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525" yWindow="45" windowWidth="12615" windowHeight="11175" tabRatio="875"/>
  </bookViews>
  <sheets>
    <sheet name="Carnet" sheetId="1" r:id="rId1"/>
    <sheet name="SRV_BACKREV_FD_CO.5 du 06-02-14" sheetId="2" r:id="rId2"/>
    <sheet name="SRV_PRJLIST_FD_CO.6 du 07-02-14" sheetId="7" r:id="rId3"/>
  </sheets>
  <definedNames>
    <definedName name="_xlnm._FilterDatabase" localSheetId="2" hidden="1">'SRV_PRJLIST_FD_CO.6 du 07-02-14'!$A$1:$AV$34</definedName>
    <definedName name="Champ">#REF!</definedName>
  </definedNames>
  <calcPr calcId="125725"/>
  <pivotCaches>
    <pivotCache cacheId="0" r:id="rId4"/>
  </pivotCaches>
</workbook>
</file>

<file path=xl/calcChain.xml><?xml version="1.0" encoding="utf-8"?>
<calcChain xmlns="http://schemas.openxmlformats.org/spreadsheetml/2006/main">
  <c r="F8" i="1"/>
  <c r="F9"/>
  <c r="F10"/>
  <c r="F11"/>
  <c r="F12"/>
  <c r="F13"/>
  <c r="F14"/>
  <c r="F15"/>
  <c r="F16"/>
  <c r="F17"/>
  <c r="F18"/>
  <c r="F19"/>
  <c r="F20"/>
  <c r="F21"/>
  <c r="F22"/>
  <c r="F23"/>
  <c r="F7"/>
  <c r="E20" l="1"/>
  <c r="E7"/>
  <c r="E23"/>
  <c r="E17"/>
  <c r="E21"/>
  <c r="E15"/>
  <c r="E22"/>
  <c r="E9"/>
  <c r="E12"/>
  <c r="E11"/>
  <c r="E13"/>
  <c r="E16"/>
  <c r="E10"/>
  <c r="E14"/>
  <c r="E18"/>
  <c r="E19"/>
  <c r="E8"/>
  <c r="D8" l="1"/>
  <c r="C8"/>
  <c r="C10"/>
  <c r="D10"/>
  <c r="D12"/>
  <c r="C12"/>
  <c r="D21"/>
  <c r="C21"/>
  <c r="D19"/>
  <c r="C19"/>
  <c r="D16"/>
  <c r="C16"/>
  <c r="D9"/>
  <c r="C9"/>
  <c r="C17"/>
  <c r="D17"/>
  <c r="C20"/>
  <c r="D20"/>
  <c r="C13"/>
  <c r="D13"/>
  <c r="D22"/>
  <c r="C22"/>
  <c r="C23"/>
  <c r="D23"/>
  <c r="D18"/>
  <c r="C18"/>
  <c r="D11"/>
  <c r="C11"/>
  <c r="C15"/>
  <c r="D15"/>
  <c r="D7"/>
  <c r="C7"/>
  <c r="D14"/>
  <c r="C14"/>
</calcChain>
</file>

<file path=xl/sharedStrings.xml><?xml version="1.0" encoding="utf-8"?>
<sst xmlns="http://schemas.openxmlformats.org/spreadsheetml/2006/main" count="2313" uniqueCount="385">
  <si>
    <r>
      <rPr>
        <b/>
        <sz val="10"/>
        <rFont val="DejaVu Sans"/>
        <family val="2"/>
      </rPr>
      <t>Period</t>
    </r>
  </si>
  <si>
    <r>
      <rPr>
        <b/>
        <sz val="10"/>
        <rFont val="DejaVu Sans"/>
        <family val="2"/>
      </rPr>
      <t>Direction</t>
    </r>
  </si>
  <si>
    <r>
      <rPr>
        <b/>
        <sz val="10"/>
        <rFont val="DejaVu Sans"/>
        <family val="2"/>
      </rPr>
      <t>Division</t>
    </r>
  </si>
  <si>
    <r>
      <rPr>
        <b/>
        <sz val="10"/>
        <rFont val="DejaVu Sans"/>
        <family val="2"/>
      </rPr>
      <t>Business Unit</t>
    </r>
  </si>
  <si>
    <r>
      <rPr>
        <b/>
        <sz val="10"/>
        <rFont val="DejaVu Sans"/>
        <family val="2"/>
      </rPr>
      <t>Operational Entity</t>
    </r>
  </si>
  <si>
    <r>
      <rPr>
        <b/>
        <sz val="10"/>
        <rFont val="DejaVu Sans"/>
        <family val="2"/>
      </rPr>
      <t>Engineering Center</t>
    </r>
  </si>
  <si>
    <r>
      <rPr>
        <b/>
        <sz val="10"/>
        <rFont val="DejaVu Sans"/>
        <family val="2"/>
      </rPr>
      <t>Task Cost Center</t>
    </r>
  </si>
  <si>
    <r>
      <rPr>
        <b/>
        <sz val="10"/>
        <rFont val="DejaVu Sans"/>
        <family val="2"/>
      </rPr>
      <t>Project Number</t>
    </r>
  </si>
  <si>
    <r>
      <rPr>
        <b/>
        <sz val="10"/>
        <rFont val="DejaVu Sans"/>
        <family val="2"/>
      </rPr>
      <t>Project Cost Center</t>
    </r>
  </si>
  <si>
    <r>
      <rPr>
        <b/>
        <sz val="10"/>
        <rFont val="DejaVu Sans"/>
        <family val="2"/>
      </rPr>
      <t>Project name</t>
    </r>
  </si>
  <si>
    <r>
      <rPr>
        <b/>
        <sz val="10"/>
        <rFont val="DejaVu Sans"/>
        <family val="2"/>
      </rPr>
      <t>Project Status</t>
    </r>
  </si>
  <si>
    <r>
      <rPr>
        <b/>
        <sz val="10"/>
        <rFont val="DejaVu Sans"/>
        <family val="2"/>
      </rPr>
      <t>Contract Type</t>
    </r>
  </si>
  <si>
    <r>
      <rPr>
        <b/>
        <sz val="10"/>
        <rFont val="DejaVu Sans"/>
        <family val="2"/>
      </rPr>
      <t>Activity</t>
    </r>
  </si>
  <si>
    <r>
      <rPr>
        <b/>
        <sz val="10"/>
        <rFont val="DejaVu Sans"/>
        <family val="2"/>
      </rPr>
      <t>Project Bus. Segm. Lev1</t>
    </r>
  </si>
  <si>
    <r>
      <rPr>
        <b/>
        <sz val="10"/>
        <rFont val="DejaVu Sans"/>
        <family val="2"/>
      </rPr>
      <t>Project Bus. Segm. Lev2</t>
    </r>
  </si>
  <si>
    <r>
      <rPr>
        <b/>
        <sz val="10"/>
        <rFont val="DejaVu Sans"/>
        <family val="2"/>
      </rPr>
      <t>Project Bus. Segm. Lev3</t>
    </r>
  </si>
  <si>
    <r>
      <rPr>
        <b/>
        <sz val="10"/>
        <rFont val="DejaVu Sans"/>
        <family val="2"/>
      </rPr>
      <t>Project Manager</t>
    </r>
  </si>
  <si>
    <r>
      <rPr>
        <b/>
        <sz val="10"/>
        <rFont val="DejaVu Sans"/>
        <family val="2"/>
      </rPr>
      <t>Contract Administrator</t>
    </r>
  </si>
  <si>
    <r>
      <rPr>
        <b/>
        <sz val="10"/>
        <rFont val="DejaVu Sans"/>
        <family val="2"/>
      </rPr>
      <t>Task Number</t>
    </r>
  </si>
  <si>
    <r>
      <rPr>
        <b/>
        <sz val="10"/>
        <rFont val="DejaVu Sans"/>
        <family val="2"/>
      </rPr>
      <t>Task Name</t>
    </r>
  </si>
  <si>
    <r>
      <rPr>
        <b/>
        <sz val="10"/>
        <rFont val="DejaVu Sans"/>
        <family val="2"/>
      </rPr>
      <t>Task Start Date</t>
    </r>
  </si>
  <si>
    <r>
      <rPr>
        <b/>
        <sz val="10"/>
        <rFont val="DejaVu Sans"/>
        <family val="2"/>
      </rPr>
      <t>Task End Date</t>
    </r>
  </si>
  <si>
    <r>
      <rPr>
        <b/>
        <sz val="10"/>
        <rFont val="DejaVu Sans"/>
        <family val="2"/>
      </rPr>
      <t>Nature Of Revenue</t>
    </r>
  </si>
  <si>
    <r>
      <rPr>
        <b/>
        <sz val="10"/>
        <rFont val="DejaVu Sans"/>
        <family val="2"/>
      </rPr>
      <t>Service Type</t>
    </r>
  </si>
  <si>
    <r>
      <rPr>
        <b/>
        <sz val="10"/>
        <rFont val="DejaVu Sans"/>
        <family val="2"/>
      </rPr>
      <t>Revenue Method</t>
    </r>
  </si>
  <si>
    <r>
      <rPr>
        <b/>
        <sz val="10"/>
        <rFont val="DejaVu Sans"/>
        <family val="2"/>
      </rPr>
      <t>Task Bus. Segm. Lev3 Code</t>
    </r>
  </si>
  <si>
    <r>
      <rPr>
        <b/>
        <sz val="10"/>
        <rFont val="DejaVu Sans"/>
        <family val="2"/>
      </rPr>
      <t>Task Bus. Segm. level 3</t>
    </r>
  </si>
  <si>
    <r>
      <rPr>
        <b/>
        <sz val="10"/>
        <rFont val="DejaVu Sans"/>
        <family val="2"/>
      </rPr>
      <t>FINAL Customer Code</t>
    </r>
  </si>
  <si>
    <r>
      <rPr>
        <b/>
        <sz val="10"/>
        <rFont val="DejaVu Sans"/>
        <family val="2"/>
      </rPr>
      <t>FINAL Customer Name</t>
    </r>
  </si>
  <si>
    <r>
      <rPr>
        <b/>
        <sz val="10"/>
        <rFont val="DejaVu Sans"/>
        <family val="2"/>
      </rPr>
      <t>FINAL Bill Site Number</t>
    </r>
  </si>
  <si>
    <r>
      <rPr>
        <b/>
        <sz val="10"/>
        <rFont val="DejaVu Sans"/>
        <family val="2"/>
      </rPr>
      <t>BILLED Customer Code</t>
    </r>
  </si>
  <si>
    <r>
      <rPr>
        <b/>
        <sz val="10"/>
        <rFont val="DejaVu Sans"/>
        <family val="2"/>
      </rPr>
      <t>BILLED Customer Name</t>
    </r>
  </si>
  <si>
    <r>
      <rPr>
        <b/>
        <sz val="10"/>
        <rFont val="DejaVu Sans"/>
        <family val="2"/>
      </rPr>
      <t>BILLED Bill Site Number</t>
    </r>
  </si>
  <si>
    <r>
      <rPr>
        <b/>
        <sz val="10"/>
        <rFont val="DejaVu Sans"/>
        <family val="2"/>
      </rPr>
      <t>Billed Customer Type</t>
    </r>
  </si>
  <si>
    <r>
      <rPr>
        <b/>
        <sz val="10"/>
        <rFont val="DejaVu Sans"/>
        <family val="2"/>
      </rPr>
      <t>Org Level 1</t>
    </r>
  </si>
  <si>
    <r>
      <rPr>
        <b/>
        <sz val="10"/>
        <rFont val="DejaVu Sans"/>
        <family val="2"/>
      </rPr>
      <t>Org Level 2</t>
    </r>
  </si>
  <si>
    <r>
      <rPr>
        <b/>
        <sz val="10"/>
        <rFont val="DejaVu Sans"/>
        <family val="2"/>
      </rPr>
      <t>Org Level 3</t>
    </r>
  </si>
  <si>
    <r>
      <rPr>
        <b/>
        <sz val="10"/>
        <rFont val="DejaVu Sans"/>
        <family val="2"/>
      </rPr>
      <t>Agreement Number</t>
    </r>
  </si>
  <si>
    <r>
      <rPr>
        <b/>
        <sz val="10"/>
        <rFont val="DejaVu Sans"/>
        <family val="2"/>
      </rPr>
      <t>Agreement Reference</t>
    </r>
  </si>
  <si>
    <r>
      <rPr>
        <b/>
        <sz val="10"/>
        <rFont val="DejaVu Sans"/>
        <family val="2"/>
      </rPr>
      <t>Total Revenue Budget</t>
    </r>
  </si>
  <si>
    <r>
      <rPr>
        <b/>
        <sz val="10"/>
        <rFont val="DejaVu Sans"/>
        <family val="2"/>
      </rPr>
      <t>Actual Revenue at end of Previous Month</t>
    </r>
  </si>
  <si>
    <r>
      <rPr>
        <b/>
        <sz val="10"/>
        <rFont val="DejaVu Sans"/>
        <family val="2"/>
      </rPr>
      <t>Revenue Backlog</t>
    </r>
  </si>
  <si>
    <r>
      <rPr>
        <b/>
        <sz val="10"/>
        <rFont val="DejaVu Sans"/>
        <family val="2"/>
      </rPr>
      <t>Revenue Current Month</t>
    </r>
  </si>
  <si>
    <r>
      <rPr>
        <b/>
        <sz val="10"/>
        <rFont val="DejaVu Sans"/>
        <family val="2"/>
      </rPr>
      <t>JAN-14</t>
    </r>
  </si>
  <si>
    <r>
      <rPr>
        <b/>
        <sz val="10"/>
        <rFont val="DejaVu Sans"/>
        <family val="2"/>
      </rPr>
      <t>FEB-14</t>
    </r>
  </si>
  <si>
    <r>
      <rPr>
        <b/>
        <sz val="10"/>
        <rFont val="DejaVu Sans"/>
        <family val="2"/>
      </rPr>
      <t>MAR-14</t>
    </r>
  </si>
  <si>
    <r>
      <rPr>
        <b/>
        <sz val="10"/>
        <rFont val="DejaVu Sans"/>
        <family val="2"/>
      </rPr>
      <t>Q1-14</t>
    </r>
  </si>
  <si>
    <r>
      <rPr>
        <b/>
        <sz val="10"/>
        <rFont val="DejaVu Sans"/>
        <family val="2"/>
      </rPr>
      <t>APR-14</t>
    </r>
  </si>
  <si>
    <r>
      <rPr>
        <b/>
        <sz val="10"/>
        <rFont val="DejaVu Sans"/>
        <family val="2"/>
      </rPr>
      <t>MAY-14</t>
    </r>
  </si>
  <si>
    <r>
      <rPr>
        <b/>
        <sz val="10"/>
        <rFont val="DejaVu Sans"/>
        <family val="2"/>
      </rPr>
      <t>JUN-14</t>
    </r>
  </si>
  <si>
    <r>
      <rPr>
        <b/>
        <sz val="10"/>
        <rFont val="DejaVu Sans"/>
        <family val="2"/>
      </rPr>
      <t>Q2-14</t>
    </r>
  </si>
  <si>
    <r>
      <rPr>
        <b/>
        <sz val="10"/>
        <rFont val="DejaVu Sans"/>
        <family val="2"/>
      </rPr>
      <t>H1-14</t>
    </r>
  </si>
  <si>
    <r>
      <rPr>
        <b/>
        <sz val="10"/>
        <rFont val="DejaVu Sans"/>
        <family val="2"/>
      </rPr>
      <t>JUL-14</t>
    </r>
  </si>
  <si>
    <r>
      <rPr>
        <b/>
        <sz val="10"/>
        <rFont val="DejaVu Sans"/>
        <family val="2"/>
      </rPr>
      <t>AUG-14</t>
    </r>
  </si>
  <si>
    <r>
      <rPr>
        <b/>
        <sz val="10"/>
        <rFont val="DejaVu Sans"/>
        <family val="2"/>
      </rPr>
      <t>SEP-14</t>
    </r>
  </si>
  <si>
    <r>
      <rPr>
        <b/>
        <sz val="10"/>
        <rFont val="DejaVu Sans"/>
        <family val="2"/>
      </rPr>
      <t>Q3-14</t>
    </r>
  </si>
  <si>
    <r>
      <rPr>
        <b/>
        <sz val="10"/>
        <rFont val="DejaVu Sans"/>
        <family val="2"/>
      </rPr>
      <t>OCT-14</t>
    </r>
  </si>
  <si>
    <r>
      <rPr>
        <b/>
        <sz val="10"/>
        <rFont val="DejaVu Sans"/>
        <family val="2"/>
      </rPr>
      <t>NOV-14</t>
    </r>
  </si>
  <si>
    <r>
      <rPr>
        <b/>
        <sz val="10"/>
        <rFont val="DejaVu Sans"/>
        <family val="2"/>
      </rPr>
      <t>DEC-14</t>
    </r>
  </si>
  <si>
    <r>
      <rPr>
        <b/>
        <sz val="10"/>
        <rFont val="DejaVu Sans"/>
        <family val="2"/>
      </rPr>
      <t>Q4-14</t>
    </r>
  </si>
  <si>
    <r>
      <rPr>
        <b/>
        <sz val="10"/>
        <rFont val="DejaVu Sans"/>
        <family val="2"/>
      </rPr>
      <t>H2-14</t>
    </r>
  </si>
  <si>
    <r>
      <rPr>
        <b/>
        <sz val="10"/>
        <rFont val="DejaVu Sans"/>
        <family val="2"/>
      </rPr>
      <t>Total 2014</t>
    </r>
  </si>
  <si>
    <r>
      <rPr>
        <b/>
        <sz val="10"/>
        <rFont val="DejaVu Sans"/>
        <family val="2"/>
      </rPr>
      <t>Q1-15</t>
    </r>
  </si>
  <si>
    <r>
      <rPr>
        <b/>
        <sz val="10"/>
        <rFont val="DejaVu Sans"/>
        <family val="2"/>
      </rPr>
      <t>Q2-15</t>
    </r>
  </si>
  <si>
    <r>
      <rPr>
        <b/>
        <sz val="10"/>
        <rFont val="DejaVu Sans"/>
        <family val="2"/>
      </rPr>
      <t>H1-15</t>
    </r>
  </si>
  <si>
    <r>
      <rPr>
        <b/>
        <sz val="10"/>
        <rFont val="DejaVu Sans"/>
        <family val="2"/>
      </rPr>
      <t>Q3-15</t>
    </r>
  </si>
  <si>
    <r>
      <rPr>
        <b/>
        <sz val="10"/>
        <rFont val="DejaVu Sans"/>
        <family val="2"/>
      </rPr>
      <t>Q4-15</t>
    </r>
  </si>
  <si>
    <r>
      <rPr>
        <b/>
        <sz val="10"/>
        <rFont val="DejaVu Sans"/>
        <family val="2"/>
      </rPr>
      <t>H2-15</t>
    </r>
  </si>
  <si>
    <r>
      <rPr>
        <b/>
        <sz val="10"/>
        <rFont val="DejaVu Sans"/>
        <family val="2"/>
      </rPr>
      <t>Total 2015</t>
    </r>
  </si>
  <si>
    <r>
      <rPr>
        <b/>
        <sz val="10"/>
        <rFont val="DejaVu Sans"/>
        <family val="2"/>
      </rPr>
      <t>Next Years</t>
    </r>
  </si>
  <si>
    <r>
      <rPr>
        <b/>
        <sz val="10"/>
        <rFont val="DejaVu Sans"/>
        <family val="2"/>
      </rPr>
      <t>Delta</t>
    </r>
  </si>
  <si>
    <r>
      <rPr>
        <b/>
        <sz val="10"/>
        <rFont val="DejaVu Sans"/>
        <family val="2"/>
      </rPr>
      <t>Execution Date</t>
    </r>
  </si>
  <si>
    <r>
      <rPr>
        <b/>
        <sz val="10"/>
        <rFont val="DejaVu Sans"/>
        <family val="2"/>
      </rPr>
      <t>Last Database Update</t>
    </r>
  </si>
  <si>
    <r>
      <rPr>
        <b/>
        <sz val="10"/>
        <rFont val="DejaVu Sans"/>
        <family val="2"/>
      </rPr>
      <t>Direction Parameter</t>
    </r>
  </si>
  <si>
    <r>
      <rPr>
        <b/>
        <sz val="10"/>
        <rFont val="DejaVu Sans"/>
        <family val="2"/>
      </rPr>
      <t>Division Parameter</t>
    </r>
  </si>
  <si>
    <r>
      <rPr>
        <b/>
        <sz val="10"/>
        <rFont val="DejaVu Sans"/>
        <family val="2"/>
      </rPr>
      <t>Business Unit Parameter</t>
    </r>
  </si>
  <si>
    <r>
      <rPr>
        <b/>
        <sz val="10"/>
        <rFont val="DejaVu Sans"/>
        <family val="2"/>
      </rPr>
      <t>Operational Entity Parameter</t>
    </r>
  </si>
  <si>
    <r>
      <rPr>
        <b/>
        <sz val="10"/>
        <rFont val="DejaVu Sans"/>
        <family val="2"/>
      </rPr>
      <t>Engineering Center Parameter</t>
    </r>
  </si>
  <si>
    <r>
      <rPr>
        <b/>
        <sz val="10"/>
        <rFont val="DejaVu Sans"/>
        <family val="2"/>
      </rPr>
      <t>Cost Center Parameter</t>
    </r>
  </si>
  <si>
    <r>
      <rPr>
        <b/>
        <sz val="10"/>
        <rFont val="DejaVu Sans"/>
        <family val="2"/>
      </rPr>
      <t>Project Number Parameter</t>
    </r>
  </si>
  <si>
    <r>
      <rPr>
        <b/>
        <sz val="10"/>
        <rFont val="DejaVu Sans"/>
        <family val="2"/>
      </rPr>
      <t>Contract Administrator Parameter</t>
    </r>
  </si>
  <si>
    <r>
      <rPr>
        <b/>
        <sz val="10"/>
        <rFont val="DejaVu Sans"/>
        <family val="2"/>
      </rPr>
      <t>Contract Type Parameter</t>
    </r>
  </si>
  <si>
    <r>
      <rPr>
        <b/>
        <sz val="10"/>
        <rFont val="DejaVu Sans"/>
        <family val="2"/>
      </rPr>
      <t>Service Type Parameter</t>
    </r>
  </si>
  <si>
    <r>
      <rPr>
        <b/>
        <sz val="10"/>
        <rFont val="DejaVu Sans"/>
        <family val="2"/>
      </rPr>
      <t>Customer Type Parameter</t>
    </r>
  </si>
  <si>
    <r>
      <rPr>
        <b/>
        <sz val="10"/>
        <rFont val="DejaVu Sans"/>
        <family val="2"/>
      </rPr>
      <t>Period Name Parameter</t>
    </r>
  </si>
  <si>
    <r>
      <rPr>
        <b/>
        <sz val="10"/>
        <rFont val="DejaVu Sans"/>
        <family val="2"/>
      </rPr>
      <t>Org id Parameter</t>
    </r>
  </si>
  <si>
    <r>
      <rPr>
        <sz val="10"/>
        <rFont val="DejaVu Sans"/>
        <family val="2"/>
      </rPr>
      <t>JAN-14</t>
    </r>
  </si>
  <si>
    <r>
      <rPr>
        <sz val="10"/>
        <rFont val="DejaVu Sans"/>
        <family val="2"/>
      </rPr>
      <t>France</t>
    </r>
  </si>
  <si>
    <r>
      <rPr>
        <sz val="10"/>
        <rFont val="DejaVu Sans"/>
        <family val="2"/>
      </rPr>
      <t>APPROVED</t>
    </r>
  </si>
  <si>
    <r>
      <rPr>
        <sz val="10"/>
        <rFont val="DejaVu Sans"/>
        <family val="2"/>
      </rPr>
      <t>FPE</t>
    </r>
  </si>
  <si>
    <r>
      <rPr>
        <sz val="10"/>
        <rFont val="DejaVu Sans"/>
        <family val="2"/>
      </rPr>
      <t>PBE</t>
    </r>
  </si>
  <si>
    <r>
      <rPr>
        <sz val="10"/>
        <rFont val="DejaVu Sans"/>
        <family val="2"/>
      </rPr>
      <t>1</t>
    </r>
  </si>
  <si>
    <r>
      <rPr>
        <sz val="10"/>
        <rFont val="DejaVu Sans"/>
        <family val="2"/>
      </rPr>
      <t>SERVICE BILLING</t>
    </r>
  </si>
  <si>
    <r>
      <rPr>
        <sz val="10"/>
        <rFont val="DejaVu Sans"/>
        <family val="2"/>
      </rPr>
      <t>SERVICE</t>
    </r>
  </si>
  <si>
    <r>
      <rPr>
        <sz val="10"/>
        <rFont val="DejaVu Sans"/>
        <family val="2"/>
      </rPr>
      <t>Services</t>
    </r>
  </si>
  <si>
    <r>
      <rPr>
        <sz val="10"/>
        <rFont val="DejaVu Sans"/>
        <family val="2"/>
      </rPr>
      <t>Event</t>
    </r>
  </si>
  <si>
    <r>
      <rPr>
        <sz val="10"/>
        <rFont val="DejaVu Sans"/>
        <family val="2"/>
      </rPr>
      <t>EXTERNAL</t>
    </r>
  </si>
  <si>
    <r>
      <rPr>
        <sz val="10"/>
        <rFont val="DejaVu Sans"/>
        <family val="2"/>
      </rPr>
      <t>DC1</t>
    </r>
  </si>
  <si>
    <t/>
  </si>
  <si>
    <r>
      <rPr>
        <sz val="10"/>
        <rFont val="DejaVu Sans"/>
        <family val="2"/>
      </rPr>
      <t>05/02/2014</t>
    </r>
  </si>
  <si>
    <r>
      <rPr>
        <sz val="10"/>
        <rFont val="DejaVu Sans"/>
        <family val="2"/>
      </rPr>
      <t>%</t>
    </r>
  </si>
  <si>
    <r>
      <rPr>
        <sz val="10"/>
        <rFont val="DejaVu Sans"/>
        <family val="2"/>
      </rPr>
      <t>201401</t>
    </r>
  </si>
  <si>
    <r>
      <rPr>
        <sz val="10"/>
        <rFont val="DejaVu Sans"/>
        <family val="2"/>
      </rPr>
      <t>423</t>
    </r>
  </si>
  <si>
    <r>
      <rPr>
        <sz val="10"/>
        <rFont val="DejaVu Sans"/>
        <family val="2"/>
      </rPr>
      <t>001</t>
    </r>
  </si>
  <si>
    <r>
      <rPr>
        <sz val="10"/>
        <rFont val="DejaVu Sans"/>
        <family val="2"/>
      </rPr>
      <t>N</t>
    </r>
  </si>
  <si>
    <r>
      <rPr>
        <sz val="10"/>
        <rFont val="DejaVu Sans"/>
        <family val="2"/>
      </rPr>
      <t>0152916</t>
    </r>
  </si>
  <si>
    <r>
      <rPr>
        <sz val="10"/>
        <rFont val="DejaVu Sans"/>
        <family val="2"/>
      </rPr>
      <t>0BWED</t>
    </r>
  </si>
  <si>
    <r>
      <rPr>
        <sz val="10"/>
        <rFont val="DejaVu Sans"/>
        <family val="2"/>
      </rPr>
      <t>DC2</t>
    </r>
  </si>
  <si>
    <r>
      <rPr>
        <sz val="10"/>
        <rFont val="DejaVu Sans"/>
        <family val="2"/>
      </rPr>
      <t>0035463</t>
    </r>
  </si>
  <si>
    <r>
      <rPr>
        <sz val="10"/>
        <rFont val="DejaVu Sans"/>
        <family val="2"/>
      </rPr>
      <t>DC4</t>
    </r>
  </si>
  <si>
    <r>
      <rPr>
        <sz val="10"/>
        <rFont val="DejaVu Sans"/>
        <family val="2"/>
      </rPr>
      <t>2</t>
    </r>
  </si>
  <si>
    <r>
      <rPr>
        <sz val="10"/>
        <rFont val="DejaVu Sans"/>
        <family val="2"/>
      </rPr>
      <t>3</t>
    </r>
  </si>
  <si>
    <r>
      <rPr>
        <sz val="10"/>
        <rFont val="DejaVu Sans"/>
        <family val="2"/>
      </rPr>
      <t>Own Services</t>
    </r>
  </si>
  <si>
    <r>
      <rPr>
        <sz val="10"/>
        <rFont val="DejaVu Sans"/>
        <family val="2"/>
      </rPr>
      <t>DC3</t>
    </r>
  </si>
  <si>
    <r>
      <rPr>
        <sz val="10"/>
        <rFont val="DejaVu Sans"/>
        <family val="2"/>
      </rPr>
      <t>4</t>
    </r>
  </si>
  <si>
    <r>
      <rPr>
        <sz val="10"/>
        <rFont val="DejaVu Sans"/>
        <family val="2"/>
      </rPr>
      <t>5</t>
    </r>
  </si>
  <si>
    <r>
      <rPr>
        <sz val="10"/>
        <rFont val="DejaVu Sans"/>
        <family val="2"/>
      </rPr>
      <t>0BZRR</t>
    </r>
  </si>
  <si>
    <r>
      <rPr>
        <sz val="10"/>
        <rFont val="DejaVu Sans"/>
        <family val="2"/>
      </rPr>
      <t>0141499</t>
    </r>
  </si>
  <si>
    <r>
      <rPr>
        <sz val="10"/>
        <rFont val="DejaVu Sans"/>
        <family val="2"/>
      </rPr>
      <t>0BJV5</t>
    </r>
  </si>
  <si>
    <r>
      <rPr>
        <sz val="10"/>
        <rFont val="DejaVu Sans"/>
        <family val="2"/>
      </rPr>
      <t>0154566</t>
    </r>
  </si>
  <si>
    <r>
      <rPr>
        <sz val="10"/>
        <rFont val="DejaVu Sans"/>
        <family val="2"/>
      </rPr>
      <t>0B513</t>
    </r>
  </si>
  <si>
    <r>
      <rPr>
        <sz val="10"/>
        <rFont val="DejaVu Sans"/>
        <family val="2"/>
      </rPr>
      <t>0027101</t>
    </r>
  </si>
  <si>
    <r>
      <rPr>
        <sz val="10"/>
        <rFont val="DejaVu Sans"/>
        <family val="2"/>
      </rPr>
      <t>0BYFD</t>
    </r>
  </si>
  <si>
    <r>
      <rPr>
        <sz val="10"/>
        <rFont val="DejaVu Sans"/>
        <family val="2"/>
      </rPr>
      <t>DC5</t>
    </r>
  </si>
  <si>
    <r>
      <rPr>
        <sz val="10"/>
        <rFont val="DejaVu Sans"/>
        <family val="2"/>
      </rPr>
      <t>0154460</t>
    </r>
  </si>
  <si>
    <r>
      <rPr>
        <sz val="10"/>
        <rFont val="DejaVu Sans"/>
        <family val="2"/>
      </rPr>
      <t>0B380</t>
    </r>
  </si>
  <si>
    <r>
      <rPr>
        <sz val="10"/>
        <rFont val="DejaVu Sans"/>
        <family val="2"/>
      </rPr>
      <t>M36</t>
    </r>
  </si>
  <si>
    <r>
      <rPr>
        <sz val="10"/>
        <rFont val="DejaVu Sans"/>
        <family val="2"/>
      </rPr>
      <t>0000663</t>
    </r>
  </si>
  <si>
    <r>
      <rPr>
        <sz val="10"/>
        <rFont val="DejaVu Sans"/>
        <family val="2"/>
      </rPr>
      <t>0G322</t>
    </r>
  </si>
  <si>
    <r>
      <rPr>
        <sz val="10"/>
        <rFont val="DejaVu Sans"/>
        <family val="2"/>
      </rPr>
      <t>X10862694C</t>
    </r>
  </si>
  <si>
    <r>
      <rPr>
        <sz val="10"/>
        <rFont val="DejaVu Sans"/>
        <family val="2"/>
      </rPr>
      <t>X10492274</t>
    </r>
  </si>
  <si>
    <r>
      <rPr>
        <sz val="10"/>
        <rFont val="DejaVu Sans"/>
        <family val="2"/>
      </rPr>
      <t>8930-4200117783</t>
    </r>
  </si>
  <si>
    <r>
      <rPr>
        <sz val="10"/>
        <rFont val="DejaVu Sans"/>
        <family val="2"/>
      </rPr>
      <t>8930-4200120341</t>
    </r>
  </si>
  <si>
    <r>
      <rPr>
        <sz val="10"/>
        <rFont val="DejaVu Sans"/>
        <family val="2"/>
      </rPr>
      <t>8930-4200138597</t>
    </r>
  </si>
  <si>
    <r>
      <rPr>
        <sz val="10"/>
        <rFont val="DejaVu Sans"/>
        <family val="2"/>
      </rPr>
      <t>8930-4200146329</t>
    </r>
  </si>
  <si>
    <r>
      <rPr>
        <sz val="10"/>
        <rFont val="DejaVu Sans"/>
        <family val="2"/>
      </rPr>
      <t>8930-4200146806</t>
    </r>
  </si>
  <si>
    <r>
      <rPr>
        <sz val="10"/>
        <rFont val="DejaVu Sans"/>
        <family val="2"/>
      </rPr>
      <t>0014236</t>
    </r>
  </si>
  <si>
    <r>
      <rPr>
        <sz val="10"/>
        <rFont val="DejaVu Sans"/>
        <family val="2"/>
      </rPr>
      <t>0CM21</t>
    </r>
  </si>
  <si>
    <r>
      <rPr>
        <sz val="10"/>
        <rFont val="DejaVu Sans"/>
        <family val="2"/>
      </rPr>
      <t>2012-041616</t>
    </r>
  </si>
  <si>
    <r>
      <rPr>
        <sz val="10"/>
        <rFont val="DejaVu Sans"/>
        <family val="2"/>
      </rPr>
      <t>X10585414</t>
    </r>
  </si>
  <si>
    <r>
      <rPr>
        <sz val="10"/>
        <rFont val="DejaVu Sans"/>
        <family val="2"/>
      </rPr>
      <t>0015981</t>
    </r>
  </si>
  <si>
    <r>
      <rPr>
        <sz val="10"/>
        <rFont val="DejaVu Sans"/>
        <family val="2"/>
      </rPr>
      <t>02925</t>
    </r>
  </si>
  <si>
    <r>
      <rPr>
        <sz val="10"/>
        <rFont val="DejaVu Sans"/>
        <family val="2"/>
      </rPr>
      <t>464046</t>
    </r>
  </si>
  <si>
    <r>
      <rPr>
        <sz val="10"/>
        <rFont val="DejaVu Sans"/>
        <family val="2"/>
      </rPr>
      <t>200148</t>
    </r>
  </si>
  <si>
    <r>
      <rPr>
        <sz val="10"/>
        <rFont val="DejaVu Sans"/>
        <family val="2"/>
      </rPr>
      <t>500949</t>
    </r>
  </si>
  <si>
    <r>
      <rPr>
        <sz val="10"/>
        <rFont val="DejaVu Sans"/>
        <family val="2"/>
      </rPr>
      <t>0ASVR</t>
    </r>
  </si>
  <si>
    <r>
      <rPr>
        <sz val="10"/>
        <rFont val="DejaVu Sans"/>
        <family val="2"/>
      </rPr>
      <t>4000548419</t>
    </r>
  </si>
  <si>
    <r>
      <rPr>
        <sz val="10"/>
        <rFont val="DejaVu Sans"/>
        <family val="2"/>
      </rPr>
      <t>458555</t>
    </r>
  </si>
  <si>
    <r>
      <rPr>
        <sz val="10"/>
        <rFont val="DejaVu Sans"/>
        <family val="2"/>
      </rPr>
      <t>460896</t>
    </r>
  </si>
  <si>
    <r>
      <rPr>
        <sz val="10"/>
        <rFont val="DejaVu Sans"/>
        <family val="2"/>
      </rPr>
      <t>4600250187</t>
    </r>
  </si>
  <si>
    <r>
      <rPr>
        <sz val="10"/>
        <rFont val="DejaVu Sans"/>
        <family val="2"/>
      </rPr>
      <t>458091</t>
    </r>
  </si>
  <si>
    <r>
      <rPr>
        <sz val="10"/>
        <rFont val="DejaVu Sans"/>
        <family val="2"/>
      </rPr>
      <t>4600546806</t>
    </r>
  </si>
  <si>
    <r>
      <rPr>
        <sz val="10"/>
        <rFont val="DejaVu Sans"/>
        <family val="2"/>
      </rPr>
      <t>457895</t>
    </r>
  </si>
  <si>
    <t>Étiquettes de lignes</t>
  </si>
  <si>
    <t>Total général</t>
  </si>
  <si>
    <t>(Tous)</t>
  </si>
  <si>
    <t>Operational Entity</t>
  </si>
  <si>
    <t>Project Cost Center</t>
  </si>
  <si>
    <t>APPROVED</t>
  </si>
  <si>
    <t>Project Status</t>
  </si>
  <si>
    <t>Agreement Number</t>
  </si>
  <si>
    <t>Agreement Reference</t>
  </si>
  <si>
    <t>Task Bus. Segm. Lev3 Code</t>
  </si>
  <si>
    <t>M36</t>
  </si>
  <si>
    <t>SIER@</t>
  </si>
  <si>
    <t>Project Manager</t>
  </si>
  <si>
    <t>FINAL Customer Name</t>
  </si>
  <si>
    <t>Somme de Revenue Backlog</t>
  </si>
  <si>
    <t>Somme de JAN-14</t>
  </si>
  <si>
    <t>Somme de FEB-14</t>
  </si>
  <si>
    <t>Somme de MAR-14</t>
  </si>
  <si>
    <t>Somme de Revenue Current Month</t>
  </si>
  <si>
    <t>Somme de Actual Revenue at end of Previous Month</t>
  </si>
  <si>
    <t>%</t>
  </si>
  <si>
    <t>Somme de DEC-14</t>
  </si>
  <si>
    <t>Somme de NOV-14</t>
  </si>
  <si>
    <t>Somme de OCT-14</t>
  </si>
  <si>
    <t>Somme de SEP-14</t>
  </si>
  <si>
    <t>Somme de AUG-14</t>
  </si>
  <si>
    <t>Somme de JUL-14</t>
  </si>
  <si>
    <t>Somme de JUN-14</t>
  </si>
  <si>
    <t>Somme de MAY-14</t>
  </si>
  <si>
    <t>Somme de APR-14</t>
  </si>
  <si>
    <t>Total Revenu</t>
  </si>
  <si>
    <t>Task End Date</t>
  </si>
  <si>
    <t>SERVICE</t>
  </si>
  <si>
    <t>SERVICE BILLING</t>
  </si>
  <si>
    <t>Task Number</t>
  </si>
  <si>
    <t>1</t>
  </si>
  <si>
    <t>2</t>
  </si>
  <si>
    <t>3</t>
  </si>
  <si>
    <t>4</t>
  </si>
  <si>
    <t>5</t>
  </si>
  <si>
    <t>001</t>
  </si>
  <si>
    <t>Project Number</t>
  </si>
  <si>
    <t>Project Name</t>
  </si>
  <si>
    <t>Project Start Date</t>
  </si>
  <si>
    <t>Project End Date</t>
  </si>
  <si>
    <t>Project Bus. Segm.</t>
  </si>
  <si>
    <t>Project Creation Date</t>
  </si>
  <si>
    <t>FINAL Customer Code</t>
  </si>
  <si>
    <t>FINAL Bill Site Number</t>
  </si>
  <si>
    <t>Delivery Manager</t>
  </si>
  <si>
    <t>Salesman</t>
  </si>
  <si>
    <t>Contract Administrator</t>
  </si>
  <si>
    <t>Top Task Number</t>
  </si>
  <si>
    <t>Top Task Name</t>
  </si>
  <si>
    <t>Top Task Cost Center</t>
  </si>
  <si>
    <t>Top Task Start Date</t>
  </si>
  <si>
    <t>Top Task End Date</t>
  </si>
  <si>
    <t>Top task Bus. Segm.</t>
  </si>
  <si>
    <t>Service Type</t>
  </si>
  <si>
    <t>BILLED Customer Code</t>
  </si>
  <si>
    <t>BILLED Customer Name</t>
  </si>
  <si>
    <t>BILLED Bill Site Number</t>
  </si>
  <si>
    <t>Low Task Number</t>
  </si>
  <si>
    <t>Low Task Name</t>
  </si>
  <si>
    <t>Low Task Cost Center</t>
  </si>
  <si>
    <t>Low Task Start Date</t>
  </si>
  <si>
    <t>Low Task End Date</t>
  </si>
  <si>
    <t>Actual Costs</t>
  </si>
  <si>
    <t>Revenue Budget</t>
  </si>
  <si>
    <t>Cost Budget</t>
  </si>
  <si>
    <t>Margin (budget)</t>
  </si>
  <si>
    <t>Margin% (budget)</t>
  </si>
  <si>
    <t>Ready To Bill</t>
  </si>
  <si>
    <t>Ready To Accrue</t>
  </si>
  <si>
    <t>Execution Date</t>
  </si>
  <si>
    <t>Cost Center Parameter</t>
  </si>
  <si>
    <t>Project Number Parameter</t>
  </si>
  <si>
    <t>Project Status Parameter</t>
  </si>
  <si>
    <t>Project Manager Parameter</t>
  </si>
  <si>
    <t>Contract Administrator Parameter</t>
  </si>
  <si>
    <t>Delivery Manager Parameter</t>
  </si>
  <si>
    <t>BILLED Customer Code Parameter</t>
  </si>
  <si>
    <t>Project Creation Start Date Parameter</t>
  </si>
  <si>
    <t>Project Creation End Date Parameter</t>
  </si>
  <si>
    <t>Services</t>
  </si>
  <si>
    <t>0152916</t>
  </si>
  <si>
    <t>0BZRR</t>
  </si>
  <si>
    <t>Y</t>
  </si>
  <si>
    <t>IS%AB%</t>
  </si>
  <si>
    <t>1.1</t>
  </si>
  <si>
    <t>SERVICE COSTING</t>
  </si>
  <si>
    <t>31-MAR-14</t>
  </si>
  <si>
    <t>0000663</t>
  </si>
  <si>
    <t>0G322</t>
  </si>
  <si>
    <t>X10819762C</t>
  </si>
  <si>
    <t>01-DEC-12</t>
  </si>
  <si>
    <t>31-JAN-14</t>
  </si>
  <si>
    <t>0154566</t>
  </si>
  <si>
    <t>0B513</t>
  </si>
  <si>
    <t>X10862694C</t>
  </si>
  <si>
    <t>31-DEC-13</t>
  </si>
  <si>
    <t>01-JUL-12</t>
  </si>
  <si>
    <t>2.1</t>
  </si>
  <si>
    <t>0141499</t>
  </si>
  <si>
    <t>0BJV5</t>
  </si>
  <si>
    <t>0BWED</t>
  </si>
  <si>
    <t>X10492274</t>
  </si>
  <si>
    <t>0027101</t>
  </si>
  <si>
    <t>0BYFD</t>
  </si>
  <si>
    <t>8930-4200117783</t>
  </si>
  <si>
    <t>20-DEC-12</t>
  </si>
  <si>
    <t>31-AUG-14</t>
  </si>
  <si>
    <t>8930-4200120341</t>
  </si>
  <si>
    <t>01-FEB-13</t>
  </si>
  <si>
    <t>8930-4200138597</t>
  </si>
  <si>
    <t>3.1</t>
  </si>
  <si>
    <t>8930-4200146329</t>
  </si>
  <si>
    <t>4.1</t>
  </si>
  <si>
    <t>8930-4200146806</t>
  </si>
  <si>
    <t>5.1</t>
  </si>
  <si>
    <t>0014236</t>
  </si>
  <si>
    <t>0CM21</t>
  </si>
  <si>
    <t>2012-041616</t>
  </si>
  <si>
    <t>01-SEP-12</t>
  </si>
  <si>
    <t>X10585414</t>
  </si>
  <si>
    <t>20-SEP-12</t>
  </si>
  <si>
    <t>0154460</t>
  </si>
  <si>
    <t>0B380</t>
  </si>
  <si>
    <t>07-APR-13</t>
  </si>
  <si>
    <t>0015981</t>
  </si>
  <si>
    <t>02925</t>
  </si>
  <si>
    <t>01-JUN-13</t>
  </si>
  <si>
    <t>200148</t>
  </si>
  <si>
    <t>500949</t>
  </si>
  <si>
    <t>001.1</t>
  </si>
  <si>
    <t>SERVICE COST</t>
  </si>
  <si>
    <t>20-NOV-13</t>
  </si>
  <si>
    <t>0035463</t>
  </si>
  <si>
    <t>Own Services</t>
  </si>
  <si>
    <t>0ASVR</t>
  </si>
  <si>
    <t>01-OCT-12</t>
  </si>
  <si>
    <t>31-DEC-16</t>
  </si>
  <si>
    <t>4000548419</t>
  </si>
  <si>
    <t>4600250187</t>
  </si>
  <si>
    <t>30-MAR-13</t>
  </si>
  <si>
    <t>4600546806</t>
  </si>
  <si>
    <t>Coût actuel</t>
  </si>
  <si>
    <t>Revenu Projet</t>
  </si>
  <si>
    <t>Marge</t>
  </si>
  <si>
    <t>Marge en %</t>
  </si>
  <si>
    <t>France 1</t>
  </si>
  <si>
    <t>Region 1</t>
  </si>
  <si>
    <t>Direction 1</t>
  </si>
  <si>
    <t>Centre 1</t>
  </si>
  <si>
    <t>077 Centre1</t>
  </si>
  <si>
    <t>B12D075</t>
  </si>
  <si>
    <t>Installation et Suivi</t>
  </si>
  <si>
    <t>Installation</t>
  </si>
  <si>
    <t>Jacques</t>
  </si>
  <si>
    <t>Eglantine</t>
  </si>
  <si>
    <t>Suivi</t>
  </si>
  <si>
    <t>Ernestine</t>
  </si>
  <si>
    <t>Michel</t>
  </si>
  <si>
    <t>Patrice</t>
  </si>
  <si>
    <t>Katia</t>
  </si>
  <si>
    <t>Francois</t>
  </si>
  <si>
    <t>Jean</t>
  </si>
  <si>
    <t>Micheline</t>
  </si>
  <si>
    <t>Christine</t>
  </si>
  <si>
    <t>Marc</t>
  </si>
  <si>
    <t>Christophe</t>
  </si>
  <si>
    <t>Dominique</t>
  </si>
  <si>
    <t>Sophie</t>
  </si>
  <si>
    <t>Didier</t>
  </si>
  <si>
    <t>B12D085</t>
  </si>
  <si>
    <t>B12T017</t>
  </si>
  <si>
    <t>B12N071</t>
  </si>
  <si>
    <t>B12T022</t>
  </si>
  <si>
    <t>B12E55592</t>
  </si>
  <si>
    <t>B13T032</t>
  </si>
  <si>
    <t>B13T047</t>
  </si>
  <si>
    <t>B13T071</t>
  </si>
  <si>
    <t>B12N052</t>
  </si>
  <si>
    <t>Sécurit 1</t>
  </si>
  <si>
    <t>DISCO7</t>
  </si>
  <si>
    <t>DISCO6</t>
  </si>
  <si>
    <t>Calimero</t>
  </si>
  <si>
    <t>Ski/Fixation</t>
  </si>
  <si>
    <t>Protection 1</t>
  </si>
  <si>
    <t>Securit2</t>
  </si>
  <si>
    <t>Protection 2</t>
  </si>
  <si>
    <t>Leon</t>
  </si>
  <si>
    <t>Marche</t>
  </si>
  <si>
    <t>Client 01</t>
  </si>
  <si>
    <t>Client 18</t>
  </si>
  <si>
    <t>Client 28</t>
  </si>
  <si>
    <t>Client 33</t>
  </si>
  <si>
    <t>Client 49</t>
  </si>
  <si>
    <t>Client 55</t>
  </si>
  <si>
    <t>Client 64</t>
  </si>
  <si>
    <t>Client 71</t>
  </si>
  <si>
    <t>Client 74</t>
  </si>
  <si>
    <t>Client 80</t>
  </si>
  <si>
    <t>Departement 64</t>
  </si>
  <si>
    <t>Departement 12</t>
  </si>
  <si>
    <t>Departement 23</t>
  </si>
  <si>
    <t>Departement 15</t>
  </si>
  <si>
    <t>Departement 08</t>
  </si>
  <si>
    <t>Departement 19</t>
  </si>
  <si>
    <t>Secteur 05</t>
  </si>
  <si>
    <t>Secteur 03</t>
  </si>
  <si>
    <t>Secteur 02</t>
  </si>
  <si>
    <t>Secteur 04</t>
  </si>
  <si>
    <t>Secteur 01</t>
  </si>
  <si>
    <t>X99AB08042013</t>
  </si>
  <si>
    <t>249M200949210613</t>
  </si>
  <si>
    <t>C38950201313112013</t>
  </si>
  <si>
    <t>P400055800351</t>
  </si>
  <si>
    <t>CQFD / UPG DS42432</t>
  </si>
  <si>
    <t>CQFD/TS3500</t>
  </si>
  <si>
    <t>CQFD/TS3500.</t>
  </si>
  <si>
    <t>CQFD/1DS140702</t>
  </si>
  <si>
    <t>CQFD/1DS140702.</t>
  </si>
  <si>
    <t>cqfd/mer/ps3</t>
  </si>
  <si>
    <t>cqfd/mer/ps3-</t>
  </si>
  <si>
    <t>MARIE</t>
  </si>
  <si>
    <t>Stephane</t>
  </si>
  <si>
    <t>Daniela</t>
  </si>
  <si>
    <t>THIERRY</t>
  </si>
  <si>
    <t>BERNARD</t>
  </si>
  <si>
    <t>PATRICK</t>
  </si>
  <si>
    <t>DENIS</t>
  </si>
</sst>
</file>

<file path=xl/styles.xml><?xml version="1.0" encoding="utf-8"?>
<styleSheet xmlns="http://schemas.openxmlformats.org/spreadsheetml/2006/main">
  <numFmts count="4">
    <numFmt numFmtId="164" formatCode="dd\ mmm\ yyyy"/>
    <numFmt numFmtId="165" formatCode="dd/mm/yyyy\ hh\.mm\.ss"/>
    <numFmt numFmtId="166" formatCode="#0.00"/>
    <numFmt numFmtId="167" formatCode="#,##0_ ;[Red]\-#,##0\ "/>
  </numFmts>
  <fonts count="9">
    <font>
      <sz val="11"/>
      <color theme="1"/>
      <name val="Calibri"/>
      <family val="2"/>
      <scheme val="minor"/>
    </font>
    <font>
      <b/>
      <sz val="10"/>
      <color rgb="FF000000"/>
      <name val="DejaVu Sans"/>
      <family val="2"/>
    </font>
    <font>
      <b/>
      <sz val="10"/>
      <name val="DejaVu Sans"/>
      <family val="2"/>
    </font>
    <font>
      <sz val="10"/>
      <color rgb="FF000000"/>
      <name val="DejaVu Sans"/>
      <family val="2"/>
    </font>
    <font>
      <sz val="10"/>
      <name val="DejaVu Sans"/>
      <family val="2"/>
    </font>
    <font>
      <b/>
      <sz val="11"/>
      <color theme="1"/>
      <name val="Calibri"/>
      <family val="2"/>
      <scheme val="minor"/>
    </font>
    <font>
      <b/>
      <sz val="8"/>
      <color indexed="7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7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0A1A5"/>
      </patternFill>
    </fill>
    <fill>
      <patternFill patternType="solid">
        <fgColor indexed="5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64" fontId="3" fillId="0" borderId="0" xfId="0" applyNumberFormat="1" applyFont="1" applyFill="1" applyBorder="1" applyAlignment="1" applyProtection="1">
      <alignment horizontal="left" vertical="center" wrapText="1"/>
    </xf>
    <xf numFmtId="4" fontId="3" fillId="0" borderId="0" xfId="0" applyNumberFormat="1" applyFont="1" applyFill="1" applyBorder="1" applyAlignment="1" applyProtection="1">
      <alignment horizontal="right" vertical="center" wrapText="1"/>
    </xf>
    <xf numFmtId="0" fontId="3" fillId="0" borderId="0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3" fontId="0" fillId="0" borderId="0" xfId="0" applyNumberFormat="1"/>
    <xf numFmtId="164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5" fillId="0" borderId="0" xfId="0" applyFont="1" applyAlignment="1">
      <alignment wrapText="1"/>
    </xf>
    <xf numFmtId="0" fontId="6" fillId="3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Font="1"/>
    <xf numFmtId="0" fontId="8" fillId="0" borderId="0" xfId="0" applyNumberFormat="1" applyFont="1" applyFill="1" applyBorder="1" applyAlignment="1" applyProtection="1">
      <alignment horizontal="left" vertical="center" wrapText="1"/>
    </xf>
    <xf numFmtId="15" fontId="8" fillId="0" borderId="0" xfId="0" applyNumberFormat="1" applyFont="1" applyFill="1" applyBorder="1" applyAlignment="1" applyProtection="1">
      <alignment horizontal="left" vertical="center" wrapText="1"/>
    </xf>
    <xf numFmtId="4" fontId="8" fillId="0" borderId="0" xfId="0" applyNumberFormat="1" applyFont="1" applyFill="1" applyBorder="1" applyAlignment="1" applyProtection="1">
      <alignment horizontal="right" vertical="center" wrapText="1"/>
    </xf>
    <xf numFmtId="166" fontId="8" fillId="0" borderId="0" xfId="0" applyNumberFormat="1" applyFont="1" applyFill="1" applyBorder="1" applyAlignment="1" applyProtection="1">
      <alignment horizontal="right" vertical="center" wrapText="1"/>
    </xf>
    <xf numFmtId="165" fontId="8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0" fillId="4" borderId="0" xfId="0" applyNumberFormat="1" applyFill="1"/>
  </cellXfs>
  <cellStyles count="1">
    <cellStyle name="Normal" xfId="0" builtinId="0"/>
  </cellStyles>
  <dxfs count="180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IGOULAY-F" refreshedDate="41686.942621180555" createdVersion="4" refreshedVersion="4" minRefreshableVersion="3" recordCount="17">
  <cacheSource type="worksheet">
    <worksheetSource ref="A1:CH18" sheet="SRV_BACKREV_FD_CO.5 du 06-02-14"/>
  </cacheSource>
  <cacheFields count="86">
    <cacheField name="Period" numFmtId="0">
      <sharedItems/>
    </cacheField>
    <cacheField name="Direction" numFmtId="0">
      <sharedItems/>
    </cacheField>
    <cacheField name="Division" numFmtId="0">
      <sharedItems/>
    </cacheField>
    <cacheField name="Business Unit" numFmtId="0">
      <sharedItems/>
    </cacheField>
    <cacheField name="Operational Entity" numFmtId="0">
      <sharedItems count="4">
        <s v="Direction 1"/>
        <s v="Direction des opérations Infrastructures hors NIS (OE)" u="1"/>
        <s v="NIS (OE)" u="1"/>
        <s v="Support Central" u="1"/>
      </sharedItems>
    </cacheField>
    <cacheField name="Engineering Center" numFmtId="0">
      <sharedItems/>
    </cacheField>
    <cacheField name="Task Cost Center" numFmtId="0">
      <sharedItems/>
    </cacheField>
    <cacheField name="Project Number" numFmtId="0">
      <sharedItems count="747">
        <s v="B12D075"/>
        <s v="B12D085"/>
        <s v="B12T017"/>
        <s v="B12N071"/>
        <s v="B12T022"/>
        <s v="B12E55592"/>
        <s v="B13T032"/>
        <s v="B13T047"/>
        <s v="B13T071"/>
        <s v="B12N052"/>
        <s v="ISTG11D1HA002" u="1"/>
        <s v="IS2AM13SOO306" u="1"/>
        <s v="ISGP14JPHA006" u="1"/>
        <s v="ISTG13MMC055" u="1"/>
        <s v="IS2AM13SOO314" u="1"/>
        <s v="IS2TG13STE017" u="1"/>
        <s v="IS2GP13MBD036" u="1"/>
        <s v="ISGL11MBD059" u="1"/>
        <s v="IS2AB14YSE56709" u="1"/>
        <s v="IS2GL13MBD137" u="1"/>
        <s v="IS2GP13MBD228" u="1"/>
        <s v="IS2TG14MMC002" u="1"/>
        <s v="ISGP14D1SM004" u="1"/>
        <s v="ISAB11MLG156" u="1"/>
        <s v="IS2TG13FDT066" u="1"/>
        <s v="ISGP14D1SM012" u="1"/>
        <s v="ISAT12SOO012" u="1"/>
        <s v="IS2TG13STE089" u="1"/>
        <s v="ISJYE13JPO004" u="1"/>
        <s v="IS2AB13MMC045" u="1"/>
        <s v="ISGL14SIJP002" u="1"/>
        <s v="ISGP14D1SM020" u="1"/>
        <s v="IS2AS14SOO005" u="1"/>
        <s v="IS2GP13MBD252" u="1"/>
        <s v="IS2GP14YSE00057" u="1"/>
        <s v="IS2AB13MMC053" u="1"/>
        <s v="IS2AS14SOO013" u="1"/>
        <s v="IS2GL13MBD261" u="1"/>
        <s v="IS2GP13MBD260" u="1"/>
        <s v="IS2AB13YSE938" u="1"/>
        <s v="IS2GL13PAT039" u="1"/>
        <s v="IS2TG14MBD016" u="1"/>
        <s v="IS2AB13STE084" u="1"/>
        <s v="IS2AB12MBT0001" u="1"/>
        <s v="IS2AB13YSE80659" u="1"/>
        <s v="ISTG13PGI0070" u="1"/>
        <s v="IS2AB13STE092" u="1"/>
        <s v="ISJYE14SMJP001" u="1"/>
        <s v="ISAB13YSE01482" u="1"/>
        <s v="IS2GL13PAT063" u="1"/>
        <s v="IS2AB14MBD011" u="1"/>
        <s v="IS2TG13MBD096" u="1"/>
        <s v="IS2TG13MBD188" u="1"/>
        <s v="IS2AB13MBD159" u="1"/>
        <s v="IS2AS13SOO469" u="1"/>
        <s v="IS2AB12MBD075" u="1"/>
        <s v="IS2GP13STE038" u="1"/>
        <s v="IS2AS13SOO569" u="1"/>
        <s v="IS2AS13SOO521" u="1"/>
        <s v="IS2AB13MBD175" u="1"/>
        <s v="IS2AB13MBD267" u="1"/>
        <s v="IS2GP13STE046" u="1"/>
        <s v="IS2AS13SOO485" u="1"/>
        <s v="IS2AT13SOO405" u="1"/>
        <s v="ISML14JPO004" u="1"/>
        <s v="IS2AS13SOO493" u="1"/>
        <s v="IS2AB13YSE58740" u="1"/>
        <s v="ISML14JPO014" u="1"/>
        <s v="IS2AB13MBD283" u="1"/>
        <s v="IS2GP13STE062" u="1"/>
        <s v="IS2AB13PAT013" u="1"/>
        <s v="ISAM11SOO008" u="1"/>
        <s v="ISAM11SOO040" u="1"/>
        <s v="IS2AM13SOO307" u="1"/>
        <s v="IS2GP13STE070" u="1"/>
        <s v="IS2AB13PGI071" u="1"/>
        <s v="IS2TG13PAT050" u="1"/>
        <s v="ISGP14JPHA007" u="1"/>
        <s v="IS2AM13SOO315" u="1"/>
        <s v="IS2GP13MBD129" u="1"/>
        <s v="ISGP14D1SM005" u="1"/>
        <s v="ISAB13STE013" u="1"/>
        <s v="IS2GP13MBD237" u="1"/>
        <s v="IS2AB13MMC038" u="1"/>
        <s v="IS2AB14STE005" u="1"/>
        <s v="ISAB13MMC057" u="1"/>
        <s v="ISTG12PDL014" u="1"/>
        <s v="IS2AB13MLT003" u="1"/>
        <s v="ISJYE13JPO005" u="1"/>
        <s v="ISGP14D1SM021" u="1"/>
        <s v="IS2TG13STE050" u="1"/>
        <s v="IS2AS14SOO006" u="1"/>
        <s v="IS2GP13MBD161" u="1"/>
        <s v="IS2GP13MBD253" u="1"/>
        <s v="ISML13JPHA001" u="1"/>
        <s v="IS2AB13MMC054" u="1"/>
        <s v="IS2TG14MBD009" u="1"/>
        <s v="ISGP14CIASSEX" u="1"/>
        <s v="IS2AB13MGN004" u="1"/>
        <s v="IS2AB13STE077" u="1"/>
        <s v="IS2AS14SOO014" u="1"/>
        <s v="IS2GL13YSE05964" u="1"/>
        <s v="IS2AB13STE085" u="1"/>
        <s v="IS2GL13MBD270" u="1"/>
        <s v="ISAB12PAT035" u="1"/>
        <s v="IS2AB13YSE03013" u="1"/>
        <s v="ISGL12MGN021" u="1"/>
        <s v="ISGP12MGN030" u="1"/>
        <s v="IS2GL13PAT064" u="1"/>
        <s v="IS2AB14MBD012" u="1"/>
        <s v="IS2TG13MBD097" u="1"/>
        <s v="IS2TG13MBD189" u="1"/>
        <s v="IS2AB13MBD112" u="1"/>
        <s v="IS2AB13MBD204" u="1"/>
        <s v="IS2AS13SOO422" u="1"/>
        <s v="IS2TG13YSE4634" u="1"/>
        <s v="IS2AB14MBD020" u="1"/>
        <s v="IS2AB13MBD212" u="1"/>
        <s v="IS2AS13SOO522" u="1"/>
        <s v="IS2AB13MBD268" u="1"/>
        <s v="IS2AS13SOO486" u="1"/>
        <s v="ISGL14MMC001" u="1"/>
        <s v="IS2AT13SOO322" u="1"/>
        <s v="IS2TG13PDL0036" u="1"/>
        <s v="IS2AB12PAT022" u="1"/>
        <s v="IS2AM13SOO308" u="1"/>
        <s v="ISGP14JPHA008" u="1"/>
        <s v="ISFM13HPCGENE" u="1"/>
        <s v="IS2GL13YSE06407" u="1"/>
        <s v="IS2GP13MBD138" u="1"/>
        <s v="IS2TG14FDT004" u="1"/>
        <s v="ISGL12MMC011" u="1"/>
        <s v="ISGP14D1SM006" u="1"/>
        <s v="ISAVV2013" u="1"/>
        <s v="IS2TG13FDT068" u="1"/>
        <s v="ISGP14D1SM014" u="1"/>
        <s v="IS2AB12MBT017" u="1"/>
        <s v="IS2AB13FDT047" u="1"/>
        <s v="IS2AS14SOO007" u="1"/>
        <s v="IS2GP13MBD162" u="1"/>
        <s v="IS2GP13MBD254" u="1"/>
        <s v="IS2GL14FPY005" u="1"/>
        <s v="ISGP14D1SM030" u="1"/>
        <s v="IS2AB13MGN005" u="1"/>
        <s v="IS2AB13STE078" u="1"/>
        <s v="IS2AS14SOO015" u="1"/>
        <s v="IS2GP13MBD170" u="1"/>
        <s v="IS2TG14MBD018" u="1"/>
        <s v="IS2TG13YSE04761" u="1"/>
        <s v="IS2TG14MBD026" u="1"/>
        <s v="IS2AB13FDT071" u="1"/>
        <s v="IS2AB13YSE03113" u="1"/>
        <s v="IS2GL13PAT057" u="1"/>
        <s v="IS2TG13MBD134" u="1"/>
        <s v="ISLG12YSE453153" u="1"/>
        <s v="IS2AB14MBD013" u="1"/>
        <s v="IS2BA13MGN005" u="1"/>
        <s v="IS2AB13MBD113" u="1"/>
        <s v="IS2AB13MBD205" u="1"/>
        <s v="ISGP14D1SM0038" u="1"/>
        <s v="ISAVV2014" u="1"/>
        <s v="IS2AS13SOO479" u="1"/>
        <s v="IS2AB12MBD085" u="1"/>
        <s v="IS2AB13MBD269" u="1"/>
        <s v="IS2AS13SOO487" u="1"/>
        <s v="IS2AS13SOO531" u="1"/>
        <s v="IS2TG13PAT036" u="1"/>
        <s v="ISGP14FDT001" u="1"/>
        <s v="ISML14JPO005" u="1"/>
        <s v="IS2GL13YSE00454" u="1"/>
        <s v="IS2GP13STE064" u="1"/>
        <s v="IS2AB13PGI065" u="1"/>
        <s v="ISML14JPO015" u="1"/>
        <s v="IS2AM13SOO309" u="1"/>
        <s v="IS2AB13PGI073" u="1"/>
        <s v="ISTG13PGI058" u="1"/>
        <s v="IS2JYE13MGN006" u="1"/>
        <s v="ISR&amp;DFAST" u="1"/>
        <s v="IS2TG12MMC021" u="1"/>
        <s v="IS2GL12PGI028" u="1"/>
        <s v="IS2TG13FDT069" u="1"/>
        <s v="IS2AB13YSE13104" u="1"/>
        <s v="ISAB13STE014" u="1"/>
        <s v="IS2TG13STE044" u="1"/>
        <s v="IS2GL13MBD156" u="1"/>
        <s v="IS2GP13MBD247" u="1"/>
        <s v="IS2GP12MBD071" u="1"/>
        <s v="IS2AB13MMC048" u="1"/>
        <s v="ISGP14D1SM023" u="1"/>
        <s v="IS2GPMGN036" u="1"/>
        <s v="IS2AS14SOO008" u="1"/>
        <s v="IS2GP13MBD163" u="1"/>
        <s v="IS2GP13MBD255" u="1"/>
        <s v="ISAM11SOO059" u="1"/>
        <s v="IS2GL14FPY006" u="1"/>
        <s v="IS2AB13MGN006" u="1"/>
        <s v="IS2AS14SOO016" u="1"/>
        <s v="IS2TG14MBD019" u="1"/>
        <s v="IS2GP13MBD271" u="1"/>
        <s v="IS2AB13STE095" u="1"/>
        <s v="IS2TG13MBD219" u="1"/>
        <s v="IS2GL13PAT058" u="1"/>
        <s v="IS2AB14MBD014" u="1"/>
        <s v="IS2AS13SOO516" u="1"/>
        <s v="IS2JYE13MGN005" u="1"/>
        <s v="ISGP14D1SM0036" u="1"/>
        <s v="IS2TG12PAT029" u="1"/>
        <s v="IS2AB13MBD178" u="1"/>
        <s v="IS2GP13STE049" u="1"/>
        <s v="IS2AS13SOO488" u="1"/>
        <s v="IS2AS13SOO532" u="1"/>
        <s v="ISGP12MGN029" u="1"/>
        <s v="IS2AB13MBD230" u="1"/>
        <s v="IS2TG13PAT037" u="1"/>
        <s v="IS2AS13SOO540" u="1"/>
        <s v="IS2AB13MBD286" u="1"/>
        <s v="IS2GP13STE065" u="1"/>
        <s v="IS2TG13PAT045" u="1"/>
        <s v="IS2AB14YSE14015" u="1"/>
        <s v="ISTG13PAT011" u="1"/>
        <s v="IS2TG14YSE14879" u="1"/>
        <s v="IS2TG13MMC006" u="1"/>
        <s v="ISGP14D1SM008" u="1"/>
        <s v="ISAB13PGI062" u="1"/>
        <s v="ISGL13MMC016" u="1"/>
        <s v="IS2JYE13MGN004" u="1"/>
        <s v="ISGP14D1SM016" u="1"/>
        <s v="ISAB13FDT039" u="1"/>
        <s v="IS2GL13MBD157" u="1"/>
        <s v="IS2AB13MMC049" u="1"/>
        <s v="IS2AS14SOO009" u="1"/>
        <s v="ISGP12YSE452055" u="1"/>
        <s v="ISGP14D1SM032" u="1"/>
        <s v="ISAT12SOO014" u="1"/>
        <s v="ISGP13STE011" u="1"/>
        <s v="IS2AB13MGN007" u="1"/>
        <s v="IS2AS14SOO017" u="1"/>
        <s v="IS2GL13MBD265" u="1"/>
        <s v="IS2GP13MBD080" u="1"/>
        <s v="IS2GP13MBD172" u="1"/>
        <s v="IS2GP14MAE001" u="1"/>
        <s v="ISGP14STEHA003" u="1"/>
        <s v="ISTG13PAT049" u="1"/>
        <s v="IS2AB13STE088" u="1"/>
        <s v="IS2GL13MBD273" u="1"/>
        <s v="IS2GP13MBD180" u="1"/>
        <s v="IS2GP13MBD272" u="1"/>
        <s v="ISGL14SNJP001" u="1"/>
        <s v="ISGP13PAT007" u="1"/>
        <s v="IS2TG13MBD136" u="1"/>
        <s v="IS2AB13MBD107" u="1"/>
        <s v="IS2TG13MBD052" u="1"/>
        <s v="IS2AB13MBD207" u="1"/>
        <s v="ISJYE13CPR300" u="1"/>
        <s v="IS2AS13SOO525" u="1"/>
        <s v="IS2JYE13MGN003" u="1"/>
        <s v="IS2AB13YSE18914" u="1"/>
        <s v="IS2TG13FPY002" u="1"/>
        <s v="IS2AB13MBD223" u="1"/>
        <s v="IS2AS13SOO533" u="1"/>
        <s v="IS2AB13MBD187" u="1"/>
        <s v="IS2GP13STE058" u="1"/>
        <s v="IS2AB13MBD231" u="1"/>
        <s v="IS2AS13SOO541" u="1"/>
        <s v="IS2GP13FDT043" u="1"/>
        <s v="IS2AB13MBD195" u="1"/>
        <s v="IS2GP13STE066" u="1"/>
        <s v="IS2AB13PGI067" u="1"/>
        <s v="IS2TG13PAT046" u="1"/>
        <s v="ISINTAB13MBD001" u="1"/>
        <s v="ISML14JPO006" u="1"/>
        <s v="IS2GP13STE074" u="1"/>
        <s v="IS2GP13STE090" u="1"/>
        <s v="IS2GP13MBD149" u="1"/>
        <s v="ISAB13MMC029" u="1"/>
        <s v="IS2TG13MMC023" u="1"/>
        <s v="IS2GL14MBD010" u="1"/>
        <s v="ISGP14D1SM017" u="1"/>
        <s v="IS2GP13MBD249" u="1"/>
        <s v="IS2JYE13MGN002" u="1"/>
        <s v="ISAB14SUPPORT" u="1"/>
        <s v="IS2TG13FDT079" u="1"/>
        <s v="ISGP14D1SM025" u="1"/>
        <s v="IS2AB13MMC002" u="1"/>
        <s v="IS2TG13STE054" u="1"/>
        <s v="IS2GP12MBD081" u="1"/>
        <s v="ISGP14D1SM033" u="1"/>
        <s v="IS2AB13MGN008" u="1"/>
        <s v="IS2TG13CSM001" u="1"/>
        <s v="IS2AS14SOO018" u="1"/>
        <s v="IS2TG14CSM001" u="1"/>
        <s v="IS2TG13YSE00034" u="1"/>
        <s v="IS2AB13FDT074" u="1"/>
        <s v="IS2GP13MBD281" u="1"/>
        <s v="IS2AB14MBD024" u="1"/>
        <s v="IS2TG13MBD153" u="1"/>
        <s v="IS2TG13MBD245" u="1"/>
        <s v="ISR&amp;DFAST2014" u="1"/>
        <s v="IS2JYE13MGN001" u="1"/>
        <s v="IS2AB13YSE24441" u="1"/>
        <s v="IS2AB13MBD232" u="1"/>
        <s v="IS2AS13SOO542" u="1"/>
        <s v="IS2TG14YSE00023" u="1"/>
        <s v="IS2AB13MBD288" u="1"/>
        <s v="IS2AS13SOO550" u="1"/>
        <s v="IS2AB13YSE18909" u="1"/>
        <s v="ISTG12CPR267" u="1"/>
        <s v="ISTG11CPR133" u="1"/>
        <s v="ISTG13PAT012" u="1"/>
        <s v="IS2TG13YSE00025" u="1"/>
        <s v="IS2GP13STE091" u="1"/>
        <s v="IS2GP14MBD002" u="1"/>
        <s v="ISAB12PGI017" u="1"/>
        <s v="ISGP14D1SM018" u="1"/>
        <s v="IS2TG13STE047" u="1"/>
        <s v="ISTG11MBN003" u="1"/>
        <s v="ISGP14D1SM026" u="1"/>
        <s v="IS2GP13MBD258" u="1"/>
        <s v="IS2GP13MBD210" u="1"/>
        <s v="IS2AB14MMC003" u="1"/>
        <s v="IS2AB14FDT003" u="1"/>
        <s v="IS2TG13MMC040" u="1"/>
        <s v="ISAB12MBT007" u="1"/>
        <s v="ISAT11D1HA002" u="1"/>
        <s v="ISGP14D1SM034" u="1"/>
        <s v="IS2AS14SOO019" u="1"/>
        <s v="IS2TG14CSM002" u="1"/>
        <s v="IS2GP13YSE29575" u="1"/>
        <s v="ISGP14STE016" u="1"/>
        <s v="ISGP14D1SM042" u="1"/>
        <s v="ISGP13STE012" u="1"/>
        <s v="IS2TG13STE071" u="1"/>
        <s v="IS2GP13MBD182" u="1"/>
        <s v="IS2GP13MBD274" u="1"/>
        <s v="IS2TG13YSE00028" u="1"/>
        <s v="IS2AB13FDT075" u="1"/>
        <s v="IS2GP13MBD190" u="1"/>
        <s v="IS2AB12YSE55592" u="1"/>
        <s v="IS2TG12MGN070" u="1"/>
        <s v="ISGP12YSE453177" u="1"/>
        <s v="IS2AB14MBD017" u="1"/>
        <s v="IS2GP13YSE1987" u="1"/>
        <s v="IS2TG13MBD146" u="1"/>
        <s v="IS2AB13MBD209" u="1"/>
        <s v="IS2AB14MBD025" u="1"/>
        <s v="IS2GP13YSE64082" u="1"/>
        <s v="IS2TG13MBD154" u="1"/>
        <s v="IS2TG13MBD246" u="1"/>
        <s v="ISJYE13CPR302" u="1"/>
        <s v="IS2TG12PGI034" u="1"/>
        <s v="IS2GP13MMC029" u="1"/>
        <s v="IS2AB13MBD225" u="1"/>
        <s v="IS2AS13SOO535" u="1"/>
        <s v="IS2AS13SOO543" u="1"/>
        <s v="IS2GP13STE068" u="1"/>
        <s v="IS2AS13SOO551" u="1"/>
        <s v="ISML14JPO007" u="1"/>
        <s v="IS2GP13STE084" u="1"/>
        <s v="IS2TG13MMC009" u="1"/>
        <s v="IS2GL13FDT070" u="1"/>
        <s v="ISAM11SOO043" u="1"/>
        <s v="IS2GP14MBD003" u="1"/>
        <s v="ISAB13PAT004" u="1"/>
        <s v="ISGL12PGI005" u="1"/>
        <s v="IS2TG13STE048" u="1"/>
        <s v="IS2GP13MBD259" u="1"/>
        <s v="IS2TG12MMC041" u="1"/>
        <s v="IS2GP13MBD211" u="1"/>
        <s v="IS2AB14MMC004" u="1"/>
        <s v="IS2TG13YSE50245" u="1"/>
        <s v="ISGP14D1SM035" u="1"/>
        <s v="IS2GL13MBD176" u="1"/>
        <s v="ISGP14D1SM0041" u="1"/>
        <s v="IS2TG14CSM003" u="1"/>
        <s v="ISGP14D1SM043" u="1"/>
        <s v="IS2TG13STE072" u="1"/>
        <s v="IS2GP13MBD183" u="1"/>
        <s v="IS2GP13MBD275" u="1"/>
        <s v="IS2GL13PGI056" u="1"/>
        <s v="IS2GP13YSE44089" u="1"/>
        <s v="IS2AB13FDT076" u="1"/>
        <s v="IS2TG13STE080" u="1"/>
        <s v="IS2GP13MBD191" u="1"/>
        <s v="IS2GL13PGI064" u="1"/>
        <s v="IS2TG13YSE20248" u="1"/>
        <s v="IS2TG13YSE80472" u="1"/>
        <s v="ISGP12MGN003" u="1"/>
        <s v="IS2TG13MBD147" u="1"/>
        <s v="IS2TG13MBD239" u="1"/>
        <s v="IS2JYE12MGN043" u="1"/>
        <s v="ISJYE13CPR303" u="1"/>
        <s v="IS2AB13MBD218" u="1"/>
        <s v="IS2AS13SOO528" u="1"/>
        <s v="IS2TG13MBD071" u="1"/>
        <s v="IS2AB13MBD226" u="1"/>
        <s v="IS2AS13SOO536" u="1"/>
        <s v="IS2AT12SOO236" u="1"/>
        <s v="IS2TG13YSE00223" u="1"/>
        <s v="IS2TG13MBD171" u="1"/>
        <s v="IS2AB13MBD098" u="1"/>
        <s v="ISAB13MBD240" u="1"/>
        <s v="IS2GP13YSE35091" u="1"/>
        <s v="IS2GP13STE069" u="1"/>
        <s v="IS2AB13MBD150" u="1"/>
        <s v="IS2AS13SOO460" u="1"/>
        <s v="IS2AS13SOO552" u="1"/>
        <s v="IS2TG14PAT001" u="1"/>
        <s v="IS2AS13SOO560" u="1"/>
        <s v="IS2TG13YSE05824" u="1"/>
        <s v="ISGL11MBD055" u="1"/>
        <s v="IS2GP13STE093" u="1"/>
        <s v="ISTG13PAT013" u="1"/>
        <s v="ISTG13STE015" u="1"/>
        <s v="IS2AB13YSE03966" u="1"/>
        <s v="IS2TG13MMC034" u="1"/>
        <s v="IS2TG14STE001" u="1"/>
        <s v="ISGP14D1SM028" u="1"/>
        <s v="ISAB12MLG046" u="1"/>
        <s v="ISGP14D1SM044" u="1"/>
        <s v="IS2GP13MBD184" u="1"/>
        <s v="IS2GP13MBD276" u="1"/>
        <s v="IS2AB13FDT077" u="1"/>
        <s v="ISGL13SIJP002" u="1"/>
        <s v="ISAB12FDU007" u="1"/>
        <s v="IS2AB14MBD027" u="1"/>
        <s v="ISAB13MGN073" u="1"/>
        <s v="IS2TG13MBD064" u="1"/>
        <s v="ISJYE13CPR304" u="1"/>
        <s v="IS2AS13SOO529" u="1"/>
        <s v="IS2GP14YSE01405" u="1"/>
        <s v="IS2AS13SOO537" u="1"/>
        <s v="ISGP13CSM002" u="1"/>
        <s v="IS2GP13YSE42671" u="1"/>
        <s v="IS2AB13MBD235" u="1"/>
        <s v="ISML14JPO010" u="1"/>
        <s v="IS2BA12MGN051" u="1"/>
        <s v="IS2BA13MGN051" u="1"/>
        <s v="IS2TG14PAT002" u="1"/>
        <s v="IS2AB13FPY001" u="1"/>
        <s v="IS2AS13SOO561" u="1"/>
        <s v="IS2AB13PAT029" u="1"/>
        <s v="IS2GP13MGN013" u="1"/>
        <s v="IS2GP13STE086" u="1"/>
        <s v="IS2TG14PAT066" u="1"/>
        <s v="ISML14JPO008" u="1"/>
        <s v="ISAB13MMC033" u="1"/>
        <s v="IS2GL13FDT080" u="1"/>
        <s v="IS2AB13PAT061" u="1"/>
        <s v="IS2GL13MBD022" u="1"/>
        <s v="ISAB13PAT005" u="1"/>
        <s v="ISGP14D1SM029" u="1"/>
        <s v="IS2JYE12MGN040" u="1"/>
        <s v="ISGP14D1DEPWO" u="1"/>
        <s v="IS2TG12MMC043" u="1"/>
        <s v="ISML14JPHA001" u="1"/>
        <s v="IS2AB13STE029" u="1"/>
        <s v="IS2GP13MBD213" u="1"/>
        <s v="ISAB13PAT015" u="1"/>
        <s v="ISGP14D1SM037" u="1"/>
        <s v="IS2GL13MBD130" u="1"/>
        <s v="IS2GP13MBD221" u="1"/>
        <s v="ISGP14D1SM045" u="1"/>
        <s v="IS2GP13MBD277" u="1"/>
        <s v="IS2GP12YSE001" u="1"/>
        <s v="IS2GP13MBD285" u="1"/>
        <s v="IS2AB13STE053" u="1"/>
        <s v="ISGL12MBD002" u="1"/>
        <s v="IS2GL13PAT024" u="1"/>
        <s v="IS2TG14MBD001" u="1"/>
        <s v="IS2TG13MBD201" u="1"/>
        <s v="IS2TG13MBD165" u="1"/>
        <s v="IS2AB13MBD236" u="1"/>
        <s v="IS2AS13SOO546" u="1"/>
        <s v="IS2AB13MBD152" u="1"/>
        <s v="IS2AB13MBD244" u="1"/>
        <s v="IS2TG13YSE79246" u="1"/>
        <s v="IS2AS13SOO554" u="1"/>
        <s v="ISMD12MGN037" u="1"/>
        <s v="IS2GP13STE079" u="1"/>
        <s v="IS2AB13YSE30162" u="1"/>
        <s v="IS2AB13MBD160" u="1"/>
        <s v="IS2GP13STE031" u="1"/>
        <s v="IS2AS13SOO562" u="1"/>
        <s v="IS2GL13FDT065" u="1"/>
        <s v="IS2GP13STE087" u="1"/>
        <s v="IS2GP13FDT072" u="1"/>
        <s v="IS2GP14MBD006" u="1"/>
        <s v="IS2AT13SOO370" u="1"/>
        <s v="IS2TG13MMC028" u="1"/>
        <s v="IS2AM13SOO300" u="1"/>
        <s v="IS2GP13MBD206" u="1"/>
        <s v="IS2TG14STE003" u="1"/>
        <s v="IS2GP14MBD022" u="1"/>
        <s v="IS2TG13YSE01212" u="1"/>
        <s v="ISGP14D1SRVFAC" u="1"/>
        <s v="IS2GL13MBD215" u="1"/>
        <s v="IS2GP13MBD122" u="1"/>
        <s v="IS2TG13YSE32372" u="1"/>
        <s v="ISPG12PAT018" u="1"/>
        <s v="ISTG12PAT008" u="1"/>
        <s v="ISAB13MBD279" u="1"/>
        <s v="IS2TG13YSE40546" u="1"/>
        <s v="IS2AB13YSE09071" u="1"/>
        <s v="IS2GP13MBD278" u="1"/>
        <s v="IS2GP13PGI010" u="1"/>
        <s v="IS2TG13STE083" u="1"/>
        <s v="IS2GL13MBD287" u="1"/>
        <s v="ISAB12MGN028" u="1"/>
        <s v="IS2TG13MBD202" u="1"/>
        <s v="ISJYE13CPR306" u="1"/>
        <s v="ISGL12PAT017" u="1"/>
        <s v="IS2AB13MBD229" u="1"/>
        <s v="IS2AS13SOO447" u="1"/>
        <s v="IS2AS13SOO539" u="1"/>
        <s v="IS2AT12SOO239" u="1"/>
        <s v="IS2TG13MBD174" u="1"/>
        <s v="IS2AB13MBD145" u="1"/>
        <s v="IS2AS13SOO547" u="1"/>
        <s v="ISML14JPO001" u="1"/>
        <s v="IS2GP13FDT057" u="1"/>
        <s v="IS2TG13MBD282" u="1"/>
        <s v="ISML14JPO011" u="1"/>
        <s v="IS2AB13FPY003" u="1"/>
        <s v="IS2AS13SOO563" u="1"/>
        <s v="IS2TG13YSE26816" u="1"/>
        <s v="IS2TG13YSE79694" u="1"/>
        <s v="IS2AB13PGI041" u="1"/>
        <s v="IS2AM14SOO001" u="1"/>
        <s v="IS2GP13FDT073" u="1"/>
        <s v="IS2TG13YSE2335" u="1"/>
        <s v="ISGP14EMCASP" u="1"/>
        <s v="IS2TG12YSE12138" u="1"/>
        <s v="ISGP14D1HA001" u="1"/>
        <s v="IS2TG13YSE12138" u="1"/>
        <s v="ISML14JPO009" u="1"/>
        <s v="IS2TG13YSE00873" u="1"/>
        <s v="IS2AB13YSE1113" u="1"/>
        <s v="IS2GP14MBD015" u="1"/>
        <s v="ISAM11SOO045" u="1"/>
        <s v="IS2TG14STE004" u="1"/>
        <s v="ISGP14JPHA001" u="1"/>
        <s v="IS2TG13MLT002" u="1"/>
        <s v="IS2TG13STE020" u="1"/>
        <s v="IS2GL13MBD132" u="1"/>
        <s v="IS2GL12MBD096" u="1"/>
        <s v="ISAB13PAT016" u="1"/>
        <s v="IS2PG13MGN013" u="1"/>
        <s v="IS2TG13MGN003" u="1"/>
        <s v="IS2TG13STE076" u="1"/>
        <s v="IS2AB13MMC032" u="1"/>
        <s v="IS2AB13FDT032" u="1"/>
        <s v="ISGL12MBD003" u="1"/>
        <s v="IS2TG13MBD203" u="1"/>
        <s v="ISPG13SBA001" u="1"/>
        <s v="IS2TG13MBD167" u="1"/>
        <s v="ISAS13SOO004" u="1"/>
        <s v="IS2AB13MBD238" u="1"/>
        <s v="IS2AS13SOO548" u="1"/>
        <s v="IS2AS13SOO500" u="1"/>
        <s v="IS2AS13SOO556" u="1"/>
        <s v="IS2GP13MMC058" u="1"/>
        <s v="IS2AS13SOO564" u="1"/>
        <s v="ISTG12CPR282" u="1"/>
        <s v="IS2AB13MBD262" u="1"/>
        <s v="ISMD12MGN048" u="1"/>
        <s v="IS2TG12YSE71329" u="1"/>
        <s v="IS2GL13MGN025" u="1"/>
        <s v="ISGP14D1HA002" u="1"/>
        <s v="ISAB14MGN001" u="1"/>
        <s v="IS2GP14MBD008" u="1"/>
        <s v="ISBA13MBD062" u="1"/>
        <s v="IS2AB13PAT056" u="1"/>
        <s v="ISGL11MBD057" u="1"/>
        <s v="IS2AM13SOO302" u="1"/>
        <s v="IS2GP13MBD208" u="1"/>
        <s v="IS2BA14FPY004" u="1"/>
        <s v="ISGP14JPHA002" u="1"/>
        <s v="ISGP14STE001" u="1"/>
        <s v="IS2AM13SOO310" u="1"/>
        <s v="IS2TG13MMC046" u="1"/>
        <s v="IS2GP13MBD224" u="1"/>
        <s v="IS2TG13YSE99541" u="1"/>
        <s v="IS2PG13MGN014" u="1"/>
        <s v="IS2TG13MGN004" u="1"/>
        <s v="IS2GL13MBD233" u="1"/>
        <s v="IS2GP13MBD140" u="1"/>
        <s v="IS2AB13MMC041" u="1"/>
        <s v="IS2AS14SOO001" u="1"/>
        <s v="ISGL12ATN008" u="1"/>
        <s v="ISGP14SUPPORT" u="1"/>
        <s v="IS2TG14MBD004" u="1"/>
        <s v="ISGL12PAT030" u="1"/>
        <s v="IS2TG13YSE02335" u="1"/>
        <s v="ISGL13SNJP001" u="1"/>
        <s v="IS2TG13MBD120" u="1"/>
        <s v="IS2AB12MGN071" u="1"/>
        <s v="IS2TG13MBD220" u="1"/>
        <s v="IS2AS13SOO549" u="1"/>
        <s v="IS2TG12MBD092" u="1"/>
        <s v="ISGP13YSE45943" u="1"/>
        <s v="IS2AS13SOO557" u="1"/>
        <s v="IS2GP13FDT059" u="1"/>
        <s v="IS2TG13MBD284" u="1"/>
        <s v="ISML14JPO002" u="1"/>
        <s v="IS2AS13SOO473" u="1"/>
        <s v="IS2AS13SOO565" u="1"/>
        <s v="IS2GL13MMC020" u="1"/>
        <s v="ISML14JPO012" u="1"/>
        <s v="IS2AB13MBD263" u="1"/>
        <s v="IS2AB13YSE08597" u="1"/>
        <s v="IS2GL13MGN026" u="1"/>
        <s v="ISGP13MLG001" u="1"/>
        <s v="IS2GP13MBD109" u="1"/>
        <s v="IS2MD12MGN033" u="1"/>
        <s v="IS2AM13SOO303" u="1"/>
        <s v="IS2AB13PAT065" u="1"/>
        <s v="IS2TG13MMC039" u="1"/>
        <s v="ISGP14JPHA003" u="1"/>
        <s v="IS2AM13SOO311" u="1"/>
        <s v="ISAM11SOO046" u="1"/>
        <s v="IS2AB13MMC026" u="1"/>
        <s v="ISAB13PAT017" u="1"/>
        <s v="IS2AB13STE057" u="1"/>
        <s v="IS2GP13MBD241" u="1"/>
        <s v="ISAB13SUPPORT" u="1"/>
        <s v="ISJYE13JPO001" u="1"/>
        <s v="IS2AB13MMC042" u="1"/>
        <s v="IS2AS14SOO002" u="1"/>
        <s v="IS2AB13MMC050" u="1"/>
        <s v="IS2AS14SOO010" u="1"/>
        <s v="ISGP13MBD007" u="1"/>
        <s v="IS2AB13STE081" u="1"/>
        <s v="ISGP13STEHA001" u="1"/>
        <s v="IS2TG14MBD021" u="1"/>
        <s v="ISMD12MGN031" u="1"/>
        <s v="IS2TG13PGI049" u="1"/>
        <s v="IS2AB13MBD056" u="1"/>
        <s v="IS2TG14YSE2502" u="1"/>
        <s v="IS2AS13SOO502" u="1"/>
        <s v="IS2TG13YSE02784" u="1"/>
        <s v="ISGL12MGN027" u="1"/>
        <s v="IS2TG13MBD185" u="1"/>
        <s v="IS2AB13MBD248" u="1"/>
        <s v="IS2AB13MBD200" u="1"/>
        <s v="IS2AS13SOO558" u="1"/>
        <s v="IS2AB13MBD164" u="1"/>
        <s v="IS23GP13STE043" u="1"/>
        <s v="ISGP12MGN046" u="1"/>
        <s v="IS2AB13MBD264" u="1"/>
        <s v="IS2GL13MGN027" u="1"/>
        <s v="ISTG12MMC030" u="1"/>
        <s v="IS2AS13SOO490" u="1"/>
        <s v="IS2TG13YSE08717" u="1"/>
        <s v="IS2AB13MBD280" u="1"/>
        <s v="IS2AB13PGI060" u="1"/>
        <s v="IS2MD12MGN034" u="1"/>
        <s v="IS2AM13SOO304" u="1"/>
        <s v="ISTG12PAT002" u="1"/>
        <s v="ISGP14JPHA004" u="1"/>
        <s v="IS2AM13SOO312" u="1"/>
        <s v="ISGP14STE002" u="1"/>
        <s v="IS2AB13MMC019" u="1"/>
        <s v="IS2GP12MBD098" u="1"/>
        <s v="IS2TG13MMC056" u="1"/>
        <s v="ISGP14D1SM002" u="1"/>
        <s v="IS2GP13MBD234" u="1"/>
        <s v="IS2GP13MBD198" u="1"/>
        <s v="ISJYE13JPO002" u="1"/>
        <s v="IS2AB13MMC043" u="1"/>
        <s v="IS2AS14SOO003" u="1"/>
        <s v="IS2GP13MBD250" u="1"/>
        <s v="IS2AB13MMC051" u="1"/>
        <s v="IS2AB13MGN001" u="1"/>
        <s v="IS2AS14SOO011" u="1"/>
        <s v="IS2TG13YSE79971" u="1"/>
        <s v="ISGP13D1SM042" u="1"/>
        <s v="IS2AB13YSE37752" u="1"/>
        <s v="IS2AB13STE082" u="1"/>
        <s v="ISAB12MGN052" u="1"/>
        <s v="IS2TG13MBD214" u="1"/>
        <s v="IS2TG13MBD222" u="1"/>
        <s v="IS2GL13PAT061" u="1"/>
        <s v="IS2AS13SOO459" u="1"/>
        <s v="IS2AS13SOO467" u="1"/>
        <s v="IS2AS13SOO559" u="1"/>
        <s v="IS2TG13PGI066" u="1"/>
        <s v="IS2AB13MBD257" u="1"/>
        <s v="IS2GP13STE036" u="1"/>
        <s v="IS2AS13SOO567" u="1"/>
        <s v="ISGP12PAT038" u="1"/>
        <s v="ISML14JPO003" u="1"/>
        <s v="IS2AS13SOO483" u="1"/>
        <s v="IS2AB14MAE002" u="1"/>
        <s v="IS2GL13FDT078" u="1"/>
        <s v="IS2GL13MGN028" u="1"/>
        <s v="ISML14JPO013" u="1"/>
        <s v="IS2AB13PGI053" u="1"/>
        <s v="IS2TG13PAT032" u="1"/>
        <s v="IS2AB13YSE38314" u="1"/>
        <s v="IS2AB14PAT003" u="1"/>
        <s v="IS2GP13STE060" u="1"/>
        <s v="ISTG13JP001" u="1"/>
        <s v="IS2AM13SOO305" u="1"/>
        <s v="IS2GP13MBD119" u="1"/>
        <s v="ISPG13MGN015" u="1"/>
        <s v="ISGP14JPHA005" u="1"/>
        <s v="IS2AM13SOO313" u="1"/>
        <s v="IS2TG12FDT001" u="1"/>
        <s v="ISGP14D1INSTBAS" u="1"/>
        <s v="IS2GP13MBD135" u="1"/>
        <s v="IS2GP13MBD227" u="1"/>
        <s v="IS2GP13YSE05208" u="1"/>
        <s v="ISGP14D1SM003" u="1"/>
        <s v="ISAT14NISMAINT" u="1"/>
        <s v="IS2GL13YSE05415" u="1"/>
        <s v="ISGL12PGI009" u="1"/>
        <s v="IS2AB13STE059" u="1"/>
        <s v="IS2GP13MBD151" u="1"/>
        <s v="IS2GP13MBD243" u="1"/>
        <s v="IS2AB13MLT001" u="1"/>
        <s v="ISAB13PAT018" u="1"/>
        <s v="ISJYE13JPO003" u="1"/>
        <s v="IS2AB13YSE32372" u="1"/>
        <s v="IS2AS14SOO004" u="1"/>
        <s v="IS2GP13MBD251" u="1"/>
        <s v="IS2AB13MMC052" u="1"/>
        <s v="IS2TG14MBD007" u="1"/>
        <s v="IS2AB13MGN002" u="1"/>
        <s v="IS2AB13STE075" u="1"/>
        <s v="IS2AS14SOO012" u="1"/>
        <s v="IS2TG13MBD115" u="1"/>
        <s v="IS2TG14MBD023" u="1"/>
        <s v="IS2AB13MBD158" u="1"/>
        <s v="IS2AT12SOO212" u="1"/>
        <s v="IS2GP13STE037" u="1"/>
        <s v="IS2AS13SOO568" u="1"/>
        <s v="IS2AS13SOO520" u="1"/>
        <s v="ISGL12FDU008" u="1"/>
        <s v="IS2AB13YSE10402" u="1"/>
        <s v="IS2AB13MBD266" u="1"/>
        <s v="IS2GP13STE045" u="1"/>
        <s v="IS2AS13SOO484" u="1"/>
        <s v="ISGP12MGN047" u="1"/>
        <s v="IS2AT13SOO368" u="1"/>
        <s v="IS2TG13PAT033" u="1"/>
        <s v="IS2GP13STE061" u="1"/>
        <s v="IS2TG12YSE22624" u="1"/>
      </sharedItems>
    </cacheField>
    <cacheField name="Project Cost Center" numFmtId="0">
      <sharedItems/>
    </cacheField>
    <cacheField name="Project name" numFmtId="0">
      <sharedItems/>
    </cacheField>
    <cacheField name="Project Status" numFmtId="0">
      <sharedItems count="2">
        <s v="APPROVED"/>
        <s v="CLOSED" u="1"/>
      </sharedItems>
    </cacheField>
    <cacheField name="Contract Type" numFmtId="0">
      <sharedItems/>
    </cacheField>
    <cacheField name="Activity" numFmtId="0">
      <sharedItems/>
    </cacheField>
    <cacheField name="Project Bus. Segm. Lev1" numFmtId="0">
      <sharedItems/>
    </cacheField>
    <cacheField name="Project Bus. Segm. Lev2" numFmtId="0">
      <sharedItems/>
    </cacheField>
    <cacheField name="Project Bus. Segm. Lev3" numFmtId="0">
      <sharedItems/>
    </cacheField>
    <cacheField name="Project Manager" numFmtId="0">
      <sharedItems count="89">
        <s v="Jacques"/>
        <s v="Jean"/>
        <s v="Micheline"/>
        <s v="Christine"/>
        <s v="Marc"/>
        <s v="Christophe"/>
        <s v="Dominique"/>
        <s v="Sophie"/>
        <s v="" u="1"/>
        <s v="GERBEAUD, Mr. THIERRY" u="1"/>
        <s v="BOUDOT, Mrs. AGNES FR_BUL60583BO" u="1"/>
        <s v="PUGIN, Mr. GEORGES" u="1"/>
        <s v="CHEVANCE, Mr. THIERRY-JOSEPH FR_BUL70803CH" u="1"/>
        <s v="D'ALBIGNAC, Mr. OLIVIER FR_BUL67522DA" u="1"/>
        <s v="GUERIN, Mr. MATTHIEU FR_BUL73037GU" u="1"/>
        <s v="SALIBA, Mr. FREDERIC FR_BUL00045SA" u="1"/>
        <s v="PINEAU, Mrs. NATHALIE FR_BUL95297KL" u="1"/>
        <s v="MICHEL, Mr. JEAN" u="1"/>
        <s v="GAUTHIER, Mr. BRUNO FR_BUL0024504" u="1"/>
        <s v="BOUCHERY, Mr. DANIEL FR_BUL70967BO" u="1"/>
        <s v="LEROY, Mr. GUILLAUME" u="1"/>
        <s v="MICHOUX, Mr. FRANCOIS FR_BUL61259MI" u="1"/>
        <s v="MERCKLING, Mr. PATRICK" u="1"/>
        <s v="CHABANAS, Mr. MARC FR_BUL60321CH" u="1"/>
        <s v="JEANNIOT, Mr. DOMINIQUE FR_BUL70558JE" u="1"/>
        <s v="THIBERT, Mr. SYLVAIN FR_BUL29005TH" u="1"/>
        <s v="MOLL CARPANEDO, Miss CHRISTINE FR_BUL95824MO" u="1"/>
        <s v="BEN SALAH, Mr. SLIM FR_BUL58802BE" u="1"/>
        <s v="AUSANGER, Mr. CHRISTOPHE FR_BUL77081AU" u="1"/>
        <s v="BACQUET, Mr. CHRISTIAN" u="1"/>
        <s v="MANUS, Mr. ERWANN FR_BUL59223MA" u="1"/>
        <s v="GUERRAB, Mr. AHCENE FR_BUL0024348" u="1"/>
        <s v="RIGOULAY, Mr. FREDERIC FR_BUL58783RI" u="1"/>
        <s v="GALOPIN, Mr. PHILIPPE" u="1"/>
        <s v="BAYEL, Mr. GERARD FR_BUL73873BA" u="1"/>
        <s v="LECUYER, Mr. NICOLAS FR_BUL00100LE" u="1"/>
        <s v="CHAMBRAUD, Mr. AURELIEN FR_BUL58828CH" u="1"/>
        <s v="VAN LANGELAAN, Mr. HOLGER FR_BUL1000322" u="1"/>
        <s v="BELABAL, Mr. THIERRY FR_BUL61126BE" u="1"/>
        <s v="DELILLE, Mr. CHRISTIAN FR_BUL25211DE" u="1"/>
        <s v="GILLET, Mr. PHILIPPE FR_BUL61456GI" u="1"/>
        <s v="PAQUET, Mr. GUY" u="1"/>
        <s v="BUSSON, Mr. MICKAEL" u="1"/>
        <s v="WALTER, Mr. THIERRY FR_BUL33891WA" u="1"/>
        <s v="MORISSET, Mr. CHRISTOPHE FR_BUL60693MO" u="1"/>
        <s v="THURET, Mr. ALAIN FR_BUL70743TH" u="1"/>
        <s v="GREGOIRE, Mr. FRANCOIS FR_BUL61012GR" u="1"/>
        <s v="DUPEYRE, Mr. DAMIEN FR_BUL58840DU" u="1"/>
        <s v="GAUTHIER, Mr. PATRICK FR_BUL36599GA" u="1"/>
        <s v="LEFEVRE, Mr. MARC FR_BUL37266LE" u="1"/>
        <s v="LEVERT, Mrs. FLORENCE FR_BUL95532AN" u="1"/>
        <s v="SAINT-LOT, Mrs. PASCALE" u="1"/>
        <s v="D'ANTRASSI, Mr. FERNAND FR_BUL59871DA" u="1"/>
        <s v="MORILLON, Mr. DOMINIQUE FR_BUL24264MO" u="1"/>
        <s v="SEVE, Mr. JEAN-LUC" u="1"/>
        <s v="ELENGA, Mr. JEAN-YVES FR_BUL29739EL" u="1"/>
        <s v="ERGEN, Mr. HAKAN FR_BUL61501ER" u="1"/>
        <s v="BALAGUER, Mr. ALAIN FR_BUL61207BA" u="1"/>
        <s v="GUILHEM, Mr. BERNARD FR_BUL36608GU" u="1"/>
        <s v="LARGILLIERE, Mr. PATRICK FR_BUL33100LA" u="1"/>
        <s v="PIERRET, Mr. ALAIN" u="1"/>
        <s v="NEDELEC, Mr. LUC FR_BUL24222NE" u="1"/>
        <s v="MARIE, Mrs. JACQUELINE FR_BUL34403MA" u="1"/>
        <s v="FERE, Mr. PASCAL FR_BUL37251FE" u="1"/>
        <s v="RIFFAUD, Mr. ALAIN" u="1"/>
        <s v="DELINOTTE, Mr. JEAN-PHILIPPE" u="1"/>
        <s v="LABAT, Mr. MARC FR_BUL61327LA" u="1"/>
        <s v="CONVARD, Mr. ALAIN MARCEL FR_BUL70804CO" u="1"/>
        <s v="MOITA, Mr. PIERRE-YVES FR_BUL1000159" u="1"/>
        <s v="GUYMARD, Mr. DIDIER FR_BUL55119GU" u="1"/>
        <s v="BARETS, Mr. JEROME FR_BUL61544BA" u="1"/>
        <s v="CUERQ, Mr. THIERRY FR_BUL28190CU" u="1"/>
        <s v="MONNEREAU, Miss JENNIFER FR_BUL60089MO" u="1"/>
        <s v="ALBRYCHT, Mr. DIDIER FR_BUL61646AL" u="1"/>
        <s v="COATELEN, Mr. THIERRY FR_BUL25825CO" u="1"/>
        <s v="DI MEO, Mr. MICHEL FR_BUL34157DI" u="1"/>
        <s v="MOISSONNIER, Miss ELODIE FR_BUL58824MO" u="1"/>
        <s v="BITTON, Mr. RENE" u="1"/>
        <s v="LOURENCO, Mr. DANY FR_BUL60041LO" u="1"/>
        <s v="MEYER, Mr. PHILIPPE FR_BUL59009ME" u="1"/>
        <s v="CHAUSSERAY, Mr. XAVIER FR_BUL59598CH" u="1"/>
        <s v="FAUCONNIER, Mr. PATRICK FR_BUL61883FA" u="1"/>
        <s v="LE GOFF, Mr. BERNARD HENRI FR_BUL73668LE" u="1"/>
        <s v="MARIE, Mr. ALAIN FR_BUL99093MA" u="1"/>
        <s v="CLAVERY, Mr. STEPHANE FR_BUL96139CL" u="1"/>
        <s v="TOUBOUL, Mr. MARC" u="1"/>
        <s v="LISE, Mr. DOMINIQUE FR_BUL60141LI" u="1"/>
        <s v="SIMONOFF, Mr. ALEXANDRE FR_BUL00039SI" u="1"/>
        <s v="FUMERY, Mr. PIERRE" u="1"/>
      </sharedItems>
    </cacheField>
    <cacheField name="Contract Administrator" numFmtId="0">
      <sharedItems/>
    </cacheField>
    <cacheField name="Task Number" numFmtId="0">
      <sharedItems count="98">
        <s v="1"/>
        <s v="2"/>
        <s v="3"/>
        <s v="4"/>
        <s v="5"/>
        <s v="001"/>
        <s v="CQFD / UPG DS42432"/>
        <s v="CQFD/TS3500"/>
        <s v="CQFD/1DS140702"/>
        <s v="cqfd/mer/ps3"/>
        <s v="100" u="1"/>
        <s v="cea/dam/ssie 2ds14" u="1"/>
        <s v="100.1" u="1"/>
        <s v="CEA SAC/NETAPP SAP" u="1"/>
        <s v="11" u="1"/>
        <s v="CEA SAC/DS2246MC" u="1"/>
        <s v="CEA DASE/FAS3220MC" u="1"/>
        <s v="CEA CES/UPG 3140 1T14" u="1"/>
        <s v="CEA SAC/UPG SW5100" u="1"/>
        <s v="13" u="1"/>
        <s v="CEA CES/2 DS4243 600GB" u="1"/>
        <s v="CEA/DASE/DS4243 CENALT" u="1"/>
        <s v="600" u="1"/>
        <s v="600.1" u="1"/>
        <s v="CEA CAD / UPG DS42432" u="1"/>
        <s v="8" u="1"/>
        <s v="15" u="1"/>
        <s v="CEA/RIPAULT/3LTO5" u="1"/>
        <s v="CEA DAM/FAS3250 COT" u="1"/>
        <s v="CEA/BRUYERES/SCHMITT" u="1"/>
        <s v="CEA CAD/TS3500" u="1"/>
        <s v="17" u="1"/>
        <s v="CEA MARCOULE/DS4246 DTCD" u="1"/>
        <s v="CEA/RIPAULT/DS4243FAS2040" u="1"/>
        <s v="CEA/GRENOBLE/DS4246" u="1"/>
        <s v="CEA CES/1DS14" u="1"/>
        <s v="cea/sac/neurospin-0106" u="1"/>
        <s v="400" u="1"/>
        <s v="400.1" u="1"/>
        <s v="6" u="1"/>
        <s v="IRSN FAR/LTO6" u="1"/>
        <s v="cea/mar/2dsx246" u="1"/>
        <s v="CEA/DAM/DASE/ONE COMMAND" u="1"/>
        <s v="CEA/CESTA/DS2246" u="1"/>
        <s v="2-CEA GRENOBLE ZONING" u="1"/>
        <s v="900" u="1"/>
        <s v="200" u="1"/>
        <s v="200.1" u="1"/>
        <s v="CEA DASE/ARCHIVAGE" u="1"/>
        <s v="CEA IG-CNS/FAS3250" u="1"/>
        <s v="CEA CESTA/DS4243 BE" u="1"/>
        <s v="CEA DAM/FAS2240 CTSI" u="1"/>
        <s v="CEA SAC/DS4246 GIPSI" u="1"/>
        <s v="3-CEA GRENOBLE/AUDIT APC" u="1"/>
        <s v="CEA DAM/SSIE/SAN" u="1"/>
        <s v="CEA DAM/4 SW300 A2I" u="1"/>
        <s v="10" u="1"/>
        <s v="700" u="1"/>
        <s v="CEA SAC/NEURO/2 DS4246" u="1"/>
        <s v="700.1" u="1"/>
        <s v="9" u="1"/>
        <s v="12" u="1"/>
        <s v="CEA DAM/UPG FAS3140MC" u="1"/>
        <s v="1-CEA RIPAULT/2 DS2246" u="1"/>
        <s v="CEA DAM/SL8500 2000SLOTS" u="1"/>
        <s v="1-5000000741" u="1"/>
        <s v="14" u="1"/>
        <s v="cea/mar/2dsx246-" u="1"/>
        <s v="002" u="1"/>
        <s v="CEA SAC/UPG USCI" u="1"/>
        <s v="16" u="1"/>
        <s v="003" u="1"/>
        <s v="CEA CES/3 LTO5" u="1"/>
        <s v="CEA DAM STOCK A2I" u="1"/>
        <s v="CEA SAC/UPG DS4243 V3170" u="1"/>
        <s v="500" u="1"/>
        <s v="CEADAM/FAS3220 A2I" u="1"/>
        <s v="CEA DAM/2XFAS3220MC" u="1"/>
        <s v="CEA EVRY/4 NE FAS3270" u="1"/>
        <s v="18" u="1"/>
        <s v="500.1" u="1"/>
        <s v="IRSN/CAD UPG SW300" u="1"/>
        <s v="7" u="1"/>
        <s v="CEA DAM/SL150 A2I" u="1"/>
        <s v="CEA/FAR/UPG 3240/2040" u="1"/>
        <s v="IRSN/FAR/AT NBU" u="1"/>
        <s v="CEA DAM/SL3000 A2I" u="1"/>
        <s v="300" u="1"/>
        <s v="CEA/DAM/SSIE 1XDS4243" u="1"/>
        <s v="300.1" u="1"/>
        <s v="CEA SAC/DOT DM2S" u="1"/>
        <s v="CEA SAC/AJOUT DMS2" u="1"/>
        <s v="CEA DAM/LTO6 TS3500" u="1"/>
        <s v="CEA DASE/ARCHI DE OP" u="1"/>
        <s v="ig/evry/cns/4ds42 0104-2" u="1"/>
        <s v="ig/evry/cng/4ds42-0104-3" u="1"/>
        <s v="CEA MARCOULE/NEO200 GIPSI" u="1"/>
        <s v="CEA CESTA/DS4243" u="1"/>
      </sharedItems>
    </cacheField>
    <cacheField name="Task Name" numFmtId="0">
      <sharedItems/>
    </cacheField>
    <cacheField name="Task Start Date" numFmtId="164">
      <sharedItems containsSemiMixedTypes="0" containsNonDate="0" containsDate="1" containsString="0" minDate="2012-07-01T00:00:00" maxDate="2013-11-21T00:00:00"/>
    </cacheField>
    <cacheField name="Task End Date" numFmtId="164">
      <sharedItems containsSemiMixedTypes="0" containsNonDate="0" containsDate="1" containsString="0" minDate="2012-06-30T00:00:00" maxDate="2017-06-26T00:00:00" count="54">
        <d v="2014-01-31T00:00:00"/>
        <d v="2013-12-31T00:00:00"/>
        <d v="2014-03-31T00:00:00"/>
        <d v="2014-08-31T00:00:00"/>
        <d v="2013-03-31T00:00:00"/>
        <d v="2016-12-31T00:00:00"/>
        <d v="2013-03-30T00:00:00"/>
        <d v="2013-02-25T00:00:00"/>
        <d v="2014-02-28T00:00:00" u="1"/>
        <d v="2012-10-30T00:00:00" u="1"/>
        <d v="2013-10-30T00:00:00" u="1"/>
        <d v="2014-10-30T00:00:00" u="1"/>
        <d v="2012-09-30T00:00:00" u="1"/>
        <d v="2013-09-30T00:00:00" u="1"/>
        <d v="2014-09-30T00:00:00" u="1"/>
        <d v="2013-10-28T00:00:00" u="1"/>
        <d v="2013-10-02T00:00:00" u="1"/>
        <d v="2014-07-06T00:00:00" u="1"/>
        <d v="2017-03-31T00:00:00" u="1"/>
        <d v="2014-01-07T00:00:00" u="1"/>
        <d v="2014-10-02T00:00:00" u="1"/>
        <d v="2012-12-31T00:00:00" u="1"/>
        <d v="2014-12-31T00:00:00" u="1"/>
        <d v="2015-12-31T00:00:00" u="1"/>
        <d v="2014-09-02T00:00:00" u="1"/>
        <d v="2015-01-31T00:00:00" u="1"/>
        <d v="2017-06-25T00:00:00" u="1"/>
        <d v="2014-04-01T00:00:00" u="1"/>
        <d v="2012-06-30T00:00:00" u="1"/>
        <d v="2013-06-30T00:00:00" u="1"/>
        <d v="2014-06-30T00:00:00" u="1"/>
        <d v="2013-10-31T00:00:00" u="1"/>
        <d v="2013-05-30T00:00:00" u="1"/>
        <d v="2014-05-30T00:00:00" u="1"/>
        <d v="2013-12-01T00:00:00" u="1"/>
        <d v="2014-01-15T00:00:00" u="1"/>
        <d v="2014-12-01T00:00:00" u="1"/>
        <d v="2013-04-30T00:00:00" u="1"/>
        <d v="2014-04-30T00:00:00" u="1"/>
        <d v="2015-04-30T00:00:00" u="1"/>
        <d v="2014-02-25T00:00:00" u="1"/>
        <d v="2014-03-30T00:00:00" u="1"/>
        <d v="2013-07-31T00:00:00" u="1"/>
        <d v="2014-07-31T00:00:00" u="1"/>
        <d v="2013-12-30T00:00:00" u="1"/>
        <d v="2014-12-30T00:00:00" u="1"/>
        <d v="2014-03-02T00:00:00" u="1"/>
        <d v="2013-11-30T00:00:00" u="1"/>
        <d v="2014-01-30T00:00:00" u="1"/>
        <d v="2014-07-03T00:00:00" u="1"/>
        <d v="2013-05-31T00:00:00" u="1"/>
        <d v="2014-11-30T00:00:00" u="1"/>
        <d v="2014-05-31T00:00:00" u="1"/>
        <d v="2012-12-28T00:00:00" u="1"/>
      </sharedItems>
    </cacheField>
    <cacheField name="Nature Of Revenue" numFmtId="0">
      <sharedItems/>
    </cacheField>
    <cacheField name="Service Type" numFmtId="0">
      <sharedItems/>
    </cacheField>
    <cacheField name="Revenue Method" numFmtId="0">
      <sharedItems/>
    </cacheField>
    <cacheField name="Task Bus. Segm. Lev3 Code" numFmtId="0">
      <sharedItems count="12">
        <s v="M36"/>
        <s v="" u="1"/>
        <s v="M34" u="1"/>
        <s v="M35" u="1"/>
        <s v="M37" u="1"/>
        <s v="M38" u="1"/>
        <s v="M39" u="1"/>
        <s v="SW09" u="1"/>
        <s v="SN01" u="1"/>
        <s v="B63" u="1"/>
        <s v="M31" u="1"/>
        <s v="M32" u="1"/>
      </sharedItems>
    </cacheField>
    <cacheField name="Task Bus. Segm. level 3" numFmtId="0">
      <sharedItems/>
    </cacheField>
    <cacheField name="FINAL Customer Code" numFmtId="0">
      <sharedItems/>
    </cacheField>
    <cacheField name="FINAL Customer Name" numFmtId="0">
      <sharedItems count="277">
        <s v="Client 01"/>
        <s v="Client 18"/>
        <s v="Client 28"/>
        <s v="Client 33"/>
        <s v="Client 49"/>
        <s v="Client 55"/>
        <s v="Client 64"/>
        <s v="Client 71"/>
        <s v="Client 74"/>
        <s v="Client 80"/>
        <s v="" u="1"/>
        <s v="BULL SAS I&amp;BD CS" u="1"/>
        <s v="CTRE HOSPITALIER DINAN" u="1"/>
        <s v="RESEAU FERRE DE FRANCE" u="1"/>
        <s v="COMMUNAUTE URBAINE NICE COTE AZU" u="1"/>
        <s v="EUR SYNCHROTRON RADIATION FACILI" u="1"/>
        <s v="CTRE DEP GESTION FONCTION PUB TERRITOTIALE" u="1"/>
        <s v="CRAMIF" u="1"/>
        <s v="DEVOTEAM OUTSOURCING" u="1"/>
        <s v="FONDATION BON SAUVEUR D ALBY" u="1"/>
        <s v="IDENIX" u="1"/>
        <s v="NUMERGY" u="1"/>
        <s v="SOPRA GROUP" u="1"/>
        <s v="MIN ECOLOGIE DEV DURABLE ENERGIE" u="1"/>
        <s v="RATP" u="1"/>
        <s v="COMMUNE DE PARIS" u="1"/>
        <s v="CTRE HOSPITALIER AUCH" u="1"/>
        <s v="COMMUNE DE BOULOGNE SUR MER" u="1"/>
        <s v="CTRE HOSP DEP LA ROCHE LUCON MON" u="1"/>
        <s v="SI2M" u="1"/>
        <s v="EASYTEAM" u="1"/>
        <s v="BIOMERIEUX" u="1"/>
        <s v="DEPARTEMENT GARD" u="1"/>
        <s v="RESEAU SUD SANTE" u="1"/>
        <s v="CTRE HOSP FRANCOIS QUESNAY" u="1"/>
        <s v="BULL SAS BUSINESS INTEGRATION SO" u="1"/>
        <s v="DEPARTEMENT HERAULT" u="1"/>
        <s v="REGION ILE DE FRANCE" u="1"/>
        <s v="GRIFE GROUP INTER FEMME ENFANT" u="1"/>
        <s v="COMMUNAUTE AGGLO CERGY PONTOISE" u="1"/>
        <s v="DEPARTEMENT NORD" u="1"/>
        <s v="UNIVERSITE PARIS IX" u="1"/>
        <s v="DEPARTEMENT HAUTS DE SEINE" u="1"/>
        <s v="SCE DEP INCENDIE SECOURS NORD" u="1"/>
        <s v="SCE DEP INCENDIE SECOURS RHONE" u="1"/>
        <s v="COMMUNAUTE AGGLO AMIENS METROPOL" u="1"/>
        <s v="SIER@" u="1"/>
        <s v="LNA - UGAP" u="1"/>
        <s v="CTRE HOSP GENERAL NIORT" u="1"/>
        <s v="DEPARTEMENT HAUTE SAVOIE" u="1"/>
        <s v="ASSISTANCE PUB HOPITAUX PARIS" u="1"/>
        <s v="CTRE HOSP GENERAL RAMBOUILLET" u="1"/>
        <s v="CTRE REG RESSOURCES ALPES MED" u="1"/>
        <s v="UNIVERSITE GRENOBLE I J FOURIER" u="1"/>
        <s v="LA BANQUE POSTALE" u="1"/>
        <s v="UNIVERSITE RABELAIS DE TOURS" u="1"/>
        <s v="CTRE HOSP PAYS D AIX  CHI AIX-PERTUIS" u="1"/>
        <s v="BULL SAS CORPORATE" u="1"/>
        <s v="MIN TRAVAIL EMPLOI DIALOGUE SOC" u="1"/>
        <s v="COMMUNE DE CHARENTON LE PONT" u="1"/>
        <s v="GIE AGORA" u="1"/>
        <s v="LYRECO MANAGEMENT" u="1"/>
        <s v="DIR DEP TERRITOIRES" u="1"/>
        <s v="DASSAULT FALCON SERVICE" u="1"/>
        <s v="INSTITUT DE VEILLE SANITAIRE" u="1"/>
        <s v="DIRISI" u="1"/>
        <s v="JAGUAR NETWORK" u="1"/>
        <s v="DEPARTEMENT HAUT RHIN" u="1"/>
        <s v="BECTON DICKINSON FRANCE" u="1"/>
        <s v="CERTI BRETAGNE NORMANDIE" u="1"/>
        <s v="VOIES NAVIGABLES DE FRANCE" u="1"/>
        <s v="ECONOCOM PRODUCTS ET SOLUTIONS" u="1"/>
        <s v="SECR ETAT MIN TRAVAIL EMPLOI SAN" u="1"/>
        <s v="SIAAP" u="1"/>
        <s v="ADMINEXT" u="1"/>
        <s v="COMMUNE DE CHAMPIGNY SUR MARNE" u="1"/>
        <s v="CTRE HOSP SPECIALISE G MARCHAN" u="1"/>
        <s v="DIR PROTECTION SECURIT DEFENSE" u="1"/>
        <s v="CIE MEDITERRANEENNE DES CAFES" u="1"/>
        <s v="DE DIETRICH THERMIQUE" u="1"/>
        <s v="DEPARTEMENT COTE D OR" u="1"/>
        <s v="CTRE HOSPITALIER DUBOIS BRIVE" u="1"/>
        <s v="ORANGE" u="1"/>
        <s v="SERVICE COMMUN DE GESTION MAE" u="1"/>
        <s v="ETS PUBLIC SANTE MENTALE CAEN" u="1"/>
        <s v="DIR GENERALE FINANCES PUBLIQUES" u="1"/>
        <s v="AGENCE ENSEIGNEMENT FRANCAIS ETRANGER" u="1"/>
        <s v="STE NAT MARIT CORSE MEDITERRAN" u="1"/>
        <s v="POLE EMPLOI" u="1"/>
        <s v="DEPARTEMENT LOZERE" u="1"/>
        <s v="FRANCE MEDIAS MONDE" u="1"/>
        <s v="LE DEFENSEUR DES DROITS" u="1"/>
        <s v="CTRE HOSPITALIER SAINTONGE" u="1"/>
        <s v="REGIE SYND ELECT INTERCOM PAYS C" u="1"/>
        <s v="MACIF" u="1"/>
        <s v="DEPARTEMENT VAL D OISE" u="1"/>
        <s v="CTRE HOSPITALIER ROBERT BISSON" u="1"/>
        <s v="COMMUNE D ETAMPES" u="1"/>
        <s v="GIE SL INFORMATIQUE" u="1"/>
        <s v="LE MEDIATEUR DE LA REPUBLIQUE" u="1"/>
        <s v="HOPITAL DE SECLIN" u="1"/>
        <s v="CTRE HOSPITALIER BEZIERS" u="1"/>
        <s v="SCE DEP INCENDIE SECOURS AIN" u="1"/>
        <s v="COMMUNAUTE URBAINE STRASBOURG" u="1"/>
        <s v="CTRE HOSPITALIER BROUSSAIS" u="1"/>
        <s v="PREFECTURE DE POLICE DE PARIS" u="1"/>
        <s v="BULL SAS COMPUTING SOLUTION HQ" u="1"/>
        <s v="CTRE HOSP UNIVERSITAIRE PONTCHAI" u="1"/>
        <s v="SOC CONSTRUC REPARAT MAT AERONAU" u="1"/>
        <s v="COMMUNAUTE URBAINE DE BORDEAUX" u="1"/>
        <s v="MORPHO" u="1"/>
        <s v="AMADEUS" u="1"/>
        <s v="COMMUNE DE COLOMIERS" u="1"/>
        <s v="CTRE HOSPITALIER CANNES" u="1"/>
        <s v="DEPARTEMENT CHARENTE MARITIME" u="1"/>
        <s v="CTRE HOSP SPECIALISE PSYCHIATRIE" u="1"/>
        <s v="FRANCE TELEVISIONS" u="1"/>
        <s v="ELECTRICITE DE FRANCE" u="1"/>
        <s v="DEPARTEMENT SEINE MARITIME" u="1"/>
        <s v="COMMUNE DE GARGES LES GONESSE" u="1"/>
        <s v="CTRE HOSP UNIVERSITAIRE NIMES" u="1"/>
        <s v="GILECO" u="1"/>
        <s v="DEPARTEMENT ARIEGE" u="1"/>
        <s v="JP TALLEC L HERITAGE DU GOUT" u="1"/>
        <s v="APRIA RSA" u="1"/>
        <s v="RENNES METROPOLE" u="1"/>
        <s v="DEPARTEMENT ESSONNE" u="1"/>
        <s v="MINISTERE INTERIEUR" u="1"/>
        <s v="SERVIWARE" u="1"/>
        <s v="POMAGALSKI" u="1"/>
        <s v="CNIM" u="1"/>
        <s v="EAU DE PARIS" u="1"/>
        <s v="COMMUNE DE TOULON" u="1"/>
        <s v="UNIVERSITE LIMOGES" u="1"/>
        <s v="EPSM ETIENNE GOURMELEN" u="1"/>
        <s v="CTRE HOSPITALIER COTE LUMIERE" u="1"/>
        <s v="COMMUNAUTE AGGLO DU VAL D ORGE" u="1"/>
        <s v="CTRE HOSP UNIVERSITAIRE DUPUYTRE" u="1"/>
        <s v="INFORMADIS GIE" u="1"/>
        <s v="AGENCE DE SERVICES ET DE PAIEMEN" u="1"/>
        <s v="CAISSE NAT INDUSTRIES ELEC GAZIE" u="1"/>
        <s v="AUTOROUTES DU SUD DE LA FRANCE" u="1"/>
        <s v="BANQUE DE FRANCE" u="1"/>
        <s v="CCI ESSONNE" u="1"/>
        <s v="METEO FRANCE" u="1"/>
        <s v="COMMUNE DE POITIERS" u="1"/>
        <s v="COMMUNE DE RUEIL MALMAISON" u="1"/>
        <s v="BULL SAS CS MANAGED SERVICES" u="1"/>
        <s v="APPLIED TECHNOLOGIES INTERNET" u="1"/>
        <s v="MUTUELLE NAT HOSPIT PROF SANTE S" u="1"/>
        <s v="GRAS SAVOYE" u="1"/>
        <s v="DEPARTEMENT MEUSE" u="1"/>
        <s v="CTRE HOSP UNIVERSITAIRE ANGERS" u="1"/>
        <s v="COMM AGGLO ROUEN ELBEUF AUSTREBE" u="1"/>
        <s v="BULL (SCHWEIZ) AG" u="1"/>
        <s v="CTRE HOSPITALIER ALES" u="1"/>
        <s v="CAISSE NAT SOLIDARITE AUTONOMIE" u="1"/>
        <s v="COMMUNE DE VITROLLES" u="1"/>
        <s v="BULL SAS INNOVATIVE PRODUCTS HP" u="1"/>
        <s v="CTRE HOSP UNIVERSITAIRE STRASBOU" u="1"/>
        <s v="CEGID" u="1"/>
        <s v="EMC COMPUTER SYSTEMS FRANCE" u="1"/>
        <s v="ETS PUB SANTE MENTALE MARNE" u="1"/>
        <s v="COMMUNAUTE AGGLO TOULON PROV MED" u="1"/>
        <s v="CTRE REGIONAL LUTTE CONTRE CANCER" u="1"/>
        <s v="MAIF" u="1"/>
        <s v="FIDUCIAL STAFFING" u="1"/>
        <s v="AGENCE NAT COHESION SOCIAL EGALI" u="1"/>
        <s v="INERIS" u="1"/>
        <s v="MINISTERE ECONOMIE FINANCES" u="1"/>
        <s v="CTRE HOSP SPECIALISE MONTFAVET" u="1"/>
        <s v="COMMUNE D AUCH" u="1"/>
        <s v="BULL MARTINIQUE" u="1"/>
        <s v="LA MONNAIE DE PARIS" u="1"/>
        <s v="DEPARTEMENT CALVADOS" u="1"/>
        <s v="CTRE HOSP INTERCOMM BALLANGER" u="1"/>
        <s v="UNIVERSITE PARIS XII VAL DE MARNE" u="1"/>
        <s v="SM EAU ASSAINISSEMENT HAUTE GARONNE" u="1"/>
        <s v="INSERM" u="1"/>
        <s v="WURTH FRANCE" u="1"/>
        <s v="HERMES SELLIER" u="1"/>
        <s v="ATTIJARIWAFA BANK EUROPE" u="1"/>
        <s v="COMMISSARIAT ENERGIE ATOMIQUE" u="1"/>
        <s v="GIE AXA TECHNOLOGY SERVICES FRAN" u="1"/>
        <s v="SYNDICAT TRANSPORT ILE DE FRANCE" u="1"/>
        <s v="ITNI" u="1"/>
        <s v="CELTIPHARM" u="1"/>
        <s v="DEPARTEMENT SEINE SAINT DENIS" u="1"/>
        <s v="CENTRE DES MONUMENTS NATIONANUX" u="1"/>
        <s v="SCE DEPARTEMENTAL INCENDIE ET SECOURS" u="1"/>
        <s v="CIS VALLEY" u="1"/>
        <s v="EPSM AGGLOMERATION LILLOISE" u="1"/>
        <s v="CTRE NAT ENSEIGNEMENT DISTANCE" u="1"/>
        <s v="CAISSE NAT REGIME SOCIAL INDEPEN" u="1"/>
        <s v="GIP CPAGE" u="1"/>
        <s v="DCNS" u="1"/>
        <s v="CTRE HOSPITALIER AGEN" u="1"/>
        <s v="METROPOLE NICE COTE D AZUR" u="1"/>
        <s v="CTRE HOSP UNIVERSITAIRE CAEN" u="1"/>
        <s v="BULL REUNION" u="1"/>
        <s v="GENERALI VIE" u="1"/>
        <s v="DEPARTEMENT SEINE ET MARNE" u="1"/>
        <s v="ECOLE NATIONALE DES GREFFES" u="1"/>
        <s v="SCE DEP INCENDIE SECOURS PYREN O" u="1"/>
        <s v="PIERRE FABRE" u="1"/>
        <s v="CERTI ATLANTIQUE" u="1"/>
        <s v="SYND INTERHOSPITALIER LIMOUSIN" u="1"/>
        <s v="OFFICE PUBLIC DE HABITAT DE L OR" u="1"/>
        <s v="MINISTERE DEFENSE" u="1"/>
        <s v="SCE DEP INCENDIE SECOURS CORREZE" u="1"/>
        <s v="SOC NAT RADIODIFFUSION RADIOFRAN" u="1"/>
        <s v="CARAC" u="1"/>
        <s v="CNAMTS" u="1"/>
        <s v="CTRE HOSPITALIER BELAIR" u="1"/>
        <s v="CTRE HOSP UNIVERSITAIRE AMIENS" u="1"/>
        <s v="CTRE HOSP REGIONAL NICE" u="1"/>
        <s v="HOSPICES CIVILS DE LYON" u="1"/>
        <s v="CTI SUD" u="1"/>
        <s v="STRUCTIS" u="1"/>
        <s v="CONFORAMA FRANCE" u="1"/>
        <s v="COMMUNE DE GRENOBLE" u="1"/>
        <s v="ARCELORMITTAL MEDITERRANNEE" u="1"/>
        <s v="DEPARTEMENT ARDECHE" u="1"/>
        <s v="THALES SERVICES SAS" u="1"/>
        <s v="CTRE HOSP GENERAL VITRE" u="1"/>
        <s v="OFF FRANC REFUGIES APATRIDES" u="1"/>
        <s v="LES HOPITAUX DE SAINT MAURICE" u="1"/>
        <s v="ARTELIA" u="1"/>
        <s v="PROSODIE" u="1"/>
        <s v="COMMUNE DE MARSEILLE" u="1"/>
        <s v="CTRE HOSPITALIER CHOLET" u="1"/>
        <s v="CTRE HOSPITALIER LOURDES" u="1"/>
        <s v="CTRE HOSP SPECIALISE ROGER PREVOT" u="1"/>
        <s v="AFPA" u="1"/>
        <s v="EURIAL POITOURAINE" u="1"/>
        <s v="CTRE HOSPITALIER BELFORT MONTBEL" u="1"/>
        <s v="44 GALERIES LAFAYETTE - 44GL" u="1"/>
        <s v="GIE HUMANIS FONCTIONS GROUPE" u="1"/>
        <s v="CTRE HOSP UNIVERSITAIRE BESANCON" u="1"/>
        <s v="ETS PUB SANTE MENTALE VAL LYS AR" u="1"/>
        <s v="ABC INFORMATIQUE" u="1"/>
        <s v="LA FRANCAISE DES JEUX" u="1"/>
        <s v="SECRETARIAT GENERAL DU MEDDTL" u="1"/>
        <s v="URSSAF PARIS REGION PARISIENNE" u="1"/>
        <s v="MINISTERE CULTURE COMMUNICATION" u="1"/>
        <s v="ONERA" u="1"/>
        <s v="CNAVTS" u="1"/>
        <s v="DEPARTEMENT MAINE ET LOIRE" u="1"/>
        <s v="CTRE HOSP UNIVERSITAIRE NANCY" u="1"/>
        <s v="INSTITUT MAX VON LAUE P LANGEVIN" u="1"/>
        <s v="MONECAM" u="1"/>
        <s v="BULL MAROC" u="1"/>
        <s v="DEPARTEMENT NIEVRE" u="1"/>
        <s v="FRANCE PUBLICATIONS" u="1"/>
        <s v="CTRE HOSP INTERCOMM VAL DARIEGE" u="1"/>
        <s v="SIGMAP" u="1"/>
        <s v="PREVOIR VIE" u="1"/>
        <s v="DEPARTEMENT OISE" u="1"/>
        <s v="COMMUNE DE L HAY LES ROSES" u="1"/>
        <s v="INST NAT PROPRIETE INDUSTRIELLE" u="1"/>
        <s v="DEPARTEMENT GERS" u="1"/>
        <s v="AG MUTUALITE UNIVERSIT ETS PUB E" u="1"/>
        <s v="BULL MADAGASCAR" u="1"/>
        <s v="CTRE HOSPITALIER MILLAU" u="1"/>
        <s v="CTRE HOSPITALIER ORTHEZ" u="1"/>
        <s v="CCI NANTES SAINT NAZAIRE" u="1"/>
        <s v="NANTES METROPOLE-COMMUNAUTE UR" u="1"/>
        <s v="DEPARTEMENT PYRENEES ATLANTIQUES" u="1"/>
        <s v="ATMB" u="1"/>
        <s v="EURIWARE" u="1"/>
        <s v="CAISSE AUT NAT SECU SOC MINES" u="1"/>
        <s v="ERILIA" u="1"/>
        <s v="SUNGARD AVAILABILITY SERVICES" u="1"/>
        <s v="SYSTAR" u="1"/>
        <s v="BULL SENEGAL" u="1"/>
        <s v="CERTI CENTRE EST" u="1"/>
        <s v="CTRE HOSP GENERAL BAYEUX" u="1"/>
      </sharedItems>
    </cacheField>
    <cacheField name="FINAL Bill Site Number" numFmtId="0">
      <sharedItems/>
    </cacheField>
    <cacheField name="BILLED Customer Code" numFmtId="0">
      <sharedItems/>
    </cacheField>
    <cacheField name="BILLED Customer Name" numFmtId="0">
      <sharedItems/>
    </cacheField>
    <cacheField name="BILLED Bill Site Number" numFmtId="0">
      <sharedItems/>
    </cacheField>
    <cacheField name="Billed Customer Type" numFmtId="0">
      <sharedItems/>
    </cacheField>
    <cacheField name="Org Level 1" numFmtId="0">
      <sharedItems/>
    </cacheField>
    <cacheField name="Org Level 2" numFmtId="0">
      <sharedItems/>
    </cacheField>
    <cacheField name="Org Level 3" numFmtId="0">
      <sharedItems/>
    </cacheField>
    <cacheField name="Agreement Number" numFmtId="0">
      <sharedItems/>
    </cacheField>
    <cacheField name="Agreement Reference" numFmtId="0">
      <sharedItems count="313">
        <s v=""/>
        <s v="N"/>
        <s v="464046"/>
        <s v="458555"/>
        <s v="460896"/>
        <s v="458091"/>
        <s v="457895"/>
        <s v="457989" u="1"/>
        <s v="468181" u="1"/>
        <s v="445082" u="1"/>
        <s v="451246" u="1"/>
        <s v="465081" u="1"/>
        <s v="467035" u="1"/>
        <s v="470761" u="1"/>
        <s v="470952" u="1"/>
        <s v="467506" u="1"/>
        <s v="470393" u="1"/>
        <s v="447023" u="1"/>
        <s v="452055" u="1"/>
        <s v="463656" u="1"/>
        <s v="468946" u="1"/>
        <s v="470410" u="1"/>
        <s v="450043" u="1"/>
        <s v="461306" u="1"/>
        <s v="465993" u="1"/>
        <s v="470380" u="1"/>
        <s v="SO 466841" u="1"/>
        <s v="447082" u="1"/>
        <s v="453966" u="1"/>
        <s v="464847" u="1"/>
        <s v="467579" u="1"/>
        <s v="467845" u="1"/>
        <s v="452056" u="1"/>
        <s v="460277" u="1"/>
        <s v="464172" u="1"/>
        <s v="469049" u="1"/>
        <s v="470336" u="1"/>
        <s v="471496" u="1"/>
        <s v="469329" u="1"/>
        <s v="471394" u="1"/>
        <s v="SO 468187" u="1"/>
        <s v="450969" u="1"/>
        <s v="467082" u="1"/>
        <s v="467464" u="1"/>
        <s v="468890" u="1"/>
        <s v="470470" u="1"/>
        <s v="469463" u="1"/>
        <s v="469845" u="1"/>
        <s v="470221" u="1"/>
        <s v="110555" u="1"/>
        <s v="SO 466440" u="1"/>
        <s v="448936" u="1"/>
        <s v="470324" u="1"/>
        <s v="41414" u="1"/>
        <s v="459067" u="1"/>
        <s v="468567" u="1"/>
        <s v="469317" u="1"/>
        <s v="470338" u="1"/>
        <s v="467834" u="1"/>
        <s v="SO 466487" u="1"/>
        <s v="443913" u="1"/>
        <s v="462367" u="1"/>
        <s v="465027" u="1"/>
        <s v="466982" u="1"/>
        <s v="470325" u="1"/>
        <s v="470400" u="1"/>
        <s v="470663" u="1"/>
        <s v="BDF0613" u="1"/>
        <s v="CONTRAT D1 29253CEXTM" u="1"/>
        <s v="451046" u="1"/>
        <s v="464939" u="1"/>
        <s v="467217" u="1"/>
        <s v="462927" u="1"/>
        <s v="466218" u="1"/>
        <s v="466938" u="1"/>
        <s v="467306" u="1"/>
        <s v="469363" u="1"/>
        <s v="470428" u="1"/>
        <s v="470326" u="1"/>
        <s v="470398" u="1"/>
        <s v="469350" u="1"/>
        <s v="469466" u="1"/>
        <s v="470180" u="1"/>
        <s v="470296" u="1"/>
        <s v="469280/281/282...." u="1"/>
        <s v="462017" u="1"/>
        <s v="466219" u="1"/>
        <s v="467188" u="1"/>
        <s v="467836" u="1"/>
        <s v="470460" u="1"/>
        <s v="443915" u="1"/>
        <s v="457675" u="1"/>
        <s v="462901" u="1"/>
        <s v="468556" u="1"/>
        <s v="468822" u="1"/>
        <s v="468894" u="1"/>
        <s v="BIS" u="1"/>
        <s v="449939" u="1"/>
        <s v="446723" u="1"/>
        <s v="450667" u="1"/>
        <s v="458235" u="1"/>
        <s v="468308" u="1"/>
        <s v="469352" u="1"/>
        <s v="465208" u="1"/>
        <s v="469366" u="1"/>
        <s v="470653" u="1"/>
        <s v="471666" u="1"/>
        <s v="470728/730/731/732/7" u="1"/>
        <s v="465178" u="1"/>
        <s v="468251" u="1"/>
        <s v="468896" u="1"/>
        <s v="469837" u="1"/>
        <s v="470742" u="1"/>
        <s v="471226" u="1"/>
        <s v="SO 466925 ET 466841" u="1"/>
        <s v="456606" u="1"/>
        <s v="466208" u="1"/>
        <s v="466430" u="1"/>
        <s v="469015" u="1"/>
        <s v="469691" u="1"/>
        <s v="469735" u="1"/>
        <s v="470418" u="1"/>
        <s v="468736" u="1"/>
        <s v="470654" u="1"/>
        <s v="452579" u="1"/>
        <s v="455959" u="1"/>
        <s v="458193" u="1"/>
        <s v="468900" u="1"/>
        <s v="470214" u="1"/>
        <s v="455666" u="1"/>
        <s v="464446" u="1"/>
        <s v="467444" u="1"/>
        <s v="469692" u="1"/>
        <s v="469999" u="1"/>
        <s v="SO 466483" u="1"/>
        <s v="456461" u="1"/>
        <s v="457020" u="1"/>
        <s v="465166" u="1"/>
        <s v="468812" u="1"/>
        <s v="469368" u="1"/>
        <s v="469825" u="1"/>
        <s v="470389" u="1"/>
        <s v="457225" u="1"/>
        <s v="469986" u="1"/>
        <s v="470024" u="1"/>
        <s v="471228" u="1"/>
        <s v="469693" u="1"/>
        <s v="470833" u="1"/>
        <s v="470949" u="1"/>
        <s v="471198" u="1"/>
        <s v="466255" u="1"/>
        <s v="469253" u="1"/>
        <s v="42359" u="1"/>
        <s v="469796" u="1"/>
        <s v="CONTRAT D1 6042MPERSO" u="1"/>
        <s v="460130" u="1"/>
        <s v="466242" u="1"/>
        <s v="471011" u="1"/>
        <s v="445701" u="1"/>
        <s v="447345" u="1"/>
        <s v="468695" u="1"/>
        <s v="469827" u="1"/>
        <s v="CONTRAT D1 BYFY13020" u="1"/>
        <s v="458769" u="1"/>
        <s v="468593" u="1"/>
        <s v="469005" u="1"/>
        <s v="442806" u="1"/>
        <s v="467785" u="1"/>
        <s v="468917" u="1"/>
        <s v="469432" u="1"/>
        <s v="469814" u="1"/>
        <s v="SO 466968" u="1"/>
        <s v="451102" u="1"/>
        <s v="467874" u="1"/>
        <s v="468887" u="1"/>
        <s v="469828" u="1"/>
        <s v="470542" u="1"/>
        <s v="471026" u="1"/>
        <s v="465906" u="1"/>
        <s v="468109" u="1"/>
        <s v="468860" u="1"/>
        <s v="468727" u="1"/>
        <s v="468874" u="1"/>
        <s v="469815" u="1"/>
        <s v="470983" u="1"/>
        <s v="455981" u="1"/>
        <s v="460750" u="1"/>
        <s v="464805" u="1"/>
        <s v="470881" u="1"/>
        <s v="469745/469747/469968" u="1"/>
        <s v="461968" u="1"/>
        <s v="469154" u="1"/>
        <s v="469611" u="1"/>
        <s v="470557" u="1"/>
        <s v="455989A" u="1"/>
        <s v="467978" u="1"/>
        <s v="468803" u="1"/>
        <s v="469581" u="1"/>
        <s v="469700" u="1"/>
        <s v="470001" u="1"/>
        <s v="FACTURE DANS OM" u="1"/>
        <s v="456732" u="1"/>
        <s v="467804" u="1"/>
        <s v="468244" u="1"/>
        <s v="468698" u="1"/>
        <s v="468701" u="1"/>
        <s v="468773" u="1"/>
        <s v="469257" u="1"/>
        <s v="470162" u="1"/>
        <s v="470882" u="1"/>
        <s v="464394" u="1"/>
        <s v="467054" u="1"/>
        <s v="467245" u="1"/>
        <s v="467627" u="1"/>
        <s v="469728" u="1"/>
        <s v="453073" u="1"/>
        <s v="454277" u="1"/>
        <s v="456071" u="1"/>
        <s v="465571" u="1"/>
        <s v="469435" u="1"/>
        <s v="446865" u="1"/>
        <s v="457893" u="1"/>
        <s v="469978" u="1"/>
        <s v="470177" u="1"/>
        <s v="465954" u="1"/>
        <s v="468805" u="1"/>
        <s v="470723" u="1"/>
        <s v="470986" u="1"/>
        <s v="453620" u="1"/>
        <s v="462325" u="1"/>
        <s v="469597" u="1"/>
        <s v="470208" u="1"/>
        <s v="470928" u="1"/>
        <s v="447514" u="1"/>
        <s v="453177" u="1"/>
        <s v="454838" u="1"/>
        <s v="468291" u="1"/>
        <s v="469041" u="1"/>
        <s v="470106" u="1"/>
        <s v="465235" u="1"/>
        <s v="468806" u="1"/>
        <s v="470458" u="1"/>
        <s v="470533" u="1"/>
        <s v="467616" u="1"/>
        <s v="468247" u="1"/>
        <s v="468776" u="1"/>
        <s v="470929" u="1"/>
        <s v="469687" u="1"/>
        <s v="470107" u="1"/>
        <s v="CONTRAT D1 BYFY10010" u="1"/>
        <s v="465956" u="1"/>
        <s v="469513" u="1"/>
        <s v="469967" u="1"/>
        <s v="456354" u="1"/>
        <s v="467617" u="1"/>
        <s v="468852" u="1"/>
        <s v="458469" u="1"/>
        <s v="465295" u="1"/>
        <s v="467853" u="1"/>
        <s v="469470" u="1"/>
        <s v="470006" u="1"/>
        <s v="470535" u="1"/>
        <s v="471050" u="1"/>
        <s v="471739" u="1"/>
        <s v="467236" u="1"/>
        <s v="467809" u="1"/>
        <s v="468778" u="1"/>
        <s v="465880A" u="1"/>
        <s v="CONTRAT D1 29253CBC09" u="1"/>
        <s v="467516" u="1"/>
        <s v="467854" u="1"/>
        <s v="468294" u="1"/>
        <s v="468604" u="1"/>
        <s v="470594" u="1"/>
        <s v="453153" u="1"/>
        <s v="459118" u="1"/>
        <s v="468499" u="1"/>
        <s v="469587" u="1"/>
        <s v="457178" u="1"/>
        <s v="464386" u="1"/>
        <s v="467575" u="1"/>
        <s v="468134" u="1"/>
        <s v="468588" u="1"/>
        <s v="469942" u="1"/>
        <s v="470434" u="1"/>
        <s v="facture AR 162419" u="1"/>
        <s v="456974" u="1"/>
        <s v="469574" u="1"/>
        <s v="en cours" u="1"/>
        <s v="107162" u="1"/>
        <s v="467678" u="1"/>
        <s v="468841" u="1"/>
        <s v="469779" u="1"/>
        <s v="449180" u="1"/>
        <s v="452493" u="1"/>
        <s v="453700" u="1"/>
        <s v="468708" u="1"/>
        <s v="468855" u="1"/>
        <s v="469486" u="1"/>
        <s v="470510" u="1"/>
        <s v="SO 466948" u="1"/>
        <s v="462832" u="1"/>
        <s v="465035" u="1"/>
        <s v="466195" u="1"/>
        <s v="468869" u="1"/>
        <s v="469046" u="1"/>
        <s v="469957" u="1"/>
        <s v="470067" u="1"/>
        <s v="471008" u="1"/>
        <s v="471537" u="1"/>
        <s v="466212" u="1"/>
        <s v="467300" u="1"/>
        <s v="465094" u="1"/>
      </sharedItems>
    </cacheField>
    <cacheField name="Total Revenue Budget" numFmtId="4">
      <sharedItems containsSemiMixedTypes="0" containsString="0" containsNumber="1" containsInteger="1" minValue="610" maxValue="1461600"/>
    </cacheField>
    <cacheField name="Actual Revenue at end of Previous Month" numFmtId="4">
      <sharedItems containsString="0" containsBlank="1" containsNumber="1" containsInteger="1" minValue="4658" maxValue="1461600"/>
    </cacheField>
    <cacheField name="Revenue Backlog" numFmtId="4">
      <sharedItems containsSemiMixedTypes="0" containsString="0" containsNumber="1" containsInteger="1" minValue="0" maxValue="548860"/>
    </cacheField>
    <cacheField name="Revenue Current Month" numFmtId="4">
      <sharedItems containsString="0" containsBlank="1" containsNumber="1" containsInteger="1" minValue="164658" maxValue="164658"/>
    </cacheField>
    <cacheField name="JAN-14" numFmtId="4">
      <sharedItems containsString="0" containsBlank="1" containsNumber="1" containsInteger="1" minValue="15532" maxValue="15532"/>
    </cacheField>
    <cacheField name="FEB-14" numFmtId="4">
      <sharedItems containsNonDate="0" containsString="0" containsBlank="1"/>
    </cacheField>
    <cacheField name="MAR-14" numFmtId="4">
      <sharedItems containsString="0" containsBlank="1" containsNumber="1" containsInteger="1" minValue="13771" maxValue="548860"/>
    </cacheField>
    <cacheField name="Q1-14" numFmtId="4">
      <sharedItems containsSemiMixedTypes="0" containsString="0" containsNumber="1" containsInteger="1" minValue="0" maxValue="548860"/>
    </cacheField>
    <cacheField name="APR-14" numFmtId="4">
      <sharedItems containsNonDate="0" containsString="0" containsBlank="1"/>
    </cacheField>
    <cacheField name="MAY-14" numFmtId="4">
      <sharedItems containsNonDate="0" containsString="0" containsBlank="1"/>
    </cacheField>
    <cacheField name="JUN-14" numFmtId="4">
      <sharedItems containsNonDate="0" containsString="0" containsBlank="1"/>
    </cacheField>
    <cacheField name="Q2-14" numFmtId="4">
      <sharedItems containsSemiMixedTypes="0" containsString="0" containsNumber="1" containsInteger="1" minValue="0" maxValue="0"/>
    </cacheField>
    <cacheField name="H1-14" numFmtId="4">
      <sharedItems containsSemiMixedTypes="0" containsString="0" containsNumber="1" containsInteger="1" minValue="0" maxValue="548860"/>
    </cacheField>
    <cacheField name="JUL-14" numFmtId="4">
      <sharedItems containsNonDate="0" containsString="0" containsBlank="1"/>
    </cacheField>
    <cacheField name="AUG-14" numFmtId="4">
      <sharedItems containsString="0" containsBlank="1" containsNumber="1" containsInteger="1" minValue="88000" maxValue="88000"/>
    </cacheField>
    <cacheField name="SEP-14" numFmtId="4">
      <sharedItems containsNonDate="0" containsString="0" containsBlank="1"/>
    </cacheField>
    <cacheField name="Q3-14" numFmtId="4">
      <sharedItems containsSemiMixedTypes="0" containsString="0" containsNumber="1" containsInteger="1" minValue="0" maxValue="88000"/>
    </cacheField>
    <cacheField name="OCT-14" numFmtId="4">
      <sharedItems containsNonDate="0" containsString="0" containsBlank="1"/>
    </cacheField>
    <cacheField name="NOV-14" numFmtId="4">
      <sharedItems containsNonDate="0" containsString="0" containsBlank="1"/>
    </cacheField>
    <cacheField name="DEC-14" numFmtId="4">
      <sharedItems containsNonDate="0" containsString="0" containsBlank="1"/>
    </cacheField>
    <cacheField name="Q4-14" numFmtId="4">
      <sharedItems containsSemiMixedTypes="0" containsString="0" containsNumber="1" containsInteger="1" minValue="0" maxValue="0"/>
    </cacheField>
    <cacheField name="H2-14" numFmtId="4">
      <sharedItems containsSemiMixedTypes="0" containsString="0" containsNumber="1" containsInteger="1" minValue="0" maxValue="88000"/>
    </cacheField>
    <cacheField name="Total 2014" numFmtId="4">
      <sharedItems containsSemiMixedTypes="0" containsString="0" containsNumber="1" containsInteger="1" minValue="0" maxValue="548860"/>
    </cacheField>
    <cacheField name="Q1-15" numFmtId="4">
      <sharedItems containsSemiMixedTypes="0" containsString="0" containsNumber="1" containsInteger="1" minValue="0" maxValue="0"/>
    </cacheField>
    <cacheField name="Q2-15" numFmtId="4">
      <sharedItems containsSemiMixedTypes="0" containsString="0" containsNumber="1" containsInteger="1" minValue="0" maxValue="0"/>
    </cacheField>
    <cacheField name="H1-15" numFmtId="4">
      <sharedItems containsSemiMixedTypes="0" containsString="0" containsNumber="1" containsInteger="1" minValue="0" maxValue="0"/>
    </cacheField>
    <cacheField name="Q3-15" numFmtId="4">
      <sharedItems containsSemiMixedTypes="0" containsString="0" containsNumber="1" containsInteger="1" minValue="0" maxValue="0"/>
    </cacheField>
    <cacheField name="Q4-15" numFmtId="4">
      <sharedItems containsSemiMixedTypes="0" containsString="0" containsNumber="1" containsInteger="1" minValue="0" maxValue="0"/>
    </cacheField>
    <cacheField name="H2-15" numFmtId="4">
      <sharedItems containsSemiMixedTypes="0" containsString="0" containsNumber="1" containsInteger="1" minValue="0" maxValue="0"/>
    </cacheField>
    <cacheField name="Total 2015" numFmtId="4">
      <sharedItems containsSemiMixedTypes="0" containsString="0" containsNumber="1" containsInteger="1" minValue="0" maxValue="0"/>
    </cacheField>
    <cacheField name="Next Years" numFmtId="0">
      <sharedItems/>
    </cacheField>
    <cacheField name="Delta" numFmtId="4">
      <sharedItems containsSemiMixedTypes="0" containsString="0" containsNumber="1" containsInteger="1" minValue="-35956" maxValue="22900"/>
    </cacheField>
    <cacheField name="Execution Date" numFmtId="165">
      <sharedItems containsSemiMixedTypes="0" containsNonDate="0" containsDate="1" containsString="0" minDate="2014-02-06T11:05:14" maxDate="2014-02-06T11:05:14"/>
    </cacheField>
    <cacheField name="Last Database Update" numFmtId="0">
      <sharedItems/>
    </cacheField>
    <cacheField name="Direction Parameter" numFmtId="0">
      <sharedItems/>
    </cacheField>
    <cacheField name="Division Parameter" numFmtId="0">
      <sharedItems/>
    </cacheField>
    <cacheField name="Business Unit Parameter" numFmtId="0">
      <sharedItems/>
    </cacheField>
    <cacheField name="Operational Entity Parameter" numFmtId="0">
      <sharedItems/>
    </cacheField>
    <cacheField name="Engineering Center Parameter" numFmtId="0">
      <sharedItems/>
    </cacheField>
    <cacheField name="Cost Center Parameter" numFmtId="0">
      <sharedItems/>
    </cacheField>
    <cacheField name="Project Number Parameter" numFmtId="0">
      <sharedItems/>
    </cacheField>
    <cacheField name="Contract Administrator Parameter" numFmtId="0">
      <sharedItems/>
    </cacheField>
    <cacheField name="Contract Type Parameter" numFmtId="0">
      <sharedItems/>
    </cacheField>
    <cacheField name="Service Type Parameter" numFmtId="0">
      <sharedItems/>
    </cacheField>
    <cacheField name="Customer Type Parameter" numFmtId="0">
      <sharedItems/>
    </cacheField>
    <cacheField name="Period Name Parameter" numFmtId="0">
      <sharedItems/>
    </cacheField>
    <cacheField name="Org id Paramet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s v="JAN-14"/>
    <s v="France"/>
    <s v="France 1"/>
    <s v="Region 1"/>
    <x v="0"/>
    <s v="Centre 1"/>
    <s v="077 Centre1"/>
    <x v="0"/>
    <s v="077 Centre1"/>
    <s v="Sécurit 1"/>
    <x v="0"/>
    <s v="FPE"/>
    <s v="PBE"/>
    <s v="Installation et Suivi"/>
    <s v="Installation"/>
    <s v="Suivi"/>
    <x v="0"/>
    <s v="Eglantine"/>
    <x v="0"/>
    <s v="SERVICE BILLING"/>
    <d v="2012-12-01T00:00:00"/>
    <x v="0"/>
    <s v="SERVICE"/>
    <s v="Services"/>
    <s v="Event"/>
    <x v="0"/>
    <s v="Suivi"/>
    <s v="0000663"/>
    <x v="0"/>
    <s v="0G322"/>
    <s v="0152916"/>
    <s v="Client 55"/>
    <s v="0BZRR"/>
    <s v="EXTERNAL"/>
    <s v="DC4"/>
    <s v="Secteur 05"/>
    <s v="Departement 64"/>
    <s v="X10819762C"/>
    <x v="0"/>
    <n v="15532"/>
    <n v="15532"/>
    <n v="0"/>
    <m/>
    <n v="15532"/>
    <m/>
    <m/>
    <n v="15532"/>
    <m/>
    <m/>
    <m/>
    <n v="0"/>
    <n v="15532"/>
    <m/>
    <m/>
    <m/>
    <n v="0"/>
    <m/>
    <m/>
    <m/>
    <n v="0"/>
    <n v="0"/>
    <n v="15532"/>
    <n v="0"/>
    <n v="0"/>
    <n v="0"/>
    <n v="0"/>
    <n v="0"/>
    <n v="0"/>
    <n v="0"/>
    <s v=""/>
    <n v="-15532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1"/>
    <s v="077 Centre1"/>
    <s v="DISCO7"/>
    <x v="0"/>
    <s v="FPE"/>
    <s v="PBE"/>
    <s v="Installation et Suivi"/>
    <s v="Installation"/>
    <s v="Suivi"/>
    <x v="0"/>
    <s v="Eglantine"/>
    <x v="0"/>
    <s v="SERVICE BILLING"/>
    <d v="2012-12-01T00:00:00"/>
    <x v="1"/>
    <s v="SERVICE"/>
    <s v="Services"/>
    <s v="Event"/>
    <x v="0"/>
    <s v="Suivi"/>
    <s v="0154566"/>
    <x v="1"/>
    <s v="0B513"/>
    <s v="0152916"/>
    <s v="Client 55"/>
    <s v="0BZRR"/>
    <s v="EXTERNAL"/>
    <s v="DC4"/>
    <s v="Secteur 05"/>
    <s v="Departement 64"/>
    <s v="X10862694C"/>
    <x v="0"/>
    <n v="12471"/>
    <n v="12471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2"/>
    <s v="077 Centre1"/>
    <s v="DISCO6"/>
    <x v="0"/>
    <s v="FPE"/>
    <s v="PBE"/>
    <s v="Installation et Suivi"/>
    <s v="Installation"/>
    <s v="Suivi"/>
    <x v="1"/>
    <s v="Ernestine"/>
    <x v="0"/>
    <s v="SERVICE BILLING"/>
    <d v="2012-07-01T00:00:00"/>
    <x v="2"/>
    <s v="SERVICE"/>
    <s v="Services"/>
    <s v="Event"/>
    <x v="0"/>
    <s v="Suivi"/>
    <s v="0141499"/>
    <x v="2"/>
    <s v="0BJV5"/>
    <s v="0152916"/>
    <s v="Client 55"/>
    <s v="0BWED"/>
    <s v="EXTERNAL"/>
    <s v="DC4"/>
    <s v="Secteur 05"/>
    <s v="Departement 12"/>
    <s v="X10492274"/>
    <x v="0"/>
    <n v="43021"/>
    <n v="29250"/>
    <n v="13771"/>
    <m/>
    <m/>
    <m/>
    <n v="13771"/>
    <n v="13771"/>
    <m/>
    <m/>
    <m/>
    <n v="0"/>
    <n v="13771"/>
    <m/>
    <m/>
    <m/>
    <n v="0"/>
    <m/>
    <m/>
    <m/>
    <n v="0"/>
    <n v="0"/>
    <n v="13771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3"/>
    <s v="077 Centre1"/>
    <s v="Calimero"/>
    <x v="0"/>
    <s v="FPE"/>
    <s v="PBE"/>
    <s v="Installation et Suivi"/>
    <s v="Installation"/>
    <s v="Suivi"/>
    <x v="2"/>
    <s v="Michel"/>
    <x v="0"/>
    <s v="SERVICE BILLING"/>
    <d v="2012-12-20T00:00:00"/>
    <x v="3"/>
    <s v="SERVICE"/>
    <s v="Services"/>
    <s v="Event"/>
    <x v="0"/>
    <s v="Suivi"/>
    <s v="0027101"/>
    <x v="3"/>
    <s v="0BYFD"/>
    <s v="0027101"/>
    <s v="Client 33"/>
    <s v="0BYFD"/>
    <s v="EXTERNAL"/>
    <s v="DC5"/>
    <s v="Secteur 03"/>
    <s v="Departement 23"/>
    <s v="8930-4200117783"/>
    <x v="0"/>
    <n v="1461600"/>
    <n v="1461600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3"/>
    <s v="077 Centre1"/>
    <s v="Calimero"/>
    <x v="0"/>
    <s v="FPE"/>
    <s v="PBE"/>
    <s v="Installation et Suivi"/>
    <s v="Installation"/>
    <s v="Suivi"/>
    <x v="2"/>
    <s v="Michel"/>
    <x v="1"/>
    <s v="SERVICE BILLING"/>
    <d v="2013-02-01T00:00:00"/>
    <x v="3"/>
    <s v="SERVICE"/>
    <s v="Services"/>
    <s v="Event"/>
    <x v="0"/>
    <s v="Suivi"/>
    <s v="0027101"/>
    <x v="3"/>
    <s v="0BYFD"/>
    <s v="0027101"/>
    <s v="Client 33"/>
    <s v="0BYFD"/>
    <s v="EXTERNAL"/>
    <s v="DC5"/>
    <s v="Secteur 03"/>
    <s v="Departement 23"/>
    <s v="8930-4200120341"/>
    <x v="0"/>
    <n v="103600"/>
    <n v="103600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3"/>
    <s v="077 Centre1"/>
    <s v="Calimero"/>
    <x v="0"/>
    <s v="FPE"/>
    <s v="PBE"/>
    <s v="Installation et Suivi"/>
    <s v="Installation"/>
    <s v="Suivi"/>
    <x v="2"/>
    <s v="Michel"/>
    <x v="2"/>
    <s v="SERVICE BILLING"/>
    <d v="2012-12-20T00:00:00"/>
    <x v="3"/>
    <s v="SERVICE"/>
    <s v="Services"/>
    <s v="Event"/>
    <x v="0"/>
    <s v="Suivi"/>
    <s v="0027101"/>
    <x v="3"/>
    <s v="0BYFD"/>
    <s v="0027101"/>
    <s v="Client 33"/>
    <s v="0BYFD"/>
    <s v="EXTERNAL"/>
    <s v="DC5"/>
    <s v="Secteur 03"/>
    <s v="Departement 23"/>
    <s v="8930-4200138597"/>
    <x v="1"/>
    <n v="44400"/>
    <n v="44400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3"/>
    <s v="077 Centre1"/>
    <s v="Calimero"/>
    <x v="0"/>
    <s v="FPE"/>
    <s v="PBE"/>
    <s v="Installation et Suivi"/>
    <s v="Installation"/>
    <s v="Suivi"/>
    <x v="2"/>
    <s v="Michel"/>
    <x v="3"/>
    <s v="SERVICE BILLING"/>
    <d v="2012-12-20T00:00:00"/>
    <x v="3"/>
    <s v="SERVICE"/>
    <s v="Services"/>
    <s v="Event"/>
    <x v="0"/>
    <s v="Suivi"/>
    <s v="0027101"/>
    <x v="3"/>
    <s v="0BYFD"/>
    <s v="0027101"/>
    <s v="Client 33"/>
    <s v="0BYFD"/>
    <s v="EXTERNAL"/>
    <s v="DC5"/>
    <s v="Secteur 03"/>
    <s v="Departement 23"/>
    <s v="8930-4200146329"/>
    <x v="0"/>
    <n v="88000"/>
    <m/>
    <n v="88000"/>
    <m/>
    <m/>
    <m/>
    <m/>
    <n v="0"/>
    <m/>
    <m/>
    <m/>
    <n v="0"/>
    <n v="0"/>
    <m/>
    <n v="88000"/>
    <m/>
    <n v="88000"/>
    <m/>
    <m/>
    <m/>
    <n v="0"/>
    <n v="88000"/>
    <n v="8800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3"/>
    <s v="077 Centre1"/>
    <s v="Calimero"/>
    <x v="0"/>
    <s v="FPE"/>
    <s v="PBE"/>
    <s v="Installation et Suivi"/>
    <s v="Installation"/>
    <s v="Suivi"/>
    <x v="2"/>
    <s v="Michel"/>
    <x v="4"/>
    <s v="SERVICE BILLING"/>
    <d v="2012-12-20T00:00:00"/>
    <x v="3"/>
    <s v="SERVICE"/>
    <s v="Services"/>
    <s v="Event"/>
    <x v="0"/>
    <s v="Suivi"/>
    <s v="0027101"/>
    <x v="3"/>
    <s v="0BYFD"/>
    <s v="0027101"/>
    <s v="Client 33"/>
    <s v="0BYFD"/>
    <s v="EXTERNAL"/>
    <s v="DC5"/>
    <s v="Secteur 03"/>
    <s v="Departement 23"/>
    <s v="8930-4200146806"/>
    <x v="0"/>
    <n v="548860"/>
    <m/>
    <n v="548860"/>
    <n v="164658"/>
    <m/>
    <m/>
    <n v="548860"/>
    <n v="548860"/>
    <m/>
    <m/>
    <m/>
    <n v="0"/>
    <n v="548860"/>
    <m/>
    <m/>
    <m/>
    <n v="0"/>
    <m/>
    <m/>
    <m/>
    <n v="0"/>
    <n v="0"/>
    <n v="54886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4"/>
    <s v="077 Centre1"/>
    <s v="Ski/Fixation"/>
    <x v="0"/>
    <s v="FPE"/>
    <s v="PBE"/>
    <s v="Installation et Suivi"/>
    <s v="Installation"/>
    <s v="Suivi"/>
    <x v="3"/>
    <s v="Patrice"/>
    <x v="0"/>
    <s v="SERVICE BILLING"/>
    <d v="2012-09-01T00:00:00"/>
    <x v="2"/>
    <s v="SERVICE"/>
    <s v="Services"/>
    <s v="Event"/>
    <x v="0"/>
    <s v="Suivi"/>
    <s v="0014236"/>
    <x v="4"/>
    <s v="0CM21"/>
    <s v="0014236"/>
    <s v="Client 49"/>
    <s v="0CM21"/>
    <s v="EXTERNAL"/>
    <s v="DC4"/>
    <s v="Secteur 05"/>
    <s v="Departement 12"/>
    <s v="2012-041616"/>
    <x v="0"/>
    <n v="9500"/>
    <n v="9500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5"/>
    <s v="077 Centre1"/>
    <s v="Protection 1"/>
    <x v="0"/>
    <s v="FPE"/>
    <s v="PBE"/>
    <s v="Installation et Suivi"/>
    <s v="Installation"/>
    <s v="Suivi"/>
    <x v="4"/>
    <s v="Katia"/>
    <x v="0"/>
    <s v="SERVICE BILLING"/>
    <d v="2012-09-20T00:00:00"/>
    <x v="2"/>
    <s v="SERVICE"/>
    <s v="Services"/>
    <s v="Event"/>
    <x v="0"/>
    <s v="Suivi"/>
    <s v="0152916"/>
    <x v="5"/>
    <s v="0BZRR"/>
    <s v="0152916"/>
    <s v="Client 55"/>
    <s v="0BZRR"/>
    <s v="EXTERNAL"/>
    <s v="DC2"/>
    <s v="Secteur 02"/>
    <s v="Departement 64"/>
    <s v="X10585414"/>
    <x v="0"/>
    <n v="28125"/>
    <n v="28125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6"/>
    <s v="077 Centre1"/>
    <s v="Securit2"/>
    <x v="0"/>
    <s v="FPE"/>
    <s v="PBE"/>
    <s v="Installation et Suivi"/>
    <s v="Installation"/>
    <s v="Suivi"/>
    <x v="5"/>
    <s v="Francois"/>
    <x v="0"/>
    <s v="SERVICE BILLING"/>
    <d v="2013-04-07T00:00:00"/>
    <x v="2"/>
    <s v="SERVICE"/>
    <s v="Services"/>
    <s v="Event"/>
    <x v="0"/>
    <s v="Suivi"/>
    <s v="0154460"/>
    <x v="6"/>
    <s v="0B380"/>
    <s v="0154460"/>
    <s v="Client 64"/>
    <s v="0B380"/>
    <s v="EXTERNAL"/>
    <s v="DC3"/>
    <s v="Secteur 04"/>
    <s v="Departement 15"/>
    <s v="X99AB08042013"/>
    <x v="0"/>
    <n v="31102"/>
    <n v="31102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7"/>
    <s v="077 Centre1"/>
    <s v="Protection 2"/>
    <x v="0"/>
    <s v="FPE"/>
    <s v="PBE"/>
    <s v="Installation et Suivi"/>
    <s v="Installation"/>
    <s v="Suivi"/>
    <x v="4"/>
    <s v="Francois"/>
    <x v="0"/>
    <s v="SERVICE BILLING"/>
    <d v="2013-06-01T00:00:00"/>
    <x v="2"/>
    <s v="SERVICE"/>
    <s v="Services"/>
    <s v="Event"/>
    <x v="0"/>
    <s v="Suivi"/>
    <s v="0015981"/>
    <x v="7"/>
    <s v="02925"/>
    <s v="0015981"/>
    <s v="Client 71"/>
    <s v="02925"/>
    <s v="EXTERNAL"/>
    <s v="DC3"/>
    <s v="Secteur 04"/>
    <s v="Departement 08"/>
    <s v="249M200949210613"/>
    <x v="2"/>
    <n v="35956"/>
    <n v="35956"/>
    <n v="0"/>
    <m/>
    <m/>
    <m/>
    <n v="35956"/>
    <n v="35956"/>
    <m/>
    <m/>
    <m/>
    <n v="0"/>
    <n v="35956"/>
    <m/>
    <m/>
    <m/>
    <n v="0"/>
    <m/>
    <m/>
    <m/>
    <n v="0"/>
    <n v="0"/>
    <n v="35956"/>
    <n v="0"/>
    <n v="0"/>
    <n v="0"/>
    <n v="0"/>
    <n v="0"/>
    <n v="0"/>
    <n v="0"/>
    <s v=""/>
    <n v="-35956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8"/>
    <s v="077 Centre1"/>
    <s v="Leon"/>
    <x v="0"/>
    <s v="FPE"/>
    <s v="PBE"/>
    <s v="Installation et Suivi"/>
    <s v="Installation"/>
    <s v="Suivi"/>
    <x v="6"/>
    <s v="Francois"/>
    <x v="5"/>
    <s v="SERVICE"/>
    <d v="2013-11-20T00:00:00"/>
    <x v="2"/>
    <s v="SERVICE"/>
    <s v="Services"/>
    <s v="Event"/>
    <x v="0"/>
    <s v="Suivi"/>
    <s v="200148"/>
    <x v="8"/>
    <s v="500949"/>
    <s v="200148"/>
    <s v="Client 74"/>
    <s v="500949"/>
    <s v="EXTERNAL"/>
    <s v="DC3"/>
    <s v="Secteur 04"/>
    <s v="Departement 15"/>
    <s v="C38950201313112013"/>
    <x v="1"/>
    <n v="4658"/>
    <n v="4658"/>
    <n v="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9"/>
    <s v="077 Centre1"/>
    <s v="Marche"/>
    <x v="0"/>
    <s v="FPE"/>
    <s v="PBE"/>
    <s v="Installation et Suivi"/>
    <s v="Installation"/>
    <s v="Suivi"/>
    <x v="7"/>
    <s v="Michel"/>
    <x v="6"/>
    <s v="SERVICE BILLING"/>
    <d v="2013-01-01T00:00:00"/>
    <x v="4"/>
    <s v="SERVICE"/>
    <s v="Services"/>
    <s v="Event"/>
    <x v="0"/>
    <s v="Suivi"/>
    <s v="0035463"/>
    <x v="9"/>
    <s v="0ASVR"/>
    <s v="0035463"/>
    <s v="Client 80"/>
    <s v="0ASVR"/>
    <s v="EXTERNAL"/>
    <s v="DC1"/>
    <s v="Secteur 01"/>
    <s v="Departement 19"/>
    <s v="4000548419"/>
    <x v="3"/>
    <n v="1450"/>
    <m/>
    <n v="145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145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9"/>
    <s v="077 Centre1"/>
    <s v="Marche"/>
    <x v="0"/>
    <s v="FPE"/>
    <s v="PBE"/>
    <s v="Installation et Suivi"/>
    <s v="Installation"/>
    <s v="Suivi"/>
    <x v="7"/>
    <s v="Michel"/>
    <x v="7"/>
    <s v="SERVICE BILLING"/>
    <d v="2012-10-01T00:00:00"/>
    <x v="5"/>
    <s v="SERVICE"/>
    <s v="Services"/>
    <s v="Event"/>
    <x v="0"/>
    <s v="Suivi"/>
    <s v="0035463"/>
    <x v="9"/>
    <s v="0ASVR"/>
    <s v="0035463"/>
    <s v="Client 80"/>
    <s v="0ASVR"/>
    <s v="EXTERNAL"/>
    <s v="DC1"/>
    <s v="Secteur 01"/>
    <s v="Departement 19"/>
    <s v="P400055800351"/>
    <x v="4"/>
    <n v="22900"/>
    <m/>
    <n v="2290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2290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9"/>
    <s v="077 Centre1"/>
    <s v="Marche"/>
    <x v="0"/>
    <s v="FPE"/>
    <s v="PBE"/>
    <s v="Installation et Suivi"/>
    <s v="Installation"/>
    <s v="Suivi"/>
    <x v="7"/>
    <s v="Michel"/>
    <x v="8"/>
    <s v="SERVICE BILLING"/>
    <d v="2012-12-01T00:00:00"/>
    <x v="6"/>
    <s v="SERVICE"/>
    <s v="Services"/>
    <s v="Event"/>
    <x v="0"/>
    <s v="Suivi"/>
    <s v="0035463"/>
    <x v="9"/>
    <s v="0ASVR"/>
    <s v="0035463"/>
    <s v="Client 80"/>
    <s v="0ASVR"/>
    <s v="EXTERNAL"/>
    <s v="DC1"/>
    <s v="Secteur 01"/>
    <s v="Departement 19"/>
    <s v="4600250187"/>
    <x v="5"/>
    <n v="610"/>
    <m/>
    <n v="61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61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  <r>
    <s v="JAN-14"/>
    <s v="France"/>
    <s v="France 1"/>
    <s v="Region 1"/>
    <x v="0"/>
    <s v="Centre 1"/>
    <s v="077 Centre1"/>
    <x v="9"/>
    <s v="077 Centre1"/>
    <s v="Marche"/>
    <x v="0"/>
    <s v="FPE"/>
    <s v="PBE"/>
    <s v="Installation et Suivi"/>
    <s v="Installation"/>
    <s v="Suivi"/>
    <x v="7"/>
    <s v="Michel"/>
    <x v="9"/>
    <s v="SERVICE BILLING"/>
    <d v="2012-12-01T00:00:00"/>
    <x v="7"/>
    <s v="SERVICE"/>
    <s v="Own Services"/>
    <s v="Event"/>
    <x v="0"/>
    <s v="Suivi"/>
    <s v="0035463"/>
    <x v="9"/>
    <s v="0ASVR"/>
    <s v="0035463"/>
    <s v="Client 80"/>
    <s v="0ASVR"/>
    <s v="EXTERNAL"/>
    <s v="DC1"/>
    <s v="Secteur 01"/>
    <s v="Departement 19"/>
    <s v="4600546806"/>
    <x v="6"/>
    <n v="3000"/>
    <m/>
    <n v="3000"/>
    <m/>
    <m/>
    <m/>
    <m/>
    <n v="0"/>
    <m/>
    <m/>
    <m/>
    <n v="0"/>
    <n v="0"/>
    <m/>
    <m/>
    <m/>
    <n v="0"/>
    <m/>
    <m/>
    <m/>
    <n v="0"/>
    <n v="0"/>
    <n v="0"/>
    <n v="0"/>
    <n v="0"/>
    <n v="0"/>
    <n v="0"/>
    <n v="0"/>
    <n v="0"/>
    <n v="0"/>
    <s v=""/>
    <n v="3000"/>
    <d v="2014-02-06T11:05:14"/>
    <s v="05/02/2014"/>
    <s v="France"/>
    <s v="France 1"/>
    <s v="Region 1"/>
    <s v=""/>
    <s v=""/>
    <s v="%"/>
    <s v="%"/>
    <s v="%"/>
    <s v=""/>
    <s v=""/>
    <s v=""/>
    <s v="201401"/>
    <s v="4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6:AA24" firstHeaderRow="0" firstDataRow="1" firstDataCol="5" rowPageCount="4" colPageCount="1"/>
  <pivotFields count="86">
    <pivotField showAll="0"/>
    <pivotField showAll="0"/>
    <pivotField showAll="0"/>
    <pivotField showAll="0"/>
    <pivotField axis="axisPage" showAll="0">
      <items count="5">
        <item m="1" x="1"/>
        <item m="1" x="2"/>
        <item m="1" x="3"/>
        <item x="0"/>
        <item t="default"/>
      </items>
    </pivotField>
    <pivotField showAll="0"/>
    <pivotField showAll="0"/>
    <pivotField axis="axisRow" outline="0" showAll="0" includeNewItemsInFilter="1" defaultSubtotal="0">
      <items count="747">
        <item m="1" x="646"/>
        <item m="1" x="55"/>
        <item m="1" x="162"/>
        <item m="1" x="43"/>
        <item m="1" x="136"/>
        <item m="1" x="595"/>
        <item m="1" x="124"/>
        <item m="1" x="337"/>
        <item m="1" x="550"/>
        <item m="1" x="137"/>
        <item m="1" x="150"/>
        <item m="1" x="292"/>
        <item m="1" x="335"/>
        <item m="1" x="380"/>
        <item m="1" x="421"/>
        <item m="1" x="438"/>
        <item m="1" x="522"/>
        <item m="1" x="636"/>
        <item m="1" x="399"/>
        <item m="1" x="250"/>
        <item m="1" x="112"/>
        <item m="1" x="157"/>
        <item m="1" x="516"/>
        <item m="1" x="403"/>
        <item m="1" x="473"/>
        <item m="1" x="732"/>
        <item m="1" x="53"/>
        <item m="1" x="480"/>
        <item m="1" x="645"/>
        <item m="1" x="59"/>
        <item m="1" x="207"/>
        <item m="1" x="260"/>
        <item m="1" x="265"/>
        <item m="1" x="643"/>
        <item m="1" x="113"/>
        <item m="1" x="158"/>
        <item m="1" x="252"/>
        <item m="1" x="343"/>
        <item m="1" x="117"/>
        <item m="1" x="391"/>
        <item m="1" x="258"/>
        <item m="1" x="351"/>
        <item m="1" x="394"/>
        <item m="1" x="511"/>
        <item m="1" x="212"/>
        <item m="1" x="262"/>
        <item m="1" x="300"/>
        <item m="1" x="433"/>
        <item m="1" x="471"/>
        <item m="1" x="556"/>
        <item m="1" x="474"/>
        <item m="1" x="642"/>
        <item m="1" x="686"/>
        <item m="1" x="563"/>
        <item m="1" x="608"/>
        <item m="1" x="648"/>
        <item m="1" x="739"/>
        <item m="1" x="60"/>
        <item m="1" x="119"/>
        <item m="1" x="163"/>
        <item m="1" x="653"/>
        <item m="1" x="68"/>
        <item m="1" x="215"/>
        <item m="1" x="303"/>
        <item m="1" x="672"/>
        <item m="1" x="727"/>
        <item m="1" x="98"/>
        <item m="1" x="143"/>
        <item m="1" x="195"/>
        <item m="1" x="235"/>
        <item m="1" x="287"/>
        <item m="1" x="719"/>
        <item m="1" x="87"/>
        <item m="1" x="283"/>
        <item m="1" x="661"/>
        <item m="1" x="620"/>
        <item m="1" x="549"/>
        <item m="1" x="83"/>
        <item m="1" x="586"/>
        <item m="1" x="626"/>
        <item m="1" x="668"/>
        <item m="1" x="29"/>
        <item m="1" x="187"/>
        <item m="1" x="229"/>
        <item m="1" x="628"/>
        <item m="1" x="671"/>
        <item m="1" x="725"/>
        <item m="1" x="35"/>
        <item m="1" x="95"/>
        <item m="1" x="70"/>
        <item m="1" x="440"/>
        <item m="1" x="571"/>
        <item m="1" x="447"/>
        <item m="1" x="615"/>
        <item m="1" x="526"/>
        <item m="1" x="696"/>
        <item m="1" x="654"/>
        <item m="1" x="171"/>
        <item m="1" x="267"/>
        <item m="1" x="75"/>
        <item m="1" x="174"/>
        <item m="1" x="455"/>
        <item m="1" x="465"/>
        <item m="1" x="622"/>
        <item m="1" x="716"/>
        <item m="1" x="728"/>
        <item m="1" x="99"/>
        <item m="1" x="144"/>
        <item m="1" x="631"/>
        <item m="1" x="677"/>
        <item m="1" x="42"/>
        <item m="1" x="102"/>
        <item m="1" x="243"/>
        <item m="1" x="46"/>
        <item m="1" x="199"/>
        <item m="1" x="105"/>
        <item m="1" x="151"/>
        <item m="1" x="413"/>
        <item m="1" x="609"/>
        <item m="1" x="502"/>
        <item m="1" x="738"/>
        <item m="1" x="536"/>
        <item m="1" x="181"/>
        <item m="1" x="305"/>
        <item m="1" x="256"/>
        <item m="1" x="299"/>
        <item m="1" x="479"/>
        <item m="1" x="722"/>
        <item m="1" x="676"/>
        <item m="1" x="698"/>
        <item m="1" x="66"/>
        <item m="1" x="44"/>
        <item m="1" x="39"/>
        <item m="1" x="320"/>
        <item m="1" x="692"/>
        <item m="1" x="50"/>
        <item m="1" x="109"/>
        <item m="1" x="155"/>
        <item m="1" x="202"/>
        <item m="1" x="340"/>
        <item m="1" x="116"/>
        <item m="1" x="294"/>
        <item m="1" x="344"/>
        <item m="1" x="424"/>
        <item m="1" x="319"/>
        <item m="1" x="368"/>
        <item m="1" x="699"/>
        <item m="1" x="84"/>
        <item m="1" x="218"/>
        <item m="1" x="18"/>
        <item m="1" x="489"/>
        <item m="1" x="573"/>
        <item m="1" x="614"/>
        <item m="1" x="656"/>
        <item m="1" x="702"/>
        <item m="1" x="11"/>
        <item m="1" x="73"/>
        <item m="1" x="125"/>
        <item m="1" x="173"/>
        <item m="1" x="578"/>
        <item m="1" x="618"/>
        <item m="1" x="659"/>
        <item m="1" x="706"/>
        <item m="1" x="14"/>
        <item m="1" x="78"/>
        <item m="1" x="527"/>
        <item m="1" x="114"/>
        <item m="1" x="512"/>
        <item m="1" x="682"/>
        <item m="1" x="404"/>
        <item m="1" x="683"/>
        <item m="1" x="54"/>
        <item m="1" x="604"/>
        <item m="1" x="161"/>
        <item m="1" x="691"/>
        <item m="1" x="741"/>
        <item m="1" x="62"/>
        <item m="1" x="120"/>
        <item m="1" x="164"/>
        <item m="1" x="209"/>
        <item m="1" x="651"/>
        <item m="1" x="65"/>
        <item m="1" x="558"/>
        <item m="1" x="638"/>
        <item m="1" x="203"/>
        <item m="1" x="736"/>
        <item m="1" x="58"/>
        <item m="1" x="118"/>
        <item m="1" x="254"/>
        <item m="1" x="392"/>
        <item m="1" x="428"/>
        <item m="1" x="165"/>
        <item m="1" x="210"/>
        <item m="1" x="259"/>
        <item m="1" x="352"/>
        <item m="1" x="395"/>
        <item m="1" x="430"/>
        <item m="1" x="513"/>
        <item m="1" x="214"/>
        <item m="1" x="263"/>
        <item m="1" x="301"/>
        <item m="1" x="353"/>
        <item m="1" x="472"/>
        <item m="1" x="517"/>
        <item m="1" x="557"/>
        <item m="1" x="597"/>
        <item m="1" x="304"/>
        <item m="1" x="355"/>
        <item m="1" x="405"/>
        <item m="1" x="476"/>
        <item m="1" x="559"/>
        <item m="1" x="600"/>
        <item m="1" x="644"/>
        <item m="1" x="684"/>
        <item m="1" x="407"/>
        <item m="1" x="439"/>
        <item m="1" x="482"/>
        <item m="1" x="523"/>
        <item m="1" x="561"/>
        <item m="1" x="605"/>
        <item m="1" x="688"/>
        <item m="1" x="735"/>
        <item m="1" x="57"/>
        <item m="1" x="587"/>
        <item m="1" x="627"/>
        <item m="1" x="669"/>
        <item m="1" x="723"/>
        <item m="1" x="32"/>
        <item m="1" x="91"/>
        <item m="1" x="138"/>
        <item m="1" x="190"/>
        <item m="1" x="230"/>
        <item m="1" x="629"/>
        <item m="1" x="673"/>
        <item m="1" x="729"/>
        <item m="1" x="36"/>
        <item m="1" x="100"/>
        <item m="1" x="145"/>
        <item m="1" x="196"/>
        <item m="1" x="236"/>
        <item m="1" x="289"/>
        <item m="1" x="325"/>
        <item m="1" x="733"/>
        <item m="1" x="396"/>
        <item m="1" x="514"/>
        <item m="1" x="122"/>
        <item m="1" x="743"/>
        <item m="1" x="487"/>
        <item m="1" x="63"/>
        <item m="1" x="435"/>
        <item m="1" x="156"/>
        <item m="1" x="436"/>
        <item m="1" x="575"/>
        <item m="1" x="544"/>
        <item m="1" x="179"/>
        <item m="1" x="483"/>
        <item m="1" x="359"/>
        <item m="1" x="693"/>
        <item m="1" x="446"/>
        <item m="1" x="448"/>
        <item m="1" x="459"/>
        <item m="1" x="543"/>
        <item m="1" x="19"/>
        <item m="1" x="184"/>
        <item m="1" x="228"/>
        <item m="1" x="371"/>
        <item m="1" x="495"/>
        <item m="1" x="584"/>
        <item m="1" x="37"/>
        <item m="1" x="237"/>
        <item m="1" x="103"/>
        <item m="1" x="244"/>
        <item m="1" x="506"/>
        <item m="1" x="566"/>
        <item m="1" x="610"/>
        <item m="1" x="649"/>
        <item m="1" x="694"/>
        <item m="1" x="606"/>
        <item m="1" x="467"/>
        <item m="1" x="40"/>
        <item m="1" x="152"/>
        <item m="1" x="201"/>
        <item m="1" x="681"/>
        <item m="1" x="49"/>
        <item m="1" x="108"/>
        <item m="1" x="378"/>
        <item m="1" x="383"/>
        <item m="1" x="169"/>
        <item m="1" x="714"/>
        <item m="1" x="101"/>
        <item m="1" x="128"/>
        <item m="1" x="141"/>
        <item m="1" x="194"/>
        <item m="1" x="276"/>
        <item m="1" x="186"/>
        <item m="1" x="285"/>
        <item m="1" x="662"/>
        <item m="1" x="463"/>
        <item m="1" x="264"/>
        <item m="1" x="519"/>
        <item m="1" x="601"/>
        <item m="1" x="485"/>
        <item m="1" x="528"/>
        <item m="1" x="16"/>
        <item m="1" x="238"/>
        <item m="1" x="612"/>
        <item m="1" x="703"/>
        <item m="1" x="496"/>
        <item m="1" x="79"/>
        <item m="1" x="709"/>
        <item m="1" x="129"/>
        <item m="1" x="585"/>
        <item m="1" x="273"/>
        <item m="1" x="717"/>
        <item m="1" x="92"/>
        <item m="1" x="139"/>
        <item m="1" x="191"/>
        <item m="1" x="146"/>
        <item m="1" x="239"/>
        <item m="1" x="245"/>
        <item m="1" x="332"/>
        <item m="1" x="376"/>
        <item m="1" x="419"/>
        <item m="1" x="336"/>
        <item m="1" x="382"/>
        <item m="1" x="666"/>
        <item m="1" x="490"/>
        <item m="1" x="574"/>
        <item m="1" x="318"/>
        <item m="1" x="367"/>
        <item m="1" x="456"/>
        <item m="1" x="460"/>
        <item m="1" x="580"/>
        <item m="1" x="710"/>
        <item m="1" x="20"/>
        <item m="1" x="665"/>
        <item m="1" x="82"/>
        <item m="1" x="623"/>
        <item m="1" x="718"/>
        <item m="1" x="185"/>
        <item m="1" x="278"/>
        <item m="1" x="670"/>
        <item m="1" x="724"/>
        <item m="1" x="33"/>
        <item m="1" x="93"/>
        <item m="1" x="140"/>
        <item m="1" x="192"/>
        <item m="1" x="317"/>
        <item m="1" x="365"/>
        <item m="1" x="38"/>
        <item m="1" x="198"/>
        <item m="1" x="246"/>
        <item m="1" x="333"/>
        <item m="1" x="377"/>
        <item m="1" x="420"/>
        <item m="1" x="462"/>
        <item m="1" x="503"/>
        <item m="1" x="293"/>
        <item m="1" x="464"/>
        <item m="1" x="441"/>
        <item m="1" x="350"/>
        <item m="1" x="560"/>
        <item m="1" x="504"/>
        <item m="1" x="481"/>
        <item m="1" x="687"/>
        <item m="1" x="734"/>
        <item m="1" x="56"/>
        <item m="1" x="740"/>
        <item m="1" x="61"/>
        <item m="1" x="208"/>
        <item m="1" x="261"/>
        <item m="1" x="700"/>
        <item m="1" x="745"/>
        <item m="1" x="69"/>
        <item m="1" x="170"/>
        <item m="1" x="216"/>
        <item m="1" x="266"/>
        <item m="1" x="354"/>
        <item m="1" x="402"/>
        <item m="1" x="74"/>
        <item m="1" x="271"/>
        <item m="1" x="478"/>
        <item m="1" x="357"/>
        <item m="1" x="442"/>
        <item m="1" x="484"/>
        <item m="1" x="272"/>
        <item m="1" x="310"/>
        <item m="1" x="410"/>
        <item m="1" x="711"/>
        <item m="1" x="341"/>
        <item m="1" x="327"/>
        <item m="1" x="401"/>
        <item m="1" x="432"/>
        <item m="1" x="379"/>
        <item m="1" x="345"/>
        <item m="1" x="240"/>
        <item m="1" x="311"/>
        <item m="1" x="361"/>
        <item m="1" x="486"/>
        <item m="1" x="569"/>
        <item m="1" x="537"/>
        <item m="1" x="492"/>
        <item m="1" x="34"/>
        <item m="1" x="429"/>
        <item m="1" x="189"/>
        <item m="1" x="451"/>
        <item m="1" x="389"/>
        <item m="1" x="298"/>
        <item m="1" x="279"/>
        <item m="1" x="255"/>
        <item m="1" x="225"/>
        <item m="1" x="204"/>
        <item m="1" x="176"/>
        <item m="1" x="613"/>
        <item m="1" x="655"/>
        <item m="1" x="546"/>
        <item m="1" x="582"/>
        <item m="1" x="707"/>
        <item m="1" x="598"/>
        <item m="1" x="338"/>
        <item m="1" x="178"/>
        <item m="1" x="366"/>
        <item m="1" x="453"/>
        <item m="1" x="206"/>
        <item m="1" x="349"/>
        <item m="1" x="531"/>
        <item m="1" x="746"/>
        <item m="1" x="565"/>
        <item m="1" x="288"/>
        <item m="1" x="24"/>
        <item m="1" x="134"/>
        <item m="1" x="180"/>
        <item m="1" x="281"/>
        <item m="1" x="257"/>
        <item m="1" x="251"/>
        <item m="1" x="426"/>
        <item m="1" x="393"/>
        <item m="1" x="51"/>
        <item m="1" x="110"/>
        <item m="1" x="730"/>
        <item m="1" x="594"/>
        <item m="1" x="153"/>
        <item m="1" x="249"/>
        <item m="1" x="342"/>
        <item m="1" x="387"/>
        <item m="1" x="295"/>
        <item m="1" x="346"/>
        <item m="1" x="470"/>
        <item m="1" x="554"/>
        <item m="1" x="398"/>
        <item m="1" x="515"/>
        <item m="1" x="641"/>
        <item m="1" x="52"/>
        <item m="1" x="111"/>
        <item m="1" x="469"/>
        <item m="1" x="508"/>
        <item m="1" x="552"/>
        <item m="1" x="679"/>
        <item m="1" x="200"/>
        <item m="1" x="596"/>
        <item m="1" x="680"/>
        <item m="1" x="388"/>
        <item m="1" x="296"/>
        <item m="1" x="347"/>
        <item m="1" x="520"/>
        <item m="1" x="602"/>
        <item m="1" x="547"/>
        <item m="1" x="583"/>
        <item m="1" x="541"/>
        <item m="1" x="221"/>
        <item m="1" x="358"/>
        <item m="1" x="275"/>
        <item m="1" x="488"/>
        <item m="1" x="414"/>
        <item m="1" x="616"/>
        <item m="1" x="321"/>
        <item m="1" x="579"/>
        <item m="1" x="663"/>
        <item m="1" x="697"/>
        <item m="1" x="744"/>
        <item m="1" x="166"/>
        <item m="1" x="213"/>
        <item m="1" x="217"/>
        <item m="1" x="268"/>
        <item m="1" x="76"/>
        <item m="1" x="123"/>
        <item m="1" x="635"/>
        <item m="1" x="685"/>
        <item m="1" x="15"/>
        <item m="1" x="542"/>
        <item m="1" x="183"/>
        <item m="1" x="314"/>
        <item m="1" x="364"/>
        <item m="1" x="90"/>
        <item m="1" x="284"/>
        <item m="1" x="331"/>
        <item m="1" x="375"/>
        <item m="1" x="548"/>
        <item m="1" x="381"/>
        <item m="1" x="505"/>
        <item m="1" x="27"/>
        <item m="1" x="309"/>
        <item m="1" x="334"/>
        <item m="1" x="291"/>
        <item m="1" x="397"/>
        <item m="1" x="535"/>
        <item m="1" x="493"/>
        <item m="1" x="592"/>
        <item m="1" x="639"/>
        <item m="1" x="148"/>
        <item m="1" x="408"/>
        <item m="1" x="652"/>
        <item m="1" x="533"/>
        <item m="1" x="384"/>
        <item m="1" x="529"/>
        <item m="1" x="524"/>
        <item m="1" x="497"/>
        <item m="1" x="501"/>
        <item m="1" x="115"/>
        <item m="1" x="369"/>
        <item m="1" x="475"/>
        <item m="1" x="525"/>
        <item m="1" x="674"/>
        <item m="1" x="385"/>
        <item m="1" x="581"/>
        <item m="1" x="290"/>
        <item m="1" x="326"/>
        <item m="1" x="373"/>
        <item m="1" x="130"/>
        <item m="1" x="468"/>
        <item m="1" x="590"/>
        <item m="1" x="726"/>
        <item m="1" x="96"/>
        <item m="1" x="41"/>
        <item m="1" x="147"/>
        <item m="1" x="197"/>
        <item m="1" x="633"/>
        <item m="1" x="731"/>
        <item m="1" x="149"/>
        <item m="1" x="21"/>
        <item m="1" x="406"/>
        <item m="1" x="437"/>
        <item m="1" x="443"/>
        <item m="1" x="415"/>
        <item m="1" x="491"/>
        <item m="1" x="539"/>
        <item m="1" x="302"/>
        <item m="1" x="220"/>
        <item m="1" x="637"/>
        <item m="1" x="23"/>
        <item m="1" x="423"/>
        <item m="1" x="322"/>
        <item m="1" x="507"/>
        <item m="1" x="678"/>
        <item m="1" x="417"/>
        <item m="1" x="104"/>
        <item m="1" x="312"/>
        <item m="1" x="227"/>
        <item m="1" x="400"/>
        <item m="1" x="500"/>
        <item m="1" x="425"/>
        <item m="1" x="274"/>
        <item m="1" x="445"/>
        <item m="1" x="85"/>
        <item m="1" x="362"/>
        <item m="1" x="449"/>
        <item m="1" x="457"/>
        <item m="1" x="545"/>
        <item m="1" x="621"/>
        <item m="1" x="720"/>
        <item m="1" x="223"/>
        <item m="1" x="81"/>
        <item m="1" x="182"/>
        <item m="1" x="624"/>
        <item m="1" x="48"/>
        <item m="1" x="568"/>
        <item m="1" x="280"/>
        <item m="1" x="71"/>
        <item m="1" x="72"/>
        <item m="1" x="360"/>
        <item m="1" x="538"/>
        <item m="1" x="619"/>
        <item m="1" x="193"/>
        <item m="1" x="555"/>
        <item m="1" x="323"/>
        <item m="1" x="26"/>
        <item m="1" x="233"/>
        <item m="1" x="713"/>
        <item m="1" x="133"/>
        <item m="1" x="160"/>
        <item m="1" x="570"/>
        <item m="1" x="127"/>
        <item m="1" x="409"/>
        <item m="1" x="572"/>
        <item m="1" x="17"/>
        <item m="1" x="588"/>
        <item m="1" x="737"/>
        <item m="1" x="466"/>
        <item m="1" x="551"/>
        <item m="1" x="106"/>
        <item m="1" x="640"/>
        <item m="1" x="131"/>
        <item m="1" x="510"/>
        <item m="1" x="591"/>
        <item m="1" x="363"/>
        <item m="1" x="715"/>
        <item m="1" x="224"/>
        <item m="1" x="422"/>
        <item m="1" x="593"/>
        <item m="1" x="121"/>
        <item m="1" x="30"/>
        <item m="1" x="247"/>
        <item m="1" x="386"/>
        <item m="1" x="211"/>
        <item m="1" x="107"/>
        <item m="1" x="647"/>
        <item m="1" x="742"/>
        <item m="1" x="689"/>
        <item m="1" x="231"/>
        <item m="1" x="339"/>
        <item m="1" x="431"/>
        <item m="1" x="675"/>
        <item m="1" x="630"/>
        <item m="1" x="611"/>
        <item m="1" x="248"/>
        <item m="1" x="234"/>
        <item m="1" x="330"/>
        <item m="1" x="632"/>
        <item m="1" x="599"/>
        <item m="1" x="97"/>
        <item m="1" x="452"/>
        <item m="1" x="532"/>
        <item m="1" x="567"/>
        <item m="1" x="708"/>
        <item m="1" x="664"/>
        <item m="1" x="712"/>
        <item m="1" x="205"/>
        <item m="1" x="159"/>
        <item m="1" x="22"/>
        <item m="1" x="372"/>
        <item m="1" x="80"/>
        <item m="1" x="132"/>
        <item m="1" x="222"/>
        <item m="1" x="25"/>
        <item m="1" x="135"/>
        <item m="1" x="226"/>
        <item m="1" x="277"/>
        <item m="1" x="313"/>
        <item m="1" x="31"/>
        <item m="1" x="89"/>
        <item m="1" x="188"/>
        <item m="1" x="282"/>
        <item m="1" x="316"/>
        <item m="1" x="416"/>
        <item m="1" x="450"/>
        <item m="1" x="142"/>
        <item m="1" x="232"/>
        <item m="1" x="286"/>
        <item m="1" x="324"/>
        <item m="1" x="370"/>
        <item m="1" x="458"/>
        <item m="1" x="329"/>
        <item m="1" x="374"/>
        <item m="1" x="418"/>
        <item m="1" x="461"/>
        <item m="1" x="494"/>
        <item m="1" x="530"/>
        <item m="1" x="167"/>
        <item m="1" x="540"/>
        <item m="1" x="576"/>
        <item m="1" x="617"/>
        <item m="1" x="658"/>
        <item m="1" x="705"/>
        <item m="1" x="12"/>
        <item m="1" x="77"/>
        <item m="1" x="126"/>
        <item m="1" x="577"/>
        <item m="1" x="660"/>
        <item m="1" x="328"/>
        <item m="1" x="241"/>
        <item m="1" x="589"/>
        <item m="1" x="269"/>
        <item m="1" x="253"/>
        <item m="1" x="348"/>
        <item m="1" x="390"/>
        <item m="1" x="427"/>
        <item m="1" x="509"/>
        <item m="1" x="625"/>
        <item m="1" x="667"/>
        <item m="1" x="721"/>
        <item m="1" x="28"/>
        <item m="1" x="88"/>
        <item m="1" x="47"/>
        <item m="1" x="154"/>
        <item m="1" x="634"/>
        <item m="1" x="477"/>
        <item m="1" x="564"/>
        <item m="1" x="94"/>
        <item m="1" x="454"/>
        <item m="1" x="518"/>
        <item m="1" x="603"/>
        <item m="1" x="690"/>
        <item m="1" x="64"/>
        <item m="1" x="168"/>
        <item m="1" x="270"/>
        <item m="1" x="356"/>
        <item m="1" x="444"/>
        <item m="1" x="534"/>
        <item m="1" x="434"/>
        <item m="1" x="521"/>
        <item m="1" x="607"/>
        <item m="1" x="695"/>
        <item m="1" x="67"/>
        <item m="1" x="172"/>
        <item m="1" x="498"/>
        <item m="1" x="704"/>
        <item m="1" x="553"/>
        <item m="1" x="177"/>
        <item m="1" x="297"/>
        <item m="1" x="307"/>
        <item m="1" x="10"/>
        <item m="1" x="315"/>
        <item m="1" x="306"/>
        <item m="1" x="562"/>
        <item m="1" x="650"/>
        <item m="1" x="657"/>
        <item m="1" x="499"/>
        <item m="1" x="86"/>
        <item m="1" x="701"/>
        <item m="1" x="13"/>
        <item m="1" x="219"/>
        <item m="1" x="308"/>
        <item m="1" x="411"/>
        <item m="1" x="242"/>
        <item m="1" x="45"/>
        <item m="1" x="175"/>
        <item m="1" x="412"/>
        <item x="0"/>
        <item x="1"/>
        <item x="2"/>
        <item x="3"/>
        <item x="4"/>
        <item x="5"/>
        <item x="6"/>
        <item x="7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axis="axisPage" showAll="0">
      <items count="3">
        <item x="0"/>
        <item m="1" x="1"/>
        <item t="default"/>
      </items>
    </pivotField>
    <pivotField showAll="0"/>
    <pivotField showAll="0"/>
    <pivotField showAll="0"/>
    <pivotField showAll="0"/>
    <pivotField showAll="0"/>
    <pivotField axis="axisRow" outline="0" showAll="0" defaultSubtotal="0">
      <items count="89">
        <item m="1" x="8"/>
        <item m="1" x="73"/>
        <item m="1" x="28"/>
        <item m="1" x="29"/>
        <item m="1" x="57"/>
        <item m="1" x="70"/>
        <item m="1" x="34"/>
        <item m="1" x="38"/>
        <item m="1" x="27"/>
        <item m="1" x="77"/>
        <item m="1" x="19"/>
        <item m="1" x="10"/>
        <item m="1" x="42"/>
        <item m="1" x="23"/>
        <item m="1" x="36"/>
        <item m="1" x="80"/>
        <item m="1" x="12"/>
        <item m="1" x="84"/>
        <item m="1" x="74"/>
        <item m="1" x="67"/>
        <item m="1" x="71"/>
        <item m="1" x="13"/>
        <item m="1" x="52"/>
        <item m="1" x="39"/>
        <item m="1" x="65"/>
        <item m="1" x="75"/>
        <item m="1" x="47"/>
        <item m="1" x="55"/>
        <item m="1" x="56"/>
        <item m="1" x="81"/>
        <item m="1" x="63"/>
        <item m="1" x="88"/>
        <item m="1" x="33"/>
        <item m="1" x="18"/>
        <item m="1" x="48"/>
        <item m="1" x="9"/>
        <item m="1" x="40"/>
        <item m="1" x="46"/>
        <item m="1" x="14"/>
        <item m="1" x="31"/>
        <item m="1" x="58"/>
        <item m="1" x="69"/>
        <item m="1" x="24"/>
        <item m="1" x="66"/>
        <item m="1" x="59"/>
        <item m="1" x="82"/>
        <item m="1" x="35"/>
        <item m="1" x="49"/>
        <item m="1" x="20"/>
        <item m="1" x="50"/>
        <item m="1" x="86"/>
        <item m="1" x="78"/>
        <item m="1" x="30"/>
        <item m="1" x="83"/>
        <item m="1" x="62"/>
        <item m="1" x="22"/>
        <item m="1" x="79"/>
        <item m="1" x="17"/>
        <item m="1" x="21"/>
        <item m="1" x="76"/>
        <item m="1" x="68"/>
        <item m="1" x="26"/>
        <item m="1" x="72"/>
        <item m="1" x="53"/>
        <item m="1" x="44"/>
        <item m="1" x="61"/>
        <item m="1" x="41"/>
        <item m="1" x="60"/>
        <item m="1" x="16"/>
        <item m="1" x="11"/>
        <item m="1" x="64"/>
        <item m="1" x="32"/>
        <item m="1" x="51"/>
        <item m="1" x="15"/>
        <item m="1" x="54"/>
        <item m="1" x="87"/>
        <item m="1" x="25"/>
        <item m="1" x="45"/>
        <item m="1" x="85"/>
        <item m="1" x="37"/>
        <item m="1" x="43"/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axis="axisRow" outline="0" showAll="0" includeNewItemsInFilter="1" defaultSubtotal="0">
      <items count="98">
        <item x="5"/>
        <item m="1" x="68"/>
        <item m="1" x="71"/>
        <item x="0"/>
        <item m="1" x="56"/>
        <item m="1" x="10"/>
        <item m="1" x="12"/>
        <item m="1" x="14"/>
        <item m="1" x="61"/>
        <item m="1" x="19"/>
        <item m="1" x="66"/>
        <item m="1" x="26"/>
        <item m="1" x="65"/>
        <item m="1" x="70"/>
        <item m="1" x="31"/>
        <item m="1" x="79"/>
        <item m="1" x="63"/>
        <item x="1"/>
        <item m="1" x="46"/>
        <item m="1" x="47"/>
        <item m="1" x="44"/>
        <item x="2"/>
        <item m="1" x="87"/>
        <item m="1" x="89"/>
        <item m="1" x="53"/>
        <item x="3"/>
        <item m="1" x="37"/>
        <item m="1" x="38"/>
        <item x="4"/>
        <item m="1" x="75"/>
        <item m="1" x="80"/>
        <item m="1" x="39"/>
        <item m="1" x="22"/>
        <item m="1" x="23"/>
        <item m="1" x="82"/>
        <item m="1" x="57"/>
        <item m="1" x="59"/>
        <item m="1" x="25"/>
        <item m="1" x="60"/>
        <item m="1" x="45"/>
        <item m="1" x="24"/>
        <item m="1" x="30"/>
        <item m="1" x="35"/>
        <item m="1" x="20"/>
        <item m="1" x="72"/>
        <item m="1" x="17"/>
        <item m="1" x="97"/>
        <item m="1" x="50"/>
        <item m="1" x="73"/>
        <item m="1" x="77"/>
        <item m="1" x="55"/>
        <item m="1" x="51"/>
        <item m="1" x="28"/>
        <item m="1" x="92"/>
        <item m="1" x="83"/>
        <item m="1" x="86"/>
        <item m="1" x="64"/>
        <item m="1" x="54"/>
        <item m="1" x="62"/>
        <item m="1" x="93"/>
        <item m="1" x="48"/>
        <item m="1" x="16"/>
        <item m="1" x="78"/>
        <item m="1" x="49"/>
        <item m="1" x="32"/>
        <item m="1" x="96"/>
        <item m="1" x="91"/>
        <item m="1" x="90"/>
        <item m="1" x="15"/>
        <item m="1" x="52"/>
        <item m="1" x="13"/>
        <item m="1" x="58"/>
        <item m="1" x="74"/>
        <item m="1" x="18"/>
        <item m="1" x="69"/>
        <item m="1" x="29"/>
        <item m="1" x="43"/>
        <item m="1" x="42"/>
        <item m="1" x="88"/>
        <item m="1" x="11"/>
        <item m="1" x="21"/>
        <item m="1" x="84"/>
        <item m="1" x="34"/>
        <item m="1" x="41"/>
        <item m="1" x="67"/>
        <item m="1" x="27"/>
        <item m="1" x="33"/>
        <item m="1" x="36"/>
        <item m="1" x="76"/>
        <item m="1" x="95"/>
        <item m="1" x="94"/>
        <item m="1" x="40"/>
        <item m="1" x="81"/>
        <item m="1" x="85"/>
        <item x="6"/>
        <item x="7"/>
        <item x="8"/>
        <item x="9"/>
      </items>
    </pivotField>
    <pivotField outline="0" showAll="0" includeNewItemsInFilter="1" defaultSubtotal="0"/>
    <pivotField compact="0" numFmtId="164" outline="0" subtotalTop="0" showAll="0" includeNewItemsInFilter="1" defaultSubtotal="0"/>
    <pivotField axis="axisRow" numFmtId="164" outline="0" showAll="0" includeNewItemsInFilter="1" defaultSubtotal="0">
      <items count="54">
        <item m="1" x="28"/>
        <item m="1" x="12"/>
        <item m="1" x="9"/>
        <item m="1" x="53"/>
        <item m="1" x="21"/>
        <item x="7"/>
        <item x="6"/>
        <item x="4"/>
        <item m="1" x="37"/>
        <item m="1" x="32"/>
        <item m="1" x="50"/>
        <item m="1" x="29"/>
        <item m="1" x="42"/>
        <item m="1" x="13"/>
        <item m="1" x="16"/>
        <item m="1" x="15"/>
        <item m="1" x="10"/>
        <item m="1" x="31"/>
        <item m="1" x="47"/>
        <item m="1" x="34"/>
        <item m="1" x="44"/>
        <item x="1"/>
        <item m="1" x="19"/>
        <item m="1" x="35"/>
        <item m="1" x="48"/>
        <item x="0"/>
        <item m="1" x="40"/>
        <item m="1" x="8"/>
        <item m="1" x="46"/>
        <item m="1" x="41"/>
        <item x="2"/>
        <item m="1" x="27"/>
        <item m="1" x="38"/>
        <item m="1" x="33"/>
        <item m="1" x="52"/>
        <item m="1" x="30"/>
        <item m="1" x="49"/>
        <item m="1" x="17"/>
        <item m="1" x="43"/>
        <item x="3"/>
        <item m="1" x="24"/>
        <item m="1" x="14"/>
        <item m="1" x="20"/>
        <item m="1" x="11"/>
        <item m="1" x="51"/>
        <item m="1" x="36"/>
        <item m="1" x="45"/>
        <item m="1" x="22"/>
        <item m="1" x="25"/>
        <item m="1" x="39"/>
        <item m="1" x="23"/>
        <item x="5"/>
        <item m="1" x="18"/>
        <item m="1" x="26"/>
      </items>
    </pivotField>
    <pivotField showAll="0"/>
    <pivotField showAll="0"/>
    <pivotField showAll="0"/>
    <pivotField axis="axisPage" showAll="0">
      <items count="13">
        <item m="1" x="1"/>
        <item m="1" x="9"/>
        <item m="1" x="10"/>
        <item m="1" x="11"/>
        <item m="1" x="2"/>
        <item m="1" x="3"/>
        <item x="0"/>
        <item m="1" x="4"/>
        <item m="1" x="5"/>
        <item m="1" x="6"/>
        <item m="1" x="8"/>
        <item m="1" x="7"/>
        <item t="default"/>
      </items>
    </pivotField>
    <pivotField showAll="0"/>
    <pivotField showAll="0"/>
    <pivotField axis="axisRow" outline="0" showAll="0" includeNewItemsInFilter="1" defaultSubtotal="0">
      <items count="277">
        <item m="1" x="10"/>
        <item m="1" x="236"/>
        <item m="1" x="240"/>
        <item m="1" x="74"/>
        <item m="1" x="233"/>
        <item m="1" x="261"/>
        <item m="1" x="139"/>
        <item m="1" x="86"/>
        <item m="1" x="167"/>
        <item m="1" x="111"/>
        <item m="1" x="148"/>
        <item m="1" x="124"/>
        <item m="1" x="221"/>
        <item m="1" x="227"/>
        <item m="1" x="50"/>
        <item m="1" x="268"/>
        <item m="1" x="181"/>
        <item m="1" x="141"/>
        <item m="1" x="142"/>
        <item m="1" x="68"/>
        <item m="1" x="31"/>
        <item m="1" x="154"/>
        <item m="1" x="262"/>
        <item m="1" x="251"/>
        <item m="1" x="172"/>
        <item m="1" x="199"/>
        <item m="1" x="35"/>
        <item m="1" x="106"/>
        <item m="1" x="57"/>
        <item m="1" x="147"/>
        <item m="1" x="11"/>
        <item m="1" x="158"/>
        <item m="1" x="274"/>
        <item m="1" x="270"/>
        <item m="1" x="140"/>
        <item m="1" x="193"/>
        <item m="1" x="156"/>
        <item m="1" x="211"/>
        <item m="1" x="143"/>
        <item m="1" x="265"/>
        <item m="1" x="160"/>
        <item m="1" x="186"/>
        <item m="1" x="188"/>
        <item m="1" x="205"/>
        <item m="1" x="69"/>
        <item m="1" x="275"/>
        <item m="1" x="78"/>
        <item m="1" x="190"/>
        <item m="1" x="212"/>
        <item m="1" x="246"/>
        <item m="1" x="130"/>
        <item m="1" x="153"/>
        <item m="1" x="182"/>
        <item m="1" x="45"/>
        <item m="1" x="39"/>
        <item m="1" x="136"/>
        <item m="1" x="163"/>
        <item m="1" x="109"/>
        <item m="1" x="14"/>
        <item m="1" x="103"/>
        <item m="1" x="171"/>
        <item m="1" x="97"/>
        <item m="1" x="27"/>
        <item m="1" x="75"/>
        <item m="1" x="59"/>
        <item m="1" x="112"/>
        <item m="1" x="119"/>
        <item m="1" x="220"/>
        <item m="1" x="258"/>
        <item m="1" x="229"/>
        <item m="1" x="25"/>
        <item m="1" x="145"/>
        <item m="1" x="146"/>
        <item m="1" x="132"/>
        <item m="1" x="157"/>
        <item m="1" x="219"/>
        <item m="1" x="17"/>
        <item m="1" x="217"/>
        <item m="1" x="16"/>
        <item m="1" x="28"/>
        <item m="1" x="34"/>
        <item m="1" x="276"/>
        <item m="1" x="48"/>
        <item m="1" x="51"/>
        <item m="1" x="224"/>
        <item m="1" x="175"/>
        <item m="1" x="254"/>
        <item m="1" x="56"/>
        <item m="1" x="215"/>
        <item m="1" x="76"/>
        <item m="1" x="170"/>
        <item m="1" x="115"/>
        <item m="1" x="232"/>
        <item m="1" x="214"/>
        <item m="1" x="152"/>
        <item m="1" x="238"/>
        <item m="1" x="198"/>
        <item m="1" x="137"/>
        <item m="1" x="248"/>
        <item m="1" x="120"/>
        <item m="1" x="107"/>
        <item m="1" x="159"/>
        <item m="1" x="196"/>
        <item m="1" x="155"/>
        <item m="1" x="26"/>
        <item m="1" x="213"/>
        <item m="1" x="235"/>
        <item m="1" x="101"/>
        <item m="1" x="104"/>
        <item m="1" x="113"/>
        <item m="1" x="230"/>
        <item m="1" x="135"/>
        <item m="1" x="12"/>
        <item m="1" x="81"/>
        <item m="1" x="231"/>
        <item m="1" x="263"/>
        <item m="1" x="264"/>
        <item m="1" x="96"/>
        <item m="1" x="92"/>
        <item m="1" x="192"/>
        <item m="1" x="52"/>
        <item m="1" x="164"/>
        <item m="1" x="63"/>
        <item m="1" x="195"/>
        <item m="1" x="79"/>
        <item m="1" x="222"/>
        <item m="1" x="122"/>
        <item m="1" x="174"/>
        <item m="1" x="114"/>
        <item m="1" x="80"/>
        <item m="1" x="126"/>
        <item m="1" x="32"/>
        <item m="1" x="260"/>
        <item m="1" x="67"/>
        <item m="1" x="49"/>
        <item m="1" x="42"/>
        <item m="1" x="36"/>
        <item m="1" x="89"/>
        <item m="1" x="247"/>
        <item m="1" x="151"/>
        <item m="1" x="252"/>
        <item m="1" x="40"/>
        <item m="1" x="257"/>
        <item m="1" x="267"/>
        <item m="1" x="201"/>
        <item m="1" x="118"/>
        <item m="1" x="187"/>
        <item m="1" x="95"/>
        <item m="1" x="18"/>
        <item m="1" x="62"/>
        <item m="1" x="85"/>
        <item m="1" x="77"/>
        <item m="1" x="65"/>
        <item m="1" x="30"/>
        <item m="1" x="131"/>
        <item m="1" x="202"/>
        <item m="1" x="71"/>
        <item m="1" x="117"/>
        <item m="1" x="161"/>
        <item m="1" x="191"/>
        <item m="1" x="134"/>
        <item m="1" x="271"/>
        <item m="1" x="162"/>
        <item m="1" x="239"/>
        <item m="1" x="84"/>
        <item m="1" x="15"/>
        <item m="1" x="234"/>
        <item m="1" x="269"/>
        <item m="1" x="166"/>
        <item m="1" x="19"/>
        <item m="1" x="90"/>
        <item m="1" x="253"/>
        <item m="1" x="116"/>
        <item m="1" x="200"/>
        <item m="1" x="60"/>
        <item m="1" x="183"/>
        <item m="1" x="237"/>
        <item m="1" x="98"/>
        <item m="1" x="121"/>
        <item m="1" x="194"/>
        <item m="1" x="150"/>
        <item m="1" x="38"/>
        <item m="1" x="180"/>
        <item m="1" x="100"/>
        <item m="1" x="216"/>
        <item m="1" x="20"/>
        <item m="1" x="168"/>
        <item m="1" x="138"/>
        <item m="1" x="178"/>
        <item m="1" x="259"/>
        <item m="1" x="64"/>
        <item m="1" x="249"/>
        <item m="1" x="185"/>
        <item m="1" x="66"/>
        <item m="1" x="123"/>
        <item m="1" x="54"/>
        <item m="1" x="241"/>
        <item m="1" x="173"/>
        <item m="1" x="91"/>
        <item m="1" x="99"/>
        <item m="1" x="226"/>
        <item m="1" x="47"/>
        <item m="1" x="61"/>
        <item m="1" x="94"/>
        <item m="1" x="165"/>
        <item m="1" x="144"/>
        <item m="1" x="197"/>
        <item m="1" x="23"/>
        <item m="1" x="58"/>
        <item m="1" x="244"/>
        <item m="1" x="208"/>
        <item m="1" x="169"/>
        <item m="1" x="127"/>
        <item m="1" x="250"/>
        <item m="1" x="110"/>
        <item m="1" x="149"/>
        <item m="1" x="266"/>
        <item m="1" x="21"/>
        <item m="1" x="225"/>
        <item m="1" x="207"/>
        <item m="1" x="245"/>
        <item m="1" x="82"/>
        <item m="1" x="204"/>
        <item m="1" x="88"/>
        <item m="1" x="129"/>
        <item m="1" x="105"/>
        <item m="1" x="256"/>
        <item m="1" x="228"/>
        <item m="1" x="24"/>
        <item m="1" x="93"/>
        <item m="1" x="37"/>
        <item m="1" x="125"/>
        <item m="1" x="13"/>
        <item m="1" x="33"/>
        <item m="1" x="102"/>
        <item m="1" x="209"/>
        <item m="1" x="43"/>
        <item m="1" x="203"/>
        <item m="1" x="44"/>
        <item m="1" x="189"/>
        <item m="1" x="72"/>
        <item m="1" x="242"/>
        <item m="1" x="83"/>
        <item m="1" x="128"/>
        <item m="1" x="29"/>
        <item m="1" x="73"/>
        <item m="1" x="46"/>
        <item m="1" x="255"/>
        <item m="1" x="177"/>
        <item m="1" x="108"/>
        <item m="1" x="210"/>
        <item m="1" x="22"/>
        <item m="1" x="87"/>
        <item m="1" x="218"/>
        <item m="1" x="272"/>
        <item m="1" x="206"/>
        <item m="1" x="184"/>
        <item m="1" x="273"/>
        <item m="1" x="223"/>
        <item m="1" x="53"/>
        <item m="1" x="133"/>
        <item m="1" x="41"/>
        <item m="1" x="176"/>
        <item m="1" x="55"/>
        <item m="1" x="243"/>
        <item m="1" x="70"/>
        <item m="1" x="179"/>
        <item x="0"/>
        <item x="1"/>
        <item x="2"/>
        <item x="3"/>
        <item x="4"/>
        <item x="5"/>
        <item x="6"/>
        <item x="7"/>
        <item x="8"/>
        <item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314">
        <item x="0"/>
        <item m="1" x="289"/>
        <item m="1" x="49"/>
        <item m="1" x="53"/>
        <item m="1" x="152"/>
        <item m="1" x="166"/>
        <item m="1" x="60"/>
        <item m="1" x="90"/>
        <item m="1" x="9"/>
        <item m="1" x="158"/>
        <item m="1" x="98"/>
        <item m="1" x="220"/>
        <item m="1" x="17"/>
        <item m="1" x="27"/>
        <item m="1" x="159"/>
        <item m="1" x="233"/>
        <item m="1" x="51"/>
        <item m="1" x="293"/>
        <item m="1" x="97"/>
        <item m="1" x="22"/>
        <item m="1" x="99"/>
        <item m="1" x="41"/>
        <item m="1" x="69"/>
        <item m="1" x="172"/>
        <item m="1" x="10"/>
        <item m="1" x="18"/>
        <item m="1" x="32"/>
        <item m="1" x="294"/>
        <item m="1" x="124"/>
        <item m="1" x="215"/>
        <item m="1" x="274"/>
        <item m="1" x="234"/>
        <item m="1" x="228"/>
        <item m="1" x="295"/>
        <item m="1" x="28"/>
        <item m="1" x="216"/>
        <item m="1" x="235"/>
        <item m="1" x="129"/>
        <item m="1" x="125"/>
        <item m="1" x="185"/>
        <item m="1" x="194"/>
        <item m="1" x="217"/>
        <item m="1" x="253"/>
        <item m="1" x="135"/>
        <item m="1" x="115"/>
        <item m="1" x="201"/>
        <item m="1" x="286"/>
        <item m="1" x="136"/>
        <item m="1" x="278"/>
        <item m="1" x="142"/>
        <item m="1" x="91"/>
        <item m="1" x="221"/>
        <item x="6"/>
        <item m="1" x="7"/>
        <item x="5"/>
        <item m="1" x="126"/>
        <item m="1" x="100"/>
        <item m="1" x="256"/>
        <item x="3"/>
        <item m="1" x="163"/>
        <item m="1" x="54"/>
        <item m="1" x="275"/>
        <item m="1" x="155"/>
        <item m="1" x="33"/>
        <item m="1" x="186"/>
        <item x="4"/>
        <item m="1" x="23"/>
        <item m="1" x="190"/>
        <item m="1" x="85"/>
        <item m="1" x="229"/>
        <item m="1" x="61"/>
        <item m="1" x="301"/>
        <item m="1" x="92"/>
        <item m="1" x="72"/>
        <item m="1" x="19"/>
        <item x="2"/>
        <item m="1" x="34"/>
        <item m="1" x="279"/>
        <item m="1" x="210"/>
        <item m="1" x="130"/>
        <item m="1" x="187"/>
        <item m="1" x="29"/>
        <item m="1" x="70"/>
        <item m="1" x="62"/>
        <item m="1" x="302"/>
        <item m="1" x="11"/>
        <item m="1" x="312"/>
        <item m="1" x="137"/>
        <item m="1" x="108"/>
        <item m="1" x="103"/>
        <item m="1" x="239"/>
        <item m="1" x="257"/>
        <item m="1" x="218"/>
        <item m="1" x="267"/>
        <item m="1" x="178"/>
        <item m="1" x="224"/>
        <item m="1" x="250"/>
        <item m="1" x="24"/>
        <item m="1" x="303"/>
        <item m="1" x="116"/>
        <item m="1" x="310"/>
        <item m="1" x="73"/>
        <item m="1" x="86"/>
        <item m="1" x="156"/>
        <item m="1" x="150"/>
        <item m="1" x="117"/>
        <item m="1" x="74"/>
        <item m="1" x="63"/>
        <item m="1" x="12"/>
        <item m="1" x="211"/>
        <item m="1" x="42"/>
        <item m="1" x="87"/>
        <item m="1" x="71"/>
        <item m="1" x="264"/>
        <item m="1" x="212"/>
        <item m="1" x="311"/>
        <item m="1" x="75"/>
        <item m="1" x="131"/>
        <item m="1" x="43"/>
        <item m="1" x="15"/>
        <item m="1" x="269"/>
        <item m="1" x="280"/>
        <item m="1" x="30"/>
        <item m="1" x="243"/>
        <item m="1" x="254"/>
        <item m="1" x="213"/>
        <item m="1" x="290"/>
        <item m="1" x="167"/>
        <item m="1" x="202"/>
        <item m="1" x="265"/>
        <item m="1" x="58"/>
        <item m="1" x="88"/>
        <item m="1" x="31"/>
        <item m="1" x="258"/>
        <item m="1" x="270"/>
        <item m="1" x="173"/>
        <item m="1" x="195"/>
        <item m="1" x="179"/>
        <item m="1" x="281"/>
        <item m="1" x="8"/>
        <item m="1" x="203"/>
        <item m="1" x="244"/>
        <item m="1" x="109"/>
        <item m="1" x="236"/>
        <item m="1" x="271"/>
        <item m="1" x="101"/>
        <item m="1" x="276"/>
        <item m="1" x="93"/>
        <item m="1" x="55"/>
        <item m="1" x="282"/>
        <item m="1" x="164"/>
        <item m="1" x="272"/>
        <item m="1" x="160"/>
        <item m="1" x="204"/>
        <item m="1" x="205"/>
        <item m="1" x="296"/>
        <item m="1" x="181"/>
        <item m="1" x="122"/>
        <item m="1" x="206"/>
        <item m="1" x="245"/>
        <item m="1" x="266"/>
        <item m="1" x="196"/>
        <item m="1" x="225"/>
        <item m="1" x="240"/>
        <item m="1" x="138"/>
        <item m="1" x="94"/>
        <item m="1" x="291"/>
        <item m="1" x="255"/>
        <item m="1" x="297"/>
        <item m="1" x="180"/>
        <item m="1" x="304"/>
        <item m="1" x="182"/>
        <item m="1" x="174"/>
        <item m="1" x="44"/>
        <item m="1" x="95"/>
        <item m="1" x="110"/>
        <item m="1" x="127"/>
        <item m="1" x="168"/>
        <item m="1" x="20"/>
        <item m="1" x="165"/>
        <item m="1" x="118"/>
        <item m="1" x="237"/>
        <item m="1" x="305"/>
        <item m="1" x="35"/>
        <item m="1" x="191"/>
        <item m="1" x="151"/>
        <item m="1" x="207"/>
        <item m="1" x="84"/>
        <item m="1" x="56"/>
        <item m="1" x="38"/>
        <item m="1" x="80"/>
        <item m="1" x="102"/>
        <item m="1" x="76"/>
        <item m="1" x="104"/>
        <item m="1" x="139"/>
        <item m="1" x="169"/>
        <item m="1" x="219"/>
        <item m="1" x="46"/>
        <item m="1" x="81"/>
        <item m="1" x="259"/>
        <item m="1" x="298"/>
        <item m="1" x="251"/>
        <item m="1" x="287"/>
        <item m="1" x="197"/>
        <item m="1" x="277"/>
        <item m="1" x="230"/>
        <item m="1" x="192"/>
        <item m="1" x="247"/>
        <item m="1" x="119"/>
        <item m="1" x="132"/>
        <item m="1" x="146"/>
        <item m="1" x="198"/>
        <item m="1" x="214"/>
        <item m="1" x="120"/>
        <item m="1" x="189"/>
        <item m="1" x="292"/>
        <item m="1" x="153"/>
        <item m="1" x="170"/>
        <item m="1" x="183"/>
        <item m="1" x="140"/>
        <item m="1" x="161"/>
        <item m="1" x="175"/>
        <item m="1" x="111"/>
        <item m="1" x="47"/>
        <item m="1" x="283"/>
        <item m="1" x="306"/>
        <item m="1" x="252"/>
        <item m="1" x="222"/>
        <item m="1" x="143"/>
        <item m="1" x="133"/>
        <item m="1" x="199"/>
        <item m="1" x="260"/>
        <item m="1" x="144"/>
        <item m="1" x="307"/>
        <item m="1" x="238"/>
        <item m="1" x="248"/>
        <item m="1" x="208"/>
        <item m="1" x="223"/>
        <item m="1" x="82"/>
        <item m="1" x="231"/>
        <item m="1" x="128"/>
        <item m="1" x="48"/>
        <item m="1" x="83"/>
        <item m="1" x="52"/>
        <item m="1" x="64"/>
        <item m="1" x="78"/>
        <item m="1" x="36"/>
        <item m="1" x="57"/>
        <item m="1" x="25"/>
        <item m="1" x="141"/>
        <item m="1" x="16"/>
        <item m="1" x="79"/>
        <item m="1" x="65"/>
        <item m="1" x="21"/>
        <item m="1" x="121"/>
        <item m="1" x="77"/>
        <item m="1" x="284"/>
        <item m="1" x="241"/>
        <item m="1" x="89"/>
        <item m="1" x="45"/>
        <item m="1" x="299"/>
        <item m="1" x="242"/>
        <item m="1" x="261"/>
        <item m="1" x="176"/>
        <item m="1" x="193"/>
        <item m="1" x="273"/>
        <item m="1" x="105"/>
        <item m="1" x="123"/>
        <item m="1" x="66"/>
        <item m="1" x="226"/>
        <item m="1" x="107"/>
        <item m="1" x="112"/>
        <item m="1" x="13"/>
        <item m="1" x="147"/>
        <item m="1" x="188"/>
        <item m="1" x="209"/>
        <item m="1" x="232"/>
        <item m="1" x="246"/>
        <item m="1" x="148"/>
        <item m="1" x="14"/>
        <item m="1" x="184"/>
        <item m="1" x="227"/>
        <item m="1" x="308"/>
        <item m="1" x="157"/>
        <item m="1" x="177"/>
        <item m="1" x="262"/>
        <item m="1" x="149"/>
        <item m="1" x="113"/>
        <item m="1" x="145"/>
        <item m="1" x="39"/>
        <item m="1" x="37"/>
        <item m="1" x="309"/>
        <item m="1" x="106"/>
        <item m="1" x="263"/>
        <item m="1" x="67"/>
        <item m="1" x="96"/>
        <item m="1" x="268"/>
        <item m="1" x="68"/>
        <item m="1" x="154"/>
        <item m="1" x="249"/>
        <item m="1" x="162"/>
        <item m="1" x="288"/>
        <item m="1" x="285"/>
        <item m="1" x="200"/>
        <item x="1"/>
        <item m="1" x="50"/>
        <item m="1" x="134"/>
        <item m="1" x="59"/>
        <item m="1" x="26"/>
        <item m="1" x="114"/>
        <item m="1" x="300"/>
        <item m="1" x="171"/>
        <item m="1" x="40"/>
        <item t="default"/>
      </items>
    </pivotField>
    <pivotField dataField="1" showAll="0"/>
    <pivotField dataField="1" showAll="0"/>
    <pivotField dataField="1" numFmtId="4" showAll="0"/>
    <pivotField dataField="1" showAll="0"/>
    <pivotField dataField="1" showAll="0"/>
    <pivotField dataField="1" showAll="0"/>
    <pivotField dataField="1" showAll="0"/>
    <pivotField numFmtId="4" showAll="0"/>
    <pivotField dataField="1" showAll="0"/>
    <pivotField dataField="1" showAll="0"/>
    <pivotField dataField="1" showAll="0"/>
    <pivotField numFmtId="4" showAll="0"/>
    <pivotField numFmtId="4" showAll="0"/>
    <pivotField dataField="1" showAll="0"/>
    <pivotField dataField="1" showAll="0"/>
    <pivotField dataField="1" showAll="0"/>
    <pivotField numFmtId="4" showAll="0"/>
    <pivotField dataField="1" showAll="0"/>
    <pivotField dataField="1" showAll="0"/>
    <pivotField dataField="1" showAll="0"/>
    <pivotField numFmtId="4" showAll="0"/>
    <pivotField numFmtId="4" showAll="0"/>
    <pivotField numFmtId="4" showAll="0"/>
    <pivotField numFmtId="4" showAll="0"/>
    <pivotField numFmtId="4" showAll="0"/>
    <pivotField numFmtId="4" showAll="0"/>
    <pivotField numFmtId="4" showAll="0"/>
    <pivotField numFmtId="4" showAll="0"/>
    <pivotField numFmtId="4" showAll="0"/>
    <pivotField numFmtId="4" showAll="0"/>
    <pivotField showAll="0"/>
    <pivotField numFmtId="4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7"/>
    <field x="28"/>
    <field x="16"/>
    <field x="18"/>
    <field x="21"/>
  </rowFields>
  <rowItems count="18">
    <i>
      <x v="737"/>
      <x v="267"/>
      <x v="81"/>
      <x v="3"/>
      <x v="25"/>
    </i>
    <i>
      <x v="738"/>
      <x v="268"/>
      <x v="81"/>
      <x v="3"/>
      <x v="21"/>
    </i>
    <i>
      <x v="739"/>
      <x v="269"/>
      <x v="82"/>
      <x v="3"/>
      <x v="30"/>
    </i>
    <i>
      <x v="740"/>
      <x v="270"/>
      <x v="83"/>
      <x v="3"/>
      <x v="39"/>
    </i>
    <i r="3">
      <x v="17"/>
      <x v="39"/>
    </i>
    <i r="3">
      <x v="21"/>
      <x v="39"/>
    </i>
    <i r="3">
      <x v="25"/>
      <x v="39"/>
    </i>
    <i r="3">
      <x v="28"/>
      <x v="39"/>
    </i>
    <i>
      <x v="741"/>
      <x v="271"/>
      <x v="84"/>
      <x v="3"/>
      <x v="30"/>
    </i>
    <i>
      <x v="742"/>
      <x v="272"/>
      <x v="85"/>
      <x v="3"/>
      <x v="30"/>
    </i>
    <i>
      <x v="743"/>
      <x v="273"/>
      <x v="86"/>
      <x v="3"/>
      <x v="30"/>
    </i>
    <i>
      <x v="744"/>
      <x v="274"/>
      <x v="85"/>
      <x v="3"/>
      <x v="30"/>
    </i>
    <i>
      <x v="745"/>
      <x v="275"/>
      <x v="87"/>
      <x/>
      <x v="30"/>
    </i>
    <i>
      <x v="746"/>
      <x v="276"/>
      <x v="88"/>
      <x v="94"/>
      <x v="7"/>
    </i>
    <i r="3">
      <x v="95"/>
      <x v="51"/>
    </i>
    <i r="3">
      <x v="96"/>
      <x v="6"/>
    </i>
    <i r="3">
      <x v="97"/>
      <x v="5"/>
    </i>
    <i t="grand">
      <x/>
    </i>
  </rowItems>
  <colFields count="1">
    <field x="-2"/>
  </colFields>
  <colItems count="1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</colItems>
  <pageFields count="4">
    <pageField fld="38" hier="-1"/>
    <pageField fld="10" item="0" hier="-1"/>
    <pageField fld="4" item="3" hier="-1"/>
    <pageField fld="25" item="6" hier="-1"/>
  </pageFields>
  <dataFields count="16">
    <dataField name="Total Revenu" fld="39" baseField="16" baseItem="54" numFmtId="3"/>
    <dataField name="Somme de Actual Revenue at end of Previous Month" fld="40" baseField="16" baseItem="54"/>
    <dataField name="Somme de Revenue Backlog" fld="41" baseField="0" baseItem="0"/>
    <dataField name="Somme de Revenue Current Month" fld="42" baseField="16" baseItem="54"/>
    <dataField name="Somme de JAN-14" fld="43" baseField="16" baseItem="54"/>
    <dataField name="Somme de FEB-14" fld="44" baseField="16" baseItem="54"/>
    <dataField name="Somme de MAR-14" fld="45" baseField="16" baseItem="54"/>
    <dataField name="Somme de APR-14" fld="47" baseField="16" baseItem="54"/>
    <dataField name="Somme de MAY-14" fld="48" baseField="16" baseItem="54"/>
    <dataField name="Somme de JUN-14" fld="49" baseField="16" baseItem="54" numFmtId="3"/>
    <dataField name="Somme de JUL-14" fld="52" baseField="16" baseItem="54"/>
    <dataField name="Somme de AUG-14" fld="53" baseField="16" baseItem="54"/>
    <dataField name="Somme de SEP-14" fld="54" baseField="16" baseItem="54"/>
    <dataField name="Somme de OCT-14" fld="56" baseField="16" baseItem="54"/>
    <dataField name="Somme de NOV-14" fld="57" baseField="16" baseItem="54"/>
    <dataField name="Somme de DEC-14" fld="58" baseField="16" baseItem="54" numFmtId="3"/>
  </dataFields>
  <formats count="180">
    <format dxfId="179">
      <pivotArea field="7" type="button" dataOnly="0" labelOnly="1" outline="0" axis="axisRow" fieldPosition="0"/>
    </format>
    <format dxfId="178">
      <pivotArea field="28" type="button" dataOnly="0" labelOnly="1" outline="0" axis="axisRow" fieldPosition="1"/>
    </format>
    <format dxfId="177">
      <pivotArea field="16" type="button" dataOnly="0" labelOnly="1" outline="0" axis="axisRow" fieldPosition="2"/>
    </format>
    <format dxfId="176">
      <pivotArea dataOnly="0" labelOnly="1" outline="0" fieldPosition="0">
        <references count="1">
          <reference field="4294967294" count="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</reference>
        </references>
      </pivotArea>
    </format>
    <format dxfId="175">
      <pivotArea outline="0" fieldPosition="0">
        <references count="1">
          <reference field="4294967294" count="1">
            <x v="0"/>
          </reference>
        </references>
      </pivotArea>
    </format>
    <format dxfId="174">
      <pivotArea outline="0" fieldPosition="0">
        <references count="1">
          <reference field="4294967294" count="1">
            <x v="9"/>
          </reference>
        </references>
      </pivotArea>
    </format>
    <format dxfId="173">
      <pivotArea outline="0" fieldPosition="0">
        <references count="1">
          <reference field="4294967294" count="1">
            <x v="15"/>
          </reference>
        </references>
      </pivotArea>
    </format>
    <format dxfId="172">
      <pivotArea collapsedLevelsAreSubtotals="1" fieldPosition="0">
        <references count="3">
          <reference field="7" count="1" selected="0">
            <x v="1"/>
          </reference>
          <reference field="16" count="1">
            <x v="54"/>
          </reference>
          <reference field="28" count="1" selected="0">
            <x v="141"/>
          </reference>
        </references>
      </pivotArea>
    </format>
    <format dxfId="171">
      <pivotArea collapsedLevelsAreSubtotals="1" fieldPosition="0">
        <references count="3">
          <reference field="7" count="1" selected="0">
            <x v="2"/>
          </reference>
          <reference field="16" count="1">
            <x v="54"/>
          </reference>
          <reference field="28" count="1" selected="0">
            <x v="239"/>
          </reference>
        </references>
      </pivotArea>
    </format>
    <format dxfId="170">
      <pivotArea collapsedLevelsAreSubtotals="1" fieldPosition="0">
        <references count="3">
          <reference field="7" count="1" selected="0">
            <x v="4"/>
          </reference>
          <reference field="16" count="1">
            <x v="74"/>
          </reference>
          <reference field="28" count="1" selected="0">
            <x v="238"/>
          </reference>
        </references>
      </pivotArea>
    </format>
    <format dxfId="169">
      <pivotArea collapsedLevelsAreSubtotals="1" fieldPosition="0">
        <references count="3">
          <reference field="7" count="1" selected="0">
            <x v="5"/>
          </reference>
          <reference field="16" count="1">
            <x v="13"/>
          </reference>
          <reference field="28" count="1" selected="0">
            <x v="157"/>
          </reference>
        </references>
      </pivotArea>
    </format>
    <format dxfId="168">
      <pivotArea collapsedLevelsAreSubtotals="1" fieldPosition="0">
        <references count="3">
          <reference field="7" count="1" selected="0">
            <x v="6"/>
          </reference>
          <reference field="16" count="1">
            <x v="23"/>
          </reference>
          <reference field="28" count="1" selected="0">
            <x v="67"/>
          </reference>
        </references>
      </pivotArea>
    </format>
    <format dxfId="167">
      <pivotArea collapsedLevelsAreSubtotals="1" fieldPosition="0">
        <references count="3">
          <reference field="7" count="1" selected="0">
            <x v="7"/>
          </reference>
          <reference field="16" count="1">
            <x v="4"/>
          </reference>
          <reference field="28" count="1" selected="0">
            <x v="201"/>
          </reference>
        </references>
      </pivotArea>
    </format>
    <format dxfId="166">
      <pivotArea collapsedLevelsAreSubtotals="1" fieldPosition="0">
        <references count="3">
          <reference field="7" count="1" selected="0">
            <x v="8"/>
          </reference>
          <reference field="16" count="1">
            <x v="43"/>
          </reference>
          <reference field="28" count="1" selected="0">
            <x v="247"/>
          </reference>
        </references>
      </pivotArea>
    </format>
    <format dxfId="165">
      <pivotArea collapsedLevelsAreSubtotals="1" fieldPosition="0">
        <references count="3">
          <reference field="7" count="1" selected="0">
            <x v="9"/>
          </reference>
          <reference field="16" count="1">
            <x v="4"/>
          </reference>
          <reference field="28" count="1" selected="0">
            <x v="43"/>
          </reference>
        </references>
      </pivotArea>
    </format>
    <format dxfId="164">
      <pivotArea collapsedLevelsAreSubtotals="1" fieldPosition="0">
        <references count="3">
          <reference field="7" count="1" selected="0">
            <x v="10"/>
          </reference>
          <reference field="16" count="1">
            <x v="50"/>
          </reference>
          <reference field="28" count="1" selected="0">
            <x v="246"/>
          </reference>
        </references>
      </pivotArea>
    </format>
    <format dxfId="163">
      <pivotArea collapsedLevelsAreSubtotals="1" fieldPosition="0">
        <references count="3">
          <reference field="7" count="1" selected="0">
            <x v="11"/>
          </reference>
          <reference field="16" count="1">
            <x v="39"/>
          </reference>
          <reference field="28" count="1" selected="0">
            <x v="262"/>
          </reference>
        </references>
      </pivotArea>
    </format>
    <format dxfId="162">
      <pivotArea collapsedLevelsAreSubtotals="1" fieldPosition="0">
        <references count="3">
          <reference field="7" count="1" selected="0">
            <x v="12"/>
          </reference>
          <reference field="16" count="1">
            <x v="25"/>
          </reference>
          <reference field="28" count="1" selected="0">
            <x v="195"/>
          </reference>
        </references>
      </pivotArea>
    </format>
    <format dxfId="161">
      <pivotArea collapsedLevelsAreSubtotals="1" fieldPosition="0">
        <references count="3">
          <reference field="7" count="1" selected="0">
            <x v="13"/>
          </reference>
          <reference field="16" count="1">
            <x v="25"/>
          </reference>
          <reference field="28" count="1" selected="0">
            <x v="195"/>
          </reference>
        </references>
      </pivotArea>
    </format>
    <format dxfId="160">
      <pivotArea collapsedLevelsAreSubtotals="1" fieldPosition="0">
        <references count="3">
          <reference field="7" count="1" selected="0">
            <x v="14"/>
          </reference>
          <reference field="16" count="1">
            <x v="49"/>
          </reference>
          <reference field="28" count="1" selected="0">
            <x v="215"/>
          </reference>
        </references>
      </pivotArea>
    </format>
    <format dxfId="159">
      <pivotArea collapsedLevelsAreSubtotals="1" fieldPosition="0">
        <references count="3">
          <reference field="7" count="1" selected="0">
            <x v="15"/>
          </reference>
          <reference field="16" count="1">
            <x v="23"/>
          </reference>
          <reference field="28" count="1" selected="0">
            <x v="67"/>
          </reference>
        </references>
      </pivotArea>
    </format>
    <format dxfId="158">
      <pivotArea collapsedLevelsAreSubtotals="1" fieldPosition="0">
        <references count="3">
          <reference field="7" count="1" selected="0">
            <x v="16"/>
          </reference>
          <reference field="16" count="1">
            <x v="36"/>
          </reference>
          <reference field="28" count="1" selected="0">
            <x v="259"/>
          </reference>
        </references>
      </pivotArea>
    </format>
    <format dxfId="157">
      <pivotArea collapsedLevelsAreSubtotals="1" fieldPosition="0">
        <references count="3">
          <reference field="7" count="1" selected="0">
            <x v="17"/>
          </reference>
          <reference field="16" count="1">
            <x v="51"/>
          </reference>
          <reference field="28" count="1" selected="0">
            <x v="8"/>
          </reference>
        </references>
      </pivotArea>
    </format>
    <format dxfId="156">
      <pivotArea collapsedLevelsAreSubtotals="1" fieldPosition="0">
        <references count="3">
          <reference field="7" count="1" selected="0">
            <x v="18"/>
          </reference>
          <reference field="16" count="1">
            <x v="7"/>
          </reference>
          <reference field="28" count="1" selected="0">
            <x v="69"/>
          </reference>
        </references>
      </pivotArea>
    </format>
    <format dxfId="155">
      <pivotArea collapsedLevelsAreSubtotals="1" fieldPosition="0">
        <references count="3">
          <reference field="7" count="1" selected="0">
            <x v="19"/>
          </reference>
          <reference field="16" count="1">
            <x v="37"/>
          </reference>
          <reference field="28" count="1" selected="0">
            <x v="109"/>
          </reference>
        </references>
      </pivotArea>
    </format>
    <format dxfId="154">
      <pivotArea collapsedLevelsAreSubtotals="1" fieldPosition="0">
        <references count="3">
          <reference field="7" count="1" selected="0">
            <x v="20"/>
          </reference>
          <reference field="16" count="1">
            <x v="43"/>
          </reference>
          <reference field="28" count="1" selected="0">
            <x v="140"/>
          </reference>
        </references>
      </pivotArea>
    </format>
    <format dxfId="153">
      <pivotArea collapsedLevelsAreSubtotals="1" fieldPosition="0">
        <references count="3">
          <reference field="7" count="1" selected="0">
            <x v="21"/>
          </reference>
          <reference field="16" count="1">
            <x v="43"/>
          </reference>
          <reference field="28" count="1" selected="0">
            <x v="201"/>
          </reference>
        </references>
      </pivotArea>
    </format>
    <format dxfId="152">
      <pivotArea collapsedLevelsAreSubtotals="1" fieldPosition="0">
        <references count="3">
          <reference field="7" count="1" selected="0">
            <x v="22"/>
          </reference>
          <reference field="16" count="1">
            <x v="49"/>
          </reference>
          <reference field="28" count="1" selected="0">
            <x v="200"/>
          </reference>
        </references>
      </pivotArea>
    </format>
    <format dxfId="151">
      <pivotArea collapsedLevelsAreSubtotals="1" fieldPosition="0">
        <references count="3">
          <reference field="7" count="1" selected="0">
            <x v="23"/>
          </reference>
          <reference field="16" count="1">
            <x v="4"/>
          </reference>
          <reference field="28" count="1" selected="0">
            <x v="154"/>
          </reference>
        </references>
      </pivotArea>
    </format>
    <format dxfId="150">
      <pivotArea collapsedLevelsAreSubtotals="1" fieldPosition="0">
        <references count="3">
          <reference field="7" count="1" selected="0">
            <x v="24"/>
          </reference>
          <reference field="16" count="1">
            <x v="28"/>
          </reference>
          <reference field="28" count="1" selected="0">
            <x v="33"/>
          </reference>
        </references>
      </pivotArea>
    </format>
    <format dxfId="149">
      <pivotArea collapsedLevelsAreSubtotals="1" fieldPosition="0">
        <references count="3">
          <reference field="7" count="1" selected="0">
            <x v="25"/>
          </reference>
          <reference field="16" count="1">
            <x v="7"/>
          </reference>
          <reference field="28" count="1" selected="0">
            <x v="69"/>
          </reference>
        </references>
      </pivotArea>
    </format>
    <format dxfId="148">
      <pivotArea collapsedLevelsAreSubtotals="1" fieldPosition="0">
        <references count="3">
          <reference field="7" count="1" selected="0">
            <x v="26"/>
          </reference>
          <reference field="16" count="1">
            <x v="7"/>
          </reference>
          <reference field="28" count="1" selected="0">
            <x v="69"/>
          </reference>
        </references>
      </pivotArea>
    </format>
    <format dxfId="147">
      <pivotArea collapsedLevelsAreSubtotals="1" fieldPosition="0">
        <references count="3">
          <reference field="7" count="1" selected="0">
            <x v="27"/>
          </reference>
          <reference field="16" count="1">
            <x v="5"/>
          </reference>
          <reference field="28" count="1" selected="0">
            <x v="230"/>
          </reference>
        </references>
      </pivotArea>
    </format>
    <format dxfId="146">
      <pivotArea collapsedLevelsAreSubtotals="1" fieldPosition="0">
        <references count="3">
          <reference field="7" count="1" selected="0">
            <x v="28"/>
          </reference>
          <reference field="16" count="1">
            <x v="4"/>
          </reference>
          <reference field="28" count="1" selected="0">
            <x v="152"/>
          </reference>
        </references>
      </pivotArea>
    </format>
    <format dxfId="145">
      <pivotArea collapsedLevelsAreSubtotals="1" fieldPosition="0">
        <references count="3">
          <reference field="7" count="1" selected="0">
            <x v="29"/>
          </reference>
          <reference field="16" count="1">
            <x v="57"/>
          </reference>
          <reference field="28" count="1" selected="0">
            <x v="135"/>
          </reference>
        </references>
      </pivotArea>
    </format>
    <format dxfId="144">
      <pivotArea collapsedLevelsAreSubtotals="1" fieldPosition="0">
        <references count="3">
          <reference field="7" count="1" selected="0">
            <x v="30"/>
          </reference>
          <reference field="16" count="1">
            <x v="57"/>
          </reference>
          <reference field="28" count="1" selected="0">
            <x v="205"/>
          </reference>
        </references>
      </pivotArea>
    </format>
    <format dxfId="143">
      <pivotArea collapsedLevelsAreSubtotals="1" fieldPosition="0">
        <references count="3">
          <reference field="7" count="1" selected="0">
            <x v="31"/>
          </reference>
          <reference field="16" count="1">
            <x v="57"/>
          </reference>
          <reference field="28" count="1" selected="0">
            <x v="239"/>
          </reference>
        </references>
      </pivotArea>
    </format>
    <format dxfId="142">
      <pivotArea collapsedLevelsAreSubtotals="1" fieldPosition="0">
        <references count="3">
          <reference field="7" count="1" selected="0">
            <x v="32"/>
          </reference>
          <reference field="16" count="1">
            <x v="39"/>
          </reference>
          <reference field="28" count="1" selected="0">
            <x v="199"/>
          </reference>
        </references>
      </pivotArea>
    </format>
    <format dxfId="141">
      <pivotArea collapsedLevelsAreSubtotals="1" fieldPosition="0">
        <references count="3">
          <reference field="7" count="1" selected="0">
            <x v="33"/>
          </reference>
          <reference field="16" count="1">
            <x v="44"/>
          </reference>
          <reference field="28" count="1" selected="0">
            <x v="34"/>
          </reference>
        </references>
      </pivotArea>
    </format>
    <format dxfId="140">
      <pivotArea collapsedLevelsAreSubtotals="1" fieldPosition="0">
        <references count="3">
          <reference field="7" count="1" selected="0">
            <x v="35"/>
          </reference>
          <reference field="16" count="1">
            <x v="4"/>
          </reference>
          <reference field="28" count="1" selected="0">
            <x v="154"/>
          </reference>
        </references>
      </pivotArea>
    </format>
    <format dxfId="139">
      <pivotArea collapsedLevelsAreSubtotals="1" fieldPosition="0">
        <references count="3">
          <reference field="7" count="1" selected="0">
            <x v="36"/>
          </reference>
          <reference field="16" count="1">
            <x v="4"/>
          </reference>
          <reference field="28" count="1" selected="0">
            <x v="265"/>
          </reference>
        </references>
      </pivotArea>
    </format>
    <format dxfId="138">
      <pivotArea collapsedLevelsAreSubtotals="1" fieldPosition="0">
        <references count="3">
          <reference field="7" count="1" selected="0">
            <x v="37"/>
          </reference>
          <reference field="16" count="1">
            <x v="43"/>
          </reference>
          <reference field="28" count="1" selected="0">
            <x v="51"/>
          </reference>
        </references>
      </pivotArea>
    </format>
    <format dxfId="137">
      <pivotArea collapsedLevelsAreSubtotals="1" fieldPosition="0">
        <references count="3">
          <reference field="7" count="1" selected="0">
            <x v="39"/>
          </reference>
          <reference field="16" count="1">
            <x v="66"/>
          </reference>
          <reference field="28" count="1" selected="0">
            <x v="149"/>
          </reference>
        </references>
      </pivotArea>
    </format>
    <format dxfId="136">
      <pivotArea collapsedLevelsAreSubtotals="1" fieldPosition="0">
        <references count="3">
          <reference field="7" count="1" selected="0">
            <x v="40"/>
          </reference>
          <reference field="16" count="1">
            <x v="57"/>
          </reference>
          <reference field="28" count="1" selected="0">
            <x v="83"/>
          </reference>
        </references>
      </pivotArea>
    </format>
    <format dxfId="135">
      <pivotArea collapsedLevelsAreSubtotals="1" fieldPosition="0">
        <references count="3">
          <reference field="7" count="1" selected="0">
            <x v="41"/>
          </reference>
          <reference field="16" count="1">
            <x v="57"/>
          </reference>
          <reference field="28" count="1" selected="0">
            <x v="218"/>
          </reference>
        </references>
      </pivotArea>
    </format>
    <format dxfId="134">
      <pivotArea collapsedLevelsAreSubtotals="1" fieldPosition="0">
        <references count="3">
          <reference field="7" count="1" selected="0">
            <x v="42"/>
          </reference>
          <reference field="16" count="1">
            <x v="57"/>
          </reference>
          <reference field="28" count="1" selected="0">
            <x v="260"/>
          </reference>
        </references>
      </pivotArea>
    </format>
    <format dxfId="133">
      <pivotArea collapsedLevelsAreSubtotals="1" fieldPosition="0">
        <references count="3">
          <reference field="7" count="1" selected="0">
            <x v="45"/>
          </reference>
          <reference field="16" count="1">
            <x v="4"/>
          </reference>
          <reference field="28" count="1" selected="0">
            <x v="77"/>
          </reference>
        </references>
      </pivotArea>
    </format>
    <format dxfId="132">
      <pivotArea collapsedLevelsAreSubtotals="1" fieldPosition="0">
        <references count="3">
          <reference field="7" count="1" selected="0">
            <x v="46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131">
      <pivotArea collapsedLevelsAreSubtotals="1" fieldPosition="0">
        <references count="3">
          <reference field="7" count="1" selected="0">
            <x v="47"/>
          </reference>
          <reference field="16" count="1">
            <x v="57"/>
          </reference>
          <reference field="28" count="1" selected="0">
            <x v="205"/>
          </reference>
        </references>
      </pivotArea>
    </format>
    <format dxfId="130">
      <pivotArea collapsedLevelsAreSubtotals="1" fieldPosition="0">
        <references count="3">
          <reference field="7" count="1" selected="0">
            <x v="48"/>
          </reference>
          <reference field="16" count="1">
            <x v="43"/>
          </reference>
          <reference field="28" count="1" selected="0">
            <x v="36"/>
          </reference>
        </references>
      </pivotArea>
    </format>
    <format dxfId="129">
      <pivotArea collapsedLevelsAreSubtotals="1" fieldPosition="0">
        <references count="3">
          <reference field="7" count="1" selected="0">
            <x v="49"/>
          </reference>
          <reference field="16" count="1">
            <x v="33"/>
          </reference>
          <reference field="28" count="1" selected="0">
            <x v="225"/>
          </reference>
        </references>
      </pivotArea>
    </format>
    <format dxfId="128">
      <pivotArea collapsedLevelsAreSubtotals="1" fieldPosition="0">
        <references count="3">
          <reference field="7" count="1" selected="0">
            <x v="50"/>
          </reference>
          <reference field="16" count="1">
            <x v="71"/>
          </reference>
          <reference field="28" count="1" selected="0">
            <x v="201"/>
          </reference>
        </references>
      </pivotArea>
    </format>
    <format dxfId="127">
      <pivotArea collapsedLevelsAreSubtotals="1" fieldPosition="0">
        <references count="3">
          <reference field="7" count="1" selected="0">
            <x v="51"/>
          </reference>
          <reference field="16" count="1">
            <x v="4"/>
          </reference>
          <reference field="28" count="1" selected="0">
            <x v="29"/>
          </reference>
        </references>
      </pivotArea>
    </format>
    <format dxfId="126">
      <pivotArea collapsedLevelsAreSubtotals="1" fieldPosition="0">
        <references count="3">
          <reference field="7" count="1" selected="0">
            <x v="52"/>
          </reference>
          <reference field="16" count="1">
            <x v="4"/>
          </reference>
          <reference field="28" count="1" selected="0">
            <x v="189"/>
          </reference>
        </references>
      </pivotArea>
    </format>
    <format dxfId="125">
      <pivotArea collapsedLevelsAreSubtotals="1" fieldPosition="0">
        <references count="3">
          <reference field="7" count="1" selected="0">
            <x v="53"/>
          </reference>
          <reference field="16" count="1">
            <x v="4"/>
          </reference>
          <reference field="28" count="1" selected="0">
            <x v="91"/>
          </reference>
        </references>
      </pivotArea>
    </format>
    <format dxfId="124">
      <pivotArea collapsedLevelsAreSubtotals="1" fieldPosition="0">
        <references count="3">
          <reference field="7" count="1" selected="0">
            <x v="54"/>
          </reference>
          <reference field="16" count="1">
            <x v="4"/>
          </reference>
          <reference field="28" count="1" selected="0">
            <x v="212"/>
          </reference>
        </references>
      </pivotArea>
    </format>
    <format dxfId="123">
      <pivotArea collapsedLevelsAreSubtotals="1" fieldPosition="0">
        <references count="3">
          <reference field="7" count="1" selected="0">
            <x v="55"/>
          </reference>
          <reference field="16" count="1">
            <x v="4"/>
          </reference>
          <reference field="28" count="1" selected="0">
            <x v="210"/>
          </reference>
        </references>
      </pivotArea>
    </format>
    <format dxfId="122">
      <pivotArea collapsedLevelsAreSubtotals="1" fieldPosition="0">
        <references count="3">
          <reference field="7" count="1" selected="0">
            <x v="56"/>
          </reference>
          <reference field="16" count="1">
            <x v="4"/>
          </reference>
          <reference field="28" count="1" selected="0">
            <x v="212"/>
          </reference>
        </references>
      </pivotArea>
    </format>
    <format dxfId="121">
      <pivotArea collapsedLevelsAreSubtotals="1" fieldPosition="0">
        <references count="3">
          <reference field="7" count="1" selected="0">
            <x v="57"/>
          </reference>
          <reference field="16" count="1">
            <x v="4"/>
          </reference>
          <reference field="28" count="1" selected="0">
            <x v="212"/>
          </reference>
        </references>
      </pivotArea>
    </format>
    <format dxfId="120">
      <pivotArea collapsedLevelsAreSubtotals="1" fieldPosition="0">
        <references count="3">
          <reference field="7" count="1" selected="0">
            <x v="58"/>
          </reference>
          <reference field="16" count="1">
            <x v="4"/>
          </reference>
          <reference field="28" count="1" selected="0">
            <x v="234"/>
          </reference>
        </references>
      </pivotArea>
    </format>
    <format dxfId="119">
      <pivotArea collapsedLevelsAreSubtotals="1" fieldPosition="0">
        <references count="3">
          <reference field="7" count="1" selected="0">
            <x v="59"/>
          </reference>
          <reference field="16" count="1">
            <x v="4"/>
          </reference>
          <reference field="28" count="1" selected="0">
            <x v="201"/>
          </reference>
        </references>
      </pivotArea>
    </format>
    <format dxfId="118">
      <pivotArea collapsedLevelsAreSubtotals="1" fieldPosition="0">
        <references count="3">
          <reference field="7" count="1" selected="0">
            <x v="60"/>
          </reference>
          <reference field="16" count="1">
            <x v="4"/>
          </reference>
          <reference field="28" count="1" selected="0">
            <x v="31"/>
          </reference>
        </references>
      </pivotArea>
    </format>
    <format dxfId="117">
      <pivotArea collapsedLevelsAreSubtotals="1" fieldPosition="0">
        <references count="3">
          <reference field="7" count="1" selected="0">
            <x v="61"/>
          </reference>
          <reference field="16" count="1">
            <x v="4"/>
          </reference>
          <reference field="28" count="1" selected="0">
            <x v="223"/>
          </reference>
        </references>
      </pivotArea>
    </format>
    <format dxfId="116">
      <pivotArea collapsedLevelsAreSubtotals="1" fieldPosition="0">
        <references count="3">
          <reference field="7" count="1" selected="0">
            <x v="62"/>
          </reference>
          <reference field="16" count="1">
            <x v="4"/>
          </reference>
          <reference field="28" count="1" selected="0">
            <x v="223"/>
          </reference>
        </references>
      </pivotArea>
    </format>
    <format dxfId="115">
      <pivotArea collapsedLevelsAreSubtotals="1" fieldPosition="0">
        <references count="3">
          <reference field="7" count="1" selected="0">
            <x v="63"/>
          </reference>
          <reference field="16" count="1">
            <x v="4"/>
          </reference>
          <reference field="28" count="1" selected="0">
            <x v="109"/>
          </reference>
        </references>
      </pivotArea>
    </format>
    <format dxfId="114">
      <pivotArea collapsedLevelsAreSubtotals="1" fieldPosition="0">
        <references count="3">
          <reference field="7" count="1" selected="0">
            <x v="64"/>
          </reference>
          <reference field="16" count="1">
            <x v="56"/>
          </reference>
          <reference field="28" count="1" selected="0">
            <x v="52"/>
          </reference>
        </references>
      </pivotArea>
    </format>
    <format dxfId="113">
      <pivotArea collapsedLevelsAreSubtotals="1" fieldPosition="0">
        <references count="3">
          <reference field="7" count="1" selected="0">
            <x v="65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112">
      <pivotArea collapsedLevelsAreSubtotals="1" fieldPosition="0">
        <references count="3">
          <reference field="7" count="1" selected="0">
            <x v="67"/>
          </reference>
          <reference field="16" count="1">
            <x v="45"/>
          </reference>
          <reference field="28" count="1" selected="0">
            <x v="157"/>
          </reference>
        </references>
      </pivotArea>
    </format>
    <format dxfId="111">
      <pivotArea collapsedLevelsAreSubtotals="1" fieldPosition="0">
        <references count="3">
          <reference field="7" count="1" selected="0">
            <x v="68"/>
          </reference>
          <reference field="16" count="1">
            <x v="56"/>
          </reference>
          <reference field="28" count="1" selected="0">
            <x v="152"/>
          </reference>
        </references>
      </pivotArea>
    </format>
    <format dxfId="110">
      <pivotArea collapsedLevelsAreSubtotals="1" fieldPosition="0">
        <references count="3">
          <reference field="7" count="1" selected="0">
            <x v="69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109">
      <pivotArea collapsedLevelsAreSubtotals="1" fieldPosition="0">
        <references count="3">
          <reference field="7" count="1" selected="0">
            <x v="70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108">
      <pivotArea collapsedLevelsAreSubtotals="1" fieldPosition="0">
        <references count="3">
          <reference field="7" count="1" selected="0">
            <x v="71"/>
          </reference>
          <reference field="16" count="1">
            <x v="36"/>
          </reference>
          <reference field="28" count="1" selected="0">
            <x v="19"/>
          </reference>
        </references>
      </pivotArea>
    </format>
    <format dxfId="107">
      <pivotArea collapsedLevelsAreSubtotals="1" fieldPosition="0">
        <references count="3">
          <reference field="7" count="1" selected="0">
            <x v="72"/>
          </reference>
          <reference field="16" count="1">
            <x v="36"/>
          </reference>
          <reference field="28" count="1" selected="0">
            <x v="20"/>
          </reference>
        </references>
      </pivotArea>
    </format>
    <format dxfId="106">
      <pivotArea collapsedLevelsAreSubtotals="1" fieldPosition="0">
        <references count="3">
          <reference field="7" count="1" selected="0">
            <x v="73"/>
          </reference>
          <reference field="16" count="1">
            <x v="39"/>
          </reference>
          <reference field="28" count="1" selected="0">
            <x v="35"/>
          </reference>
        </references>
      </pivotArea>
    </format>
    <format dxfId="105">
      <pivotArea collapsedLevelsAreSubtotals="1" fieldPosition="0">
        <references count="3">
          <reference field="7" count="1" selected="0">
            <x v="74"/>
          </reference>
          <reference field="16" count="1">
            <x v="5"/>
          </reference>
          <reference field="28" count="1" selected="0">
            <x v="228"/>
          </reference>
        </references>
      </pivotArea>
    </format>
    <format dxfId="104">
      <pivotArea collapsedLevelsAreSubtotals="1" fieldPosition="0">
        <references count="3">
          <reference field="7" count="1" selected="0">
            <x v="75"/>
          </reference>
          <reference field="16" count="1">
            <x v="57"/>
          </reference>
          <reference field="28" count="1" selected="0">
            <x v="170"/>
          </reference>
        </references>
      </pivotArea>
    </format>
    <format dxfId="103">
      <pivotArea collapsedLevelsAreSubtotals="1" fieldPosition="0">
        <references count="3">
          <reference field="7" count="1" selected="0">
            <x v="76"/>
          </reference>
          <reference field="16" count="1">
            <x v="4"/>
          </reference>
          <reference field="28" count="1" selected="0">
            <x v="35"/>
          </reference>
        </references>
      </pivotArea>
    </format>
    <format dxfId="102">
      <pivotArea collapsedLevelsAreSubtotals="1" fieldPosition="0">
        <references count="3">
          <reference field="7" count="1" selected="0">
            <x v="77"/>
          </reference>
          <reference field="16" count="1">
            <x v="33"/>
          </reference>
          <reference field="28" count="1" selected="0">
            <x v="228"/>
          </reference>
        </references>
      </pivotArea>
    </format>
    <format dxfId="101">
      <pivotArea collapsedLevelsAreSubtotals="1" fieldPosition="0">
        <references count="3">
          <reference field="7" count="1" selected="0">
            <x v="78"/>
          </reference>
          <reference field="16" count="1">
            <x v="57"/>
          </reference>
          <reference field="28" count="1" selected="0">
            <x v="170"/>
          </reference>
        </references>
      </pivotArea>
    </format>
    <format dxfId="100">
      <pivotArea collapsedLevelsAreSubtotals="1" fieldPosition="0">
        <references count="3">
          <reference field="7" count="1" selected="0">
            <x v="79"/>
          </reference>
          <reference field="16" count="1">
            <x v="61"/>
          </reference>
          <reference field="28" count="1" selected="0">
            <x v="223"/>
          </reference>
        </references>
      </pivotArea>
    </format>
    <format dxfId="99">
      <pivotArea collapsedLevelsAreSubtotals="1" fieldPosition="0">
        <references count="3">
          <reference field="7" count="1" selected="0">
            <x v="80"/>
          </reference>
          <reference field="16" count="1">
            <x v="44"/>
          </reference>
          <reference field="28" count="1" selected="0">
            <x v="202"/>
          </reference>
        </references>
      </pivotArea>
    </format>
    <format dxfId="98">
      <pivotArea collapsedLevelsAreSubtotals="1" fieldPosition="0">
        <references count="3">
          <reference field="7" count="1" selected="0">
            <x v="81"/>
          </reference>
          <reference field="16" count="1">
            <x v="57"/>
          </reference>
          <reference field="28" count="1" selected="0">
            <x v="37"/>
          </reference>
        </references>
      </pivotArea>
    </format>
    <format dxfId="97">
      <pivotArea collapsedLevelsAreSubtotals="1" fieldPosition="0">
        <references count="3">
          <reference field="7" count="1" selected="0">
            <x v="82"/>
          </reference>
          <reference field="16" count="1">
            <x v="57"/>
          </reference>
          <reference field="28" count="1" selected="0">
            <x v="37"/>
          </reference>
        </references>
      </pivotArea>
    </format>
    <format dxfId="96">
      <pivotArea collapsedLevelsAreSubtotals="1" fieldPosition="0">
        <references count="3">
          <reference field="7" count="1" selected="0">
            <x v="83"/>
          </reference>
          <reference field="16" count="1">
            <x v="4"/>
          </reference>
          <reference field="28" count="1" selected="0">
            <x v="49"/>
          </reference>
        </references>
      </pivotArea>
    </format>
    <format dxfId="95">
      <pivotArea collapsedLevelsAreSubtotals="1" fieldPosition="0">
        <references count="3">
          <reference field="7" count="1" selected="0">
            <x v="84"/>
          </reference>
          <reference field="16" count="1">
            <x v="72"/>
          </reference>
          <reference field="28" count="1" selected="0">
            <x v="228"/>
          </reference>
        </references>
      </pivotArea>
    </format>
    <format dxfId="94">
      <pivotArea collapsedLevelsAreSubtotals="1" fieldPosition="0">
        <references count="3">
          <reference field="7" count="1" selected="0">
            <x v="85"/>
          </reference>
          <reference field="16" count="1">
            <x v="44"/>
          </reference>
          <reference field="28" count="1" selected="0">
            <x v="228"/>
          </reference>
        </references>
      </pivotArea>
    </format>
    <format dxfId="93">
      <pivotArea collapsedLevelsAreSubtotals="1" fieldPosition="0">
        <references count="3">
          <reference field="7" count="1" selected="0">
            <x v="86"/>
          </reference>
          <reference field="16" count="1">
            <x v="33"/>
          </reference>
          <reference field="28" count="1" selected="0">
            <x v="228"/>
          </reference>
        </references>
      </pivotArea>
    </format>
    <format dxfId="92">
      <pivotArea collapsedLevelsAreSubtotals="1" fieldPosition="0">
        <references count="3">
          <reference field="7" count="1" selected="0">
            <x v="87"/>
          </reference>
          <reference field="16" count="1">
            <x v="4"/>
          </reference>
          <reference field="28" count="1" selected="0">
            <x v="223"/>
          </reference>
        </references>
      </pivotArea>
    </format>
    <format dxfId="91">
      <pivotArea collapsedLevelsAreSubtotals="1" fieldPosition="0">
        <references count="3">
          <reference field="7" count="1" selected="0">
            <x v="88"/>
          </reference>
          <reference field="16" count="1">
            <x v="4"/>
          </reference>
          <reference field="28" count="1" selected="0">
            <x v="228"/>
          </reference>
        </references>
      </pivotArea>
    </format>
    <format dxfId="90">
      <pivotArea collapsedLevelsAreSubtotals="1" fieldPosition="0">
        <references count="3">
          <reference field="7" count="1" selected="0">
            <x v="89"/>
          </reference>
          <reference field="16" count="1">
            <x v="4"/>
          </reference>
          <reference field="28" count="1" selected="0">
            <x v="50"/>
          </reference>
        </references>
      </pivotArea>
    </format>
    <format dxfId="89">
      <pivotArea collapsedLevelsAreSubtotals="1" fieldPosition="0">
        <references count="3">
          <reference field="7" count="1" selected="0">
            <x v="90"/>
          </reference>
          <reference field="16" count="1">
            <x v="39"/>
          </reference>
          <reference field="28" count="1" selected="0">
            <x v="95"/>
          </reference>
        </references>
      </pivotArea>
    </format>
    <format dxfId="88">
      <pivotArea collapsedLevelsAreSubtotals="1" fieldPosition="0">
        <references count="3">
          <reference field="7" count="1" selected="0">
            <x v="91"/>
          </reference>
          <reference field="16" count="1">
            <x v="5"/>
          </reference>
          <reference field="28" count="1" selected="0">
            <x v="266"/>
          </reference>
        </references>
      </pivotArea>
    </format>
    <format dxfId="87">
      <pivotArea collapsedLevelsAreSubtotals="1" fieldPosition="0">
        <references count="3">
          <reference field="7" count="1" selected="0">
            <x v="92"/>
          </reference>
          <reference field="16" count="1">
            <x v="56"/>
          </reference>
          <reference field="28" count="1" selected="0">
            <x v="16"/>
          </reference>
        </references>
      </pivotArea>
    </format>
    <format dxfId="86">
      <pivotArea collapsedLevelsAreSubtotals="1" fieldPosition="0">
        <references count="3">
          <reference field="7" count="1" selected="0">
            <x v="93"/>
          </reference>
          <reference field="16" count="1">
            <x v="4"/>
          </reference>
          <reference field="28" count="1" selected="0">
            <x v="18"/>
          </reference>
        </references>
      </pivotArea>
    </format>
    <format dxfId="85">
      <pivotArea collapsedLevelsAreSubtotals="1" fieldPosition="0">
        <references count="3">
          <reference field="7" count="1" selected="0">
            <x v="94"/>
          </reference>
          <reference field="16" count="1">
            <x v="33"/>
          </reference>
          <reference field="28" count="1" selected="0">
            <x v="123"/>
          </reference>
        </references>
      </pivotArea>
    </format>
    <format dxfId="84">
      <pivotArea collapsedLevelsAreSubtotals="1" fieldPosition="0">
        <references count="3">
          <reference field="7" count="1" selected="0">
            <x v="95"/>
          </reference>
          <reference field="16" count="1">
            <x v="23"/>
          </reference>
          <reference field="28" count="1" selected="0">
            <x v="254"/>
          </reference>
        </references>
      </pivotArea>
    </format>
    <format dxfId="83">
      <pivotArea collapsedLevelsAreSubtotals="1" fieldPosition="0">
        <references count="3">
          <reference field="7" count="1" selected="0">
            <x v="96"/>
          </reference>
          <reference field="16" count="1">
            <x v="71"/>
          </reference>
          <reference field="28" count="1" selected="0">
            <x v="150"/>
          </reference>
        </references>
      </pivotArea>
    </format>
    <format dxfId="82">
      <pivotArea collapsedLevelsAreSubtotals="1" fieldPosition="0">
        <references count="3">
          <reference field="7" count="1" selected="0">
            <x v="97"/>
          </reference>
          <reference field="16" count="1">
            <x v="33"/>
          </reference>
          <reference field="28" count="1" selected="0">
            <x v="123"/>
          </reference>
        </references>
      </pivotArea>
    </format>
    <format dxfId="81">
      <pivotArea collapsedLevelsAreSubtotals="1" fieldPosition="0">
        <references count="3">
          <reference field="7" count="1" selected="0">
            <x v="98"/>
          </reference>
          <reference field="16" count="1">
            <x v="4"/>
          </reference>
          <reference field="28" count="1" selected="0">
            <x v="18"/>
          </reference>
        </references>
      </pivotArea>
    </format>
    <format dxfId="80">
      <pivotArea collapsedLevelsAreSubtotals="1" fieldPosition="0">
        <references count="3">
          <reference field="7" count="1" selected="0">
            <x v="99"/>
          </reference>
          <reference field="16" count="1">
            <x v="23"/>
          </reference>
          <reference field="28" count="1" selected="0">
            <x v="254"/>
          </reference>
        </references>
      </pivotArea>
    </format>
    <format dxfId="79">
      <pivotArea collapsedLevelsAreSubtotals="1" fieldPosition="0">
        <references count="3">
          <reference field="7" count="1" selected="0">
            <x v="100"/>
          </reference>
          <reference field="16" count="1">
            <x v="23"/>
          </reference>
          <reference field="28" count="1" selected="0">
            <x v="254"/>
          </reference>
        </references>
      </pivotArea>
    </format>
    <format dxfId="78">
      <pivotArea collapsedLevelsAreSubtotals="1" fieldPosition="0">
        <references count="3">
          <reference field="7" count="1" selected="0">
            <x v="101"/>
          </reference>
          <reference field="16" count="1">
            <x v="15"/>
          </reference>
          <reference field="28" count="1" selected="0">
            <x v="102"/>
          </reference>
        </references>
      </pivotArea>
    </format>
    <format dxfId="77">
      <pivotArea collapsedLevelsAreSubtotals="1" fieldPosition="0">
        <references count="3">
          <reference field="7" count="1" selected="0">
            <x v="102"/>
          </reference>
          <reference field="16" count="1">
            <x v="33"/>
          </reference>
          <reference field="28" count="1" selected="0">
            <x v="93"/>
          </reference>
        </references>
      </pivotArea>
    </format>
    <format dxfId="76">
      <pivotArea collapsedLevelsAreSubtotals="1" fieldPosition="0">
        <references count="3">
          <reference field="7" count="1" selected="0">
            <x v="103"/>
          </reference>
          <reference field="16" count="1">
            <x v="39"/>
          </reference>
          <reference field="28" count="1" selected="0">
            <x v="186"/>
          </reference>
        </references>
      </pivotArea>
    </format>
    <format dxfId="75">
      <pivotArea collapsedLevelsAreSubtotals="1" fieldPosition="0">
        <references count="3">
          <reference field="7" count="1" selected="0">
            <x v="104"/>
          </reference>
          <reference field="16" count="1">
            <x v="49"/>
          </reference>
          <reference field="28" count="1" selected="0">
            <x v="59"/>
          </reference>
        </references>
      </pivotArea>
    </format>
    <format dxfId="74">
      <pivotArea collapsedLevelsAreSubtotals="1" fieldPosition="0">
        <references count="3">
          <reference field="7" count="1" selected="0">
            <x v="105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73">
      <pivotArea collapsedLevelsAreSubtotals="1" fieldPosition="0">
        <references count="3">
          <reference field="7" count="1" selected="0">
            <x v="106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72">
      <pivotArea collapsedLevelsAreSubtotals="1" fieldPosition="0">
        <references count="3">
          <reference field="7" count="1" selected="0">
            <x v="107"/>
          </reference>
          <reference field="16" count="1">
            <x v="57"/>
          </reference>
          <reference field="28" count="1" selected="0">
            <x v="131"/>
          </reference>
        </references>
      </pivotArea>
    </format>
    <format dxfId="71">
      <pivotArea collapsedLevelsAreSubtotals="1" fieldPosition="0">
        <references count="3">
          <reference field="7" count="1" selected="0">
            <x v="108"/>
          </reference>
          <reference field="16" count="1">
            <x v="79"/>
          </reference>
          <reference field="28" count="1" selected="0">
            <x v="121"/>
          </reference>
        </references>
      </pivotArea>
    </format>
    <format dxfId="70">
      <pivotArea collapsedLevelsAreSubtotals="1" fieldPosition="0">
        <references count="3">
          <reference field="7" count="1" selected="0">
            <x v="109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69">
      <pivotArea collapsedLevelsAreSubtotals="1" fieldPosition="0">
        <references count="3">
          <reference field="7" count="1" selected="0">
            <x v="110"/>
          </reference>
          <reference field="16" count="1">
            <x v="4"/>
          </reference>
          <reference field="28" count="1" selected="0">
            <x v="82"/>
          </reference>
        </references>
      </pivotArea>
    </format>
    <format dxfId="68">
      <pivotArea collapsedLevelsAreSubtotals="1" fieldPosition="0">
        <references count="3">
          <reference field="7" count="1" selected="0">
            <x v="111"/>
          </reference>
          <reference field="16" count="1">
            <x v="57"/>
          </reference>
          <reference field="28" count="1" selected="0">
            <x v="35"/>
          </reference>
        </references>
      </pivotArea>
    </format>
    <format dxfId="67">
      <pivotArea collapsedLevelsAreSubtotals="1" fieldPosition="0">
        <references count="3">
          <reference field="7" count="1" selected="0">
            <x v="112"/>
          </reference>
          <reference field="16" count="1">
            <x v="57"/>
          </reference>
          <reference field="28" count="1" selected="0">
            <x v="255"/>
          </reference>
        </references>
      </pivotArea>
    </format>
    <format dxfId="66">
      <pivotArea collapsedLevelsAreSubtotals="1" fieldPosition="0">
        <references count="3">
          <reference field="7" count="1" selected="0">
            <x v="113"/>
          </reference>
          <reference field="16" count="1">
            <x v="57"/>
          </reference>
          <reference field="28" count="1" selected="0">
            <x v="118"/>
          </reference>
        </references>
      </pivotArea>
    </format>
    <format dxfId="65">
      <pivotArea collapsedLevelsAreSubtotals="1" fieldPosition="0">
        <references count="3">
          <reference field="7" count="1" selected="0">
            <x v="114"/>
          </reference>
          <reference field="16" count="1">
            <x v="4"/>
          </reference>
          <reference field="28" count="1" selected="0">
            <x v="248"/>
          </reference>
        </references>
      </pivotArea>
    </format>
    <format dxfId="64">
      <pivotArea collapsedLevelsAreSubtotals="1" fieldPosition="0">
        <references count="3">
          <reference field="7" count="1" selected="0">
            <x v="115"/>
          </reference>
          <reference field="16" count="1">
            <x v="4"/>
          </reference>
          <reference field="28" count="1" selected="0">
            <x v="130"/>
          </reference>
        </references>
      </pivotArea>
    </format>
    <format dxfId="63">
      <pivotArea collapsedLevelsAreSubtotals="1" fieldPosition="0">
        <references count="3">
          <reference field="7" count="1" selected="0">
            <x v="116"/>
          </reference>
          <reference field="16" count="1">
            <x v="4"/>
          </reference>
          <reference field="28" count="1" selected="0">
            <x v="130"/>
          </reference>
        </references>
      </pivotArea>
    </format>
    <format dxfId="62">
      <pivotArea collapsedLevelsAreSubtotals="1" fieldPosition="0">
        <references count="3">
          <reference field="7" count="1" selected="0">
            <x v="117"/>
          </reference>
          <reference field="16" count="1">
            <x v="23"/>
          </reference>
          <reference field="28" count="1" selected="0">
            <x v="254"/>
          </reference>
        </references>
      </pivotArea>
    </format>
    <format dxfId="61">
      <pivotArea collapsedLevelsAreSubtotals="1" fieldPosition="0">
        <references count="3">
          <reference field="7" count="1" selected="0">
            <x v="118"/>
          </reference>
          <reference field="16" count="1">
            <x v="33"/>
          </reference>
          <reference field="28" count="1" selected="0">
            <x v="63"/>
          </reference>
        </references>
      </pivotArea>
    </format>
    <format dxfId="60">
      <pivotArea collapsedLevelsAreSubtotals="1" fieldPosition="0">
        <references count="3">
          <reference field="7" count="1" selected="0">
            <x v="119"/>
          </reference>
          <reference field="16" count="1">
            <x v="57"/>
          </reference>
          <reference field="28" count="1" selected="0">
            <x v="180"/>
          </reference>
        </references>
      </pivotArea>
    </format>
    <format dxfId="59">
      <pivotArea collapsedLevelsAreSubtotals="1" fieldPosition="0">
        <references count="3">
          <reference field="7" count="1" selected="0">
            <x v="120"/>
          </reference>
          <reference field="16" count="1">
            <x v="44"/>
          </reference>
          <reference field="28" count="1" selected="0">
            <x v="144"/>
          </reference>
        </references>
      </pivotArea>
    </format>
    <format dxfId="58">
      <pivotArea collapsedLevelsAreSubtotals="1" fieldPosition="0">
        <references count="3">
          <reference field="7" count="1" selected="0">
            <x v="121"/>
          </reference>
          <reference field="16" count="1">
            <x v="5"/>
          </reference>
          <reference field="28" count="1" selected="0">
            <x v="1"/>
          </reference>
        </references>
      </pivotArea>
    </format>
    <format dxfId="57">
      <pivotArea collapsedLevelsAreSubtotals="1" fieldPosition="0">
        <references count="3">
          <reference field="7" count="1" selected="0">
            <x v="122"/>
          </reference>
          <reference field="16" count="1">
            <x v="6"/>
          </reference>
          <reference field="28" count="1" selected="0">
            <x v="245"/>
          </reference>
        </references>
      </pivotArea>
    </format>
    <format dxfId="56">
      <pivotArea collapsedLevelsAreSubtotals="1" fieldPosition="0">
        <references count="3">
          <reference field="7" count="1" selected="0">
            <x v="123"/>
          </reference>
          <reference field="16" count="1">
            <x v="44"/>
          </reference>
          <reference field="28" count="1" selected="0">
            <x v="144"/>
          </reference>
        </references>
      </pivotArea>
    </format>
    <format dxfId="55">
      <pivotArea collapsedLevelsAreSubtotals="1" fieldPosition="0">
        <references count="3">
          <reference field="7" count="1" selected="0">
            <x v="124"/>
          </reference>
          <reference field="16" count="1">
            <x v="44"/>
          </reference>
          <reference field="28" count="1" selected="0">
            <x v="144"/>
          </reference>
        </references>
      </pivotArea>
    </format>
    <format dxfId="54">
      <pivotArea collapsedLevelsAreSubtotals="1" fieldPosition="0">
        <references count="3">
          <reference field="7" count="1" selected="0">
            <x v="125"/>
          </reference>
          <reference field="16" count="1">
            <x v="33"/>
          </reference>
          <reference field="28" count="1" selected="0">
            <x v="101"/>
          </reference>
        </references>
      </pivotArea>
    </format>
    <format dxfId="53">
      <pivotArea collapsedLevelsAreSubtotals="1" fieldPosition="0">
        <references count="3">
          <reference field="7" count="1" selected="0">
            <x v="126"/>
          </reference>
          <reference field="16" count="1">
            <x v="4"/>
          </reference>
          <reference field="28" count="1" selected="0">
            <x v="64"/>
          </reference>
        </references>
      </pivotArea>
    </format>
    <format dxfId="52">
      <pivotArea collapsedLevelsAreSubtotals="1" fieldPosition="0">
        <references count="3">
          <reference field="7" count="1" selected="0">
            <x v="127"/>
          </reference>
          <reference field="16" count="1">
            <x v="25"/>
          </reference>
          <reference field="28" count="1" selected="0">
            <x v="11"/>
          </reference>
        </references>
      </pivotArea>
    </format>
    <format dxfId="51">
      <pivotArea collapsedLevelsAreSubtotals="1" fieldPosition="0">
        <references count="3">
          <reference field="7" count="1" selected="0">
            <x v="128"/>
          </reference>
          <reference field="16" count="1">
            <x v="4"/>
          </reference>
          <reference field="28" count="1" selected="0">
            <x v="14"/>
          </reference>
        </references>
      </pivotArea>
    </format>
    <format dxfId="50">
      <pivotArea collapsedLevelsAreSubtotals="1" fieldPosition="0">
        <references count="3">
          <reference field="7" count="1" selected="0">
            <x v="129"/>
          </reference>
          <reference field="16" count="1">
            <x v="57"/>
          </reference>
          <reference field="28" count="1" selected="0">
            <x v="14"/>
          </reference>
        </references>
      </pivotArea>
    </format>
    <format dxfId="49">
      <pivotArea collapsedLevelsAreSubtotals="1" fieldPosition="0">
        <references count="3">
          <reference field="7" count="1" selected="0">
            <x v="130"/>
          </reference>
          <reference field="16" count="1">
            <x v="57"/>
          </reference>
          <reference field="28" count="1" selected="0">
            <x v="14"/>
          </reference>
        </references>
      </pivotArea>
    </format>
    <format dxfId="48">
      <pivotArea collapsedLevelsAreSubtotals="1" fieldPosition="0">
        <references count="3">
          <reference field="7" count="1" selected="0">
            <x v="131"/>
          </reference>
          <reference field="16" count="1">
            <x v="6"/>
          </reference>
          <reference field="28" count="1" selected="0">
            <x v="245"/>
          </reference>
        </references>
      </pivotArea>
    </format>
    <format dxfId="47">
      <pivotArea collapsedLevelsAreSubtotals="1" fieldPosition="0">
        <references count="3">
          <reference field="7" count="1" selected="0">
            <x v="132"/>
          </reference>
          <reference field="16" count="1">
            <x v="6"/>
          </reference>
          <reference field="28" count="1" selected="0">
            <x v="245"/>
          </reference>
        </references>
      </pivotArea>
    </format>
    <format dxfId="46">
      <pivotArea collapsedLevelsAreSubtotals="1" fieldPosition="0">
        <references count="3">
          <reference field="7" count="1" selected="0">
            <x v="133"/>
          </reference>
          <reference field="16" count="1">
            <x v="6"/>
          </reference>
          <reference field="28" count="1" selected="0">
            <x v="127"/>
          </reference>
        </references>
      </pivotArea>
    </format>
    <format dxfId="45">
      <pivotArea collapsedLevelsAreSubtotals="1" fieldPosition="0">
        <references count="3">
          <reference field="7" count="1" selected="0">
            <x v="134"/>
          </reference>
          <reference field="16" count="1">
            <x v="4"/>
          </reference>
          <reference field="28" count="1" selected="0">
            <x v="200"/>
          </reference>
        </references>
      </pivotArea>
    </format>
    <format dxfId="44">
      <pivotArea collapsedLevelsAreSubtotals="1" fieldPosition="0">
        <references count="3">
          <reference field="7" count="1" selected="0">
            <x v="135"/>
          </reference>
          <reference field="16" count="1">
            <x v="4"/>
          </reference>
          <reference field="28" count="1" selected="0">
            <x v="18"/>
          </reference>
        </references>
      </pivotArea>
    </format>
    <format dxfId="43">
      <pivotArea collapsedLevelsAreSubtotals="1" fieldPosition="0">
        <references count="3">
          <reference field="7" count="1" selected="0">
            <x v="136"/>
          </reference>
          <reference field="16" count="1">
            <x v="4"/>
          </reference>
          <reference field="28" count="1" selected="0">
            <x v="18"/>
          </reference>
        </references>
      </pivotArea>
    </format>
    <format dxfId="42">
      <pivotArea collapsedLevelsAreSubtotals="1" fieldPosition="0">
        <references count="3">
          <reference field="7" count="1" selected="0">
            <x v="137"/>
          </reference>
          <reference field="16" count="1">
            <x v="4"/>
          </reference>
          <reference field="28" count="1" selected="0">
            <x v="22"/>
          </reference>
        </references>
      </pivotArea>
    </format>
    <format dxfId="41">
      <pivotArea collapsedLevelsAreSubtotals="1" fieldPosition="0">
        <references count="3">
          <reference field="7" count="1" selected="0">
            <x v="138"/>
          </reference>
          <reference field="16" count="1">
            <x v="2"/>
          </reference>
          <reference field="28" count="1" selected="0">
            <x v="111"/>
          </reference>
        </references>
      </pivotArea>
    </format>
    <format dxfId="40">
      <pivotArea collapsedLevelsAreSubtotals="1" fieldPosition="0">
        <references count="3">
          <reference field="7" count="1" selected="0">
            <x v="139"/>
          </reference>
          <reference field="16" count="1">
            <x v="4"/>
          </reference>
          <reference field="28" count="1" selected="0">
            <x v="59"/>
          </reference>
        </references>
      </pivotArea>
    </format>
    <format dxfId="39">
      <pivotArea collapsedLevelsAreSubtotals="1" fieldPosition="0">
        <references count="3">
          <reference field="7" count="1" selected="0">
            <x v="140"/>
          </reference>
          <reference field="16" count="1">
            <x v="4"/>
          </reference>
          <reference field="28" count="1" selected="0">
            <x v="29"/>
          </reference>
        </references>
      </pivotArea>
    </format>
    <format dxfId="38">
      <pivotArea collapsedLevelsAreSubtotals="1" fieldPosition="0">
        <references count="3">
          <reference field="7" count="1" selected="0">
            <x v="141"/>
          </reference>
          <reference field="16" count="1">
            <x v="4"/>
          </reference>
          <reference field="28" count="1" selected="0">
            <x v="29"/>
          </reference>
        </references>
      </pivotArea>
    </format>
    <format dxfId="37">
      <pivotArea collapsedLevelsAreSubtotals="1" fieldPosition="0">
        <references count="3">
          <reference field="7" count="1" selected="0">
            <x v="142"/>
          </reference>
          <reference field="16" count="1">
            <x v="4"/>
          </reference>
          <reference field="28" count="1" selected="0">
            <x v="29"/>
          </reference>
        </references>
      </pivotArea>
    </format>
    <format dxfId="36">
      <pivotArea collapsedLevelsAreSubtotals="1" fieldPosition="0">
        <references count="3">
          <reference field="7" count="1" selected="0">
            <x v="143"/>
          </reference>
          <reference field="16" count="1">
            <x v="4"/>
          </reference>
          <reference field="28" count="1" selected="0">
            <x v="70"/>
          </reference>
        </references>
      </pivotArea>
    </format>
    <format dxfId="35">
      <pivotArea collapsedLevelsAreSubtotals="1" fieldPosition="0">
        <references count="3">
          <reference field="7" count="1" selected="0">
            <x v="144"/>
          </reference>
          <reference field="16" count="1">
            <x v="4"/>
          </reference>
          <reference field="28" count="1" selected="0">
            <x v="223"/>
          </reference>
        </references>
      </pivotArea>
    </format>
    <format dxfId="34">
      <pivotArea collapsedLevelsAreSubtotals="1" fieldPosition="0">
        <references count="3">
          <reference field="7" count="1" selected="0">
            <x v="145"/>
          </reference>
          <reference field="16" count="1">
            <x v="44"/>
          </reference>
          <reference field="28" count="1" selected="0">
            <x v="223"/>
          </reference>
        </references>
      </pivotArea>
    </format>
    <format dxfId="33">
      <pivotArea collapsedLevelsAreSubtotals="1" fieldPosition="0">
        <references count="3">
          <reference field="7" count="1" selected="0">
            <x v="146"/>
          </reference>
          <reference field="16" count="1">
            <x v="4"/>
          </reference>
          <reference field="28" count="1" selected="0">
            <x v="122"/>
          </reference>
        </references>
      </pivotArea>
    </format>
    <format dxfId="32">
      <pivotArea collapsedLevelsAreSubtotals="1" fieldPosition="0">
        <references count="3">
          <reference field="7" count="1" selected="0">
            <x v="147"/>
          </reference>
          <reference field="16" count="1">
            <x v="4"/>
          </reference>
          <reference field="28" count="1" selected="0">
            <x v="104"/>
          </reference>
        </references>
      </pivotArea>
    </format>
    <format dxfId="31">
      <pivotArea collapsedLevelsAreSubtotals="1" fieldPosition="0">
        <references count="3">
          <reference field="7" count="1" selected="0">
            <x v="148"/>
          </reference>
          <reference field="16" count="1">
            <x v="4"/>
          </reference>
          <reference field="28" count="1" selected="0">
            <x v="75"/>
          </reference>
        </references>
      </pivotArea>
    </format>
    <format dxfId="30">
      <pivotArea collapsedLevelsAreSubtotals="1" fieldPosition="0">
        <references count="3">
          <reference field="7" count="1" selected="0">
            <x v="149"/>
          </reference>
          <reference field="16" count="1">
            <x v="4"/>
          </reference>
          <reference field="28" count="1" selected="0">
            <x v="72"/>
          </reference>
        </references>
      </pivotArea>
    </format>
    <format dxfId="29">
      <pivotArea collapsedLevelsAreSubtotals="1" fieldPosition="0">
        <references count="3">
          <reference field="7" count="1" selected="0">
            <x v="413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28">
      <pivotArea collapsedLevelsAreSubtotals="1" fieldPosition="0">
        <references count="3">
          <reference field="7" count="1" selected="0">
            <x v="414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27">
      <pivotArea collapsedLevelsAreSubtotals="1" fieldPosition="0">
        <references count="3">
          <reference field="7" count="1" selected="0">
            <x v="416"/>
          </reference>
          <reference field="16" count="1">
            <x v="56"/>
          </reference>
          <reference field="28" count="1" selected="0">
            <x v="152"/>
          </reference>
        </references>
      </pivotArea>
    </format>
    <format dxfId="26">
      <pivotArea collapsedLevelsAreSubtotals="1" fieldPosition="0">
        <references count="3">
          <reference field="7" count="1" selected="0">
            <x v="552"/>
          </reference>
          <reference field="16" count="1">
            <x v="13"/>
          </reference>
          <reference field="28" count="1" selected="0">
            <x v="157"/>
          </reference>
        </references>
      </pivotArea>
    </format>
    <format dxfId="25">
      <pivotArea collapsedLevelsAreSubtotals="1" fieldPosition="0">
        <references count="3">
          <reference field="7" count="1" selected="0">
            <x v="553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24">
      <pivotArea collapsedLevelsAreSubtotals="1" fieldPosition="0">
        <references count="3">
          <reference field="7" count="1" selected="0">
            <x v="554"/>
          </reference>
          <reference field="16" count="1">
            <x v="38"/>
          </reference>
          <reference field="28" count="1" selected="0">
            <x v="216"/>
          </reference>
        </references>
      </pivotArea>
    </format>
    <format dxfId="23">
      <pivotArea collapsedLevelsAreSubtotals="1" fieldPosition="0">
        <references count="3">
          <reference field="7" count="1" selected="0">
            <x v="555"/>
          </reference>
          <reference field="16" count="1">
            <x v="7"/>
          </reference>
          <reference field="28" count="1" selected="0">
            <x v="58"/>
          </reference>
        </references>
      </pivotArea>
    </format>
    <format dxfId="22">
      <pivotArea collapsedLevelsAreSubtotals="1" fieldPosition="0">
        <references count="3">
          <reference field="7" count="1" selected="0">
            <x v="556"/>
          </reference>
          <reference field="16" count="1">
            <x v="21"/>
          </reference>
          <reference field="28" count="1" selected="0">
            <x v="211"/>
          </reference>
        </references>
      </pivotArea>
    </format>
    <format dxfId="21">
      <pivotArea collapsedLevelsAreSubtotals="1" fieldPosition="0">
        <references count="3">
          <reference field="7" count="1" selected="0">
            <x v="557"/>
          </reference>
          <reference field="16" count="1">
            <x v="6"/>
          </reference>
          <reference field="28" count="1" selected="0">
            <x v="117"/>
          </reference>
        </references>
      </pivotArea>
    </format>
    <format dxfId="20">
      <pivotArea collapsedLevelsAreSubtotals="1" fieldPosition="0">
        <references count="3">
          <reference field="7" count="1" selected="0">
            <x v="558"/>
          </reference>
          <reference field="16" count="1">
            <x v="4"/>
          </reference>
          <reference field="28" count="1" selected="0">
            <x v="193"/>
          </reference>
        </references>
      </pivotArea>
    </format>
    <format dxfId="19">
      <pivotArea collapsedLevelsAreSubtotals="1" fieldPosition="0">
        <references count="3">
          <reference field="7" count="1" selected="0">
            <x v="559"/>
          </reference>
          <reference field="16" count="1">
            <x v="4"/>
          </reference>
          <reference field="28" count="1" selected="0">
            <x v="207"/>
          </reference>
        </references>
      </pivotArea>
    </format>
    <format dxfId="18">
      <pivotArea collapsedLevelsAreSubtotals="1" fieldPosition="0">
        <references count="3">
          <reference field="7" count="1" selected="0">
            <x v="560"/>
          </reference>
          <reference field="16" count="1">
            <x v="41"/>
          </reference>
          <reference field="28" count="1" selected="0">
            <x v="52"/>
          </reference>
        </references>
      </pivotArea>
    </format>
    <format dxfId="17">
      <pivotArea collapsedLevelsAreSubtotals="1" fieldPosition="0">
        <references count="3">
          <reference field="7" count="1" selected="0">
            <x v="561"/>
          </reference>
          <reference field="16" count="1">
            <x v="4"/>
          </reference>
          <reference field="28" count="1" selected="0">
            <x v="223"/>
          </reference>
        </references>
      </pivotArea>
    </format>
    <format dxfId="16">
      <pivotArea collapsedLevelsAreSubtotals="1" fieldPosition="0">
        <references count="3">
          <reference field="7" count="1" selected="0">
            <x v="562"/>
          </reference>
          <reference field="16" count="1">
            <x v="4"/>
          </reference>
          <reference field="28" count="1" selected="0">
            <x v="232"/>
          </reference>
        </references>
      </pivotArea>
    </format>
    <format dxfId="15">
      <pivotArea collapsedLevelsAreSubtotals="1" fieldPosition="0">
        <references count="3">
          <reference field="7" count="1" selected="0">
            <x v="564"/>
          </reference>
          <reference field="16" count="1">
            <x v="7"/>
          </reference>
          <reference field="28" count="1" selected="0">
            <x v="233"/>
          </reference>
        </references>
      </pivotArea>
    </format>
    <format dxfId="14">
      <pivotArea collapsedLevelsAreSubtotals="1" fieldPosition="0">
        <references count="3">
          <reference field="7" count="1" selected="0">
            <x v="565"/>
          </reference>
          <reference field="16" count="1">
            <x v="36"/>
          </reference>
          <reference field="28" count="1" selected="0">
            <x v="19"/>
          </reference>
        </references>
      </pivotArea>
    </format>
    <format dxfId="13">
      <pivotArea collapsedLevelsAreSubtotals="1" fieldPosition="0">
        <references count="3">
          <reference field="7" count="1" selected="0">
            <x v="566"/>
          </reference>
          <reference field="16" count="1">
            <x v="4"/>
          </reference>
          <reference field="28" count="1" selected="0">
            <x v="259"/>
          </reference>
        </references>
      </pivotArea>
    </format>
    <format dxfId="12">
      <pivotArea collapsedLevelsAreSubtotals="1" fieldPosition="0">
        <references count="3">
          <reference field="7" count="1" selected="0">
            <x v="567"/>
          </reference>
          <reference field="16" count="1">
            <x v="4"/>
          </reference>
          <reference field="28" count="1" selected="0">
            <x v="40"/>
          </reference>
        </references>
      </pivotArea>
    </format>
    <format dxfId="11">
      <pivotArea collapsedLevelsAreSubtotals="1" fieldPosition="0">
        <references count="3">
          <reference field="7" count="1" selected="0">
            <x v="568"/>
          </reference>
          <reference field="16" count="1">
            <x v="36"/>
          </reference>
          <reference field="28" count="1" selected="0">
            <x v="259"/>
          </reference>
        </references>
      </pivotArea>
    </format>
    <format dxfId="10">
      <pivotArea collapsedLevelsAreSubtotals="1" fieldPosition="0">
        <references count="3">
          <reference field="7" count="1" selected="0">
            <x v="569"/>
          </reference>
          <reference field="16" count="1">
            <x v="4"/>
          </reference>
          <reference field="28" count="1" selected="0">
            <x v="214"/>
          </reference>
        </references>
      </pivotArea>
    </format>
    <format dxfId="9">
      <pivotArea collapsedLevelsAreSubtotals="1" fieldPosition="0">
        <references count="3">
          <reference field="7" count="1" selected="0">
            <x v="570"/>
          </reference>
          <reference field="16" count="1">
            <x v="17"/>
          </reference>
          <reference field="28" count="1" selected="0">
            <x v="18"/>
          </reference>
        </references>
      </pivotArea>
    </format>
    <format dxfId="8">
      <pivotArea collapsedLevelsAreSubtotals="1" fieldPosition="0">
        <references count="3">
          <reference field="7" count="1" selected="0">
            <x v="571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7">
      <pivotArea collapsedLevelsAreSubtotals="1" fieldPosition="0">
        <references count="3">
          <reference field="7" count="1" selected="0">
            <x v="572"/>
          </reference>
          <reference field="16" count="1">
            <x v="4"/>
          </reference>
          <reference field="28" count="1" selected="0">
            <x v="48"/>
          </reference>
        </references>
      </pivotArea>
    </format>
    <format dxfId="6">
      <pivotArea collapsedLevelsAreSubtotals="1" fieldPosition="0">
        <references count="3">
          <reference field="7" count="1" selected="0">
            <x v="574"/>
          </reference>
          <reference field="16" count="1">
            <x v="4"/>
          </reference>
          <reference field="28" count="1" selected="0">
            <x v="38"/>
          </reference>
        </references>
      </pivotArea>
    </format>
    <format dxfId="5">
      <pivotArea collapsedLevelsAreSubtotals="1" fieldPosition="0">
        <references count="3">
          <reference field="7" count="1" selected="0">
            <x v="575"/>
          </reference>
          <reference field="16" count="1">
            <x v="66"/>
          </reference>
          <reference field="28" count="1" selected="0">
            <x v="52"/>
          </reference>
        </references>
      </pivotArea>
    </format>
    <format dxfId="4">
      <pivotArea collapsedLevelsAreSubtotals="1" fieldPosition="0">
        <references count="3">
          <reference field="7" count="1" selected="0">
            <x v="681"/>
          </reference>
          <reference field="16" count="1">
            <x v="4"/>
          </reference>
          <reference field="28" count="1" selected="0">
            <x v="27"/>
          </reference>
        </references>
      </pivotArea>
    </format>
    <format dxfId="3">
      <pivotArea collapsedLevelsAreSubtotals="1" fieldPosition="0">
        <references count="3">
          <reference field="7" count="1" selected="0">
            <x v="694"/>
          </reference>
          <reference field="16" count="1">
            <x v="55"/>
          </reference>
          <reference field="28" count="1" selected="0">
            <x v="52"/>
          </reference>
        </references>
      </pivotArea>
    </format>
    <format dxfId="2">
      <pivotArea collapsedLevelsAreSubtotals="1" fieldPosition="0">
        <references count="3">
          <reference field="7" count="1" selected="0">
            <x v="695"/>
          </reference>
          <reference field="16" count="1">
            <x v="4"/>
          </reference>
          <reference field="28" count="1" selected="0">
            <x v="52"/>
          </reference>
        </references>
      </pivotArea>
    </format>
    <format dxfId="1">
      <pivotArea collapsedLevelsAreSubtotals="1" fieldPosition="0">
        <references count="3">
          <reference field="7" count="1" selected="0">
            <x v="696"/>
          </reference>
          <reference field="16" count="1">
            <x v="4"/>
          </reference>
          <reference field="28" count="1" selected="0">
            <x v="52"/>
          </reference>
        </references>
      </pivotArea>
    </format>
    <format dxfId="0">
      <pivotArea collapsedLevelsAreSubtotals="1" fieldPosition="0">
        <references count="3">
          <reference field="7" count="1" selected="0">
            <x v="727"/>
          </reference>
          <reference field="16" count="1">
            <x v="1"/>
          </reference>
          <reference field="28" count="1" selected="0">
            <x v="20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AB24"/>
  <sheetViews>
    <sheetView tabSelected="1" zoomScale="80" zoomScaleNormal="80" workbookViewId="0">
      <pane ySplit="6" topLeftCell="A7" activePane="bottomLeft" state="frozen"/>
      <selection activeCell="A5" sqref="A5"/>
      <selection pane="bottomLeft" activeCell="F10" sqref="F10"/>
    </sheetView>
  </sheetViews>
  <sheetFormatPr defaultColWidth="11.42578125" defaultRowHeight="15"/>
  <cols>
    <col min="3" max="6" width="12.140625" customWidth="1"/>
    <col min="7" max="7" width="27" bestFit="1" customWidth="1"/>
    <col min="8" max="8" width="24.28515625" bestFit="1" customWidth="1"/>
    <col min="9" max="9" width="18.5703125" customWidth="1"/>
    <col min="10" max="10" width="22.28515625" bestFit="1" customWidth="1"/>
    <col min="11" max="11" width="16.7109375" customWidth="1"/>
    <col min="12" max="12" width="12.85546875" customWidth="1"/>
    <col min="13" max="13" width="17.42578125" customWidth="1"/>
    <col min="14" max="14" width="10.7109375" customWidth="1"/>
    <col min="15" max="15" width="19.140625" customWidth="1"/>
    <col min="16" max="18" width="10.7109375" customWidth="1"/>
    <col min="19" max="27" width="10.7109375" bestFit="1" customWidth="1"/>
    <col min="28" max="28" width="17.140625" customWidth="1"/>
    <col min="29" max="29" width="33.28515625" bestFit="1" customWidth="1"/>
    <col min="30" max="30" width="7" customWidth="1"/>
    <col min="31" max="31" width="24.7109375" bestFit="1" customWidth="1"/>
    <col min="32" max="32" width="15.85546875" bestFit="1" customWidth="1"/>
    <col min="33" max="33" width="31.28515625" bestFit="1" customWidth="1"/>
    <col min="34" max="34" width="29.42578125" bestFit="1" customWidth="1"/>
    <col min="35" max="35" width="19.85546875" bestFit="1" customWidth="1"/>
    <col min="36" max="36" width="29.28515625" bestFit="1" customWidth="1"/>
    <col min="37" max="37" width="21.28515625" bestFit="1" customWidth="1"/>
    <col min="38" max="38" width="32.28515625" bestFit="1" customWidth="1"/>
    <col min="39" max="39" width="13.5703125" bestFit="1" customWidth="1"/>
    <col min="40" max="41" width="27.42578125" bestFit="1" customWidth="1"/>
    <col min="42" max="42" width="25.140625" bestFit="1" customWidth="1"/>
    <col min="43" max="43" width="10.5703125" customWidth="1"/>
    <col min="44" max="44" width="5.28515625" customWidth="1"/>
    <col min="45" max="45" width="27.5703125" bestFit="1" customWidth="1"/>
    <col min="46" max="46" width="11.140625" customWidth="1"/>
    <col min="47" max="47" width="21.7109375" bestFit="1" customWidth="1"/>
    <col min="48" max="48" width="26.5703125" bestFit="1" customWidth="1"/>
    <col min="49" max="49" width="14" bestFit="1" customWidth="1"/>
    <col min="50" max="50" width="9.85546875" customWidth="1"/>
    <col min="51" max="51" width="20.42578125" bestFit="1" customWidth="1"/>
    <col min="52" max="53" width="23.85546875" bestFit="1" customWidth="1"/>
    <col min="54" max="54" width="14.85546875" bestFit="1" customWidth="1"/>
    <col min="55" max="55" width="10.5703125" customWidth="1"/>
    <col min="56" max="56" width="10.42578125" customWidth="1"/>
    <col min="57" max="57" width="5.85546875" customWidth="1"/>
    <col min="58" max="60" width="9.28515625" customWidth="1"/>
    <col min="61" max="61" width="22.42578125" bestFit="1" customWidth="1"/>
    <col min="62" max="62" width="13.85546875" bestFit="1" customWidth="1"/>
    <col min="63" max="63" width="20.42578125" bestFit="1" customWidth="1"/>
    <col min="64" max="64" width="20" bestFit="1" customWidth="1"/>
    <col min="65" max="65" width="24" bestFit="1" customWidth="1"/>
    <col min="66" max="66" width="7.5703125" customWidth="1"/>
    <col min="67" max="67" width="8.140625" customWidth="1"/>
    <col min="68" max="68" width="15.42578125" bestFit="1" customWidth="1"/>
    <col min="69" max="69" width="7" customWidth="1"/>
    <col min="70" max="70" width="19.28515625" bestFit="1" customWidth="1"/>
    <col min="71" max="71" width="16.85546875" bestFit="1" customWidth="1"/>
    <col min="72" max="72" width="18.7109375" bestFit="1" customWidth="1"/>
    <col min="73" max="73" width="24.5703125" bestFit="1" customWidth="1"/>
    <col min="74" max="74" width="27.140625" bestFit="1" customWidth="1"/>
    <col min="75" max="75" width="11.7109375" bestFit="1" customWidth="1"/>
    <col min="76" max="76" width="33.140625" bestFit="1" customWidth="1"/>
    <col min="77" max="77" width="22.7109375" bestFit="1" customWidth="1"/>
    <col min="78" max="78" width="17.85546875" bestFit="1" customWidth="1"/>
    <col min="79" max="79" width="13.140625" bestFit="1" customWidth="1"/>
    <col min="80" max="80" width="27.140625" bestFit="1" customWidth="1"/>
    <col min="81" max="81" width="12.5703125" bestFit="1" customWidth="1"/>
    <col min="82" max="82" width="35.85546875" bestFit="1" customWidth="1"/>
    <col min="83" max="83" width="14.140625" bestFit="1" customWidth="1"/>
    <col min="84" max="84" width="19.28515625" bestFit="1" customWidth="1"/>
    <col min="85" max="85" width="29.42578125" bestFit="1" customWidth="1"/>
    <col min="86" max="86" width="28.42578125" bestFit="1" customWidth="1"/>
    <col min="87" max="87" width="12.7109375" bestFit="1" customWidth="1"/>
    <col min="88" max="88" width="31.140625" bestFit="1" customWidth="1"/>
    <col min="89" max="89" width="26.42578125" bestFit="1" customWidth="1"/>
    <col min="90" max="90" width="27.42578125" bestFit="1" customWidth="1"/>
    <col min="91" max="91" width="20.28515625" bestFit="1" customWidth="1"/>
    <col min="92" max="92" width="23.7109375" bestFit="1" customWidth="1"/>
    <col min="93" max="93" width="24.5703125" bestFit="1" customWidth="1"/>
    <col min="94" max="94" width="23.140625" bestFit="1" customWidth="1"/>
    <col min="95" max="95" width="24.28515625" bestFit="1" customWidth="1"/>
    <col min="97" max="97" width="9.5703125" customWidth="1"/>
    <col min="98" max="98" width="20.7109375" bestFit="1" customWidth="1"/>
    <col min="99" max="99" width="12.28515625" bestFit="1" customWidth="1"/>
    <col min="100" max="100" width="19.140625" bestFit="1" customWidth="1"/>
    <col min="101" max="101" width="22.85546875" bestFit="1" customWidth="1"/>
    <col min="102" max="102" width="28.7109375" bestFit="1" customWidth="1"/>
    <col min="103" max="103" width="19.42578125" bestFit="1" customWidth="1"/>
    <col min="104" max="104" width="27.5703125" bestFit="1" customWidth="1"/>
    <col min="105" max="107" width="28.28515625" bestFit="1" customWidth="1"/>
    <col min="108" max="108" width="30.140625" bestFit="1" customWidth="1"/>
    <col min="109" max="110" width="29.7109375" bestFit="1" customWidth="1"/>
    <col min="111" max="119" width="30.7109375" bestFit="1" customWidth="1"/>
    <col min="120" max="120" width="25.7109375" bestFit="1" customWidth="1"/>
    <col min="121" max="122" width="27.28515625" bestFit="1" customWidth="1"/>
    <col min="123" max="129" width="28" bestFit="1" customWidth="1"/>
    <col min="130" max="131" width="23.5703125" bestFit="1" customWidth="1"/>
    <col min="132" max="132" width="27.42578125" bestFit="1" customWidth="1"/>
    <col min="133" max="133" width="22" bestFit="1" customWidth="1"/>
    <col min="134" max="135" width="23" bestFit="1" customWidth="1"/>
    <col min="136" max="136" width="17.28515625" bestFit="1" customWidth="1"/>
    <col min="137" max="137" width="22" bestFit="1" customWidth="1"/>
    <col min="138" max="138" width="28.85546875" bestFit="1" customWidth="1"/>
    <col min="140" max="140" width="13" bestFit="1" customWidth="1"/>
    <col min="141" max="141" width="25.7109375" bestFit="1" customWidth="1"/>
    <col min="142" max="142" width="15.7109375" bestFit="1" customWidth="1"/>
    <col min="143" max="143" width="22.5703125" bestFit="1" customWidth="1"/>
    <col min="144" max="144" width="20" bestFit="1" customWidth="1"/>
    <col min="145" max="145" width="21.28515625" bestFit="1" customWidth="1"/>
    <col min="146" max="146" width="27" bestFit="1" customWidth="1"/>
    <col min="147" max="147" width="9.85546875" customWidth="1"/>
    <col min="148" max="148" width="14.7109375" bestFit="1" customWidth="1"/>
    <col min="149" max="149" width="9.7109375" customWidth="1"/>
    <col min="150" max="150" width="26.85546875" bestFit="1" customWidth="1"/>
    <col min="151" max="151" width="22.42578125" bestFit="1" customWidth="1"/>
    <col min="152" max="152" width="18.42578125" bestFit="1" customWidth="1"/>
    <col min="153" max="153" width="13.85546875" bestFit="1" customWidth="1"/>
    <col min="154" max="154" width="26.5703125" bestFit="1" customWidth="1"/>
    <col min="155" max="155" width="23.140625" bestFit="1" customWidth="1"/>
    <col min="156" max="156" width="24.85546875" bestFit="1" customWidth="1"/>
    <col min="157" max="157" width="28.7109375" bestFit="1" customWidth="1"/>
    <col min="158" max="158" width="25" bestFit="1" customWidth="1"/>
    <col min="159" max="159" width="19.85546875" bestFit="1" customWidth="1"/>
    <col min="160" max="160" width="29.5703125" bestFit="1" customWidth="1"/>
    <col min="161" max="161" width="25" bestFit="1" customWidth="1"/>
    <col min="162" max="162" width="23.7109375" bestFit="1" customWidth="1"/>
    <col min="163" max="163" width="21.5703125" bestFit="1" customWidth="1"/>
    <col min="164" max="164" width="25.7109375" bestFit="1" customWidth="1"/>
    <col min="165" max="165" width="22.5703125" bestFit="1" customWidth="1"/>
    <col min="166" max="166" width="17.28515625" bestFit="1" customWidth="1"/>
    <col min="167" max="167" width="15.5703125" bestFit="1" customWidth="1"/>
    <col min="168" max="168" width="17.5703125" bestFit="1" customWidth="1"/>
    <col min="169" max="169" width="12.28515625" bestFit="1" customWidth="1"/>
    <col min="170" max="170" width="11.7109375" bestFit="1" customWidth="1"/>
    <col min="171" max="171" width="22.42578125" bestFit="1" customWidth="1"/>
    <col min="172" max="172" width="17.42578125" bestFit="1" customWidth="1"/>
    <col min="173" max="173" width="21" bestFit="1" customWidth="1"/>
    <col min="174" max="174" width="20.5703125" bestFit="1" customWidth="1"/>
    <col min="175" max="175" width="22.85546875" bestFit="1" customWidth="1"/>
    <col min="176" max="176" width="13.85546875" bestFit="1" customWidth="1"/>
    <col min="177" max="177" width="6" customWidth="1"/>
    <col min="178" max="178" width="17.85546875" bestFit="1" customWidth="1"/>
    <col min="179" max="179" width="12" bestFit="1" customWidth="1"/>
    <col min="180" max="180" width="22.7109375" bestFit="1" customWidth="1"/>
    <col min="181" max="181" width="20.140625" bestFit="1" customWidth="1"/>
    <col min="182" max="182" width="22.140625" bestFit="1" customWidth="1"/>
    <col min="183" max="183" width="26.42578125" bestFit="1" customWidth="1"/>
    <col min="184" max="184" width="26" bestFit="1" customWidth="1"/>
    <col min="185" max="185" width="19" bestFit="1" customWidth="1"/>
    <col min="186" max="186" width="22.140625" bestFit="1" customWidth="1"/>
    <col min="187" max="187" width="25" bestFit="1" customWidth="1"/>
    <col min="188" max="188" width="20.42578125" bestFit="1" customWidth="1"/>
    <col min="189" max="189" width="22.140625" bestFit="1" customWidth="1"/>
    <col min="190" max="190" width="28.7109375" bestFit="1" customWidth="1"/>
    <col min="191" max="191" width="18.7109375" bestFit="1" customWidth="1"/>
    <col min="192" max="192" width="13.42578125" bestFit="1" customWidth="1"/>
    <col min="193" max="193" width="14.28515625" bestFit="1" customWidth="1"/>
    <col min="194" max="194" width="18.5703125" bestFit="1" customWidth="1"/>
    <col min="195" max="195" width="14.140625" bestFit="1" customWidth="1"/>
    <col min="196" max="196" width="18.7109375" bestFit="1" customWidth="1"/>
    <col min="197" max="197" width="16.7109375" bestFit="1" customWidth="1"/>
    <col min="198" max="198" width="20.7109375" bestFit="1" customWidth="1"/>
    <col min="199" max="199" width="22.7109375" bestFit="1" customWidth="1"/>
    <col min="200" max="200" width="18.7109375" bestFit="1" customWidth="1"/>
    <col min="201" max="201" width="15.42578125" bestFit="1" customWidth="1"/>
    <col min="202" max="202" width="14.28515625" bestFit="1" customWidth="1"/>
    <col min="203" max="203" width="20" bestFit="1" customWidth="1"/>
    <col min="204" max="204" width="11" customWidth="1"/>
    <col min="205" max="205" width="10.5703125" customWidth="1"/>
    <col min="206" max="206" width="12.5703125" bestFit="1" customWidth="1"/>
    <col min="207" max="207" width="15.42578125" bestFit="1" customWidth="1"/>
    <col min="208" max="208" width="11" customWidth="1"/>
    <col min="209" max="209" width="10.5703125" customWidth="1"/>
    <col min="210" max="210" width="14.85546875" bestFit="1" customWidth="1"/>
    <col min="211" max="211" width="14.42578125" bestFit="1" customWidth="1"/>
    <col min="212" max="212" width="17.42578125" bestFit="1" customWidth="1"/>
    <col min="213" max="213" width="13.7109375" bestFit="1" customWidth="1"/>
    <col min="214" max="214" width="11.5703125" bestFit="1" customWidth="1"/>
    <col min="215" max="215" width="9.7109375" customWidth="1"/>
    <col min="216" max="216" width="22.140625" bestFit="1" customWidth="1"/>
    <col min="217" max="217" width="11.140625" customWidth="1"/>
    <col min="218" max="218" width="5.5703125" customWidth="1"/>
    <col min="219" max="219" width="21.42578125" bestFit="1" customWidth="1"/>
    <col min="220" max="220" width="24.7109375" bestFit="1" customWidth="1"/>
    <col min="221" max="221" width="24" bestFit="1" customWidth="1"/>
    <col min="222" max="222" width="22.5703125" bestFit="1" customWidth="1"/>
    <col min="223" max="223" width="25" bestFit="1" customWidth="1"/>
    <col min="224" max="224" width="11.28515625" customWidth="1"/>
    <col min="225" max="225" width="13.28515625" bestFit="1" customWidth="1"/>
    <col min="226" max="226" width="19.42578125" bestFit="1" customWidth="1"/>
    <col min="227" max="228" width="20.140625" bestFit="1" customWidth="1"/>
    <col min="229" max="229" width="22.5703125" bestFit="1" customWidth="1"/>
    <col min="230" max="230" width="19.5703125" bestFit="1" customWidth="1"/>
    <col min="231" max="231" width="22.28515625" bestFit="1" customWidth="1"/>
    <col min="232" max="232" width="25.42578125" bestFit="1" customWidth="1"/>
    <col min="233" max="233" width="20" bestFit="1" customWidth="1"/>
    <col min="234" max="234" width="14.42578125" bestFit="1" customWidth="1"/>
    <col min="235" max="235" width="13.5703125" bestFit="1" customWidth="1"/>
    <col min="236" max="236" width="18" bestFit="1" customWidth="1"/>
    <col min="237" max="237" width="17.42578125" bestFit="1" customWidth="1"/>
    <col min="238" max="238" width="30.140625" bestFit="1" customWidth="1"/>
    <col min="239" max="239" width="10.42578125" customWidth="1"/>
    <col min="240" max="240" width="20.140625" bestFit="1" customWidth="1"/>
    <col min="242" max="242" width="19.140625" bestFit="1" customWidth="1"/>
    <col min="243" max="243" width="11" customWidth="1"/>
    <col min="244" max="244" width="26.7109375" bestFit="1" customWidth="1"/>
    <col min="245" max="245" width="34.5703125" bestFit="1" customWidth="1"/>
    <col min="246" max="246" width="21.42578125" bestFit="1" customWidth="1"/>
    <col min="247" max="247" width="27.42578125" bestFit="1" customWidth="1"/>
    <col min="248" max="248" width="25.5703125" bestFit="1" customWidth="1"/>
    <col min="249" max="249" width="22.42578125" bestFit="1" customWidth="1"/>
    <col min="250" max="250" width="22.140625" bestFit="1" customWidth="1"/>
    <col min="251" max="251" width="15.85546875" bestFit="1" customWidth="1"/>
    <col min="252" max="252" width="17.140625" bestFit="1" customWidth="1"/>
    <col min="253" max="253" width="30.28515625" bestFit="1" customWidth="1"/>
    <col min="254" max="254" width="19.140625" bestFit="1" customWidth="1"/>
    <col min="255" max="255" width="14.5703125" bestFit="1" customWidth="1"/>
    <col min="256" max="256" width="16.140625" bestFit="1" customWidth="1"/>
    <col min="257" max="257" width="21.42578125" bestFit="1" customWidth="1"/>
    <col min="258" max="258" width="17.42578125" bestFit="1" customWidth="1"/>
    <col min="259" max="259" width="33.42578125" bestFit="1" customWidth="1"/>
    <col min="260" max="260" width="24.85546875" bestFit="1" customWidth="1"/>
    <col min="261" max="261" width="16.5703125" bestFit="1" customWidth="1"/>
    <col min="262" max="262" width="27.5703125" bestFit="1" customWidth="1"/>
    <col min="263" max="263" width="26.7109375" bestFit="1" customWidth="1"/>
    <col min="264" max="264" width="8.42578125" customWidth="1"/>
    <col min="265" max="265" width="25" bestFit="1" customWidth="1"/>
    <col min="266" max="266" width="19.85546875" bestFit="1" customWidth="1"/>
    <col min="267" max="267" width="14.140625" bestFit="1" customWidth="1"/>
    <col min="268" max="268" width="19.5703125" bestFit="1" customWidth="1"/>
    <col min="269" max="269" width="28.85546875" bestFit="1" customWidth="1"/>
    <col min="270" max="270" width="21.28515625" bestFit="1" customWidth="1"/>
    <col min="271" max="271" width="19.28515625" bestFit="1" customWidth="1"/>
    <col min="272" max="272" width="24.7109375" bestFit="1" customWidth="1"/>
    <col min="273" max="273" width="12.28515625" bestFit="1" customWidth="1"/>
    <col min="274" max="274" width="11.85546875" bestFit="1" customWidth="1"/>
    <col min="275" max="275" width="24.140625" bestFit="1" customWidth="1"/>
    <col min="276" max="276" width="20.5703125" bestFit="1" customWidth="1"/>
    <col min="277" max="277" width="23.7109375" bestFit="1" customWidth="1"/>
    <col min="278" max="278" width="20.42578125" bestFit="1" customWidth="1"/>
    <col min="279" max="279" width="25.28515625" bestFit="1" customWidth="1"/>
    <col min="280" max="280" width="20.85546875" bestFit="1" customWidth="1"/>
    <col min="281" max="281" width="18.42578125" bestFit="1" customWidth="1"/>
    <col min="282" max="282" width="22.85546875" bestFit="1" customWidth="1"/>
    <col min="283" max="283" width="24.42578125" bestFit="1" customWidth="1"/>
    <col min="284" max="284" width="22.7109375" bestFit="1" customWidth="1"/>
    <col min="285" max="285" width="33.85546875" bestFit="1" customWidth="1"/>
    <col min="286" max="286" width="15.140625" bestFit="1" customWidth="1"/>
    <col min="287" max="287" width="14.85546875" bestFit="1" customWidth="1"/>
    <col min="288" max="288" width="12.140625" bestFit="1" customWidth="1"/>
    <col min="289" max="289" width="21.85546875" bestFit="1" customWidth="1"/>
    <col min="290" max="290" width="22" bestFit="1" customWidth="1"/>
    <col min="291" max="291" width="7.42578125" customWidth="1"/>
    <col min="292" max="292" width="11.7109375" bestFit="1" customWidth="1"/>
    <col min="293" max="293" width="18" bestFit="1" customWidth="1"/>
    <col min="294" max="294" width="15.140625" bestFit="1" customWidth="1"/>
    <col min="295" max="295" width="9.42578125" customWidth="1"/>
    <col min="296" max="296" width="21.28515625" bestFit="1" customWidth="1"/>
    <col min="297" max="297" width="19.5703125" bestFit="1" customWidth="1"/>
    <col min="298" max="298" width="21.42578125" bestFit="1" customWidth="1"/>
    <col min="299" max="299" width="4.85546875" customWidth="1"/>
    <col min="300" max="300" width="13.85546875" bestFit="1" customWidth="1"/>
    <col min="301" max="301" width="25.85546875" bestFit="1" customWidth="1"/>
    <col min="302" max="302" width="19.42578125" bestFit="1" customWidth="1"/>
    <col min="303" max="303" width="19.140625" bestFit="1" customWidth="1"/>
    <col min="304" max="304" width="17" bestFit="1" customWidth="1"/>
    <col min="305" max="305" width="20.5703125" bestFit="1" customWidth="1"/>
    <col min="306" max="306" width="17.7109375" bestFit="1" customWidth="1"/>
    <col min="307" max="307" width="30.28515625" bestFit="1" customWidth="1"/>
    <col min="308" max="308" width="22.7109375" bestFit="1" customWidth="1"/>
    <col min="309" max="309" width="19.7109375" bestFit="1" customWidth="1"/>
    <col min="310" max="310" width="12.28515625" bestFit="1" customWidth="1"/>
    <col min="311" max="311" width="28.5703125" bestFit="1" customWidth="1"/>
    <col min="312" max="312" width="18" bestFit="1" customWidth="1"/>
    <col min="313" max="313" width="27.7109375" bestFit="1" customWidth="1"/>
    <col min="314" max="314" width="28.42578125" bestFit="1" customWidth="1"/>
    <col min="315" max="316" width="29.7109375" bestFit="1" customWidth="1"/>
    <col min="317" max="317" width="26.85546875" bestFit="1" customWidth="1"/>
    <col min="318" max="318" width="30.140625" bestFit="1" customWidth="1"/>
    <col min="319" max="319" width="26.85546875" bestFit="1" customWidth="1"/>
    <col min="320" max="320" width="13.7109375" bestFit="1" customWidth="1"/>
    <col min="321" max="321" width="24.42578125" bestFit="1" customWidth="1"/>
    <col min="322" max="322" width="5.85546875" customWidth="1"/>
    <col min="323" max="323" width="29.42578125" bestFit="1" customWidth="1"/>
    <col min="324" max="324" width="13.5703125" bestFit="1" customWidth="1"/>
    <col min="325" max="325" width="19.5703125" bestFit="1" customWidth="1"/>
    <col min="326" max="326" width="15.85546875" bestFit="1" customWidth="1"/>
    <col min="327" max="327" width="14.7109375" bestFit="1" customWidth="1"/>
    <col min="328" max="328" width="11.7109375" bestFit="1" customWidth="1"/>
    <col min="329" max="329" width="12" bestFit="1" customWidth="1"/>
    <col min="330" max="330" width="23.42578125" bestFit="1" customWidth="1"/>
    <col min="331" max="331" width="27" bestFit="1" customWidth="1"/>
    <col min="332" max="332" width="16.7109375" bestFit="1" customWidth="1"/>
    <col min="333" max="333" width="23" bestFit="1" customWidth="1"/>
    <col min="334" max="334" width="17" bestFit="1" customWidth="1"/>
    <col min="335" max="335" width="26.42578125" bestFit="1" customWidth="1"/>
    <col min="336" max="336" width="26.140625" bestFit="1" customWidth="1"/>
    <col min="337" max="337" width="16.7109375" bestFit="1" customWidth="1"/>
    <col min="338" max="339" width="18.140625" bestFit="1" customWidth="1"/>
    <col min="340" max="345" width="23" bestFit="1" customWidth="1"/>
    <col min="346" max="348" width="21.85546875" bestFit="1" customWidth="1"/>
    <col min="349" max="351" width="20.5703125" bestFit="1" customWidth="1"/>
    <col min="352" max="352" width="23" bestFit="1" customWidth="1"/>
    <col min="353" max="353" width="15.140625" bestFit="1" customWidth="1"/>
    <col min="354" max="354" width="29.7109375" bestFit="1" customWidth="1"/>
    <col min="355" max="355" width="20" bestFit="1" customWidth="1"/>
    <col min="356" max="356" width="7.85546875" customWidth="1"/>
    <col min="357" max="357" width="25.140625" bestFit="1" customWidth="1"/>
    <col min="358" max="358" width="28.7109375" bestFit="1" customWidth="1"/>
    <col min="359" max="359" width="15.42578125" bestFit="1" customWidth="1"/>
    <col min="360" max="360" width="28.5703125" bestFit="1" customWidth="1"/>
    <col min="361" max="361" width="11" customWidth="1"/>
    <col min="362" max="362" width="15.7109375" bestFit="1" customWidth="1"/>
    <col min="363" max="363" width="33" bestFit="1" customWidth="1"/>
    <col min="364" max="364" width="13.5703125" bestFit="1" customWidth="1"/>
    <col min="365" max="365" width="22.42578125" bestFit="1" customWidth="1"/>
    <col min="366" max="366" width="21.85546875" bestFit="1" customWidth="1"/>
    <col min="367" max="367" width="26.5703125" bestFit="1" customWidth="1"/>
    <col min="368" max="368" width="18.5703125" bestFit="1" customWidth="1"/>
    <col min="369" max="369" width="25.28515625" bestFit="1" customWidth="1"/>
    <col min="370" max="370" width="22.140625" bestFit="1" customWidth="1"/>
    <col min="371" max="371" width="27" bestFit="1" customWidth="1"/>
    <col min="372" max="372" width="17.5703125" bestFit="1" customWidth="1"/>
    <col min="373" max="373" width="18.28515625" bestFit="1" customWidth="1"/>
    <col min="374" max="374" width="10.28515625" customWidth="1"/>
    <col min="375" max="375" width="27.85546875" bestFit="1" customWidth="1"/>
    <col min="376" max="376" width="13.28515625" bestFit="1" customWidth="1"/>
    <col min="377" max="377" width="24.42578125" bestFit="1" customWidth="1"/>
    <col min="378" max="378" width="4.85546875" customWidth="1"/>
    <col min="379" max="379" width="12.7109375" bestFit="1" customWidth="1"/>
    <col min="380" max="380" width="22.7109375" bestFit="1" customWidth="1"/>
    <col min="381" max="381" width="17.85546875" bestFit="1" customWidth="1"/>
    <col min="382" max="382" width="9" customWidth="1"/>
    <col min="383" max="383" width="24.28515625" bestFit="1" customWidth="1"/>
    <col min="384" max="384" width="22.42578125" bestFit="1" customWidth="1"/>
    <col min="385" max="385" width="23.28515625" bestFit="1" customWidth="1"/>
    <col min="386" max="386" width="17.7109375" bestFit="1" customWidth="1"/>
    <col min="387" max="387" width="25.85546875" bestFit="1" customWidth="1"/>
    <col min="388" max="388" width="23.7109375" bestFit="1" customWidth="1"/>
    <col min="389" max="389" width="20" bestFit="1" customWidth="1"/>
    <col min="390" max="390" width="14.42578125" bestFit="1" customWidth="1"/>
    <col min="391" max="393" width="18.140625" bestFit="1" customWidth="1"/>
    <col min="394" max="394" width="19.28515625" bestFit="1" customWidth="1"/>
    <col min="395" max="395" width="15.28515625" bestFit="1" customWidth="1"/>
    <col min="396" max="396" width="17.28515625" bestFit="1" customWidth="1"/>
    <col min="397" max="397" width="27.5703125" bestFit="1" customWidth="1"/>
    <col min="398" max="398" width="12.28515625" bestFit="1" customWidth="1"/>
    <col min="399" max="399" width="27.5703125" bestFit="1" customWidth="1"/>
    <col min="400" max="400" width="34.5703125" bestFit="1" customWidth="1"/>
    <col min="402" max="402" width="10" customWidth="1"/>
    <col min="403" max="403" width="16.140625" bestFit="1" customWidth="1"/>
    <col min="404" max="404" width="25.28515625" bestFit="1" customWidth="1"/>
    <col min="405" max="406" width="20.28515625" bestFit="1" customWidth="1"/>
    <col min="407" max="407" width="19.5703125" bestFit="1" customWidth="1"/>
    <col min="408" max="408" width="21.7109375" bestFit="1" customWidth="1"/>
    <col min="409" max="409" width="31.28515625" bestFit="1" customWidth="1"/>
    <col min="410" max="410" width="20.42578125" bestFit="1" customWidth="1"/>
    <col min="411" max="411" width="21.7109375" bestFit="1" customWidth="1"/>
    <col min="412" max="412" width="29.140625" bestFit="1" customWidth="1"/>
    <col min="413" max="413" width="23.28515625" bestFit="1" customWidth="1"/>
    <col min="414" max="414" width="31" bestFit="1" customWidth="1"/>
    <col min="415" max="415" width="14.5703125" bestFit="1" customWidth="1"/>
    <col min="416" max="416" width="28.140625" bestFit="1" customWidth="1"/>
    <col min="417" max="417" width="13" bestFit="1" customWidth="1"/>
    <col min="418" max="418" width="15.140625" bestFit="1" customWidth="1"/>
    <col min="419" max="419" width="25.28515625" bestFit="1" customWidth="1"/>
    <col min="420" max="420" width="15.42578125" bestFit="1" customWidth="1"/>
    <col min="421" max="421" width="15.85546875" bestFit="1" customWidth="1"/>
    <col min="422" max="422" width="30.140625" bestFit="1" customWidth="1"/>
    <col min="423" max="423" width="25" bestFit="1" customWidth="1"/>
    <col min="424" max="424" width="13.28515625" bestFit="1" customWidth="1"/>
    <col min="425" max="425" width="11.140625" customWidth="1"/>
    <col min="426" max="426" width="14.140625" bestFit="1" customWidth="1"/>
    <col min="427" max="427" width="24.5703125" bestFit="1" customWidth="1"/>
    <col min="428" max="428" width="23.5703125" bestFit="1" customWidth="1"/>
    <col min="429" max="429" width="24.140625" bestFit="1" customWidth="1"/>
    <col min="430" max="430" width="28.140625" bestFit="1" customWidth="1"/>
    <col min="431" max="431" width="26.7109375" bestFit="1" customWidth="1"/>
    <col min="432" max="432" width="15.7109375" bestFit="1" customWidth="1"/>
    <col min="433" max="433" width="9.42578125" customWidth="1"/>
    <col min="434" max="434" width="13.7109375" bestFit="1" customWidth="1"/>
    <col min="435" max="435" width="19.28515625" bestFit="1" customWidth="1"/>
    <col min="436" max="436" width="18.7109375" bestFit="1" customWidth="1"/>
    <col min="437" max="437" width="29.5703125" bestFit="1" customWidth="1"/>
    <col min="438" max="438" width="20" bestFit="1" customWidth="1"/>
    <col min="439" max="439" width="24.85546875" bestFit="1" customWidth="1"/>
    <col min="440" max="440" width="22" bestFit="1" customWidth="1"/>
    <col min="441" max="441" width="26.7109375" bestFit="1" customWidth="1"/>
    <col min="442" max="442" width="14.7109375" bestFit="1" customWidth="1"/>
    <col min="443" max="443" width="17.140625" bestFit="1" customWidth="1"/>
    <col min="444" max="444" width="26.85546875" bestFit="1" customWidth="1"/>
    <col min="445" max="445" width="17.140625" bestFit="1" customWidth="1"/>
    <col min="446" max="446" width="18.140625" bestFit="1" customWidth="1"/>
    <col min="447" max="447" width="22.140625" bestFit="1" customWidth="1"/>
    <col min="448" max="448" width="13.7109375" bestFit="1" customWidth="1"/>
    <col min="449" max="449" width="19.42578125" bestFit="1" customWidth="1"/>
    <col min="450" max="450" width="12.140625" bestFit="1" customWidth="1"/>
    <col min="451" max="451" width="29.85546875" bestFit="1" customWidth="1"/>
    <col min="452" max="452" width="15.140625" bestFit="1" customWidth="1"/>
    <col min="453" max="453" width="22.85546875" bestFit="1" customWidth="1"/>
    <col min="454" max="454" width="23.7109375" bestFit="1" customWidth="1"/>
    <col min="455" max="455" width="14.7109375" bestFit="1" customWidth="1"/>
    <col min="456" max="456" width="4.28515625" customWidth="1"/>
    <col min="457" max="457" width="20.7109375" bestFit="1" customWidth="1"/>
    <col min="458" max="458" width="20.28515625" bestFit="1" customWidth="1"/>
    <col min="459" max="459" width="28.7109375" bestFit="1" customWidth="1"/>
    <col min="460" max="460" width="23.85546875" bestFit="1" customWidth="1"/>
    <col min="461" max="461" width="33.140625" bestFit="1" customWidth="1"/>
    <col min="462" max="462" width="15.28515625" bestFit="1" customWidth="1"/>
    <col min="463" max="463" width="29.5703125" bestFit="1" customWidth="1"/>
    <col min="464" max="464" width="31.85546875" bestFit="1" customWidth="1"/>
    <col min="465" max="465" width="29.42578125" bestFit="1" customWidth="1"/>
    <col min="466" max="466" width="29.140625" bestFit="1" customWidth="1"/>
    <col min="467" max="467" width="31.85546875" bestFit="1" customWidth="1"/>
    <col min="468" max="468" width="21.85546875" bestFit="1" customWidth="1"/>
    <col min="469" max="469" width="20.7109375" bestFit="1" customWidth="1"/>
    <col min="470" max="470" width="23.85546875" bestFit="1" customWidth="1"/>
    <col min="471" max="471" width="24.85546875" bestFit="1" customWidth="1"/>
    <col min="472" max="472" width="23.7109375" bestFit="1" customWidth="1"/>
    <col min="473" max="473" width="21.28515625" bestFit="1" customWidth="1"/>
    <col min="474" max="474" width="29.140625" bestFit="1" customWidth="1"/>
    <col min="475" max="475" width="33.28515625" bestFit="1" customWidth="1"/>
    <col min="476" max="476" width="26" bestFit="1" customWidth="1"/>
    <col min="477" max="477" width="13.85546875" bestFit="1" customWidth="1"/>
    <col min="478" max="478" width="27.140625" bestFit="1" customWidth="1"/>
    <col min="479" max="479" width="31.140625" bestFit="1" customWidth="1"/>
    <col min="480" max="480" width="27.140625" bestFit="1" customWidth="1"/>
    <col min="481" max="481" width="17" bestFit="1" customWidth="1"/>
    <col min="482" max="482" width="18.140625" bestFit="1" customWidth="1"/>
    <col min="483" max="483" width="22.85546875" bestFit="1" customWidth="1"/>
    <col min="484" max="484" width="26.140625" bestFit="1" customWidth="1"/>
    <col min="485" max="485" width="25.7109375" bestFit="1" customWidth="1"/>
    <col min="486" max="486" width="28" bestFit="1" customWidth="1"/>
    <col min="487" max="487" width="26.140625" bestFit="1" customWidth="1"/>
    <col min="488" max="488" width="29.140625" bestFit="1" customWidth="1"/>
    <col min="489" max="489" width="23.42578125" bestFit="1" customWidth="1"/>
    <col min="490" max="490" width="24" bestFit="1" customWidth="1"/>
    <col min="491" max="491" width="26.7109375" bestFit="1" customWidth="1"/>
    <col min="492" max="492" width="33.42578125" bestFit="1" customWidth="1"/>
    <col min="493" max="493" width="27.28515625" bestFit="1" customWidth="1"/>
    <col min="494" max="494" width="26.7109375" bestFit="1" customWidth="1"/>
    <col min="495" max="495" width="24.5703125" bestFit="1" customWidth="1"/>
    <col min="496" max="496" width="25.28515625" bestFit="1" customWidth="1"/>
    <col min="497" max="497" width="25.7109375" bestFit="1" customWidth="1"/>
    <col min="498" max="498" width="17.28515625" bestFit="1" customWidth="1"/>
    <col min="499" max="499" width="31" bestFit="1" customWidth="1"/>
    <col min="500" max="500" width="27" bestFit="1" customWidth="1"/>
    <col min="501" max="501" width="16.28515625" bestFit="1" customWidth="1"/>
    <col min="502" max="502" width="24" bestFit="1" customWidth="1"/>
    <col min="503" max="503" width="29.85546875" bestFit="1" customWidth="1"/>
    <col min="504" max="504" width="29" bestFit="1" customWidth="1"/>
    <col min="505" max="505" width="34.28515625" bestFit="1" customWidth="1"/>
    <col min="506" max="506" width="31.28515625" bestFit="1" customWidth="1"/>
    <col min="507" max="507" width="34" bestFit="1" customWidth="1"/>
    <col min="508" max="508" width="25.85546875" bestFit="1" customWidth="1"/>
    <col min="509" max="509" width="27" bestFit="1" customWidth="1"/>
    <col min="510" max="510" width="17.7109375" bestFit="1" customWidth="1"/>
    <col min="511" max="511" width="17.85546875" bestFit="1" customWidth="1"/>
    <col min="512" max="512" width="19.7109375" bestFit="1" customWidth="1"/>
    <col min="513" max="513" width="25.140625" bestFit="1" customWidth="1"/>
    <col min="514" max="514" width="19.85546875" bestFit="1" customWidth="1"/>
    <col min="515" max="515" width="29.7109375" bestFit="1" customWidth="1"/>
    <col min="516" max="516" width="28.42578125" bestFit="1" customWidth="1"/>
    <col min="517" max="517" width="27" bestFit="1" customWidth="1"/>
    <col min="518" max="518" width="24.5703125" bestFit="1" customWidth="1"/>
    <col min="519" max="519" width="27.28515625" bestFit="1" customWidth="1"/>
    <col min="520" max="520" width="28.28515625" bestFit="1" customWidth="1"/>
    <col min="521" max="521" width="23" bestFit="1" customWidth="1"/>
    <col min="522" max="522" width="19.28515625" bestFit="1" customWidth="1"/>
    <col min="523" max="523" width="21" bestFit="1" customWidth="1"/>
    <col min="524" max="524" width="23.140625" bestFit="1" customWidth="1"/>
    <col min="525" max="525" width="10.7109375" customWidth="1"/>
    <col min="526" max="526" width="18.140625" bestFit="1" customWidth="1"/>
    <col min="527" max="527" width="23.28515625" bestFit="1" customWidth="1"/>
    <col min="528" max="528" width="17.42578125" bestFit="1" customWidth="1"/>
    <col min="529" max="529" width="19.28515625" bestFit="1" customWidth="1"/>
    <col min="530" max="530" width="18.85546875" bestFit="1" customWidth="1"/>
    <col min="531" max="531" width="18.7109375" bestFit="1" customWidth="1"/>
    <col min="532" max="532" width="25.85546875" bestFit="1" customWidth="1"/>
    <col min="533" max="533" width="7.28515625" customWidth="1"/>
    <col min="534" max="534" width="11.28515625" customWidth="1"/>
    <col min="535" max="535" width="12.7109375" bestFit="1" customWidth="1"/>
    <col min="536" max="536" width="16.42578125" bestFit="1" customWidth="1"/>
    <col min="537" max="537" width="14.7109375" bestFit="1" customWidth="1"/>
    <col min="538" max="538" width="24.5703125" bestFit="1" customWidth="1"/>
    <col min="539" max="539" width="27" bestFit="1" customWidth="1"/>
    <col min="540" max="540" width="19.5703125" bestFit="1" customWidth="1"/>
    <col min="541" max="541" width="21.7109375" bestFit="1" customWidth="1"/>
    <col min="542" max="542" width="24.5703125" bestFit="1" customWidth="1"/>
    <col min="543" max="543" width="28.5703125" bestFit="1" customWidth="1"/>
    <col min="544" max="544" width="18.85546875" bestFit="1" customWidth="1"/>
    <col min="545" max="545" width="27.7109375" bestFit="1" customWidth="1"/>
    <col min="546" max="546" width="9" customWidth="1"/>
    <col min="547" max="547" width="22" bestFit="1" customWidth="1"/>
    <col min="548" max="548" width="14.85546875" bestFit="1" customWidth="1"/>
    <col min="549" max="549" width="21.7109375" bestFit="1" customWidth="1"/>
    <col min="550" max="550" width="15.85546875" bestFit="1" customWidth="1"/>
    <col min="551" max="551" width="25.28515625" bestFit="1" customWidth="1"/>
    <col min="552" max="552" width="20.7109375" bestFit="1" customWidth="1"/>
    <col min="553" max="553" width="25.7109375" bestFit="1" customWidth="1"/>
    <col min="554" max="554" width="24.85546875" bestFit="1" customWidth="1"/>
    <col min="555" max="555" width="24.7109375" bestFit="1" customWidth="1"/>
    <col min="556" max="556" width="18.42578125" bestFit="1" customWidth="1"/>
    <col min="557" max="557" width="28.85546875" bestFit="1" customWidth="1"/>
    <col min="558" max="558" width="24" bestFit="1" customWidth="1"/>
    <col min="559" max="559" width="28.7109375" bestFit="1" customWidth="1"/>
    <col min="560" max="560" width="24" bestFit="1" customWidth="1"/>
    <col min="561" max="561" width="23.5703125" bestFit="1" customWidth="1"/>
    <col min="562" max="562" width="28.5703125" bestFit="1" customWidth="1"/>
    <col min="563" max="563" width="27.5703125" bestFit="1" customWidth="1"/>
    <col min="564" max="564" width="22.28515625" bestFit="1" customWidth="1"/>
    <col min="565" max="565" width="20.42578125" bestFit="1" customWidth="1"/>
    <col min="566" max="566" width="21" bestFit="1" customWidth="1"/>
    <col min="567" max="567" width="25" bestFit="1" customWidth="1"/>
    <col min="568" max="568" width="27" bestFit="1" customWidth="1"/>
    <col min="569" max="569" width="21" bestFit="1" customWidth="1"/>
    <col min="570" max="570" width="17.7109375" bestFit="1" customWidth="1"/>
    <col min="571" max="571" width="21.28515625" bestFit="1" customWidth="1"/>
    <col min="572" max="572" width="27.7109375" bestFit="1" customWidth="1"/>
    <col min="573" max="573" width="29" bestFit="1" customWidth="1"/>
    <col min="574" max="574" width="30.28515625" bestFit="1" customWidth="1"/>
    <col min="575" max="575" width="28" bestFit="1" customWidth="1"/>
    <col min="576" max="576" width="30" bestFit="1" customWidth="1"/>
    <col min="577" max="577" width="18.5703125" bestFit="1" customWidth="1"/>
    <col min="578" max="578" width="19.7109375" bestFit="1" customWidth="1"/>
    <col min="579" max="579" width="17.42578125" bestFit="1" customWidth="1"/>
    <col min="580" max="580" width="14" bestFit="1" customWidth="1"/>
    <col min="581" max="581" width="8" customWidth="1"/>
    <col min="582" max="582" width="29.140625" bestFit="1" customWidth="1"/>
    <col min="583" max="583" width="15.7109375" bestFit="1" customWidth="1"/>
    <col min="584" max="584" width="23" bestFit="1" customWidth="1"/>
    <col min="585" max="585" width="21.5703125" bestFit="1" customWidth="1"/>
    <col min="586" max="586" width="21.85546875" bestFit="1" customWidth="1"/>
    <col min="587" max="587" width="23" bestFit="1" customWidth="1"/>
    <col min="588" max="588" width="27.85546875" bestFit="1" customWidth="1"/>
    <col min="589" max="589" width="10.85546875" customWidth="1"/>
    <col min="590" max="590" width="18.28515625" bestFit="1" customWidth="1"/>
    <col min="591" max="591" width="21.7109375" bestFit="1" customWidth="1"/>
    <col min="592" max="592" width="14.5703125" bestFit="1" customWidth="1"/>
    <col min="593" max="593" width="9.7109375" customWidth="1"/>
    <col min="594" max="594" width="19.5703125" bestFit="1" customWidth="1"/>
    <col min="595" max="595" width="12.140625" bestFit="1" customWidth="1"/>
    <col min="596" max="596" width="18" bestFit="1" customWidth="1"/>
    <col min="597" max="597" width="7.85546875" customWidth="1"/>
    <col min="598" max="598" width="25.7109375" bestFit="1" customWidth="1"/>
    <col min="599" max="599" width="26.42578125" bestFit="1" customWidth="1"/>
    <col min="600" max="600" width="18.7109375" bestFit="1" customWidth="1"/>
    <col min="601" max="601" width="17.140625" bestFit="1" customWidth="1"/>
    <col min="602" max="602" width="19.42578125" bestFit="1" customWidth="1"/>
    <col min="603" max="603" width="25.7109375" bestFit="1" customWidth="1"/>
    <col min="604" max="604" width="29.42578125" bestFit="1" customWidth="1"/>
    <col min="605" max="605" width="22.7109375" bestFit="1" customWidth="1"/>
    <col min="606" max="606" width="20.28515625" bestFit="1" customWidth="1"/>
    <col min="607" max="607" width="21" bestFit="1" customWidth="1"/>
    <col min="608" max="608" width="28.5703125" bestFit="1" customWidth="1"/>
    <col min="609" max="609" width="21" bestFit="1" customWidth="1"/>
    <col min="610" max="610" width="4.5703125" customWidth="1"/>
    <col min="611" max="611" width="23" bestFit="1" customWidth="1"/>
    <col min="612" max="612" width="19.28515625" bestFit="1" customWidth="1"/>
    <col min="613" max="613" width="27.28515625" bestFit="1" customWidth="1"/>
    <col min="614" max="614" width="23.7109375" bestFit="1" customWidth="1"/>
    <col min="615" max="615" width="26.140625" bestFit="1" customWidth="1"/>
    <col min="616" max="616" width="19.7109375" bestFit="1" customWidth="1"/>
    <col min="617" max="617" width="22.28515625" bestFit="1" customWidth="1"/>
    <col min="618" max="618" width="12" bestFit="1" customWidth="1"/>
    <col min="619" max="619" width="11.140625" customWidth="1"/>
    <col min="620" max="620" width="11.28515625" customWidth="1"/>
    <col min="621" max="621" width="23.5703125" bestFit="1" customWidth="1"/>
    <col min="622" max="622" width="22.28515625" bestFit="1" customWidth="1"/>
    <col min="623" max="625" width="26.5703125" bestFit="1" customWidth="1"/>
    <col min="626" max="626" width="26.140625" bestFit="1" customWidth="1"/>
    <col min="627" max="627" width="15.7109375" bestFit="1" customWidth="1"/>
    <col min="628" max="628" width="17.140625" bestFit="1" customWidth="1"/>
    <col min="629" max="629" width="19.5703125" bestFit="1" customWidth="1"/>
    <col min="630" max="630" width="16.42578125" bestFit="1" customWidth="1"/>
    <col min="631" max="631" width="18.7109375" bestFit="1" customWidth="1"/>
    <col min="632" max="632" width="24" bestFit="1" customWidth="1"/>
    <col min="633" max="633" width="17.7109375" bestFit="1" customWidth="1"/>
    <col min="634" max="634" width="15.5703125" bestFit="1" customWidth="1"/>
    <col min="635" max="635" width="28.85546875" bestFit="1" customWidth="1"/>
    <col min="636" max="636" width="17.5703125" bestFit="1" customWidth="1"/>
    <col min="637" max="637" width="19.28515625" bestFit="1" customWidth="1"/>
    <col min="638" max="638" width="20.28515625" bestFit="1" customWidth="1"/>
    <col min="639" max="639" width="17" bestFit="1" customWidth="1"/>
    <col min="640" max="640" width="21.7109375" bestFit="1" customWidth="1"/>
    <col min="641" max="641" width="10.28515625" customWidth="1"/>
    <col min="642" max="642" width="22.85546875" bestFit="1" customWidth="1"/>
    <col min="643" max="643" width="14.140625" bestFit="1" customWidth="1"/>
    <col min="644" max="644" width="25.85546875" bestFit="1" customWidth="1"/>
    <col min="645" max="645" width="16.7109375" bestFit="1" customWidth="1"/>
    <col min="646" max="646" width="21.42578125" bestFit="1" customWidth="1"/>
    <col min="647" max="647" width="20.140625" bestFit="1" customWidth="1"/>
    <col min="648" max="648" width="28.85546875" bestFit="1" customWidth="1"/>
    <col min="649" max="649" width="12" bestFit="1" customWidth="1"/>
    <col min="650" max="650" width="28.85546875" bestFit="1" customWidth="1"/>
    <col min="651" max="651" width="24.5703125" bestFit="1" customWidth="1"/>
    <col min="652" max="652" width="7.28515625" customWidth="1"/>
    <col min="653" max="653" width="19.7109375" bestFit="1" customWidth="1"/>
    <col min="654" max="654" width="16.140625" bestFit="1" customWidth="1"/>
    <col min="655" max="655" width="20.85546875" bestFit="1" customWidth="1"/>
    <col min="656" max="656" width="16.140625" bestFit="1" customWidth="1"/>
    <col min="657" max="657" width="15.42578125" bestFit="1" customWidth="1"/>
    <col min="658" max="658" width="16.42578125" bestFit="1" customWidth="1"/>
    <col min="659" max="659" width="19.85546875" bestFit="1" customWidth="1"/>
    <col min="660" max="660" width="21.5703125" bestFit="1" customWidth="1"/>
    <col min="661" max="661" width="23" bestFit="1" customWidth="1"/>
    <col min="662" max="662" width="21.7109375" bestFit="1" customWidth="1"/>
    <col min="663" max="663" width="21" bestFit="1" customWidth="1"/>
    <col min="664" max="664" width="18.7109375" bestFit="1" customWidth="1"/>
    <col min="665" max="665" width="14.85546875" bestFit="1" customWidth="1"/>
    <col min="666" max="666" width="20.42578125" bestFit="1" customWidth="1"/>
    <col min="667" max="667" width="9.7109375" customWidth="1"/>
    <col min="668" max="668" width="5.42578125" customWidth="1"/>
    <col min="669" max="669" width="6.28515625" customWidth="1"/>
    <col min="670" max="670" width="23.5703125" bestFit="1" customWidth="1"/>
    <col min="671" max="671" width="25.42578125" bestFit="1" customWidth="1"/>
    <col min="672" max="672" width="11.7109375" bestFit="1" customWidth="1"/>
    <col min="673" max="673" width="7.7109375" customWidth="1"/>
    <col min="674" max="674" width="28.5703125" bestFit="1" customWidth="1"/>
    <col min="675" max="675" width="12.28515625" bestFit="1" customWidth="1"/>
    <col min="676" max="676" width="23.7109375" bestFit="1" customWidth="1"/>
    <col min="677" max="677" width="15.42578125" bestFit="1" customWidth="1"/>
    <col min="678" max="678" width="18.85546875" bestFit="1" customWidth="1"/>
    <col min="679" max="679" width="30.5703125" bestFit="1" customWidth="1"/>
    <col min="680" max="680" width="31" bestFit="1" customWidth="1"/>
    <col min="681" max="681" width="25.7109375" bestFit="1" customWidth="1"/>
    <col min="682" max="682" width="19" bestFit="1" customWidth="1"/>
    <col min="683" max="683" width="30.85546875" bestFit="1" customWidth="1"/>
    <col min="684" max="684" width="31.85546875" bestFit="1" customWidth="1"/>
    <col min="685" max="685" width="9.28515625" customWidth="1"/>
    <col min="686" max="687" width="21" bestFit="1" customWidth="1"/>
    <col min="688" max="688" width="25.5703125" bestFit="1" customWidth="1"/>
    <col min="689" max="691" width="21" bestFit="1" customWidth="1"/>
    <col min="692" max="693" width="21.42578125" bestFit="1" customWidth="1"/>
    <col min="694" max="694" width="30.140625" bestFit="1" customWidth="1"/>
    <col min="695" max="695" width="22.42578125" bestFit="1" customWidth="1"/>
    <col min="696" max="696" width="25.85546875" bestFit="1" customWidth="1"/>
    <col min="697" max="697" width="15.42578125" bestFit="1" customWidth="1"/>
    <col min="698" max="698" width="20.140625" bestFit="1" customWidth="1"/>
    <col min="699" max="699" width="22.28515625" bestFit="1" customWidth="1"/>
    <col min="700" max="700" width="10.5703125" customWidth="1"/>
    <col min="701" max="701" width="17.28515625" bestFit="1" customWidth="1"/>
    <col min="702" max="702" width="16.28515625" bestFit="1" customWidth="1"/>
    <col min="703" max="703" width="18.5703125" bestFit="1" customWidth="1"/>
    <col min="704" max="704" width="20.140625" bestFit="1" customWidth="1"/>
    <col min="705" max="705" width="20" bestFit="1" customWidth="1"/>
    <col min="706" max="706" width="17.140625" bestFit="1" customWidth="1"/>
    <col min="707" max="707" width="19.7109375" bestFit="1" customWidth="1"/>
    <col min="708" max="708" width="34" bestFit="1" customWidth="1"/>
    <col min="709" max="710" width="27.7109375" bestFit="1" customWidth="1"/>
    <col min="711" max="712" width="32" bestFit="1" customWidth="1"/>
    <col min="713" max="713" width="28" bestFit="1" customWidth="1"/>
    <col min="714" max="714" width="8.42578125" customWidth="1"/>
    <col min="715" max="715" width="12.42578125" bestFit="1" customWidth="1"/>
    <col min="716" max="716" width="27.5703125" bestFit="1" customWidth="1"/>
    <col min="717" max="717" width="11.5703125" bestFit="1" customWidth="1"/>
    <col min="718" max="718" width="22.7109375" bestFit="1" customWidth="1"/>
    <col min="719" max="719" width="19.5703125" bestFit="1" customWidth="1"/>
    <col min="720" max="720" width="7" customWidth="1"/>
    <col min="721" max="721" width="19" bestFit="1" customWidth="1"/>
    <col min="722" max="722" width="22.42578125" bestFit="1" customWidth="1"/>
    <col min="723" max="724" width="27.7109375" bestFit="1" customWidth="1"/>
    <col min="725" max="725" width="17.85546875" bestFit="1" customWidth="1"/>
    <col min="726" max="726" width="23.42578125" bestFit="1" customWidth="1"/>
    <col min="727" max="727" width="24.140625" bestFit="1" customWidth="1"/>
    <col min="728" max="728" width="19.85546875" bestFit="1" customWidth="1"/>
    <col min="729" max="729" width="6.28515625" customWidth="1"/>
    <col min="730" max="730" width="32" bestFit="1" customWidth="1"/>
    <col min="731" max="731" width="23.140625" bestFit="1" customWidth="1"/>
    <col min="732" max="732" width="23.28515625" bestFit="1" customWidth="1"/>
    <col min="733" max="733" width="31.140625" bestFit="1" customWidth="1"/>
    <col min="734" max="734" width="27.5703125" bestFit="1" customWidth="1"/>
    <col min="735" max="735" width="24.5703125" bestFit="1" customWidth="1"/>
    <col min="736" max="736" width="25.28515625" bestFit="1" customWidth="1"/>
    <col min="737" max="737" width="25.85546875" bestFit="1" customWidth="1"/>
    <col min="738" max="738" width="8.5703125" customWidth="1"/>
    <col min="739" max="739" width="12.28515625" bestFit="1" customWidth="1"/>
    <col min="740" max="740" width="15.42578125" bestFit="1" customWidth="1"/>
    <col min="741" max="741" width="25" bestFit="1" customWidth="1"/>
    <col min="742" max="742" width="10.7109375" customWidth="1"/>
    <col min="743" max="743" width="8.140625" customWidth="1"/>
    <col min="744" max="744" width="18.140625" bestFit="1" customWidth="1"/>
    <col min="745" max="745" width="12.5703125" bestFit="1" customWidth="1"/>
  </cols>
  <sheetData>
    <row r="1" spans="3:28" hidden="1">
      <c r="G1" s="7" t="s">
        <v>161</v>
      </c>
      <c r="H1" t="s">
        <v>155</v>
      </c>
    </row>
    <row r="2" spans="3:28" hidden="1">
      <c r="G2" s="7" t="s">
        <v>159</v>
      </c>
      <c r="H2" t="s">
        <v>158</v>
      </c>
    </row>
    <row r="3" spans="3:28" hidden="1">
      <c r="G3" s="7" t="s">
        <v>156</v>
      </c>
      <c r="H3" t="s">
        <v>305</v>
      </c>
    </row>
    <row r="4" spans="3:28" hidden="1">
      <c r="G4" s="7" t="s">
        <v>162</v>
      </c>
      <c r="H4" t="s">
        <v>163</v>
      </c>
    </row>
    <row r="6" spans="3:28" s="9" customFormat="1" ht="45">
      <c r="C6" s="15" t="s">
        <v>302</v>
      </c>
      <c r="D6" s="15" t="s">
        <v>301</v>
      </c>
      <c r="E6" s="15" t="s">
        <v>300</v>
      </c>
      <c r="F6" s="15" t="s">
        <v>299</v>
      </c>
      <c r="G6" s="10" t="s">
        <v>153</v>
      </c>
      <c r="H6" s="10" t="s">
        <v>166</v>
      </c>
      <c r="I6" s="10" t="s">
        <v>165</v>
      </c>
      <c r="J6" s="7" t="s">
        <v>187</v>
      </c>
      <c r="K6" s="7" t="s">
        <v>184</v>
      </c>
      <c r="L6" s="9" t="s">
        <v>183</v>
      </c>
      <c r="M6" s="9" t="s">
        <v>172</v>
      </c>
      <c r="N6" s="9" t="s">
        <v>167</v>
      </c>
      <c r="O6" s="9" t="s">
        <v>171</v>
      </c>
      <c r="P6" s="9" t="s">
        <v>168</v>
      </c>
      <c r="Q6" s="9" t="s">
        <v>169</v>
      </c>
      <c r="R6" s="9" t="s">
        <v>170</v>
      </c>
      <c r="S6" s="9" t="s">
        <v>182</v>
      </c>
      <c r="T6" s="9" t="s">
        <v>181</v>
      </c>
      <c r="U6" s="9" t="s">
        <v>180</v>
      </c>
      <c r="V6" s="9" t="s">
        <v>179</v>
      </c>
      <c r="W6" s="9" t="s">
        <v>178</v>
      </c>
      <c r="X6" s="9" t="s">
        <v>177</v>
      </c>
      <c r="Y6" s="9" t="s">
        <v>176</v>
      </c>
      <c r="Z6" s="9" t="s">
        <v>175</v>
      </c>
      <c r="AA6" s="9" t="s">
        <v>174</v>
      </c>
      <c r="AB6"/>
    </row>
    <row r="7" spans="3:28">
      <c r="C7" s="14">
        <f>1-(F7/E7)</f>
        <v>0.77610095287149106</v>
      </c>
      <c r="D7" s="13">
        <f>E7-F7</f>
        <v>12054.4</v>
      </c>
      <c r="E7" s="11">
        <f>GETPIVOTDATA("Total Revenu",G7,"Project Number",G7,"Project Manager",I7,"Task Number",J7,"Task End Date",K7,"FINAL Customer Name",H7)</f>
        <v>15532</v>
      </c>
      <c r="F7" s="24">
        <f>SUMPRODUCT(('SRV_PRJLIST_FD_CO.6 du 07-02-14'!$A$2:$A$34=Carnet!G7)*('SRV_PRJLIST_FD_CO.6 du 07-02-14'!$AA$2:$AA$34=Carnet!J7)*('SRV_PRJLIST_FD_CO.6 du 07-02-14'!$AF$2:$AF$34))</f>
        <v>3477.6</v>
      </c>
      <c r="G7" t="s">
        <v>308</v>
      </c>
      <c r="H7" t="s">
        <v>346</v>
      </c>
      <c r="I7" t="s">
        <v>311</v>
      </c>
      <c r="J7" t="s">
        <v>188</v>
      </c>
      <c r="K7" s="12">
        <v>41670</v>
      </c>
      <c r="L7" s="11">
        <v>15532</v>
      </c>
      <c r="M7" s="8">
        <v>15532</v>
      </c>
      <c r="N7" s="8">
        <v>0</v>
      </c>
      <c r="O7" s="8"/>
      <c r="P7" s="8">
        <v>15532</v>
      </c>
      <c r="Q7" s="8"/>
      <c r="R7" s="8"/>
      <c r="S7" s="8"/>
      <c r="T7" s="8"/>
      <c r="U7" s="11"/>
      <c r="V7" s="8"/>
      <c r="W7" s="8"/>
      <c r="X7" s="8"/>
      <c r="Y7" s="8"/>
      <c r="Z7" s="8"/>
      <c r="AA7" s="11"/>
    </row>
    <row r="8" spans="3:28">
      <c r="C8" s="14">
        <f t="shared" ref="C8:C23" si="0">1-(F8/E8)</f>
        <v>0.94245850372865048</v>
      </c>
      <c r="D8" s="13">
        <f t="shared" ref="D8:D23" si="1">E8-F8</f>
        <v>11753.4</v>
      </c>
      <c r="E8" s="11">
        <f>GETPIVOTDATA("Total Revenu",G8,"Project Number",G8,"Project Manager",I8,"Task Number",J8,"Task End Date",K8,"FINAL Customer Name",H8)</f>
        <v>12471</v>
      </c>
      <c r="F8" s="24">
        <f>SUMPRODUCT(('SRV_PRJLIST_FD_CO.6 du 07-02-14'!$A$2:$A$34=Carnet!G8)*('SRV_PRJLIST_FD_CO.6 du 07-02-14'!$AA$2:$AA$34=Carnet!J8)*('SRV_PRJLIST_FD_CO.6 du 07-02-14'!$AF$2:$AF$34))</f>
        <v>717.6</v>
      </c>
      <c r="G8" t="s">
        <v>327</v>
      </c>
      <c r="H8" t="s">
        <v>347</v>
      </c>
      <c r="I8" t="s">
        <v>311</v>
      </c>
      <c r="J8" t="s">
        <v>188</v>
      </c>
      <c r="K8" s="12">
        <v>41639</v>
      </c>
      <c r="L8" s="11">
        <v>12471</v>
      </c>
      <c r="M8" s="8">
        <v>12471</v>
      </c>
      <c r="N8" s="8">
        <v>0</v>
      </c>
      <c r="O8" s="8"/>
      <c r="P8" s="8"/>
      <c r="Q8" s="8"/>
      <c r="R8" s="8"/>
      <c r="S8" s="8"/>
      <c r="T8" s="8"/>
      <c r="U8" s="11"/>
      <c r="V8" s="8"/>
      <c r="W8" s="8"/>
      <c r="X8" s="8"/>
      <c r="Y8" s="8"/>
      <c r="Z8" s="8"/>
      <c r="AA8" s="11"/>
    </row>
    <row r="9" spans="3:28">
      <c r="C9" s="14">
        <f t="shared" si="0"/>
        <v>0.62480648985379239</v>
      </c>
      <c r="D9" s="13">
        <f t="shared" si="1"/>
        <v>26879.8</v>
      </c>
      <c r="E9" s="11">
        <f t="shared" ref="E9:E23" si="2">GETPIVOTDATA("Total Revenu",G9,"Project Number",G9,"Project Manager",I9,"Task Number",J9,"Task End Date",K9,"FINAL Customer Name",H9)</f>
        <v>43021</v>
      </c>
      <c r="F9" s="24">
        <f>SUMPRODUCT(('SRV_PRJLIST_FD_CO.6 du 07-02-14'!$A$2:$A$34=Carnet!G9)*('SRV_PRJLIST_FD_CO.6 du 07-02-14'!$AA$2:$AA$34=Carnet!J9)*('SRV_PRJLIST_FD_CO.6 du 07-02-14'!$AF$2:$AF$34))</f>
        <v>16141.2</v>
      </c>
      <c r="G9" t="s">
        <v>328</v>
      </c>
      <c r="H9" t="s">
        <v>348</v>
      </c>
      <c r="I9" t="s">
        <v>319</v>
      </c>
      <c r="J9" t="s">
        <v>188</v>
      </c>
      <c r="K9" s="12">
        <v>41729</v>
      </c>
      <c r="L9" s="11">
        <v>43021</v>
      </c>
      <c r="M9" s="8">
        <v>29250</v>
      </c>
      <c r="N9" s="8">
        <v>13771</v>
      </c>
      <c r="O9" s="8"/>
      <c r="P9" s="8"/>
      <c r="Q9" s="8"/>
      <c r="R9" s="8">
        <v>13771</v>
      </c>
      <c r="S9" s="8"/>
      <c r="T9" s="8"/>
      <c r="U9" s="11"/>
      <c r="V9" s="8"/>
      <c r="W9" s="8"/>
      <c r="X9" s="8"/>
      <c r="Y9" s="8"/>
      <c r="Z9" s="8"/>
      <c r="AA9" s="11"/>
    </row>
    <row r="10" spans="3:28">
      <c r="C10" s="14">
        <f t="shared" si="0"/>
        <v>0.12819306239737271</v>
      </c>
      <c r="D10" s="13">
        <f t="shared" si="1"/>
        <v>187366.97999999998</v>
      </c>
      <c r="E10" s="11">
        <f t="shared" si="2"/>
        <v>1461600</v>
      </c>
      <c r="F10" s="24">
        <f>SUMPRODUCT(('SRV_PRJLIST_FD_CO.6 du 07-02-14'!$A$2:$A$34=Carnet!G10)*('SRV_PRJLIST_FD_CO.6 du 07-02-14'!$AA$2:$AA$34=Carnet!J10)*('SRV_PRJLIST_FD_CO.6 du 07-02-14'!$AF$2:$AF$34))</f>
        <v>1274233.02</v>
      </c>
      <c r="G10" t="s">
        <v>329</v>
      </c>
      <c r="H10" t="s">
        <v>349</v>
      </c>
      <c r="I10" t="s">
        <v>320</v>
      </c>
      <c r="J10" t="s">
        <v>188</v>
      </c>
      <c r="K10" s="12">
        <v>41882</v>
      </c>
      <c r="L10" s="11">
        <v>1461600</v>
      </c>
      <c r="M10" s="8">
        <v>1461600</v>
      </c>
      <c r="N10" s="8">
        <v>0</v>
      </c>
      <c r="O10" s="8"/>
      <c r="P10" s="8"/>
      <c r="Q10" s="8"/>
      <c r="R10" s="8"/>
      <c r="S10" s="8"/>
      <c r="T10" s="8"/>
      <c r="U10" s="11"/>
      <c r="V10" s="8"/>
      <c r="W10" s="8"/>
      <c r="X10" s="8"/>
      <c r="Y10" s="8"/>
      <c r="Z10" s="8"/>
      <c r="AA10" s="11"/>
    </row>
    <row r="11" spans="3:28">
      <c r="C11" s="14">
        <f t="shared" si="0"/>
        <v>0.74239382239382246</v>
      </c>
      <c r="D11" s="13">
        <f t="shared" si="1"/>
        <v>76912</v>
      </c>
      <c r="E11" s="11">
        <f t="shared" si="2"/>
        <v>103600</v>
      </c>
      <c r="F11" s="24">
        <f>SUMPRODUCT(('SRV_PRJLIST_FD_CO.6 du 07-02-14'!$A$2:$A$34=Carnet!G11)*('SRV_PRJLIST_FD_CO.6 du 07-02-14'!$AA$2:$AA$34=Carnet!J11)*('SRV_PRJLIST_FD_CO.6 du 07-02-14'!$AF$2:$AF$34))</f>
        <v>26688</v>
      </c>
      <c r="G11" t="s">
        <v>329</v>
      </c>
      <c r="H11" t="s">
        <v>349</v>
      </c>
      <c r="I11" t="s">
        <v>320</v>
      </c>
      <c r="J11" t="s">
        <v>189</v>
      </c>
      <c r="K11" s="12">
        <v>41882</v>
      </c>
      <c r="L11" s="11">
        <v>103600</v>
      </c>
      <c r="M11" s="8">
        <v>103600</v>
      </c>
      <c r="N11" s="8">
        <v>0</v>
      </c>
      <c r="O11" s="8"/>
      <c r="P11" s="8"/>
      <c r="Q11" s="8"/>
      <c r="R11" s="8"/>
      <c r="S11" s="8"/>
      <c r="T11" s="8"/>
      <c r="U11" s="11"/>
      <c r="V11" s="8"/>
      <c r="W11" s="8"/>
      <c r="X11" s="8"/>
      <c r="Y11" s="8"/>
      <c r="Z11" s="8"/>
      <c r="AA11" s="11"/>
    </row>
    <row r="12" spans="3:28">
      <c r="C12" s="14">
        <f t="shared" si="0"/>
        <v>1</v>
      </c>
      <c r="D12" s="13">
        <f t="shared" si="1"/>
        <v>44400</v>
      </c>
      <c r="E12" s="11">
        <f t="shared" si="2"/>
        <v>44400</v>
      </c>
      <c r="F12" s="24">
        <f>SUMPRODUCT(('SRV_PRJLIST_FD_CO.6 du 07-02-14'!$A$2:$A$34=Carnet!G12)*('SRV_PRJLIST_FD_CO.6 du 07-02-14'!$AA$2:$AA$34=Carnet!J12)*('SRV_PRJLIST_FD_CO.6 du 07-02-14'!$AF$2:$AF$34))</f>
        <v>0</v>
      </c>
      <c r="G12" t="s">
        <v>329</v>
      </c>
      <c r="H12" t="s">
        <v>349</v>
      </c>
      <c r="I12" t="s">
        <v>320</v>
      </c>
      <c r="J12" t="s">
        <v>190</v>
      </c>
      <c r="K12" s="12">
        <v>41882</v>
      </c>
      <c r="L12" s="11">
        <v>44400</v>
      </c>
      <c r="M12" s="8">
        <v>44400</v>
      </c>
      <c r="N12" s="8">
        <v>0</v>
      </c>
      <c r="O12" s="8"/>
      <c r="P12" s="8"/>
      <c r="Q12" s="8"/>
      <c r="R12" s="8"/>
      <c r="S12" s="8"/>
      <c r="T12" s="8"/>
      <c r="U12" s="11"/>
      <c r="V12" s="8"/>
      <c r="W12" s="8"/>
      <c r="X12" s="8"/>
      <c r="Y12" s="8"/>
      <c r="Z12" s="8"/>
      <c r="AA12" s="11"/>
    </row>
    <row r="13" spans="3:28">
      <c r="C13" s="14">
        <f t="shared" si="0"/>
        <v>1</v>
      </c>
      <c r="D13" s="13">
        <f t="shared" si="1"/>
        <v>88000</v>
      </c>
      <c r="E13" s="11">
        <f t="shared" si="2"/>
        <v>88000</v>
      </c>
      <c r="F13" s="24">
        <f>SUMPRODUCT(('SRV_PRJLIST_FD_CO.6 du 07-02-14'!$A$2:$A$34=Carnet!G13)*('SRV_PRJLIST_FD_CO.6 du 07-02-14'!$AA$2:$AA$34=Carnet!J13)*('SRV_PRJLIST_FD_CO.6 du 07-02-14'!$AF$2:$AF$34))</f>
        <v>0</v>
      </c>
      <c r="G13" t="s">
        <v>329</v>
      </c>
      <c r="H13" t="s">
        <v>349</v>
      </c>
      <c r="I13" t="s">
        <v>320</v>
      </c>
      <c r="J13" t="s">
        <v>191</v>
      </c>
      <c r="K13" s="12">
        <v>41882</v>
      </c>
      <c r="L13" s="11">
        <v>88000</v>
      </c>
      <c r="M13" s="8"/>
      <c r="N13" s="8">
        <v>88000</v>
      </c>
      <c r="O13" s="8"/>
      <c r="P13" s="8"/>
      <c r="Q13" s="8"/>
      <c r="R13" s="8"/>
      <c r="S13" s="8"/>
      <c r="T13" s="8"/>
      <c r="U13" s="11"/>
      <c r="V13" s="8"/>
      <c r="W13" s="8">
        <v>88000</v>
      </c>
      <c r="X13" s="8"/>
      <c r="Y13" s="8"/>
      <c r="Z13" s="8"/>
      <c r="AA13" s="11"/>
    </row>
    <row r="14" spans="3:28">
      <c r="C14" s="14">
        <f t="shared" si="0"/>
        <v>1</v>
      </c>
      <c r="D14" s="13">
        <f t="shared" si="1"/>
        <v>548860</v>
      </c>
      <c r="E14" s="11">
        <f t="shared" si="2"/>
        <v>548860</v>
      </c>
      <c r="F14" s="24">
        <f>SUMPRODUCT(('SRV_PRJLIST_FD_CO.6 du 07-02-14'!$A$2:$A$34=Carnet!G14)*('SRV_PRJLIST_FD_CO.6 du 07-02-14'!$AA$2:$AA$34=Carnet!J14)*('SRV_PRJLIST_FD_CO.6 du 07-02-14'!$AF$2:$AF$34))</f>
        <v>0</v>
      </c>
      <c r="G14" t="s">
        <v>329</v>
      </c>
      <c r="H14" t="s">
        <v>349</v>
      </c>
      <c r="I14" t="s">
        <v>320</v>
      </c>
      <c r="J14" t="s">
        <v>192</v>
      </c>
      <c r="K14" s="12">
        <v>41882</v>
      </c>
      <c r="L14" s="11">
        <v>548860</v>
      </c>
      <c r="M14" s="8"/>
      <c r="N14" s="8">
        <v>548860</v>
      </c>
      <c r="O14" s="8">
        <v>164658</v>
      </c>
      <c r="P14" s="8"/>
      <c r="Q14" s="8"/>
      <c r="R14" s="8">
        <v>548860</v>
      </c>
      <c r="S14" s="8"/>
      <c r="T14" s="8"/>
      <c r="U14" s="11"/>
      <c r="V14" s="8"/>
      <c r="W14" s="8"/>
      <c r="X14" s="8"/>
      <c r="Y14" s="8"/>
      <c r="Z14" s="8"/>
      <c r="AA14" s="11"/>
    </row>
    <row r="15" spans="3:28">
      <c r="C15" s="14">
        <f t="shared" si="0"/>
        <v>0.37768421052631584</v>
      </c>
      <c r="D15" s="13">
        <f t="shared" si="1"/>
        <v>3588</v>
      </c>
      <c r="E15" s="11">
        <f t="shared" si="2"/>
        <v>9500</v>
      </c>
      <c r="F15" s="24">
        <f>SUMPRODUCT(('SRV_PRJLIST_FD_CO.6 du 07-02-14'!$A$2:$A$34=Carnet!G15)*('SRV_PRJLIST_FD_CO.6 du 07-02-14'!$AA$2:$AA$34=Carnet!J15)*('SRV_PRJLIST_FD_CO.6 du 07-02-14'!$AF$2:$AF$34))</f>
        <v>5912</v>
      </c>
      <c r="G15" t="s">
        <v>330</v>
      </c>
      <c r="H15" t="s">
        <v>350</v>
      </c>
      <c r="I15" t="s">
        <v>321</v>
      </c>
      <c r="J15" t="s">
        <v>188</v>
      </c>
      <c r="K15" s="12">
        <v>41729</v>
      </c>
      <c r="L15" s="11">
        <v>9500</v>
      </c>
      <c r="M15" s="8">
        <v>9500</v>
      </c>
      <c r="N15" s="8">
        <v>0</v>
      </c>
      <c r="O15" s="8"/>
      <c r="P15" s="8"/>
      <c r="Q15" s="8"/>
      <c r="R15" s="8"/>
      <c r="S15" s="8"/>
      <c r="T15" s="8"/>
      <c r="U15" s="11"/>
      <c r="V15" s="8"/>
      <c r="W15" s="8"/>
      <c r="X15" s="8"/>
      <c r="Y15" s="8"/>
      <c r="Z15" s="8"/>
      <c r="AA15" s="11"/>
    </row>
    <row r="16" spans="3:28">
      <c r="C16" s="14">
        <f t="shared" si="0"/>
        <v>0.95630933333333334</v>
      </c>
      <c r="D16" s="13">
        <f t="shared" si="1"/>
        <v>26896.2</v>
      </c>
      <c r="E16" s="11">
        <f t="shared" si="2"/>
        <v>28125</v>
      </c>
      <c r="F16" s="24">
        <f>SUMPRODUCT(('SRV_PRJLIST_FD_CO.6 du 07-02-14'!$A$2:$A$34=Carnet!G16)*('SRV_PRJLIST_FD_CO.6 du 07-02-14'!$AA$2:$AA$34=Carnet!J16)*('SRV_PRJLIST_FD_CO.6 du 07-02-14'!$AF$2:$AF$34))</f>
        <v>1228.8</v>
      </c>
      <c r="G16" t="s">
        <v>331</v>
      </c>
      <c r="H16" t="s">
        <v>351</v>
      </c>
      <c r="I16" t="s">
        <v>322</v>
      </c>
      <c r="J16" t="s">
        <v>188</v>
      </c>
      <c r="K16" s="12">
        <v>41729</v>
      </c>
      <c r="L16" s="11">
        <v>28125</v>
      </c>
      <c r="M16" s="8">
        <v>28125</v>
      </c>
      <c r="N16" s="8">
        <v>0</v>
      </c>
      <c r="O16" s="8"/>
      <c r="P16" s="8"/>
      <c r="Q16" s="8"/>
      <c r="R16" s="8"/>
      <c r="S16" s="8"/>
      <c r="T16" s="8"/>
      <c r="U16" s="11"/>
      <c r="V16" s="8"/>
      <c r="W16" s="8"/>
      <c r="X16" s="8"/>
      <c r="Y16" s="8"/>
      <c r="Z16" s="8"/>
      <c r="AA16" s="11"/>
    </row>
    <row r="17" spans="3:27">
      <c r="C17" s="14">
        <f t="shared" si="0"/>
        <v>-0.44515465243392693</v>
      </c>
      <c r="D17" s="13">
        <f t="shared" si="1"/>
        <v>-13845.199999999997</v>
      </c>
      <c r="E17" s="11">
        <f t="shared" si="2"/>
        <v>31102</v>
      </c>
      <c r="F17" s="24">
        <f>SUMPRODUCT(('SRV_PRJLIST_FD_CO.6 du 07-02-14'!$A$2:$A$34=Carnet!G17)*('SRV_PRJLIST_FD_CO.6 du 07-02-14'!$AA$2:$AA$34=Carnet!J17)*('SRV_PRJLIST_FD_CO.6 du 07-02-14'!$AF$2:$AF$34))</f>
        <v>44947.199999999997</v>
      </c>
      <c r="G17" t="s">
        <v>332</v>
      </c>
      <c r="H17" t="s">
        <v>352</v>
      </c>
      <c r="I17" t="s">
        <v>323</v>
      </c>
      <c r="J17" t="s">
        <v>188</v>
      </c>
      <c r="K17" s="12">
        <v>41729</v>
      </c>
      <c r="L17" s="11">
        <v>31102</v>
      </c>
      <c r="M17" s="8">
        <v>31102</v>
      </c>
      <c r="N17" s="8">
        <v>0</v>
      </c>
      <c r="O17" s="8"/>
      <c r="P17" s="8"/>
      <c r="Q17" s="8"/>
      <c r="R17" s="8"/>
      <c r="S17" s="8"/>
      <c r="T17" s="8"/>
      <c r="U17" s="11"/>
      <c r="V17" s="8"/>
      <c r="W17" s="8"/>
      <c r="X17" s="8"/>
      <c r="Y17" s="8"/>
      <c r="Z17" s="8"/>
      <c r="AA17" s="11"/>
    </row>
    <row r="18" spans="3:27">
      <c r="C18" s="14">
        <f t="shared" si="0"/>
        <v>0.7253532094782511</v>
      </c>
      <c r="D18" s="13">
        <f t="shared" si="1"/>
        <v>26080.799999999999</v>
      </c>
      <c r="E18" s="11">
        <f t="shared" si="2"/>
        <v>35956</v>
      </c>
      <c r="F18" s="24">
        <f>SUMPRODUCT(('SRV_PRJLIST_FD_CO.6 du 07-02-14'!$A$2:$A$34=Carnet!G18)*('SRV_PRJLIST_FD_CO.6 du 07-02-14'!$AA$2:$AA$34=Carnet!J18)*('SRV_PRJLIST_FD_CO.6 du 07-02-14'!$AF$2:$AF$34))</f>
        <v>9875.2000000000007</v>
      </c>
      <c r="G18" t="s">
        <v>333</v>
      </c>
      <c r="H18" t="s">
        <v>353</v>
      </c>
      <c r="I18" t="s">
        <v>322</v>
      </c>
      <c r="J18" t="s">
        <v>188</v>
      </c>
      <c r="K18" s="12">
        <v>41729</v>
      </c>
      <c r="L18" s="11">
        <v>35956</v>
      </c>
      <c r="M18" s="8">
        <v>35956</v>
      </c>
      <c r="N18" s="8">
        <v>0</v>
      </c>
      <c r="O18" s="8"/>
      <c r="P18" s="8"/>
      <c r="Q18" s="8"/>
      <c r="R18" s="8">
        <v>35956</v>
      </c>
      <c r="S18" s="8"/>
      <c r="T18" s="8"/>
      <c r="U18" s="11"/>
      <c r="V18" s="8"/>
      <c r="W18" s="8"/>
      <c r="X18" s="8"/>
      <c r="Y18" s="8"/>
      <c r="Z18" s="8"/>
      <c r="AA18" s="11"/>
    </row>
    <row r="19" spans="3:27">
      <c r="C19" s="14">
        <f t="shared" si="0"/>
        <v>-0.29154143409188493</v>
      </c>
      <c r="D19" s="13">
        <f t="shared" si="1"/>
        <v>-1358</v>
      </c>
      <c r="E19" s="11">
        <f t="shared" si="2"/>
        <v>4658</v>
      </c>
      <c r="F19" s="24">
        <f>SUMPRODUCT(('SRV_PRJLIST_FD_CO.6 du 07-02-14'!$A$2:$A$34=Carnet!G19)*('SRV_PRJLIST_FD_CO.6 du 07-02-14'!$AA$2:$AA$34=Carnet!J19)*('SRV_PRJLIST_FD_CO.6 du 07-02-14'!$AF$2:$AF$34))</f>
        <v>6016</v>
      </c>
      <c r="G19" t="s">
        <v>334</v>
      </c>
      <c r="H19" t="s">
        <v>354</v>
      </c>
      <c r="I19" t="s">
        <v>324</v>
      </c>
      <c r="J19" t="s">
        <v>193</v>
      </c>
      <c r="K19" s="12">
        <v>41729</v>
      </c>
      <c r="L19" s="11">
        <v>4658</v>
      </c>
      <c r="M19" s="8">
        <v>4658</v>
      </c>
      <c r="N19" s="8">
        <v>0</v>
      </c>
      <c r="O19" s="8"/>
      <c r="P19" s="8"/>
      <c r="Q19" s="8"/>
      <c r="R19" s="8"/>
      <c r="S19" s="8"/>
      <c r="T19" s="8"/>
      <c r="U19" s="11"/>
      <c r="V19" s="8"/>
      <c r="W19" s="8"/>
      <c r="X19" s="8"/>
      <c r="Y19" s="8"/>
      <c r="Z19" s="8"/>
      <c r="AA19" s="11"/>
    </row>
    <row r="20" spans="3:27">
      <c r="C20" s="14">
        <f t="shared" si="0"/>
        <v>-0.13103448275862073</v>
      </c>
      <c r="D20" s="13">
        <f t="shared" si="1"/>
        <v>-190</v>
      </c>
      <c r="E20" s="11">
        <f t="shared" si="2"/>
        <v>1450</v>
      </c>
      <c r="F20" s="24">
        <f>SUMPRODUCT(('SRV_PRJLIST_FD_CO.6 du 07-02-14'!$A$2:$A$34=Carnet!G20)*('SRV_PRJLIST_FD_CO.6 du 07-02-14'!$AA$2:$AA$34=Carnet!J20)*('SRV_PRJLIST_FD_CO.6 du 07-02-14'!$AF$2:$AF$34))</f>
        <v>1640</v>
      </c>
      <c r="G20" t="s">
        <v>335</v>
      </c>
      <c r="H20" t="s">
        <v>355</v>
      </c>
      <c r="I20" t="s">
        <v>325</v>
      </c>
      <c r="J20" t="s">
        <v>371</v>
      </c>
      <c r="K20" s="12">
        <v>41364</v>
      </c>
      <c r="L20" s="11">
        <v>1450</v>
      </c>
      <c r="M20" s="8"/>
      <c r="N20" s="8">
        <v>1450</v>
      </c>
      <c r="O20" s="8"/>
      <c r="P20" s="8"/>
      <c r="Q20" s="8"/>
      <c r="R20" s="8"/>
      <c r="S20" s="8"/>
      <c r="T20" s="8"/>
      <c r="U20" s="11"/>
      <c r="V20" s="8"/>
      <c r="W20" s="8"/>
      <c r="X20" s="8"/>
      <c r="Y20" s="8"/>
      <c r="Z20" s="8"/>
      <c r="AA20" s="11"/>
    </row>
    <row r="21" spans="3:27">
      <c r="C21" s="14">
        <f t="shared" si="0"/>
        <v>0.24964192139737984</v>
      </c>
      <c r="D21" s="13">
        <f t="shared" si="1"/>
        <v>5716.7999999999993</v>
      </c>
      <c r="E21" s="11">
        <f t="shared" si="2"/>
        <v>22900</v>
      </c>
      <c r="F21" s="24">
        <f>SUMPRODUCT(('SRV_PRJLIST_FD_CO.6 du 07-02-14'!$A$2:$A$34=Carnet!G21)*('SRV_PRJLIST_FD_CO.6 du 07-02-14'!$AA$2:$AA$34=Carnet!J21)*('SRV_PRJLIST_FD_CO.6 du 07-02-14'!$AF$2:$AF$34))</f>
        <v>17183.2</v>
      </c>
      <c r="G21" t="s">
        <v>335</v>
      </c>
      <c r="H21" t="s">
        <v>355</v>
      </c>
      <c r="I21" t="s">
        <v>325</v>
      </c>
      <c r="J21" t="s">
        <v>372</v>
      </c>
      <c r="K21" s="12">
        <v>42735</v>
      </c>
      <c r="L21" s="11">
        <v>22900</v>
      </c>
      <c r="M21" s="8"/>
      <c r="N21" s="8">
        <v>22900</v>
      </c>
      <c r="O21" s="8"/>
      <c r="P21" s="8"/>
      <c r="Q21" s="8"/>
      <c r="R21" s="8"/>
      <c r="S21" s="8"/>
      <c r="T21" s="8"/>
      <c r="U21" s="11"/>
      <c r="V21" s="8"/>
      <c r="W21" s="8"/>
      <c r="X21" s="8"/>
      <c r="Y21" s="8"/>
      <c r="Z21" s="8"/>
      <c r="AA21" s="11"/>
    </row>
    <row r="22" spans="3:27">
      <c r="C22" s="14">
        <f t="shared" si="0"/>
        <v>-2.0163934426229506</v>
      </c>
      <c r="D22" s="13">
        <f t="shared" si="1"/>
        <v>-1230</v>
      </c>
      <c r="E22" s="11">
        <f t="shared" si="2"/>
        <v>610</v>
      </c>
      <c r="F22" s="24">
        <f>SUMPRODUCT(('SRV_PRJLIST_FD_CO.6 du 07-02-14'!$A$2:$A$34=Carnet!G22)*('SRV_PRJLIST_FD_CO.6 du 07-02-14'!$AA$2:$AA$34=Carnet!J22)*('SRV_PRJLIST_FD_CO.6 du 07-02-14'!$AF$2:$AF$34))</f>
        <v>1840</v>
      </c>
      <c r="G22" t="s">
        <v>335</v>
      </c>
      <c r="H22" t="s">
        <v>355</v>
      </c>
      <c r="I22" t="s">
        <v>325</v>
      </c>
      <c r="J22" t="s">
        <v>374</v>
      </c>
      <c r="K22" s="12">
        <v>41363</v>
      </c>
      <c r="L22" s="11">
        <v>610</v>
      </c>
      <c r="M22" s="8"/>
      <c r="N22" s="8">
        <v>610</v>
      </c>
      <c r="O22" s="8"/>
      <c r="P22" s="8"/>
      <c r="Q22" s="8"/>
      <c r="R22" s="8"/>
      <c r="S22" s="8"/>
      <c r="T22" s="8"/>
      <c r="U22" s="11"/>
      <c r="V22" s="8"/>
      <c r="W22" s="8"/>
      <c r="X22" s="8"/>
      <c r="Y22" s="8"/>
      <c r="Z22" s="8"/>
      <c r="AA22" s="11"/>
    </row>
    <row r="23" spans="3:27">
      <c r="C23" s="14">
        <f t="shared" si="0"/>
        <v>1</v>
      </c>
      <c r="D23" s="13">
        <f t="shared" si="1"/>
        <v>3000</v>
      </c>
      <c r="E23" s="11">
        <f t="shared" si="2"/>
        <v>3000</v>
      </c>
      <c r="F23" s="24">
        <f>SUMPRODUCT(('SRV_PRJLIST_FD_CO.6 du 07-02-14'!$A$2:$A$34=Carnet!G23)*('SRV_PRJLIST_FD_CO.6 du 07-02-14'!$AA$2:$AA$34=Carnet!J23)*('SRV_PRJLIST_FD_CO.6 du 07-02-14'!$AF$2:$AF$34))</f>
        <v>0</v>
      </c>
      <c r="G23" t="s">
        <v>335</v>
      </c>
      <c r="H23" t="s">
        <v>355</v>
      </c>
      <c r="I23" t="s">
        <v>325</v>
      </c>
      <c r="J23" t="s">
        <v>376</v>
      </c>
      <c r="K23" s="12">
        <v>41330</v>
      </c>
      <c r="L23" s="11">
        <v>3000</v>
      </c>
      <c r="M23" s="8"/>
      <c r="N23" s="8">
        <v>3000</v>
      </c>
      <c r="O23" s="8"/>
      <c r="P23" s="8"/>
      <c r="Q23" s="8"/>
      <c r="R23" s="8"/>
      <c r="S23" s="8"/>
      <c r="T23" s="8"/>
      <c r="U23" s="11"/>
      <c r="V23" s="8"/>
      <c r="W23" s="8"/>
      <c r="X23" s="8"/>
      <c r="Y23" s="8"/>
      <c r="Z23" s="8"/>
      <c r="AA23" s="11"/>
    </row>
    <row r="24" spans="3:27">
      <c r="G24" t="s">
        <v>154</v>
      </c>
      <c r="L24" s="11">
        <v>2454785</v>
      </c>
      <c r="M24" s="8">
        <v>1776194</v>
      </c>
      <c r="N24" s="8">
        <v>678591</v>
      </c>
      <c r="O24" s="8">
        <v>164658</v>
      </c>
      <c r="P24" s="8">
        <v>15532</v>
      </c>
      <c r="Q24" s="8"/>
      <c r="R24" s="8">
        <v>598587</v>
      </c>
      <c r="S24" s="8"/>
      <c r="T24" s="8"/>
      <c r="U24" s="11"/>
      <c r="V24" s="8"/>
      <c r="W24" s="8">
        <v>88000</v>
      </c>
      <c r="X24" s="8"/>
      <c r="Y24" s="8"/>
      <c r="Z24" s="8"/>
      <c r="AA24" s="11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H18"/>
  <sheetViews>
    <sheetView workbookViewId="0">
      <pane ySplit="1" topLeftCell="A2" activePane="bottomLeft" state="frozen"/>
      <selection pane="bottomLeft"/>
    </sheetView>
  </sheetViews>
  <sheetFormatPr defaultColWidth="11.42578125" defaultRowHeight="15"/>
  <cols>
    <col min="21" max="22" width="13.7109375" bestFit="1" customWidth="1"/>
    <col min="72" max="72" width="20" bestFit="1" customWidth="1"/>
  </cols>
  <sheetData>
    <row r="1" spans="1:86" ht="63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ht="25.5">
      <c r="A2" s="2" t="s">
        <v>86</v>
      </c>
      <c r="B2" s="2" t="s">
        <v>87</v>
      </c>
      <c r="C2" s="23" t="s">
        <v>303</v>
      </c>
      <c r="D2" s="2" t="s">
        <v>304</v>
      </c>
      <c r="E2" s="23" t="s">
        <v>305</v>
      </c>
      <c r="F2" s="23" t="s">
        <v>306</v>
      </c>
      <c r="G2" s="23" t="s">
        <v>307</v>
      </c>
      <c r="H2" s="23" t="s">
        <v>308</v>
      </c>
      <c r="I2" s="2" t="s">
        <v>307</v>
      </c>
      <c r="J2" s="23" t="s">
        <v>336</v>
      </c>
      <c r="K2" s="2" t="s">
        <v>88</v>
      </c>
      <c r="L2" s="2" t="s">
        <v>89</v>
      </c>
      <c r="M2" s="2" t="s">
        <v>90</v>
      </c>
      <c r="N2" s="23" t="s">
        <v>309</v>
      </c>
      <c r="O2" s="23" t="s">
        <v>310</v>
      </c>
      <c r="P2" s="23" t="s">
        <v>313</v>
      </c>
      <c r="Q2" s="23" t="s">
        <v>311</v>
      </c>
      <c r="R2" s="23" t="s">
        <v>312</v>
      </c>
      <c r="S2" s="2" t="s">
        <v>91</v>
      </c>
      <c r="T2" s="2" t="s">
        <v>92</v>
      </c>
      <c r="U2" s="3">
        <v>41244</v>
      </c>
      <c r="V2" s="3">
        <v>41670</v>
      </c>
      <c r="W2" s="2" t="s">
        <v>93</v>
      </c>
      <c r="X2" s="2" t="s">
        <v>94</v>
      </c>
      <c r="Y2" s="2" t="s">
        <v>95</v>
      </c>
      <c r="Z2" s="2" t="s">
        <v>126</v>
      </c>
      <c r="AA2" s="2" t="s">
        <v>313</v>
      </c>
      <c r="AB2" s="2" t="s">
        <v>127</v>
      </c>
      <c r="AC2" s="23" t="s">
        <v>346</v>
      </c>
      <c r="AD2" s="2" t="s">
        <v>128</v>
      </c>
      <c r="AE2" s="2" t="s">
        <v>105</v>
      </c>
      <c r="AF2" s="2" t="s">
        <v>351</v>
      </c>
      <c r="AG2" s="2" t="s">
        <v>116</v>
      </c>
      <c r="AH2" s="2" t="s">
        <v>96</v>
      </c>
      <c r="AI2" s="2" t="s">
        <v>109</v>
      </c>
      <c r="AJ2" s="23" t="s">
        <v>362</v>
      </c>
      <c r="AK2" s="23" t="s">
        <v>356</v>
      </c>
      <c r="AL2" s="23" t="s">
        <v>247</v>
      </c>
      <c r="AM2" s="2" t="s">
        <v>98</v>
      </c>
      <c r="AN2" s="4">
        <v>15532</v>
      </c>
      <c r="AO2" s="4">
        <v>15532</v>
      </c>
      <c r="AP2" s="4">
        <v>0</v>
      </c>
      <c r="AQ2" s="4"/>
      <c r="AR2" s="4">
        <v>15532</v>
      </c>
      <c r="AS2" s="4"/>
      <c r="AT2" s="4"/>
      <c r="AU2" s="4">
        <v>15532</v>
      </c>
      <c r="AV2" s="4"/>
      <c r="AW2" s="4"/>
      <c r="AX2" s="4"/>
      <c r="AY2" s="4">
        <v>0</v>
      </c>
      <c r="AZ2" s="4">
        <v>15532</v>
      </c>
      <c r="BA2" s="4"/>
      <c r="BB2" s="4"/>
      <c r="BC2" s="4"/>
      <c r="BD2" s="4">
        <v>0</v>
      </c>
      <c r="BE2" s="4"/>
      <c r="BF2" s="4"/>
      <c r="BG2" s="4"/>
      <c r="BH2" s="4">
        <v>0</v>
      </c>
      <c r="BI2" s="4">
        <v>0</v>
      </c>
      <c r="BJ2" s="4">
        <v>15532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  <c r="BR2" s="5" t="s">
        <v>98</v>
      </c>
      <c r="BS2" s="4">
        <v>-15532</v>
      </c>
      <c r="BT2" s="6">
        <v>41676.461967592593</v>
      </c>
      <c r="BU2" s="2" t="s">
        <v>99</v>
      </c>
      <c r="BV2" s="2" t="s">
        <v>87</v>
      </c>
      <c r="BW2" s="2" t="s">
        <v>303</v>
      </c>
      <c r="BX2" s="2" t="s">
        <v>304</v>
      </c>
      <c r="BY2" s="2" t="s">
        <v>98</v>
      </c>
      <c r="BZ2" s="2" t="s">
        <v>98</v>
      </c>
      <c r="CA2" s="2" t="s">
        <v>100</v>
      </c>
      <c r="CB2" s="2" t="s">
        <v>100</v>
      </c>
      <c r="CC2" s="2" t="s">
        <v>100</v>
      </c>
      <c r="CD2" s="2" t="s">
        <v>98</v>
      </c>
      <c r="CE2" s="2" t="s">
        <v>98</v>
      </c>
      <c r="CF2" s="2" t="s">
        <v>98</v>
      </c>
      <c r="CG2" s="2" t="s">
        <v>101</v>
      </c>
      <c r="CH2" s="2" t="s">
        <v>102</v>
      </c>
    </row>
    <row r="3" spans="1:86" ht="25.5">
      <c r="A3" s="2" t="s">
        <v>86</v>
      </c>
      <c r="B3" s="2" t="s">
        <v>87</v>
      </c>
      <c r="C3" s="2" t="s">
        <v>303</v>
      </c>
      <c r="D3" s="2" t="s">
        <v>304</v>
      </c>
      <c r="E3" s="2" t="s">
        <v>305</v>
      </c>
      <c r="F3" s="2" t="s">
        <v>306</v>
      </c>
      <c r="G3" s="2" t="s">
        <v>307</v>
      </c>
      <c r="H3" s="23" t="s">
        <v>327</v>
      </c>
      <c r="I3" s="2" t="s">
        <v>307</v>
      </c>
      <c r="J3" s="23" t="s">
        <v>337</v>
      </c>
      <c r="K3" s="2" t="s">
        <v>88</v>
      </c>
      <c r="L3" s="2" t="s">
        <v>89</v>
      </c>
      <c r="M3" s="2" t="s">
        <v>90</v>
      </c>
      <c r="N3" s="2" t="s">
        <v>309</v>
      </c>
      <c r="O3" s="2" t="s">
        <v>310</v>
      </c>
      <c r="P3" s="2" t="s">
        <v>313</v>
      </c>
      <c r="Q3" s="2" t="s">
        <v>311</v>
      </c>
      <c r="R3" s="2" t="s">
        <v>312</v>
      </c>
      <c r="S3" s="2" t="s">
        <v>91</v>
      </c>
      <c r="T3" s="2" t="s">
        <v>92</v>
      </c>
      <c r="U3" s="3">
        <v>41244</v>
      </c>
      <c r="V3" s="3">
        <v>41639</v>
      </c>
      <c r="W3" s="2" t="s">
        <v>93</v>
      </c>
      <c r="X3" s="2" t="s">
        <v>94</v>
      </c>
      <c r="Y3" s="2" t="s">
        <v>95</v>
      </c>
      <c r="Z3" s="2" t="s">
        <v>126</v>
      </c>
      <c r="AA3" s="2" t="s">
        <v>313</v>
      </c>
      <c r="AB3" s="2" t="s">
        <v>119</v>
      </c>
      <c r="AC3" s="23" t="s">
        <v>347</v>
      </c>
      <c r="AD3" s="2" t="s">
        <v>120</v>
      </c>
      <c r="AE3" s="2" t="s">
        <v>105</v>
      </c>
      <c r="AF3" s="2" t="s">
        <v>351</v>
      </c>
      <c r="AG3" s="2" t="s">
        <v>116</v>
      </c>
      <c r="AH3" s="2" t="s">
        <v>96</v>
      </c>
      <c r="AI3" s="2" t="s">
        <v>109</v>
      </c>
      <c r="AJ3" s="2" t="s">
        <v>362</v>
      </c>
      <c r="AK3" s="2" t="s">
        <v>356</v>
      </c>
      <c r="AL3" s="2" t="s">
        <v>129</v>
      </c>
      <c r="AM3" s="2" t="s">
        <v>98</v>
      </c>
      <c r="AN3" s="4">
        <v>12471</v>
      </c>
      <c r="AO3" s="4">
        <v>12471</v>
      </c>
      <c r="AP3" s="4">
        <v>0</v>
      </c>
      <c r="AQ3" s="4"/>
      <c r="AR3" s="4"/>
      <c r="AS3" s="4"/>
      <c r="AT3" s="4"/>
      <c r="AU3" s="4">
        <v>0</v>
      </c>
      <c r="AV3" s="4"/>
      <c r="AW3" s="4"/>
      <c r="AX3" s="4"/>
      <c r="AY3" s="4">
        <v>0</v>
      </c>
      <c r="AZ3" s="4">
        <v>0</v>
      </c>
      <c r="BA3" s="4"/>
      <c r="BB3" s="4"/>
      <c r="BC3" s="4"/>
      <c r="BD3" s="4">
        <v>0</v>
      </c>
      <c r="BE3" s="4"/>
      <c r="BF3" s="4"/>
      <c r="BG3" s="4"/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  <c r="BR3" s="5" t="s">
        <v>98</v>
      </c>
      <c r="BS3" s="4">
        <v>0</v>
      </c>
      <c r="BT3" s="6">
        <v>41676.461967592593</v>
      </c>
      <c r="BU3" s="2" t="s">
        <v>99</v>
      </c>
      <c r="BV3" s="2" t="s">
        <v>87</v>
      </c>
      <c r="BW3" s="2" t="s">
        <v>303</v>
      </c>
      <c r="BX3" s="2" t="s">
        <v>304</v>
      </c>
      <c r="BY3" s="2" t="s">
        <v>98</v>
      </c>
      <c r="BZ3" s="2" t="s">
        <v>98</v>
      </c>
      <c r="CA3" s="2" t="s">
        <v>100</v>
      </c>
      <c r="CB3" s="2" t="s">
        <v>100</v>
      </c>
      <c r="CC3" s="2" t="s">
        <v>100</v>
      </c>
      <c r="CD3" s="2" t="s">
        <v>98</v>
      </c>
      <c r="CE3" s="2" t="s">
        <v>98</v>
      </c>
      <c r="CF3" s="2" t="s">
        <v>98</v>
      </c>
      <c r="CG3" s="2" t="s">
        <v>101</v>
      </c>
      <c r="CH3" s="2" t="s">
        <v>102</v>
      </c>
    </row>
    <row r="4" spans="1:86" ht="25.5">
      <c r="A4" s="2" t="s">
        <v>86</v>
      </c>
      <c r="B4" s="2" t="s">
        <v>87</v>
      </c>
      <c r="C4" s="2" t="s">
        <v>303</v>
      </c>
      <c r="D4" s="2" t="s">
        <v>304</v>
      </c>
      <c r="E4" s="2" t="s">
        <v>305</v>
      </c>
      <c r="F4" s="2" t="s">
        <v>306</v>
      </c>
      <c r="G4" s="2" t="s">
        <v>307</v>
      </c>
      <c r="H4" s="23" t="s">
        <v>328</v>
      </c>
      <c r="I4" s="2" t="s">
        <v>307</v>
      </c>
      <c r="J4" s="23" t="s">
        <v>338</v>
      </c>
      <c r="K4" s="2" t="s">
        <v>88</v>
      </c>
      <c r="L4" s="2" t="s">
        <v>89</v>
      </c>
      <c r="M4" s="2" t="s">
        <v>90</v>
      </c>
      <c r="N4" s="2" t="s">
        <v>309</v>
      </c>
      <c r="O4" s="2" t="s">
        <v>310</v>
      </c>
      <c r="P4" s="2" t="s">
        <v>313</v>
      </c>
      <c r="Q4" s="23" t="s">
        <v>319</v>
      </c>
      <c r="R4" s="23" t="s">
        <v>314</v>
      </c>
      <c r="S4" s="2" t="s">
        <v>91</v>
      </c>
      <c r="T4" s="2" t="s">
        <v>92</v>
      </c>
      <c r="U4" s="3">
        <v>41091</v>
      </c>
      <c r="V4" s="3">
        <v>41729</v>
      </c>
      <c r="W4" s="2" t="s">
        <v>93</v>
      </c>
      <c r="X4" s="2" t="s">
        <v>94</v>
      </c>
      <c r="Y4" s="2" t="s">
        <v>95</v>
      </c>
      <c r="Z4" s="2" t="s">
        <v>126</v>
      </c>
      <c r="AA4" s="2" t="s">
        <v>313</v>
      </c>
      <c r="AB4" s="2" t="s">
        <v>117</v>
      </c>
      <c r="AC4" s="23" t="s">
        <v>348</v>
      </c>
      <c r="AD4" s="2" t="s">
        <v>118</v>
      </c>
      <c r="AE4" s="2" t="s">
        <v>105</v>
      </c>
      <c r="AF4" s="2" t="s">
        <v>351</v>
      </c>
      <c r="AG4" s="2" t="s">
        <v>106</v>
      </c>
      <c r="AH4" s="2" t="s">
        <v>96</v>
      </c>
      <c r="AI4" s="2" t="s">
        <v>109</v>
      </c>
      <c r="AJ4" s="2" t="s">
        <v>362</v>
      </c>
      <c r="AK4" s="23" t="s">
        <v>357</v>
      </c>
      <c r="AL4" s="2" t="s">
        <v>130</v>
      </c>
      <c r="AM4" s="2" t="s">
        <v>98</v>
      </c>
      <c r="AN4" s="4">
        <v>43021</v>
      </c>
      <c r="AO4" s="4">
        <v>29250</v>
      </c>
      <c r="AP4" s="4">
        <v>13771</v>
      </c>
      <c r="AQ4" s="4"/>
      <c r="AR4" s="4"/>
      <c r="AS4" s="4"/>
      <c r="AT4" s="4">
        <v>13771</v>
      </c>
      <c r="AU4" s="4">
        <v>13771</v>
      </c>
      <c r="AV4" s="4"/>
      <c r="AW4" s="4"/>
      <c r="AX4" s="4"/>
      <c r="AY4" s="4">
        <v>0</v>
      </c>
      <c r="AZ4" s="4">
        <v>13771</v>
      </c>
      <c r="BA4" s="4"/>
      <c r="BB4" s="4"/>
      <c r="BC4" s="4"/>
      <c r="BD4" s="4">
        <v>0</v>
      </c>
      <c r="BE4" s="4"/>
      <c r="BF4" s="4"/>
      <c r="BG4" s="4"/>
      <c r="BH4" s="4">
        <v>0</v>
      </c>
      <c r="BI4" s="4">
        <v>0</v>
      </c>
      <c r="BJ4" s="4">
        <v>13771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  <c r="BR4" s="5" t="s">
        <v>98</v>
      </c>
      <c r="BS4" s="4">
        <v>0</v>
      </c>
      <c r="BT4" s="6">
        <v>41676.461967592593</v>
      </c>
      <c r="BU4" s="2" t="s">
        <v>99</v>
      </c>
      <c r="BV4" s="2" t="s">
        <v>87</v>
      </c>
      <c r="BW4" s="2" t="s">
        <v>303</v>
      </c>
      <c r="BX4" s="2" t="s">
        <v>304</v>
      </c>
      <c r="BY4" s="2" t="s">
        <v>98</v>
      </c>
      <c r="BZ4" s="2" t="s">
        <v>98</v>
      </c>
      <c r="CA4" s="2" t="s">
        <v>100</v>
      </c>
      <c r="CB4" s="2" t="s">
        <v>100</v>
      </c>
      <c r="CC4" s="2" t="s">
        <v>100</v>
      </c>
      <c r="CD4" s="2" t="s">
        <v>98</v>
      </c>
      <c r="CE4" s="2" t="s">
        <v>98</v>
      </c>
      <c r="CF4" s="2" t="s">
        <v>98</v>
      </c>
      <c r="CG4" s="2" t="s">
        <v>101</v>
      </c>
      <c r="CH4" s="2" t="s">
        <v>102</v>
      </c>
    </row>
    <row r="5" spans="1:86" ht="25.5">
      <c r="A5" s="2" t="s">
        <v>86</v>
      </c>
      <c r="B5" s="2" t="s">
        <v>87</v>
      </c>
      <c r="C5" s="2" t="s">
        <v>303</v>
      </c>
      <c r="D5" s="2" t="s">
        <v>304</v>
      </c>
      <c r="E5" s="2" t="s">
        <v>305</v>
      </c>
      <c r="F5" s="2" t="s">
        <v>306</v>
      </c>
      <c r="G5" s="2" t="s">
        <v>307</v>
      </c>
      <c r="H5" s="23" t="s">
        <v>329</v>
      </c>
      <c r="I5" s="2" t="s">
        <v>307</v>
      </c>
      <c r="J5" s="23" t="s">
        <v>339</v>
      </c>
      <c r="K5" s="2" t="s">
        <v>88</v>
      </c>
      <c r="L5" s="2" t="s">
        <v>89</v>
      </c>
      <c r="M5" s="2" t="s">
        <v>90</v>
      </c>
      <c r="N5" s="2" t="s">
        <v>309</v>
      </c>
      <c r="O5" s="2" t="s">
        <v>310</v>
      </c>
      <c r="P5" s="2" t="s">
        <v>313</v>
      </c>
      <c r="Q5" s="23" t="s">
        <v>320</v>
      </c>
      <c r="R5" s="23" t="s">
        <v>315</v>
      </c>
      <c r="S5" s="2" t="s">
        <v>91</v>
      </c>
      <c r="T5" s="2" t="s">
        <v>92</v>
      </c>
      <c r="U5" s="3">
        <v>41263</v>
      </c>
      <c r="V5" s="3">
        <v>41882</v>
      </c>
      <c r="W5" s="2" t="s">
        <v>93</v>
      </c>
      <c r="X5" s="2" t="s">
        <v>94</v>
      </c>
      <c r="Y5" s="2" t="s">
        <v>95</v>
      </c>
      <c r="Z5" s="2" t="s">
        <v>126</v>
      </c>
      <c r="AA5" s="2" t="s">
        <v>313</v>
      </c>
      <c r="AB5" s="2" t="s">
        <v>121</v>
      </c>
      <c r="AC5" s="2" t="s">
        <v>349</v>
      </c>
      <c r="AD5" s="2" t="s">
        <v>122</v>
      </c>
      <c r="AE5" s="2" t="s">
        <v>121</v>
      </c>
      <c r="AF5" s="2" t="s">
        <v>349</v>
      </c>
      <c r="AG5" s="2" t="s">
        <v>122</v>
      </c>
      <c r="AH5" s="2" t="s">
        <v>96</v>
      </c>
      <c r="AI5" s="2" t="s">
        <v>123</v>
      </c>
      <c r="AJ5" s="23" t="s">
        <v>363</v>
      </c>
      <c r="AK5" s="23" t="s">
        <v>358</v>
      </c>
      <c r="AL5" s="2" t="s">
        <v>131</v>
      </c>
      <c r="AM5" s="2" t="s">
        <v>98</v>
      </c>
      <c r="AN5" s="4">
        <v>1461600</v>
      </c>
      <c r="AO5" s="4">
        <v>1461600</v>
      </c>
      <c r="AP5" s="4">
        <v>0</v>
      </c>
      <c r="AQ5" s="4"/>
      <c r="AR5" s="4"/>
      <c r="AS5" s="4"/>
      <c r="AT5" s="4"/>
      <c r="AU5" s="4">
        <v>0</v>
      </c>
      <c r="AV5" s="4"/>
      <c r="AW5" s="4"/>
      <c r="AX5" s="4"/>
      <c r="AY5" s="4">
        <v>0</v>
      </c>
      <c r="AZ5" s="4">
        <v>0</v>
      </c>
      <c r="BA5" s="4"/>
      <c r="BB5" s="4"/>
      <c r="BC5" s="4"/>
      <c r="BD5" s="4">
        <v>0</v>
      </c>
      <c r="BE5" s="4"/>
      <c r="BF5" s="4"/>
      <c r="BG5" s="4"/>
      <c r="BH5" s="4">
        <v>0</v>
      </c>
      <c r="BI5" s="4">
        <v>0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  <c r="BR5" s="5" t="s">
        <v>98</v>
      </c>
      <c r="BS5" s="4">
        <v>0</v>
      </c>
      <c r="BT5" s="6">
        <v>41676.461967592593</v>
      </c>
      <c r="BU5" s="2" t="s">
        <v>99</v>
      </c>
      <c r="BV5" s="2" t="s">
        <v>87</v>
      </c>
      <c r="BW5" s="2" t="s">
        <v>303</v>
      </c>
      <c r="BX5" s="2" t="s">
        <v>304</v>
      </c>
      <c r="BY5" s="2" t="s">
        <v>98</v>
      </c>
      <c r="BZ5" s="2" t="s">
        <v>98</v>
      </c>
      <c r="CA5" s="2" t="s">
        <v>100</v>
      </c>
      <c r="CB5" s="2" t="s">
        <v>100</v>
      </c>
      <c r="CC5" s="2" t="s">
        <v>100</v>
      </c>
      <c r="CD5" s="2" t="s">
        <v>98</v>
      </c>
      <c r="CE5" s="2" t="s">
        <v>98</v>
      </c>
      <c r="CF5" s="2" t="s">
        <v>98</v>
      </c>
      <c r="CG5" s="2" t="s">
        <v>101</v>
      </c>
      <c r="CH5" s="2" t="s">
        <v>102</v>
      </c>
    </row>
    <row r="6" spans="1:86" ht="25.5">
      <c r="A6" s="2" t="s">
        <v>86</v>
      </c>
      <c r="B6" s="2" t="s">
        <v>87</v>
      </c>
      <c r="C6" s="2" t="s">
        <v>303</v>
      </c>
      <c r="D6" s="2" t="s">
        <v>304</v>
      </c>
      <c r="E6" s="2" t="s">
        <v>305</v>
      </c>
      <c r="F6" s="2" t="s">
        <v>306</v>
      </c>
      <c r="G6" s="2" t="s">
        <v>307</v>
      </c>
      <c r="H6" s="2" t="s">
        <v>329</v>
      </c>
      <c r="I6" s="2" t="s">
        <v>307</v>
      </c>
      <c r="J6" s="2" t="s">
        <v>339</v>
      </c>
      <c r="K6" s="2" t="s">
        <v>88</v>
      </c>
      <c r="L6" s="2" t="s">
        <v>89</v>
      </c>
      <c r="M6" s="2" t="s">
        <v>90</v>
      </c>
      <c r="N6" s="2" t="s">
        <v>309</v>
      </c>
      <c r="O6" s="2" t="s">
        <v>310</v>
      </c>
      <c r="P6" s="2" t="s">
        <v>313</v>
      </c>
      <c r="Q6" s="2" t="s">
        <v>320</v>
      </c>
      <c r="R6" s="2" t="s">
        <v>315</v>
      </c>
      <c r="S6" s="2" t="s">
        <v>110</v>
      </c>
      <c r="T6" s="2" t="s">
        <v>92</v>
      </c>
      <c r="U6" s="3">
        <v>41306</v>
      </c>
      <c r="V6" s="3">
        <v>41882</v>
      </c>
      <c r="W6" s="2" t="s">
        <v>93</v>
      </c>
      <c r="X6" s="2" t="s">
        <v>94</v>
      </c>
      <c r="Y6" s="2" t="s">
        <v>95</v>
      </c>
      <c r="Z6" s="2" t="s">
        <v>126</v>
      </c>
      <c r="AA6" s="2" t="s">
        <v>313</v>
      </c>
      <c r="AB6" s="2" t="s">
        <v>121</v>
      </c>
      <c r="AC6" s="2" t="s">
        <v>349</v>
      </c>
      <c r="AD6" s="2" t="s">
        <v>122</v>
      </c>
      <c r="AE6" s="2" t="s">
        <v>121</v>
      </c>
      <c r="AF6" s="2" t="s">
        <v>349</v>
      </c>
      <c r="AG6" s="2" t="s">
        <v>122</v>
      </c>
      <c r="AH6" s="2" t="s">
        <v>96</v>
      </c>
      <c r="AI6" s="2" t="s">
        <v>123</v>
      </c>
      <c r="AJ6" s="2" t="s">
        <v>363</v>
      </c>
      <c r="AK6" s="2" t="s">
        <v>358</v>
      </c>
      <c r="AL6" s="2" t="s">
        <v>132</v>
      </c>
      <c r="AM6" s="2" t="s">
        <v>98</v>
      </c>
      <c r="AN6" s="4">
        <v>103600</v>
      </c>
      <c r="AO6" s="4">
        <v>103600</v>
      </c>
      <c r="AP6" s="4">
        <v>0</v>
      </c>
      <c r="AQ6" s="4"/>
      <c r="AR6" s="4"/>
      <c r="AS6" s="4"/>
      <c r="AT6" s="4"/>
      <c r="AU6" s="4">
        <v>0</v>
      </c>
      <c r="AV6" s="4"/>
      <c r="AW6" s="4"/>
      <c r="AX6" s="4"/>
      <c r="AY6" s="4">
        <v>0</v>
      </c>
      <c r="AZ6" s="4">
        <v>0</v>
      </c>
      <c r="BA6" s="4"/>
      <c r="BB6" s="4"/>
      <c r="BC6" s="4"/>
      <c r="BD6" s="4">
        <v>0</v>
      </c>
      <c r="BE6" s="4"/>
      <c r="BF6" s="4"/>
      <c r="BG6" s="4"/>
      <c r="BH6" s="4">
        <v>0</v>
      </c>
      <c r="BI6" s="4">
        <v>0</v>
      </c>
      <c r="BJ6" s="4">
        <v>0</v>
      </c>
      <c r="BK6" s="4">
        <v>0</v>
      </c>
      <c r="BL6" s="4">
        <v>0</v>
      </c>
      <c r="BM6" s="4">
        <v>0</v>
      </c>
      <c r="BN6" s="4">
        <v>0</v>
      </c>
      <c r="BO6" s="4">
        <v>0</v>
      </c>
      <c r="BP6" s="4">
        <v>0</v>
      </c>
      <c r="BQ6" s="4">
        <v>0</v>
      </c>
      <c r="BR6" s="5" t="s">
        <v>98</v>
      </c>
      <c r="BS6" s="4">
        <v>0</v>
      </c>
      <c r="BT6" s="6">
        <v>41676.461967592593</v>
      </c>
      <c r="BU6" s="2" t="s">
        <v>99</v>
      </c>
      <c r="BV6" s="2" t="s">
        <v>87</v>
      </c>
      <c r="BW6" s="2" t="s">
        <v>303</v>
      </c>
      <c r="BX6" s="2" t="s">
        <v>304</v>
      </c>
      <c r="BY6" s="2" t="s">
        <v>98</v>
      </c>
      <c r="BZ6" s="2" t="s">
        <v>98</v>
      </c>
      <c r="CA6" s="2" t="s">
        <v>100</v>
      </c>
      <c r="CB6" s="2" t="s">
        <v>100</v>
      </c>
      <c r="CC6" s="2" t="s">
        <v>100</v>
      </c>
      <c r="CD6" s="2" t="s">
        <v>98</v>
      </c>
      <c r="CE6" s="2" t="s">
        <v>98</v>
      </c>
      <c r="CF6" s="2" t="s">
        <v>98</v>
      </c>
      <c r="CG6" s="2" t="s">
        <v>101</v>
      </c>
      <c r="CH6" s="2" t="s">
        <v>102</v>
      </c>
    </row>
    <row r="7" spans="1:86" ht="25.5">
      <c r="A7" s="2" t="s">
        <v>86</v>
      </c>
      <c r="B7" s="2" t="s">
        <v>87</v>
      </c>
      <c r="C7" s="2" t="s">
        <v>303</v>
      </c>
      <c r="D7" s="2" t="s">
        <v>304</v>
      </c>
      <c r="E7" s="2" t="s">
        <v>305</v>
      </c>
      <c r="F7" s="2" t="s">
        <v>306</v>
      </c>
      <c r="G7" s="2" t="s">
        <v>307</v>
      </c>
      <c r="H7" s="2" t="s">
        <v>329</v>
      </c>
      <c r="I7" s="2" t="s">
        <v>307</v>
      </c>
      <c r="J7" s="2" t="s">
        <v>339</v>
      </c>
      <c r="K7" s="2" t="s">
        <v>88</v>
      </c>
      <c r="L7" s="2" t="s">
        <v>89</v>
      </c>
      <c r="M7" s="2" t="s">
        <v>90</v>
      </c>
      <c r="N7" s="2" t="s">
        <v>309</v>
      </c>
      <c r="O7" s="2" t="s">
        <v>310</v>
      </c>
      <c r="P7" s="2" t="s">
        <v>313</v>
      </c>
      <c r="Q7" s="2" t="s">
        <v>320</v>
      </c>
      <c r="R7" s="2" t="s">
        <v>315</v>
      </c>
      <c r="S7" s="2" t="s">
        <v>111</v>
      </c>
      <c r="T7" s="2" t="s">
        <v>92</v>
      </c>
      <c r="U7" s="3">
        <v>41263</v>
      </c>
      <c r="V7" s="3">
        <v>41882</v>
      </c>
      <c r="W7" s="2" t="s">
        <v>93</v>
      </c>
      <c r="X7" s="2" t="s">
        <v>94</v>
      </c>
      <c r="Y7" s="2" t="s">
        <v>95</v>
      </c>
      <c r="Z7" s="2" t="s">
        <v>126</v>
      </c>
      <c r="AA7" s="2" t="s">
        <v>313</v>
      </c>
      <c r="AB7" s="2" t="s">
        <v>121</v>
      </c>
      <c r="AC7" s="2" t="s">
        <v>349</v>
      </c>
      <c r="AD7" s="2" t="s">
        <v>122</v>
      </c>
      <c r="AE7" s="2" t="s">
        <v>121</v>
      </c>
      <c r="AF7" s="2" t="s">
        <v>349</v>
      </c>
      <c r="AG7" s="2" t="s">
        <v>122</v>
      </c>
      <c r="AH7" s="2" t="s">
        <v>96</v>
      </c>
      <c r="AI7" s="2" t="s">
        <v>123</v>
      </c>
      <c r="AJ7" s="2" t="s">
        <v>363</v>
      </c>
      <c r="AK7" s="2" t="s">
        <v>358</v>
      </c>
      <c r="AL7" s="2" t="s">
        <v>133</v>
      </c>
      <c r="AM7" s="2" t="s">
        <v>104</v>
      </c>
      <c r="AN7" s="4">
        <v>44400</v>
      </c>
      <c r="AO7" s="4">
        <v>44400</v>
      </c>
      <c r="AP7" s="4">
        <v>0</v>
      </c>
      <c r="AQ7" s="4"/>
      <c r="AR7" s="4"/>
      <c r="AS7" s="4"/>
      <c r="AT7" s="4"/>
      <c r="AU7" s="4">
        <v>0</v>
      </c>
      <c r="AV7" s="4"/>
      <c r="AW7" s="4"/>
      <c r="AX7" s="4"/>
      <c r="AY7" s="4">
        <v>0</v>
      </c>
      <c r="AZ7" s="4">
        <v>0</v>
      </c>
      <c r="BA7" s="4"/>
      <c r="BB7" s="4"/>
      <c r="BC7" s="4"/>
      <c r="BD7" s="4">
        <v>0</v>
      </c>
      <c r="BE7" s="4"/>
      <c r="BF7" s="4"/>
      <c r="BG7" s="4"/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  <c r="BR7" s="5" t="s">
        <v>98</v>
      </c>
      <c r="BS7" s="4">
        <v>0</v>
      </c>
      <c r="BT7" s="6">
        <v>41676.461967592593</v>
      </c>
      <c r="BU7" s="2" t="s">
        <v>99</v>
      </c>
      <c r="BV7" s="2" t="s">
        <v>87</v>
      </c>
      <c r="BW7" s="2" t="s">
        <v>303</v>
      </c>
      <c r="BX7" s="2" t="s">
        <v>304</v>
      </c>
      <c r="BY7" s="2" t="s">
        <v>98</v>
      </c>
      <c r="BZ7" s="2" t="s">
        <v>98</v>
      </c>
      <c r="CA7" s="2" t="s">
        <v>100</v>
      </c>
      <c r="CB7" s="2" t="s">
        <v>100</v>
      </c>
      <c r="CC7" s="2" t="s">
        <v>100</v>
      </c>
      <c r="CD7" s="2" t="s">
        <v>98</v>
      </c>
      <c r="CE7" s="2" t="s">
        <v>98</v>
      </c>
      <c r="CF7" s="2" t="s">
        <v>98</v>
      </c>
      <c r="CG7" s="2" t="s">
        <v>101</v>
      </c>
      <c r="CH7" s="2" t="s">
        <v>102</v>
      </c>
    </row>
    <row r="8" spans="1:86" ht="25.5">
      <c r="A8" s="2" t="s">
        <v>86</v>
      </c>
      <c r="B8" s="2" t="s">
        <v>87</v>
      </c>
      <c r="C8" s="2" t="s">
        <v>303</v>
      </c>
      <c r="D8" s="2" t="s">
        <v>304</v>
      </c>
      <c r="E8" s="2" t="s">
        <v>305</v>
      </c>
      <c r="F8" s="2" t="s">
        <v>306</v>
      </c>
      <c r="G8" s="2" t="s">
        <v>307</v>
      </c>
      <c r="H8" s="2" t="s">
        <v>329</v>
      </c>
      <c r="I8" s="2" t="s">
        <v>307</v>
      </c>
      <c r="J8" s="2" t="s">
        <v>339</v>
      </c>
      <c r="K8" s="2" t="s">
        <v>88</v>
      </c>
      <c r="L8" s="2" t="s">
        <v>89</v>
      </c>
      <c r="M8" s="2" t="s">
        <v>90</v>
      </c>
      <c r="N8" s="2" t="s">
        <v>309</v>
      </c>
      <c r="O8" s="2" t="s">
        <v>310</v>
      </c>
      <c r="P8" s="2" t="s">
        <v>313</v>
      </c>
      <c r="Q8" s="2" t="s">
        <v>320</v>
      </c>
      <c r="R8" s="2" t="s">
        <v>315</v>
      </c>
      <c r="S8" s="2" t="s">
        <v>114</v>
      </c>
      <c r="T8" s="2" t="s">
        <v>92</v>
      </c>
      <c r="U8" s="3">
        <v>41263</v>
      </c>
      <c r="V8" s="3">
        <v>41882</v>
      </c>
      <c r="W8" s="2" t="s">
        <v>93</v>
      </c>
      <c r="X8" s="2" t="s">
        <v>94</v>
      </c>
      <c r="Y8" s="2" t="s">
        <v>95</v>
      </c>
      <c r="Z8" s="2" t="s">
        <v>126</v>
      </c>
      <c r="AA8" s="2" t="s">
        <v>313</v>
      </c>
      <c r="AB8" s="2" t="s">
        <v>121</v>
      </c>
      <c r="AC8" s="2" t="s">
        <v>349</v>
      </c>
      <c r="AD8" s="2" t="s">
        <v>122</v>
      </c>
      <c r="AE8" s="2" t="s">
        <v>121</v>
      </c>
      <c r="AF8" s="2" t="s">
        <v>349</v>
      </c>
      <c r="AG8" s="2" t="s">
        <v>122</v>
      </c>
      <c r="AH8" s="2" t="s">
        <v>96</v>
      </c>
      <c r="AI8" s="2" t="s">
        <v>123</v>
      </c>
      <c r="AJ8" s="2" t="s">
        <v>363</v>
      </c>
      <c r="AK8" s="2" t="s">
        <v>358</v>
      </c>
      <c r="AL8" s="2" t="s">
        <v>134</v>
      </c>
      <c r="AM8" s="2" t="s">
        <v>98</v>
      </c>
      <c r="AN8" s="4">
        <v>88000</v>
      </c>
      <c r="AO8" s="4"/>
      <c r="AP8" s="4">
        <v>88000</v>
      </c>
      <c r="AQ8" s="4"/>
      <c r="AR8" s="4"/>
      <c r="AS8" s="4"/>
      <c r="AT8" s="4"/>
      <c r="AU8" s="4">
        <v>0</v>
      </c>
      <c r="AV8" s="4"/>
      <c r="AW8" s="4"/>
      <c r="AX8" s="4"/>
      <c r="AY8" s="4">
        <v>0</v>
      </c>
      <c r="AZ8" s="4">
        <v>0</v>
      </c>
      <c r="BA8" s="4"/>
      <c r="BB8" s="4">
        <v>88000</v>
      </c>
      <c r="BC8" s="4"/>
      <c r="BD8" s="4">
        <v>88000</v>
      </c>
      <c r="BE8" s="4"/>
      <c r="BF8" s="4"/>
      <c r="BG8" s="4"/>
      <c r="BH8" s="4">
        <v>0</v>
      </c>
      <c r="BI8" s="4">
        <v>88000</v>
      </c>
      <c r="BJ8" s="4">
        <v>88000</v>
      </c>
      <c r="BK8" s="4">
        <v>0</v>
      </c>
      <c r="BL8" s="4">
        <v>0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  <c r="BR8" s="5" t="s">
        <v>98</v>
      </c>
      <c r="BS8" s="4">
        <v>0</v>
      </c>
      <c r="BT8" s="6">
        <v>41676.461967592593</v>
      </c>
      <c r="BU8" s="2" t="s">
        <v>99</v>
      </c>
      <c r="BV8" s="2" t="s">
        <v>87</v>
      </c>
      <c r="BW8" s="2" t="s">
        <v>303</v>
      </c>
      <c r="BX8" s="2" t="s">
        <v>304</v>
      </c>
      <c r="BY8" s="2" t="s">
        <v>98</v>
      </c>
      <c r="BZ8" s="2" t="s">
        <v>98</v>
      </c>
      <c r="CA8" s="2" t="s">
        <v>100</v>
      </c>
      <c r="CB8" s="2" t="s">
        <v>100</v>
      </c>
      <c r="CC8" s="2" t="s">
        <v>100</v>
      </c>
      <c r="CD8" s="2" t="s">
        <v>98</v>
      </c>
      <c r="CE8" s="2" t="s">
        <v>98</v>
      </c>
      <c r="CF8" s="2" t="s">
        <v>98</v>
      </c>
      <c r="CG8" s="2" t="s">
        <v>101</v>
      </c>
      <c r="CH8" s="2" t="s">
        <v>102</v>
      </c>
    </row>
    <row r="9" spans="1:86" ht="25.5">
      <c r="A9" s="2" t="s">
        <v>86</v>
      </c>
      <c r="B9" s="2" t="s">
        <v>87</v>
      </c>
      <c r="C9" s="2" t="s">
        <v>303</v>
      </c>
      <c r="D9" s="2" t="s">
        <v>304</v>
      </c>
      <c r="E9" s="2" t="s">
        <v>305</v>
      </c>
      <c r="F9" s="2" t="s">
        <v>306</v>
      </c>
      <c r="G9" s="2" t="s">
        <v>307</v>
      </c>
      <c r="H9" s="2" t="s">
        <v>329</v>
      </c>
      <c r="I9" s="2" t="s">
        <v>307</v>
      </c>
      <c r="J9" s="2" t="s">
        <v>339</v>
      </c>
      <c r="K9" s="2" t="s">
        <v>88</v>
      </c>
      <c r="L9" s="2" t="s">
        <v>89</v>
      </c>
      <c r="M9" s="2" t="s">
        <v>90</v>
      </c>
      <c r="N9" s="2" t="s">
        <v>309</v>
      </c>
      <c r="O9" s="2" t="s">
        <v>310</v>
      </c>
      <c r="P9" s="2" t="s">
        <v>313</v>
      </c>
      <c r="Q9" s="2" t="s">
        <v>320</v>
      </c>
      <c r="R9" s="2" t="s">
        <v>315</v>
      </c>
      <c r="S9" s="2" t="s">
        <v>115</v>
      </c>
      <c r="T9" s="2" t="s">
        <v>92</v>
      </c>
      <c r="U9" s="3">
        <v>41263</v>
      </c>
      <c r="V9" s="3">
        <v>41882</v>
      </c>
      <c r="W9" s="2" t="s">
        <v>93</v>
      </c>
      <c r="X9" s="2" t="s">
        <v>94</v>
      </c>
      <c r="Y9" s="2" t="s">
        <v>95</v>
      </c>
      <c r="Z9" s="2" t="s">
        <v>126</v>
      </c>
      <c r="AA9" s="2" t="s">
        <v>313</v>
      </c>
      <c r="AB9" s="2" t="s">
        <v>121</v>
      </c>
      <c r="AC9" s="2" t="s">
        <v>349</v>
      </c>
      <c r="AD9" s="2" t="s">
        <v>122</v>
      </c>
      <c r="AE9" s="2" t="s">
        <v>121</v>
      </c>
      <c r="AF9" s="2" t="s">
        <v>349</v>
      </c>
      <c r="AG9" s="2" t="s">
        <v>122</v>
      </c>
      <c r="AH9" s="2" t="s">
        <v>96</v>
      </c>
      <c r="AI9" s="2" t="s">
        <v>123</v>
      </c>
      <c r="AJ9" s="2" t="s">
        <v>363</v>
      </c>
      <c r="AK9" s="2" t="s">
        <v>358</v>
      </c>
      <c r="AL9" s="2" t="s">
        <v>135</v>
      </c>
      <c r="AM9" s="2" t="s">
        <v>98</v>
      </c>
      <c r="AN9" s="4">
        <v>548860</v>
      </c>
      <c r="AO9" s="4"/>
      <c r="AP9" s="4">
        <v>548860</v>
      </c>
      <c r="AQ9" s="4">
        <v>164658</v>
      </c>
      <c r="AR9" s="4"/>
      <c r="AS9" s="4"/>
      <c r="AT9" s="4">
        <v>548860</v>
      </c>
      <c r="AU9" s="4">
        <v>548860</v>
      </c>
      <c r="AV9" s="4"/>
      <c r="AW9" s="4"/>
      <c r="AX9" s="4"/>
      <c r="AY9" s="4">
        <v>0</v>
      </c>
      <c r="AZ9" s="4">
        <v>548860</v>
      </c>
      <c r="BA9" s="4"/>
      <c r="BB9" s="4"/>
      <c r="BC9" s="4"/>
      <c r="BD9" s="4">
        <v>0</v>
      </c>
      <c r="BE9" s="4"/>
      <c r="BF9" s="4"/>
      <c r="BG9" s="4"/>
      <c r="BH9" s="4">
        <v>0</v>
      </c>
      <c r="BI9" s="4">
        <v>0</v>
      </c>
      <c r="BJ9" s="4">
        <v>548860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5" t="s">
        <v>98</v>
      </c>
      <c r="BS9" s="4">
        <v>0</v>
      </c>
      <c r="BT9" s="6">
        <v>41676.461967592593</v>
      </c>
      <c r="BU9" s="2" t="s">
        <v>99</v>
      </c>
      <c r="BV9" s="2" t="s">
        <v>87</v>
      </c>
      <c r="BW9" s="2" t="s">
        <v>303</v>
      </c>
      <c r="BX9" s="2" t="s">
        <v>304</v>
      </c>
      <c r="BY9" s="2" t="s">
        <v>98</v>
      </c>
      <c r="BZ9" s="2" t="s">
        <v>98</v>
      </c>
      <c r="CA9" s="2" t="s">
        <v>100</v>
      </c>
      <c r="CB9" s="2" t="s">
        <v>100</v>
      </c>
      <c r="CC9" s="2" t="s">
        <v>100</v>
      </c>
      <c r="CD9" s="2" t="s">
        <v>98</v>
      </c>
      <c r="CE9" s="2" t="s">
        <v>98</v>
      </c>
      <c r="CF9" s="2" t="s">
        <v>98</v>
      </c>
      <c r="CG9" s="2" t="s">
        <v>101</v>
      </c>
      <c r="CH9" s="2" t="s">
        <v>102</v>
      </c>
    </row>
    <row r="10" spans="1:86" ht="25.5">
      <c r="A10" s="2" t="s">
        <v>86</v>
      </c>
      <c r="B10" s="2" t="s">
        <v>87</v>
      </c>
      <c r="C10" s="2" t="s">
        <v>303</v>
      </c>
      <c r="D10" s="2" t="s">
        <v>304</v>
      </c>
      <c r="E10" s="2" t="s">
        <v>305</v>
      </c>
      <c r="F10" s="2" t="s">
        <v>306</v>
      </c>
      <c r="G10" s="2" t="s">
        <v>307</v>
      </c>
      <c r="H10" s="23" t="s">
        <v>330</v>
      </c>
      <c r="I10" s="2" t="s">
        <v>307</v>
      </c>
      <c r="J10" s="23" t="s">
        <v>340</v>
      </c>
      <c r="K10" s="2" t="s">
        <v>88</v>
      </c>
      <c r="L10" s="2" t="s">
        <v>89</v>
      </c>
      <c r="M10" s="2" t="s">
        <v>90</v>
      </c>
      <c r="N10" s="2" t="s">
        <v>309</v>
      </c>
      <c r="O10" s="2" t="s">
        <v>310</v>
      </c>
      <c r="P10" s="2" t="s">
        <v>313</v>
      </c>
      <c r="Q10" s="23" t="s">
        <v>321</v>
      </c>
      <c r="R10" s="23" t="s">
        <v>316</v>
      </c>
      <c r="S10" s="2" t="s">
        <v>91</v>
      </c>
      <c r="T10" s="2" t="s">
        <v>92</v>
      </c>
      <c r="U10" s="3">
        <v>41153</v>
      </c>
      <c r="V10" s="3">
        <v>41729</v>
      </c>
      <c r="W10" s="2" t="s">
        <v>93</v>
      </c>
      <c r="X10" s="2" t="s">
        <v>94</v>
      </c>
      <c r="Y10" s="2" t="s">
        <v>95</v>
      </c>
      <c r="Z10" s="2" t="s">
        <v>126</v>
      </c>
      <c r="AA10" s="2" t="s">
        <v>313</v>
      </c>
      <c r="AB10" s="2" t="s">
        <v>136</v>
      </c>
      <c r="AC10" s="23" t="s">
        <v>350</v>
      </c>
      <c r="AD10" s="2" t="s">
        <v>137</v>
      </c>
      <c r="AE10" s="2" t="s">
        <v>136</v>
      </c>
      <c r="AF10" s="2" t="s">
        <v>350</v>
      </c>
      <c r="AG10" s="2" t="s">
        <v>137</v>
      </c>
      <c r="AH10" s="2" t="s">
        <v>96</v>
      </c>
      <c r="AI10" s="2" t="s">
        <v>109</v>
      </c>
      <c r="AJ10" s="2" t="s">
        <v>362</v>
      </c>
      <c r="AK10" s="2" t="s">
        <v>357</v>
      </c>
      <c r="AL10" s="2" t="s">
        <v>138</v>
      </c>
      <c r="AM10" s="2" t="s">
        <v>98</v>
      </c>
      <c r="AN10" s="4">
        <v>9500</v>
      </c>
      <c r="AO10" s="4">
        <v>9500</v>
      </c>
      <c r="AP10" s="4">
        <v>0</v>
      </c>
      <c r="AQ10" s="4"/>
      <c r="AR10" s="4"/>
      <c r="AS10" s="4"/>
      <c r="AT10" s="4"/>
      <c r="AU10" s="4">
        <v>0</v>
      </c>
      <c r="AV10" s="4"/>
      <c r="AW10" s="4"/>
      <c r="AX10" s="4"/>
      <c r="AY10" s="4">
        <v>0</v>
      </c>
      <c r="AZ10" s="4">
        <v>0</v>
      </c>
      <c r="BA10" s="4"/>
      <c r="BB10" s="4"/>
      <c r="BC10" s="4"/>
      <c r="BD10" s="4">
        <v>0</v>
      </c>
      <c r="BE10" s="4"/>
      <c r="BF10" s="4"/>
      <c r="BG10" s="4"/>
      <c r="BH10" s="4">
        <v>0</v>
      </c>
      <c r="BI10" s="4">
        <v>0</v>
      </c>
      <c r="BJ10" s="4">
        <v>0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5" t="s">
        <v>98</v>
      </c>
      <c r="BS10" s="4">
        <v>0</v>
      </c>
      <c r="BT10" s="6">
        <v>41676.461967592593</v>
      </c>
      <c r="BU10" s="2" t="s">
        <v>99</v>
      </c>
      <c r="BV10" s="2" t="s">
        <v>87</v>
      </c>
      <c r="BW10" s="2" t="s">
        <v>303</v>
      </c>
      <c r="BX10" s="2" t="s">
        <v>304</v>
      </c>
      <c r="BY10" s="2" t="s">
        <v>98</v>
      </c>
      <c r="BZ10" s="2" t="s">
        <v>98</v>
      </c>
      <c r="CA10" s="2" t="s">
        <v>100</v>
      </c>
      <c r="CB10" s="2" t="s">
        <v>100</v>
      </c>
      <c r="CC10" s="2" t="s">
        <v>100</v>
      </c>
      <c r="CD10" s="2" t="s">
        <v>98</v>
      </c>
      <c r="CE10" s="2" t="s">
        <v>98</v>
      </c>
      <c r="CF10" s="2" t="s">
        <v>98</v>
      </c>
      <c r="CG10" s="2" t="s">
        <v>101</v>
      </c>
      <c r="CH10" s="2" t="s">
        <v>102</v>
      </c>
    </row>
    <row r="11" spans="1:86" ht="25.5">
      <c r="A11" s="2" t="s">
        <v>86</v>
      </c>
      <c r="B11" s="2" t="s">
        <v>87</v>
      </c>
      <c r="C11" s="2" t="s">
        <v>303</v>
      </c>
      <c r="D11" s="2" t="s">
        <v>304</v>
      </c>
      <c r="E11" s="2" t="s">
        <v>305</v>
      </c>
      <c r="F11" s="2" t="s">
        <v>306</v>
      </c>
      <c r="G11" s="2" t="s">
        <v>307</v>
      </c>
      <c r="H11" s="23" t="s">
        <v>331</v>
      </c>
      <c r="I11" s="2" t="s">
        <v>307</v>
      </c>
      <c r="J11" s="23" t="s">
        <v>341</v>
      </c>
      <c r="K11" s="2" t="s">
        <v>88</v>
      </c>
      <c r="L11" s="2" t="s">
        <v>89</v>
      </c>
      <c r="M11" s="2" t="s">
        <v>90</v>
      </c>
      <c r="N11" s="2" t="s">
        <v>309</v>
      </c>
      <c r="O11" s="2" t="s">
        <v>310</v>
      </c>
      <c r="P11" s="2" t="s">
        <v>313</v>
      </c>
      <c r="Q11" s="23" t="s">
        <v>322</v>
      </c>
      <c r="R11" s="23" t="s">
        <v>317</v>
      </c>
      <c r="S11" s="2" t="s">
        <v>91</v>
      </c>
      <c r="T11" s="2" t="s">
        <v>92</v>
      </c>
      <c r="U11" s="3">
        <v>41172</v>
      </c>
      <c r="V11" s="3">
        <v>41729</v>
      </c>
      <c r="W11" s="2" t="s">
        <v>93</v>
      </c>
      <c r="X11" s="2" t="s">
        <v>94</v>
      </c>
      <c r="Y11" s="2" t="s">
        <v>95</v>
      </c>
      <c r="Z11" s="2" t="s">
        <v>126</v>
      </c>
      <c r="AA11" s="2" t="s">
        <v>313</v>
      </c>
      <c r="AB11" s="2" t="s">
        <v>105</v>
      </c>
      <c r="AC11" s="23" t="s">
        <v>351</v>
      </c>
      <c r="AD11" s="2" t="s">
        <v>116</v>
      </c>
      <c r="AE11" s="2" t="s">
        <v>105</v>
      </c>
      <c r="AF11" s="2" t="s">
        <v>351</v>
      </c>
      <c r="AG11" s="2" t="s">
        <v>116</v>
      </c>
      <c r="AH11" s="2" t="s">
        <v>96</v>
      </c>
      <c r="AI11" s="2" t="s">
        <v>107</v>
      </c>
      <c r="AJ11" s="23" t="s">
        <v>364</v>
      </c>
      <c r="AK11" s="2" t="s">
        <v>356</v>
      </c>
      <c r="AL11" s="2" t="s">
        <v>139</v>
      </c>
      <c r="AM11" s="2" t="s">
        <v>98</v>
      </c>
      <c r="AN11" s="4">
        <v>28125</v>
      </c>
      <c r="AO11" s="4">
        <v>28125</v>
      </c>
      <c r="AP11" s="4">
        <v>0</v>
      </c>
      <c r="AQ11" s="4"/>
      <c r="AR11" s="4"/>
      <c r="AS11" s="4"/>
      <c r="AT11" s="4"/>
      <c r="AU11" s="4">
        <v>0</v>
      </c>
      <c r="AV11" s="4"/>
      <c r="AW11" s="4"/>
      <c r="AX11" s="4"/>
      <c r="AY11" s="4">
        <v>0</v>
      </c>
      <c r="AZ11" s="4">
        <v>0</v>
      </c>
      <c r="BA11" s="4"/>
      <c r="BB11" s="4"/>
      <c r="BC11" s="4"/>
      <c r="BD11" s="4">
        <v>0</v>
      </c>
      <c r="BE11" s="4"/>
      <c r="BF11" s="4"/>
      <c r="BG11" s="4"/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5" t="s">
        <v>98</v>
      </c>
      <c r="BS11" s="4">
        <v>0</v>
      </c>
      <c r="BT11" s="6">
        <v>41676.461967592593</v>
      </c>
      <c r="BU11" s="2" t="s">
        <v>99</v>
      </c>
      <c r="BV11" s="2" t="s">
        <v>87</v>
      </c>
      <c r="BW11" s="2" t="s">
        <v>303</v>
      </c>
      <c r="BX11" s="2" t="s">
        <v>304</v>
      </c>
      <c r="BY11" s="2" t="s">
        <v>98</v>
      </c>
      <c r="BZ11" s="2" t="s">
        <v>98</v>
      </c>
      <c r="CA11" s="2" t="s">
        <v>100</v>
      </c>
      <c r="CB11" s="2" t="s">
        <v>100</v>
      </c>
      <c r="CC11" s="2" t="s">
        <v>100</v>
      </c>
      <c r="CD11" s="2" t="s">
        <v>98</v>
      </c>
      <c r="CE11" s="2" t="s">
        <v>98</v>
      </c>
      <c r="CF11" s="2" t="s">
        <v>98</v>
      </c>
      <c r="CG11" s="2" t="s">
        <v>101</v>
      </c>
      <c r="CH11" s="2" t="s">
        <v>102</v>
      </c>
    </row>
    <row r="12" spans="1:86" ht="25.5">
      <c r="A12" s="2" t="s">
        <v>86</v>
      </c>
      <c r="B12" s="2" t="s">
        <v>87</v>
      </c>
      <c r="C12" s="2" t="s">
        <v>303</v>
      </c>
      <c r="D12" s="2" t="s">
        <v>304</v>
      </c>
      <c r="E12" s="2" t="s">
        <v>305</v>
      </c>
      <c r="F12" s="2" t="s">
        <v>306</v>
      </c>
      <c r="G12" s="2" t="s">
        <v>307</v>
      </c>
      <c r="H12" s="23" t="s">
        <v>332</v>
      </c>
      <c r="I12" s="2" t="s">
        <v>307</v>
      </c>
      <c r="J12" s="23" t="s">
        <v>342</v>
      </c>
      <c r="K12" s="2" t="s">
        <v>88</v>
      </c>
      <c r="L12" s="2" t="s">
        <v>89</v>
      </c>
      <c r="M12" s="2" t="s">
        <v>90</v>
      </c>
      <c r="N12" s="2" t="s">
        <v>309</v>
      </c>
      <c r="O12" s="2" t="s">
        <v>310</v>
      </c>
      <c r="P12" s="2" t="s">
        <v>313</v>
      </c>
      <c r="Q12" s="23" t="s">
        <v>323</v>
      </c>
      <c r="R12" s="23" t="s">
        <v>318</v>
      </c>
      <c r="S12" s="2" t="s">
        <v>91</v>
      </c>
      <c r="T12" s="2" t="s">
        <v>92</v>
      </c>
      <c r="U12" s="3">
        <v>41371</v>
      </c>
      <c r="V12" s="3">
        <v>41729</v>
      </c>
      <c r="W12" s="2" t="s">
        <v>93</v>
      </c>
      <c r="X12" s="2" t="s">
        <v>94</v>
      </c>
      <c r="Y12" s="2" t="s">
        <v>95</v>
      </c>
      <c r="Z12" s="2" t="s">
        <v>126</v>
      </c>
      <c r="AA12" s="2" t="s">
        <v>313</v>
      </c>
      <c r="AB12" s="2" t="s">
        <v>124</v>
      </c>
      <c r="AC12" s="23" t="s">
        <v>352</v>
      </c>
      <c r="AD12" s="2" t="s">
        <v>125</v>
      </c>
      <c r="AE12" s="2" t="s">
        <v>124</v>
      </c>
      <c r="AF12" s="2" t="s">
        <v>352</v>
      </c>
      <c r="AG12" s="2" t="s">
        <v>125</v>
      </c>
      <c r="AH12" s="2" t="s">
        <v>96</v>
      </c>
      <c r="AI12" s="2" t="s">
        <v>113</v>
      </c>
      <c r="AJ12" s="23" t="s">
        <v>365</v>
      </c>
      <c r="AK12" s="23" t="s">
        <v>359</v>
      </c>
      <c r="AL12" s="2" t="s">
        <v>367</v>
      </c>
      <c r="AM12" s="2" t="s">
        <v>98</v>
      </c>
      <c r="AN12" s="4">
        <v>31102</v>
      </c>
      <c r="AO12" s="4">
        <v>31102</v>
      </c>
      <c r="AP12" s="4">
        <v>0</v>
      </c>
      <c r="AQ12" s="4"/>
      <c r="AR12" s="4"/>
      <c r="AS12" s="4"/>
      <c r="AT12" s="4"/>
      <c r="AU12" s="4">
        <v>0</v>
      </c>
      <c r="AV12" s="4"/>
      <c r="AW12" s="4"/>
      <c r="AX12" s="4"/>
      <c r="AY12" s="4">
        <v>0</v>
      </c>
      <c r="AZ12" s="4">
        <v>0</v>
      </c>
      <c r="BA12" s="4"/>
      <c r="BB12" s="4"/>
      <c r="BC12" s="4"/>
      <c r="BD12" s="4">
        <v>0</v>
      </c>
      <c r="BE12" s="4"/>
      <c r="BF12" s="4"/>
      <c r="BG12" s="4"/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5" t="s">
        <v>98</v>
      </c>
      <c r="BS12" s="4">
        <v>0</v>
      </c>
      <c r="BT12" s="6">
        <v>41676.461967592593</v>
      </c>
      <c r="BU12" s="2" t="s">
        <v>99</v>
      </c>
      <c r="BV12" s="2" t="s">
        <v>87</v>
      </c>
      <c r="BW12" s="2" t="s">
        <v>303</v>
      </c>
      <c r="BX12" s="2" t="s">
        <v>304</v>
      </c>
      <c r="BY12" s="2" t="s">
        <v>98</v>
      </c>
      <c r="BZ12" s="2" t="s">
        <v>98</v>
      </c>
      <c r="CA12" s="2" t="s">
        <v>100</v>
      </c>
      <c r="CB12" s="2" t="s">
        <v>100</v>
      </c>
      <c r="CC12" s="2" t="s">
        <v>100</v>
      </c>
      <c r="CD12" s="2" t="s">
        <v>98</v>
      </c>
      <c r="CE12" s="2" t="s">
        <v>98</v>
      </c>
      <c r="CF12" s="2" t="s">
        <v>98</v>
      </c>
      <c r="CG12" s="2" t="s">
        <v>101</v>
      </c>
      <c r="CH12" s="2" t="s">
        <v>102</v>
      </c>
    </row>
    <row r="13" spans="1:86" ht="25.5">
      <c r="A13" s="2" t="s">
        <v>86</v>
      </c>
      <c r="B13" s="2" t="s">
        <v>87</v>
      </c>
      <c r="C13" s="2" t="s">
        <v>303</v>
      </c>
      <c r="D13" s="2" t="s">
        <v>304</v>
      </c>
      <c r="E13" s="2" t="s">
        <v>305</v>
      </c>
      <c r="F13" s="2" t="s">
        <v>306</v>
      </c>
      <c r="G13" s="2" t="s">
        <v>307</v>
      </c>
      <c r="H13" s="23" t="s">
        <v>333</v>
      </c>
      <c r="I13" s="2" t="s">
        <v>307</v>
      </c>
      <c r="J13" s="23" t="s">
        <v>343</v>
      </c>
      <c r="K13" s="2" t="s">
        <v>88</v>
      </c>
      <c r="L13" s="2" t="s">
        <v>89</v>
      </c>
      <c r="M13" s="2" t="s">
        <v>90</v>
      </c>
      <c r="N13" s="2" t="s">
        <v>309</v>
      </c>
      <c r="O13" s="2" t="s">
        <v>310</v>
      </c>
      <c r="P13" s="2" t="s">
        <v>313</v>
      </c>
      <c r="Q13" s="2" t="s">
        <v>322</v>
      </c>
      <c r="R13" s="2" t="s">
        <v>318</v>
      </c>
      <c r="S13" s="2" t="s">
        <v>91</v>
      </c>
      <c r="T13" s="2" t="s">
        <v>92</v>
      </c>
      <c r="U13" s="3">
        <v>41426</v>
      </c>
      <c r="V13" s="3">
        <v>41729</v>
      </c>
      <c r="W13" s="2" t="s">
        <v>93</v>
      </c>
      <c r="X13" s="2" t="s">
        <v>94</v>
      </c>
      <c r="Y13" s="2" t="s">
        <v>95</v>
      </c>
      <c r="Z13" s="2" t="s">
        <v>126</v>
      </c>
      <c r="AA13" s="2" t="s">
        <v>313</v>
      </c>
      <c r="AB13" s="2" t="s">
        <v>140</v>
      </c>
      <c r="AC13" s="23" t="s">
        <v>353</v>
      </c>
      <c r="AD13" s="2" t="s">
        <v>141</v>
      </c>
      <c r="AE13" s="2" t="s">
        <v>140</v>
      </c>
      <c r="AF13" s="2" t="s">
        <v>353</v>
      </c>
      <c r="AG13" s="2" t="s">
        <v>141</v>
      </c>
      <c r="AH13" s="2" t="s">
        <v>96</v>
      </c>
      <c r="AI13" s="2" t="s">
        <v>113</v>
      </c>
      <c r="AJ13" s="2" t="s">
        <v>365</v>
      </c>
      <c r="AK13" s="23" t="s">
        <v>360</v>
      </c>
      <c r="AL13" s="23" t="s">
        <v>368</v>
      </c>
      <c r="AM13" s="2" t="s">
        <v>142</v>
      </c>
      <c r="AN13" s="4">
        <v>35956</v>
      </c>
      <c r="AO13" s="4">
        <v>35956</v>
      </c>
      <c r="AP13" s="4">
        <v>0</v>
      </c>
      <c r="AQ13" s="4"/>
      <c r="AR13" s="4"/>
      <c r="AS13" s="4"/>
      <c r="AT13" s="4">
        <v>35956</v>
      </c>
      <c r="AU13" s="4">
        <v>35956</v>
      </c>
      <c r="AV13" s="4"/>
      <c r="AW13" s="4"/>
      <c r="AX13" s="4"/>
      <c r="AY13" s="4">
        <v>0</v>
      </c>
      <c r="AZ13" s="4">
        <v>35956</v>
      </c>
      <c r="BA13" s="4"/>
      <c r="BB13" s="4"/>
      <c r="BC13" s="4"/>
      <c r="BD13" s="4">
        <v>0</v>
      </c>
      <c r="BE13" s="4"/>
      <c r="BF13" s="4"/>
      <c r="BG13" s="4"/>
      <c r="BH13" s="4">
        <v>0</v>
      </c>
      <c r="BI13" s="4">
        <v>0</v>
      </c>
      <c r="BJ13" s="4">
        <v>35956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5" t="s">
        <v>98</v>
      </c>
      <c r="BS13" s="4">
        <v>-35956</v>
      </c>
      <c r="BT13" s="6">
        <v>41676.461967592593</v>
      </c>
      <c r="BU13" s="2" t="s">
        <v>99</v>
      </c>
      <c r="BV13" s="2" t="s">
        <v>87</v>
      </c>
      <c r="BW13" s="2" t="s">
        <v>303</v>
      </c>
      <c r="BX13" s="2" t="s">
        <v>304</v>
      </c>
      <c r="BY13" s="2" t="s">
        <v>98</v>
      </c>
      <c r="BZ13" s="2" t="s">
        <v>98</v>
      </c>
      <c r="CA13" s="2" t="s">
        <v>100</v>
      </c>
      <c r="CB13" s="2" t="s">
        <v>100</v>
      </c>
      <c r="CC13" s="2" t="s">
        <v>100</v>
      </c>
      <c r="CD13" s="2" t="s">
        <v>98</v>
      </c>
      <c r="CE13" s="2" t="s">
        <v>98</v>
      </c>
      <c r="CF13" s="2" t="s">
        <v>98</v>
      </c>
      <c r="CG13" s="2" t="s">
        <v>101</v>
      </c>
      <c r="CH13" s="2" t="s">
        <v>102</v>
      </c>
    </row>
    <row r="14" spans="1:86" ht="25.5">
      <c r="A14" s="2" t="s">
        <v>86</v>
      </c>
      <c r="B14" s="2" t="s">
        <v>87</v>
      </c>
      <c r="C14" s="2" t="s">
        <v>303</v>
      </c>
      <c r="D14" s="2" t="s">
        <v>304</v>
      </c>
      <c r="E14" s="2" t="s">
        <v>305</v>
      </c>
      <c r="F14" s="2" t="s">
        <v>306</v>
      </c>
      <c r="G14" s="2" t="s">
        <v>307</v>
      </c>
      <c r="H14" s="23" t="s">
        <v>334</v>
      </c>
      <c r="I14" s="2" t="s">
        <v>307</v>
      </c>
      <c r="J14" s="23" t="s">
        <v>344</v>
      </c>
      <c r="K14" s="2" t="s">
        <v>88</v>
      </c>
      <c r="L14" s="2" t="s">
        <v>89</v>
      </c>
      <c r="M14" s="2" t="s">
        <v>90</v>
      </c>
      <c r="N14" s="2" t="s">
        <v>309</v>
      </c>
      <c r="O14" s="2" t="s">
        <v>310</v>
      </c>
      <c r="P14" s="2" t="s">
        <v>313</v>
      </c>
      <c r="Q14" s="23" t="s">
        <v>324</v>
      </c>
      <c r="R14" s="2" t="s">
        <v>318</v>
      </c>
      <c r="S14" s="2" t="s">
        <v>103</v>
      </c>
      <c r="T14" s="2" t="s">
        <v>93</v>
      </c>
      <c r="U14" s="3">
        <v>41598</v>
      </c>
      <c r="V14" s="3">
        <v>41729</v>
      </c>
      <c r="W14" s="2" t="s">
        <v>93</v>
      </c>
      <c r="X14" s="2" t="s">
        <v>94</v>
      </c>
      <c r="Y14" s="2" t="s">
        <v>95</v>
      </c>
      <c r="Z14" s="2" t="s">
        <v>126</v>
      </c>
      <c r="AA14" s="2" t="s">
        <v>313</v>
      </c>
      <c r="AB14" s="2" t="s">
        <v>143</v>
      </c>
      <c r="AC14" s="23" t="s">
        <v>354</v>
      </c>
      <c r="AD14" s="2" t="s">
        <v>144</v>
      </c>
      <c r="AE14" s="2" t="s">
        <v>143</v>
      </c>
      <c r="AF14" s="2" t="s">
        <v>354</v>
      </c>
      <c r="AG14" s="2" t="s">
        <v>144</v>
      </c>
      <c r="AH14" s="2" t="s">
        <v>96</v>
      </c>
      <c r="AI14" s="2" t="s">
        <v>113</v>
      </c>
      <c r="AJ14" s="2" t="s">
        <v>365</v>
      </c>
      <c r="AK14" s="2" t="s">
        <v>359</v>
      </c>
      <c r="AL14" s="2" t="s">
        <v>369</v>
      </c>
      <c r="AM14" s="2" t="s">
        <v>104</v>
      </c>
      <c r="AN14" s="4">
        <v>4658</v>
      </c>
      <c r="AO14" s="4">
        <v>4658</v>
      </c>
      <c r="AP14" s="4">
        <v>0</v>
      </c>
      <c r="AQ14" s="4"/>
      <c r="AR14" s="4"/>
      <c r="AS14" s="4"/>
      <c r="AT14" s="4"/>
      <c r="AU14" s="4">
        <v>0</v>
      </c>
      <c r="AV14" s="4"/>
      <c r="AW14" s="4"/>
      <c r="AX14" s="4"/>
      <c r="AY14" s="4">
        <v>0</v>
      </c>
      <c r="AZ14" s="4">
        <v>0</v>
      </c>
      <c r="BA14" s="4"/>
      <c r="BB14" s="4"/>
      <c r="BC14" s="4"/>
      <c r="BD14" s="4">
        <v>0</v>
      </c>
      <c r="BE14" s="4"/>
      <c r="BF14" s="4"/>
      <c r="BG14" s="4"/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5" t="s">
        <v>98</v>
      </c>
      <c r="BS14" s="4">
        <v>0</v>
      </c>
      <c r="BT14" s="6">
        <v>41676.461967592593</v>
      </c>
      <c r="BU14" s="2" t="s">
        <v>99</v>
      </c>
      <c r="BV14" s="2" t="s">
        <v>87</v>
      </c>
      <c r="BW14" s="2" t="s">
        <v>303</v>
      </c>
      <c r="BX14" s="2" t="s">
        <v>304</v>
      </c>
      <c r="BY14" s="2" t="s">
        <v>98</v>
      </c>
      <c r="BZ14" s="2" t="s">
        <v>98</v>
      </c>
      <c r="CA14" s="2" t="s">
        <v>100</v>
      </c>
      <c r="CB14" s="2" t="s">
        <v>100</v>
      </c>
      <c r="CC14" s="2" t="s">
        <v>100</v>
      </c>
      <c r="CD14" s="2" t="s">
        <v>98</v>
      </c>
      <c r="CE14" s="2" t="s">
        <v>98</v>
      </c>
      <c r="CF14" s="2" t="s">
        <v>98</v>
      </c>
      <c r="CG14" s="2" t="s">
        <v>101</v>
      </c>
      <c r="CH14" s="2" t="s">
        <v>102</v>
      </c>
    </row>
    <row r="15" spans="1:86" ht="38.25">
      <c r="A15" s="2" t="s">
        <v>86</v>
      </c>
      <c r="B15" s="2" t="s">
        <v>87</v>
      </c>
      <c r="C15" s="2" t="s">
        <v>303</v>
      </c>
      <c r="D15" s="2" t="s">
        <v>304</v>
      </c>
      <c r="E15" s="2" t="s">
        <v>305</v>
      </c>
      <c r="F15" s="2" t="s">
        <v>306</v>
      </c>
      <c r="G15" s="2" t="s">
        <v>307</v>
      </c>
      <c r="H15" s="23" t="s">
        <v>335</v>
      </c>
      <c r="I15" s="2" t="s">
        <v>307</v>
      </c>
      <c r="J15" s="23" t="s">
        <v>345</v>
      </c>
      <c r="K15" s="2" t="s">
        <v>88</v>
      </c>
      <c r="L15" s="2" t="s">
        <v>89</v>
      </c>
      <c r="M15" s="2" t="s">
        <v>90</v>
      </c>
      <c r="N15" s="2" t="s">
        <v>309</v>
      </c>
      <c r="O15" s="2" t="s">
        <v>310</v>
      </c>
      <c r="P15" s="2" t="s">
        <v>313</v>
      </c>
      <c r="Q15" s="23" t="s">
        <v>325</v>
      </c>
      <c r="R15" s="2" t="s">
        <v>315</v>
      </c>
      <c r="S15" s="2" t="s">
        <v>371</v>
      </c>
      <c r="T15" s="2" t="s">
        <v>92</v>
      </c>
      <c r="U15" s="3">
        <v>41275</v>
      </c>
      <c r="V15" s="3">
        <v>41364</v>
      </c>
      <c r="W15" s="2" t="s">
        <v>93</v>
      </c>
      <c r="X15" s="2" t="s">
        <v>94</v>
      </c>
      <c r="Y15" s="2" t="s">
        <v>95</v>
      </c>
      <c r="Z15" s="2" t="s">
        <v>126</v>
      </c>
      <c r="AA15" s="2" t="s">
        <v>313</v>
      </c>
      <c r="AB15" s="2" t="s">
        <v>108</v>
      </c>
      <c r="AC15" s="23" t="s">
        <v>355</v>
      </c>
      <c r="AD15" s="2" t="s">
        <v>145</v>
      </c>
      <c r="AE15" s="2" t="s">
        <v>108</v>
      </c>
      <c r="AF15" s="2" t="s">
        <v>355</v>
      </c>
      <c r="AG15" s="2" t="s">
        <v>145</v>
      </c>
      <c r="AH15" s="2" t="s">
        <v>96</v>
      </c>
      <c r="AI15" s="2" t="s">
        <v>97</v>
      </c>
      <c r="AJ15" s="23" t="s">
        <v>366</v>
      </c>
      <c r="AK15" s="23" t="s">
        <v>361</v>
      </c>
      <c r="AL15" s="2" t="s">
        <v>146</v>
      </c>
      <c r="AM15" s="2" t="s">
        <v>147</v>
      </c>
      <c r="AN15" s="4">
        <v>1450</v>
      </c>
      <c r="AO15" s="4"/>
      <c r="AP15" s="4">
        <v>1450</v>
      </c>
      <c r="AQ15" s="4"/>
      <c r="AR15" s="4"/>
      <c r="AS15" s="4"/>
      <c r="AT15" s="4"/>
      <c r="AU15" s="4">
        <v>0</v>
      </c>
      <c r="AV15" s="4"/>
      <c r="AW15" s="4"/>
      <c r="AX15" s="4"/>
      <c r="AY15" s="4">
        <v>0</v>
      </c>
      <c r="AZ15" s="4">
        <v>0</v>
      </c>
      <c r="BA15" s="4"/>
      <c r="BB15" s="4"/>
      <c r="BC15" s="4"/>
      <c r="BD15" s="4">
        <v>0</v>
      </c>
      <c r="BE15" s="4"/>
      <c r="BF15" s="4"/>
      <c r="BG15" s="4"/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5" t="s">
        <v>98</v>
      </c>
      <c r="BS15" s="4">
        <v>1450</v>
      </c>
      <c r="BT15" s="6">
        <v>41676.461967592593</v>
      </c>
      <c r="BU15" s="2" t="s">
        <v>99</v>
      </c>
      <c r="BV15" s="2" t="s">
        <v>87</v>
      </c>
      <c r="BW15" s="2" t="s">
        <v>303</v>
      </c>
      <c r="BX15" s="2" t="s">
        <v>304</v>
      </c>
      <c r="BY15" s="2" t="s">
        <v>98</v>
      </c>
      <c r="BZ15" s="2" t="s">
        <v>98</v>
      </c>
      <c r="CA15" s="2" t="s">
        <v>100</v>
      </c>
      <c r="CB15" s="2" t="s">
        <v>100</v>
      </c>
      <c r="CC15" s="2" t="s">
        <v>100</v>
      </c>
      <c r="CD15" s="2" t="s">
        <v>98</v>
      </c>
      <c r="CE15" s="2" t="s">
        <v>98</v>
      </c>
      <c r="CF15" s="2" t="s">
        <v>98</v>
      </c>
      <c r="CG15" s="2" t="s">
        <v>101</v>
      </c>
      <c r="CH15" s="2" t="s">
        <v>102</v>
      </c>
    </row>
    <row r="16" spans="1:86" ht="25.5">
      <c r="A16" s="2" t="s">
        <v>86</v>
      </c>
      <c r="B16" s="2" t="s">
        <v>87</v>
      </c>
      <c r="C16" s="2" t="s">
        <v>303</v>
      </c>
      <c r="D16" s="2" t="s">
        <v>304</v>
      </c>
      <c r="E16" s="2" t="s">
        <v>305</v>
      </c>
      <c r="F16" s="2" t="s">
        <v>306</v>
      </c>
      <c r="G16" s="2" t="s">
        <v>307</v>
      </c>
      <c r="H16" s="2" t="s">
        <v>335</v>
      </c>
      <c r="I16" s="2" t="s">
        <v>307</v>
      </c>
      <c r="J16" s="2" t="s">
        <v>345</v>
      </c>
      <c r="K16" s="2" t="s">
        <v>88</v>
      </c>
      <c r="L16" s="2" t="s">
        <v>89</v>
      </c>
      <c r="M16" s="2" t="s">
        <v>90</v>
      </c>
      <c r="N16" s="2" t="s">
        <v>309</v>
      </c>
      <c r="O16" s="2" t="s">
        <v>310</v>
      </c>
      <c r="P16" s="2" t="s">
        <v>313</v>
      </c>
      <c r="Q16" s="2" t="s">
        <v>325</v>
      </c>
      <c r="R16" s="2" t="s">
        <v>315</v>
      </c>
      <c r="S16" s="23" t="s">
        <v>372</v>
      </c>
      <c r="T16" s="2" t="s">
        <v>92</v>
      </c>
      <c r="U16" s="3">
        <v>41183</v>
      </c>
      <c r="V16" s="3">
        <v>42735</v>
      </c>
      <c r="W16" s="2" t="s">
        <v>93</v>
      </c>
      <c r="X16" s="2" t="s">
        <v>94</v>
      </c>
      <c r="Y16" s="2" t="s">
        <v>95</v>
      </c>
      <c r="Z16" s="2" t="s">
        <v>126</v>
      </c>
      <c r="AA16" s="2" t="s">
        <v>313</v>
      </c>
      <c r="AB16" s="2" t="s">
        <v>108</v>
      </c>
      <c r="AC16" s="2" t="s">
        <v>355</v>
      </c>
      <c r="AD16" s="2" t="s">
        <v>145</v>
      </c>
      <c r="AE16" s="2" t="s">
        <v>108</v>
      </c>
      <c r="AF16" s="2" t="s">
        <v>355</v>
      </c>
      <c r="AG16" s="2" t="s">
        <v>145</v>
      </c>
      <c r="AH16" s="2" t="s">
        <v>96</v>
      </c>
      <c r="AI16" s="2" t="s">
        <v>97</v>
      </c>
      <c r="AJ16" s="2" t="s">
        <v>366</v>
      </c>
      <c r="AK16" s="2" t="s">
        <v>361</v>
      </c>
      <c r="AL16" s="23" t="s">
        <v>370</v>
      </c>
      <c r="AM16" s="2" t="s">
        <v>148</v>
      </c>
      <c r="AN16" s="4">
        <v>22900</v>
      </c>
      <c r="AO16" s="4"/>
      <c r="AP16" s="4">
        <v>22900</v>
      </c>
      <c r="AQ16" s="4"/>
      <c r="AR16" s="4"/>
      <c r="AS16" s="4"/>
      <c r="AT16" s="4"/>
      <c r="AU16" s="4">
        <v>0</v>
      </c>
      <c r="AV16" s="4"/>
      <c r="AW16" s="4"/>
      <c r="AX16" s="4"/>
      <c r="AY16" s="4">
        <v>0</v>
      </c>
      <c r="AZ16" s="4">
        <v>0</v>
      </c>
      <c r="BA16" s="4"/>
      <c r="BB16" s="4"/>
      <c r="BC16" s="4"/>
      <c r="BD16" s="4">
        <v>0</v>
      </c>
      <c r="BE16" s="4"/>
      <c r="BF16" s="4"/>
      <c r="BG16" s="4"/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5" t="s">
        <v>98</v>
      </c>
      <c r="BS16" s="4">
        <v>22900</v>
      </c>
      <c r="BT16" s="6">
        <v>41676.461967592593</v>
      </c>
      <c r="BU16" s="2" t="s">
        <v>99</v>
      </c>
      <c r="BV16" s="2" t="s">
        <v>87</v>
      </c>
      <c r="BW16" s="2" t="s">
        <v>303</v>
      </c>
      <c r="BX16" s="2" t="s">
        <v>304</v>
      </c>
      <c r="BY16" s="2" t="s">
        <v>98</v>
      </c>
      <c r="BZ16" s="2" t="s">
        <v>98</v>
      </c>
      <c r="CA16" s="2" t="s">
        <v>100</v>
      </c>
      <c r="CB16" s="2" t="s">
        <v>100</v>
      </c>
      <c r="CC16" s="2" t="s">
        <v>100</v>
      </c>
      <c r="CD16" s="2" t="s">
        <v>98</v>
      </c>
      <c r="CE16" s="2" t="s">
        <v>98</v>
      </c>
      <c r="CF16" s="2" t="s">
        <v>98</v>
      </c>
      <c r="CG16" s="2" t="s">
        <v>101</v>
      </c>
      <c r="CH16" s="2" t="s">
        <v>102</v>
      </c>
    </row>
    <row r="17" spans="1:86" ht="25.5">
      <c r="A17" s="2" t="s">
        <v>86</v>
      </c>
      <c r="B17" s="2" t="s">
        <v>87</v>
      </c>
      <c r="C17" s="2" t="s">
        <v>303</v>
      </c>
      <c r="D17" s="2" t="s">
        <v>304</v>
      </c>
      <c r="E17" s="2" t="s">
        <v>305</v>
      </c>
      <c r="F17" s="2" t="s">
        <v>306</v>
      </c>
      <c r="G17" s="2" t="s">
        <v>307</v>
      </c>
      <c r="H17" s="2" t="s">
        <v>335</v>
      </c>
      <c r="I17" s="2" t="s">
        <v>307</v>
      </c>
      <c r="J17" s="2" t="s">
        <v>345</v>
      </c>
      <c r="K17" s="2" t="s">
        <v>88</v>
      </c>
      <c r="L17" s="2" t="s">
        <v>89</v>
      </c>
      <c r="M17" s="2" t="s">
        <v>90</v>
      </c>
      <c r="N17" s="2" t="s">
        <v>309</v>
      </c>
      <c r="O17" s="2" t="s">
        <v>310</v>
      </c>
      <c r="P17" s="2" t="s">
        <v>313</v>
      </c>
      <c r="Q17" s="2" t="s">
        <v>325</v>
      </c>
      <c r="R17" s="2" t="s">
        <v>315</v>
      </c>
      <c r="S17" s="2" t="s">
        <v>374</v>
      </c>
      <c r="T17" s="2" t="s">
        <v>92</v>
      </c>
      <c r="U17" s="3">
        <v>41244</v>
      </c>
      <c r="V17" s="3">
        <v>41363</v>
      </c>
      <c r="W17" s="2" t="s">
        <v>93</v>
      </c>
      <c r="X17" s="2" t="s">
        <v>94</v>
      </c>
      <c r="Y17" s="2" t="s">
        <v>95</v>
      </c>
      <c r="Z17" s="2" t="s">
        <v>126</v>
      </c>
      <c r="AA17" s="2" t="s">
        <v>313</v>
      </c>
      <c r="AB17" s="2" t="s">
        <v>108</v>
      </c>
      <c r="AC17" s="2" t="s">
        <v>355</v>
      </c>
      <c r="AD17" s="2" t="s">
        <v>145</v>
      </c>
      <c r="AE17" s="2" t="s">
        <v>108</v>
      </c>
      <c r="AF17" s="2" t="s">
        <v>355</v>
      </c>
      <c r="AG17" s="2" t="s">
        <v>145</v>
      </c>
      <c r="AH17" s="2" t="s">
        <v>96</v>
      </c>
      <c r="AI17" s="2" t="s">
        <v>97</v>
      </c>
      <c r="AJ17" s="2" t="s">
        <v>366</v>
      </c>
      <c r="AK17" s="2" t="s">
        <v>361</v>
      </c>
      <c r="AL17" s="2" t="s">
        <v>149</v>
      </c>
      <c r="AM17" s="2" t="s">
        <v>150</v>
      </c>
      <c r="AN17" s="4">
        <v>610</v>
      </c>
      <c r="AO17" s="4"/>
      <c r="AP17" s="4">
        <v>610</v>
      </c>
      <c r="AQ17" s="4"/>
      <c r="AR17" s="4"/>
      <c r="AS17" s="4"/>
      <c r="AT17" s="4"/>
      <c r="AU17" s="4">
        <v>0</v>
      </c>
      <c r="AV17" s="4"/>
      <c r="AW17" s="4"/>
      <c r="AX17" s="4"/>
      <c r="AY17" s="4">
        <v>0</v>
      </c>
      <c r="AZ17" s="4">
        <v>0</v>
      </c>
      <c r="BA17" s="4"/>
      <c r="BB17" s="4"/>
      <c r="BC17" s="4"/>
      <c r="BD17" s="4">
        <v>0</v>
      </c>
      <c r="BE17" s="4"/>
      <c r="BF17" s="4"/>
      <c r="BG17" s="4"/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5" t="s">
        <v>98</v>
      </c>
      <c r="BS17" s="4">
        <v>610</v>
      </c>
      <c r="BT17" s="6">
        <v>41676.461967592593</v>
      </c>
      <c r="BU17" s="2" t="s">
        <v>99</v>
      </c>
      <c r="BV17" s="2" t="s">
        <v>87</v>
      </c>
      <c r="BW17" s="2" t="s">
        <v>303</v>
      </c>
      <c r="BX17" s="2" t="s">
        <v>304</v>
      </c>
      <c r="BY17" s="2" t="s">
        <v>98</v>
      </c>
      <c r="BZ17" s="2" t="s">
        <v>98</v>
      </c>
      <c r="CA17" s="2" t="s">
        <v>100</v>
      </c>
      <c r="CB17" s="2" t="s">
        <v>100</v>
      </c>
      <c r="CC17" s="2" t="s">
        <v>100</v>
      </c>
      <c r="CD17" s="2" t="s">
        <v>98</v>
      </c>
      <c r="CE17" s="2" t="s">
        <v>98</v>
      </c>
      <c r="CF17" s="2" t="s">
        <v>98</v>
      </c>
      <c r="CG17" s="2" t="s">
        <v>101</v>
      </c>
      <c r="CH17" s="2" t="s">
        <v>102</v>
      </c>
    </row>
    <row r="18" spans="1:86" ht="25.5">
      <c r="A18" s="2" t="s">
        <v>86</v>
      </c>
      <c r="B18" s="2" t="s">
        <v>87</v>
      </c>
      <c r="C18" s="2" t="s">
        <v>303</v>
      </c>
      <c r="D18" s="2" t="s">
        <v>304</v>
      </c>
      <c r="E18" s="2" t="s">
        <v>305</v>
      </c>
      <c r="F18" s="2" t="s">
        <v>306</v>
      </c>
      <c r="G18" s="2" t="s">
        <v>307</v>
      </c>
      <c r="H18" s="2" t="s">
        <v>335</v>
      </c>
      <c r="I18" s="2" t="s">
        <v>307</v>
      </c>
      <c r="J18" s="2" t="s">
        <v>345</v>
      </c>
      <c r="K18" s="2" t="s">
        <v>88</v>
      </c>
      <c r="L18" s="2" t="s">
        <v>89</v>
      </c>
      <c r="M18" s="2" t="s">
        <v>90</v>
      </c>
      <c r="N18" s="2" t="s">
        <v>309</v>
      </c>
      <c r="O18" s="2" t="s">
        <v>310</v>
      </c>
      <c r="P18" s="2" t="s">
        <v>313</v>
      </c>
      <c r="Q18" s="2" t="s">
        <v>325</v>
      </c>
      <c r="R18" s="2" t="s">
        <v>315</v>
      </c>
      <c r="S18" s="23" t="s">
        <v>376</v>
      </c>
      <c r="T18" s="2" t="s">
        <v>92</v>
      </c>
      <c r="U18" s="3">
        <v>41244</v>
      </c>
      <c r="V18" s="3">
        <v>41330</v>
      </c>
      <c r="W18" s="2" t="s">
        <v>93</v>
      </c>
      <c r="X18" s="2" t="s">
        <v>112</v>
      </c>
      <c r="Y18" s="2" t="s">
        <v>95</v>
      </c>
      <c r="Z18" s="2" t="s">
        <v>126</v>
      </c>
      <c r="AA18" s="2" t="s">
        <v>313</v>
      </c>
      <c r="AB18" s="2" t="s">
        <v>108</v>
      </c>
      <c r="AC18" s="2" t="s">
        <v>355</v>
      </c>
      <c r="AD18" s="2" t="s">
        <v>145</v>
      </c>
      <c r="AE18" s="2" t="s">
        <v>108</v>
      </c>
      <c r="AF18" s="2" t="s">
        <v>355</v>
      </c>
      <c r="AG18" s="2" t="s">
        <v>145</v>
      </c>
      <c r="AH18" s="2" t="s">
        <v>96</v>
      </c>
      <c r="AI18" s="2" t="s">
        <v>97</v>
      </c>
      <c r="AJ18" s="2" t="s">
        <v>366</v>
      </c>
      <c r="AK18" s="2" t="s">
        <v>361</v>
      </c>
      <c r="AL18" s="2" t="s">
        <v>151</v>
      </c>
      <c r="AM18" s="2" t="s">
        <v>152</v>
      </c>
      <c r="AN18" s="4">
        <v>3000</v>
      </c>
      <c r="AO18" s="4"/>
      <c r="AP18" s="4">
        <v>3000</v>
      </c>
      <c r="AQ18" s="4"/>
      <c r="AR18" s="4"/>
      <c r="AS18" s="4"/>
      <c r="AT18" s="4"/>
      <c r="AU18" s="4">
        <v>0</v>
      </c>
      <c r="AV18" s="4"/>
      <c r="AW18" s="4"/>
      <c r="AX18" s="4"/>
      <c r="AY18" s="4">
        <v>0</v>
      </c>
      <c r="AZ18" s="4">
        <v>0</v>
      </c>
      <c r="BA18" s="4"/>
      <c r="BB18" s="4"/>
      <c r="BC18" s="4"/>
      <c r="BD18" s="4">
        <v>0</v>
      </c>
      <c r="BE18" s="4"/>
      <c r="BF18" s="4"/>
      <c r="BG18" s="4"/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5" t="s">
        <v>98</v>
      </c>
      <c r="BS18" s="4">
        <v>3000</v>
      </c>
      <c r="BT18" s="6">
        <v>41676.461967592593</v>
      </c>
      <c r="BU18" s="2" t="s">
        <v>99</v>
      </c>
      <c r="BV18" s="2" t="s">
        <v>87</v>
      </c>
      <c r="BW18" s="2" t="s">
        <v>303</v>
      </c>
      <c r="BX18" s="2" t="s">
        <v>304</v>
      </c>
      <c r="BY18" s="2" t="s">
        <v>98</v>
      </c>
      <c r="BZ18" s="2" t="s">
        <v>98</v>
      </c>
      <c r="CA18" s="2" t="s">
        <v>100</v>
      </c>
      <c r="CB18" s="2" t="s">
        <v>100</v>
      </c>
      <c r="CC18" s="2" t="s">
        <v>100</v>
      </c>
      <c r="CD18" s="2" t="s">
        <v>98</v>
      </c>
      <c r="CE18" s="2" t="s">
        <v>98</v>
      </c>
      <c r="CF18" s="2" t="s">
        <v>98</v>
      </c>
      <c r="CG18" s="2" t="s">
        <v>101</v>
      </c>
      <c r="CH18" s="2" t="s">
        <v>102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/>
  <dimension ref="A1:AV34"/>
  <sheetViews>
    <sheetView topLeftCell="O1" workbookViewId="0">
      <pane ySplit="1" topLeftCell="A8" activePane="bottomLeft" state="frozen"/>
      <selection pane="bottomLeft" activeCell="AF16" sqref="AF16"/>
    </sheetView>
  </sheetViews>
  <sheetFormatPr defaultColWidth="11.42578125" defaultRowHeight="11.25"/>
  <cols>
    <col min="1" max="38" width="11.5703125" style="17" bestFit="1" customWidth="1"/>
    <col min="39" max="39" width="15.28515625" style="17" bestFit="1" customWidth="1"/>
    <col min="40" max="48" width="11.5703125" style="17" bestFit="1" customWidth="1"/>
    <col min="49" max="16384" width="11.42578125" style="17"/>
  </cols>
  <sheetData>
    <row r="1" spans="1:48" ht="33.75">
      <c r="A1" s="16" t="s">
        <v>194</v>
      </c>
      <c r="B1" s="16" t="s">
        <v>195</v>
      </c>
      <c r="C1" s="16" t="s">
        <v>157</v>
      </c>
      <c r="D1" s="16" t="s">
        <v>159</v>
      </c>
      <c r="E1" s="16" t="s">
        <v>196</v>
      </c>
      <c r="F1" s="16" t="s">
        <v>197</v>
      </c>
      <c r="G1" s="16" t="s">
        <v>198</v>
      </c>
      <c r="H1" s="16" t="s">
        <v>199</v>
      </c>
      <c r="I1" s="16" t="s">
        <v>200</v>
      </c>
      <c r="J1" s="16" t="s">
        <v>166</v>
      </c>
      <c r="K1" s="16" t="s">
        <v>201</v>
      </c>
      <c r="L1" s="16" t="s">
        <v>202</v>
      </c>
      <c r="M1" s="16" t="s">
        <v>165</v>
      </c>
      <c r="N1" s="16" t="s">
        <v>203</v>
      </c>
      <c r="O1" s="16" t="s">
        <v>204</v>
      </c>
      <c r="P1" s="16" t="s">
        <v>205</v>
      </c>
      <c r="Q1" s="16" t="s">
        <v>206</v>
      </c>
      <c r="R1" s="16" t="s">
        <v>207</v>
      </c>
      <c r="S1" s="16" t="s">
        <v>208</v>
      </c>
      <c r="T1" s="16" t="s">
        <v>209</v>
      </c>
      <c r="U1" s="16" t="s">
        <v>210</v>
      </c>
      <c r="V1" s="16" t="s">
        <v>211</v>
      </c>
      <c r="W1" s="16" t="s">
        <v>212</v>
      </c>
      <c r="X1" s="16" t="s">
        <v>213</v>
      </c>
      <c r="Y1" s="16" t="s">
        <v>214</v>
      </c>
      <c r="Z1" s="16" t="s">
        <v>160</v>
      </c>
      <c r="AA1" s="16" t="s">
        <v>215</v>
      </c>
      <c r="AB1" s="16" t="s">
        <v>216</v>
      </c>
      <c r="AC1" s="16" t="s">
        <v>217</v>
      </c>
      <c r="AD1" s="16" t="s">
        <v>218</v>
      </c>
      <c r="AE1" s="16" t="s">
        <v>219</v>
      </c>
      <c r="AF1" s="16" t="s">
        <v>220</v>
      </c>
      <c r="AG1" s="16" t="s">
        <v>221</v>
      </c>
      <c r="AH1" s="16" t="s">
        <v>222</v>
      </c>
      <c r="AI1" s="16" t="s">
        <v>223</v>
      </c>
      <c r="AJ1" s="16" t="s">
        <v>224</v>
      </c>
      <c r="AK1" s="16" t="s">
        <v>225</v>
      </c>
      <c r="AL1" s="16" t="s">
        <v>226</v>
      </c>
      <c r="AM1" s="16" t="s">
        <v>227</v>
      </c>
      <c r="AN1" s="16" t="s">
        <v>228</v>
      </c>
      <c r="AO1" s="16" t="s">
        <v>229</v>
      </c>
      <c r="AP1" s="16" t="s">
        <v>230</v>
      </c>
      <c r="AQ1" s="16" t="s">
        <v>231</v>
      </c>
      <c r="AR1" s="16" t="s">
        <v>232</v>
      </c>
      <c r="AS1" s="16" t="s">
        <v>233</v>
      </c>
      <c r="AT1" s="16" t="s">
        <v>234</v>
      </c>
      <c r="AU1" s="16" t="s">
        <v>235</v>
      </c>
      <c r="AV1" s="16" t="s">
        <v>236</v>
      </c>
    </row>
    <row r="2" spans="1:48" ht="22.5" hidden="1">
      <c r="A2" s="18" t="s">
        <v>308</v>
      </c>
      <c r="B2" s="18" t="s">
        <v>336</v>
      </c>
      <c r="C2" s="18" t="s">
        <v>307</v>
      </c>
      <c r="D2" s="18" t="s">
        <v>158</v>
      </c>
      <c r="E2" s="19">
        <v>41244</v>
      </c>
      <c r="F2" s="19">
        <v>41670</v>
      </c>
      <c r="G2" s="18" t="s">
        <v>163</v>
      </c>
      <c r="H2" s="19">
        <v>41256.522893518515</v>
      </c>
      <c r="I2" s="18" t="s">
        <v>245</v>
      </c>
      <c r="J2" s="18" t="s">
        <v>346</v>
      </c>
      <c r="K2" s="18" t="s">
        <v>246</v>
      </c>
      <c r="L2" s="18" t="s">
        <v>322</v>
      </c>
      <c r="M2" s="18" t="s">
        <v>311</v>
      </c>
      <c r="N2" s="18" t="s">
        <v>378</v>
      </c>
      <c r="O2" s="18" t="s">
        <v>312</v>
      </c>
      <c r="P2" s="18">
        <v>1</v>
      </c>
      <c r="Q2" s="18" t="s">
        <v>186</v>
      </c>
      <c r="R2" s="18" t="s">
        <v>307</v>
      </c>
      <c r="S2" s="19">
        <v>41244</v>
      </c>
      <c r="T2" s="19">
        <v>41670</v>
      </c>
      <c r="U2" s="18" t="s">
        <v>163</v>
      </c>
      <c r="V2" s="18" t="s">
        <v>237</v>
      </c>
      <c r="W2" s="18" t="s">
        <v>238</v>
      </c>
      <c r="X2" s="18" t="s">
        <v>351</v>
      </c>
      <c r="Y2" s="18" t="s">
        <v>239</v>
      </c>
      <c r="Z2" s="18" t="s">
        <v>247</v>
      </c>
      <c r="AA2" s="18" t="s">
        <v>188</v>
      </c>
      <c r="AB2" s="18" t="s">
        <v>98</v>
      </c>
      <c r="AC2" s="18" t="s">
        <v>98</v>
      </c>
      <c r="AD2" s="18" t="s">
        <v>98</v>
      </c>
      <c r="AE2" s="18" t="s">
        <v>98</v>
      </c>
      <c r="AF2" s="20">
        <v>3477.6</v>
      </c>
      <c r="AG2" s="20">
        <v>15532</v>
      </c>
      <c r="AH2" s="20">
        <v>13262</v>
      </c>
      <c r="AI2" s="20">
        <v>2270</v>
      </c>
      <c r="AJ2" s="21">
        <v>14.614988411022406</v>
      </c>
      <c r="AK2" s="18" t="s">
        <v>240</v>
      </c>
      <c r="AL2" s="18" t="s">
        <v>240</v>
      </c>
      <c r="AM2" s="22">
        <v>41677.696094907405</v>
      </c>
      <c r="AN2" s="18" t="s">
        <v>173</v>
      </c>
      <c r="AO2" s="18" t="s">
        <v>241</v>
      </c>
      <c r="AP2" s="18" t="s">
        <v>158</v>
      </c>
      <c r="AQ2" s="18" t="s">
        <v>173</v>
      </c>
      <c r="AR2" s="18" t="s">
        <v>173</v>
      </c>
      <c r="AS2" s="18" t="s">
        <v>173</v>
      </c>
      <c r="AT2" s="18" t="s">
        <v>173</v>
      </c>
      <c r="AU2" s="18" t="s">
        <v>98</v>
      </c>
      <c r="AV2" s="18" t="s">
        <v>98</v>
      </c>
    </row>
    <row r="3" spans="1:48" ht="22.5" hidden="1">
      <c r="A3" s="18" t="s">
        <v>308</v>
      </c>
      <c r="B3" s="18" t="s">
        <v>336</v>
      </c>
      <c r="C3" s="18" t="s">
        <v>307</v>
      </c>
      <c r="D3" s="18" t="s">
        <v>158</v>
      </c>
      <c r="E3" s="19">
        <v>41244</v>
      </c>
      <c r="F3" s="19">
        <v>41670</v>
      </c>
      <c r="G3" s="18" t="s">
        <v>163</v>
      </c>
      <c r="H3" s="19">
        <v>41256.522893518515</v>
      </c>
      <c r="I3" s="18" t="s">
        <v>245</v>
      </c>
      <c r="J3" s="18" t="s">
        <v>346</v>
      </c>
      <c r="K3" s="18" t="s">
        <v>246</v>
      </c>
      <c r="L3" s="18" t="s">
        <v>322</v>
      </c>
      <c r="M3" s="18" t="s">
        <v>311</v>
      </c>
      <c r="N3" s="18" t="s">
        <v>378</v>
      </c>
      <c r="O3" s="18" t="s">
        <v>312</v>
      </c>
      <c r="P3" s="18"/>
      <c r="Q3" s="18" t="s">
        <v>98</v>
      </c>
      <c r="R3" s="18" t="s">
        <v>98</v>
      </c>
      <c r="S3" s="19"/>
      <c r="T3" s="19"/>
      <c r="U3" s="18" t="s">
        <v>98</v>
      </c>
      <c r="V3" s="18" t="s">
        <v>237</v>
      </c>
      <c r="W3" s="18" t="s">
        <v>238</v>
      </c>
      <c r="X3" s="18" t="s">
        <v>351</v>
      </c>
      <c r="Y3" s="18" t="s">
        <v>239</v>
      </c>
      <c r="Z3" s="18" t="s">
        <v>98</v>
      </c>
      <c r="AA3" s="18" t="s">
        <v>242</v>
      </c>
      <c r="AB3" s="18" t="s">
        <v>243</v>
      </c>
      <c r="AC3" s="18" t="s">
        <v>307</v>
      </c>
      <c r="AD3" s="18" t="s">
        <v>248</v>
      </c>
      <c r="AE3" s="18" t="s">
        <v>249</v>
      </c>
      <c r="AF3" s="20">
        <v>3477.6</v>
      </c>
      <c r="AG3" s="20">
        <v>0</v>
      </c>
      <c r="AH3" s="20">
        <v>13262</v>
      </c>
      <c r="AI3" s="20"/>
      <c r="AJ3" s="21"/>
      <c r="AK3" s="18" t="s">
        <v>98</v>
      </c>
      <c r="AL3" s="18" t="s">
        <v>98</v>
      </c>
      <c r="AM3" s="22">
        <v>41677.696094907405</v>
      </c>
      <c r="AN3" s="18" t="s">
        <v>173</v>
      </c>
      <c r="AO3" s="18" t="s">
        <v>241</v>
      </c>
      <c r="AP3" s="18" t="s">
        <v>158</v>
      </c>
      <c r="AQ3" s="18" t="s">
        <v>173</v>
      </c>
      <c r="AR3" s="18" t="s">
        <v>173</v>
      </c>
      <c r="AS3" s="18" t="s">
        <v>173</v>
      </c>
      <c r="AT3" s="18" t="s">
        <v>173</v>
      </c>
      <c r="AU3" s="18" t="s">
        <v>98</v>
      </c>
      <c r="AV3" s="18" t="s">
        <v>98</v>
      </c>
    </row>
    <row r="4" spans="1:48" hidden="1">
      <c r="A4" s="18" t="s">
        <v>327</v>
      </c>
      <c r="B4" s="18" t="s">
        <v>337</v>
      </c>
      <c r="C4" s="18" t="s">
        <v>307</v>
      </c>
      <c r="D4" s="18" t="s">
        <v>158</v>
      </c>
      <c r="E4" s="19">
        <v>41244</v>
      </c>
      <c r="F4" s="19">
        <v>41639</v>
      </c>
      <c r="G4" s="18" t="s">
        <v>163</v>
      </c>
      <c r="H4" s="19">
        <v>41264.446145833332</v>
      </c>
      <c r="I4" s="18" t="s">
        <v>250</v>
      </c>
      <c r="J4" s="18" t="s">
        <v>347</v>
      </c>
      <c r="K4" s="18" t="s">
        <v>251</v>
      </c>
      <c r="L4" s="18" t="s">
        <v>322</v>
      </c>
      <c r="M4" s="18" t="s">
        <v>311</v>
      </c>
      <c r="N4" s="18" t="s">
        <v>378</v>
      </c>
      <c r="O4" s="18" t="s">
        <v>312</v>
      </c>
      <c r="P4" s="18">
        <v>1</v>
      </c>
      <c r="Q4" s="18" t="s">
        <v>186</v>
      </c>
      <c r="R4" s="18" t="s">
        <v>307</v>
      </c>
      <c r="S4" s="19">
        <v>41244</v>
      </c>
      <c r="T4" s="19">
        <v>41639</v>
      </c>
      <c r="U4" s="18" t="s">
        <v>163</v>
      </c>
      <c r="V4" s="18" t="s">
        <v>237</v>
      </c>
      <c r="W4" s="18" t="s">
        <v>238</v>
      </c>
      <c r="X4" s="18" t="s">
        <v>351</v>
      </c>
      <c r="Y4" s="18" t="s">
        <v>239</v>
      </c>
      <c r="Z4" s="18" t="s">
        <v>252</v>
      </c>
      <c r="AA4" s="18" t="s">
        <v>188</v>
      </c>
      <c r="AB4" s="18" t="s">
        <v>98</v>
      </c>
      <c r="AC4" s="18" t="s">
        <v>98</v>
      </c>
      <c r="AD4" s="18" t="s">
        <v>98</v>
      </c>
      <c r="AE4" s="18" t="s">
        <v>98</v>
      </c>
      <c r="AF4" s="20">
        <v>717.6</v>
      </c>
      <c r="AG4" s="20">
        <v>12471</v>
      </c>
      <c r="AH4" s="20">
        <v>11778</v>
      </c>
      <c r="AI4" s="20">
        <v>693</v>
      </c>
      <c r="AJ4" s="21">
        <v>5.556891989415444</v>
      </c>
      <c r="AK4" s="18" t="s">
        <v>240</v>
      </c>
      <c r="AL4" s="18" t="s">
        <v>240</v>
      </c>
      <c r="AM4" s="22">
        <v>41677.696094907405</v>
      </c>
      <c r="AN4" s="18" t="s">
        <v>173</v>
      </c>
      <c r="AO4" s="18" t="s">
        <v>241</v>
      </c>
      <c r="AP4" s="18" t="s">
        <v>158</v>
      </c>
      <c r="AQ4" s="18" t="s">
        <v>173</v>
      </c>
      <c r="AR4" s="18" t="s">
        <v>173</v>
      </c>
      <c r="AS4" s="18" t="s">
        <v>173</v>
      </c>
      <c r="AT4" s="18" t="s">
        <v>173</v>
      </c>
      <c r="AU4" s="18" t="s">
        <v>98</v>
      </c>
      <c r="AV4" s="18" t="s">
        <v>98</v>
      </c>
    </row>
    <row r="5" spans="1:48" ht="22.5" hidden="1">
      <c r="A5" s="18" t="s">
        <v>327</v>
      </c>
      <c r="B5" s="18" t="s">
        <v>337</v>
      </c>
      <c r="C5" s="18" t="s">
        <v>307</v>
      </c>
      <c r="D5" s="18" t="s">
        <v>158</v>
      </c>
      <c r="E5" s="19">
        <v>41244</v>
      </c>
      <c r="F5" s="19">
        <v>41639</v>
      </c>
      <c r="G5" s="18" t="s">
        <v>163</v>
      </c>
      <c r="H5" s="19">
        <v>41264.446145833332</v>
      </c>
      <c r="I5" s="18" t="s">
        <v>250</v>
      </c>
      <c r="J5" s="18" t="s">
        <v>347</v>
      </c>
      <c r="K5" s="18" t="s">
        <v>251</v>
      </c>
      <c r="L5" s="18" t="s">
        <v>322</v>
      </c>
      <c r="M5" s="18" t="s">
        <v>311</v>
      </c>
      <c r="N5" s="18" t="s">
        <v>378</v>
      </c>
      <c r="O5" s="18" t="s">
        <v>312</v>
      </c>
      <c r="P5" s="18"/>
      <c r="Q5" s="18" t="s">
        <v>98</v>
      </c>
      <c r="R5" s="18" t="s">
        <v>98</v>
      </c>
      <c r="S5" s="19"/>
      <c r="T5" s="19"/>
      <c r="U5" s="18" t="s">
        <v>98</v>
      </c>
      <c r="V5" s="18" t="s">
        <v>237</v>
      </c>
      <c r="W5" s="18" t="s">
        <v>238</v>
      </c>
      <c r="X5" s="18" t="s">
        <v>351</v>
      </c>
      <c r="Y5" s="18" t="s">
        <v>239</v>
      </c>
      <c r="Z5" s="18" t="s">
        <v>98</v>
      </c>
      <c r="AA5" s="18" t="s">
        <v>242</v>
      </c>
      <c r="AB5" s="18" t="s">
        <v>243</v>
      </c>
      <c r="AC5" s="18" t="s">
        <v>307</v>
      </c>
      <c r="AD5" s="18" t="s">
        <v>248</v>
      </c>
      <c r="AE5" s="18" t="s">
        <v>253</v>
      </c>
      <c r="AF5" s="20">
        <v>717.6</v>
      </c>
      <c r="AG5" s="20">
        <v>0</v>
      </c>
      <c r="AH5" s="20">
        <v>11778</v>
      </c>
      <c r="AI5" s="20"/>
      <c r="AJ5" s="21"/>
      <c r="AK5" s="18" t="s">
        <v>98</v>
      </c>
      <c r="AL5" s="18" t="s">
        <v>98</v>
      </c>
      <c r="AM5" s="22">
        <v>41677.696094918982</v>
      </c>
      <c r="AN5" s="18" t="s">
        <v>173</v>
      </c>
      <c r="AO5" s="18" t="s">
        <v>241</v>
      </c>
      <c r="AP5" s="18" t="s">
        <v>158</v>
      </c>
      <c r="AQ5" s="18" t="s">
        <v>173</v>
      </c>
      <c r="AR5" s="18" t="s">
        <v>173</v>
      </c>
      <c r="AS5" s="18" t="s">
        <v>173</v>
      </c>
      <c r="AT5" s="18" t="s">
        <v>173</v>
      </c>
      <c r="AU5" s="18" t="s">
        <v>98</v>
      </c>
      <c r="AV5" s="18" t="s">
        <v>98</v>
      </c>
    </row>
    <row r="6" spans="1:48" hidden="1">
      <c r="A6" s="18" t="s">
        <v>328</v>
      </c>
      <c r="B6" s="18" t="s">
        <v>338</v>
      </c>
      <c r="C6" s="18" t="s">
        <v>307</v>
      </c>
      <c r="D6" s="18" t="s">
        <v>158</v>
      </c>
      <c r="E6" s="19">
        <v>41091</v>
      </c>
      <c r="F6" s="19">
        <v>41729</v>
      </c>
      <c r="G6" s="18" t="s">
        <v>163</v>
      </c>
      <c r="H6" s="19">
        <v>41124.424733796295</v>
      </c>
      <c r="I6" s="18" t="s">
        <v>256</v>
      </c>
      <c r="J6" s="18" t="s">
        <v>348</v>
      </c>
      <c r="K6" s="18" t="s">
        <v>257</v>
      </c>
      <c r="L6" s="18" t="s">
        <v>322</v>
      </c>
      <c r="M6" s="18" t="s">
        <v>319</v>
      </c>
      <c r="N6" s="18" t="s">
        <v>379</v>
      </c>
      <c r="O6" s="18" t="s">
        <v>314</v>
      </c>
      <c r="P6" s="18">
        <v>1</v>
      </c>
      <c r="Q6" s="18" t="s">
        <v>186</v>
      </c>
      <c r="R6" s="18" t="s">
        <v>307</v>
      </c>
      <c r="S6" s="19">
        <v>41091</v>
      </c>
      <c r="T6" s="19">
        <v>41729</v>
      </c>
      <c r="U6" s="18" t="s">
        <v>163</v>
      </c>
      <c r="V6" s="18" t="s">
        <v>237</v>
      </c>
      <c r="W6" s="18" t="s">
        <v>238</v>
      </c>
      <c r="X6" s="18" t="s">
        <v>351</v>
      </c>
      <c r="Y6" s="18" t="s">
        <v>258</v>
      </c>
      <c r="Z6" s="18" t="s">
        <v>259</v>
      </c>
      <c r="AA6" s="18" t="s">
        <v>188</v>
      </c>
      <c r="AB6" s="18" t="s">
        <v>98</v>
      </c>
      <c r="AC6" s="18" t="s">
        <v>98</v>
      </c>
      <c r="AD6" s="18" t="s">
        <v>98</v>
      </c>
      <c r="AE6" s="18" t="s">
        <v>98</v>
      </c>
      <c r="AF6" s="20">
        <v>16141.2</v>
      </c>
      <c r="AG6" s="20">
        <v>43021</v>
      </c>
      <c r="AH6" s="20">
        <v>23717</v>
      </c>
      <c r="AI6" s="20">
        <v>19304</v>
      </c>
      <c r="AJ6" s="21">
        <v>44.871109458171588</v>
      </c>
      <c r="AK6" s="18" t="s">
        <v>240</v>
      </c>
      <c r="AL6" s="18" t="s">
        <v>240</v>
      </c>
      <c r="AM6" s="22">
        <v>41677.696094942134</v>
      </c>
      <c r="AN6" s="18" t="s">
        <v>173</v>
      </c>
      <c r="AO6" s="18" t="s">
        <v>241</v>
      </c>
      <c r="AP6" s="18" t="s">
        <v>158</v>
      </c>
      <c r="AQ6" s="18" t="s">
        <v>173</v>
      </c>
      <c r="AR6" s="18" t="s">
        <v>173</v>
      </c>
      <c r="AS6" s="18" t="s">
        <v>173</v>
      </c>
      <c r="AT6" s="18" t="s">
        <v>173</v>
      </c>
      <c r="AU6" s="18" t="s">
        <v>98</v>
      </c>
      <c r="AV6" s="18" t="s">
        <v>98</v>
      </c>
    </row>
    <row r="7" spans="1:48" ht="22.5" hidden="1">
      <c r="A7" s="18" t="s">
        <v>328</v>
      </c>
      <c r="B7" s="18" t="s">
        <v>338</v>
      </c>
      <c r="C7" s="18" t="s">
        <v>307</v>
      </c>
      <c r="D7" s="18" t="s">
        <v>158</v>
      </c>
      <c r="E7" s="19">
        <v>41091</v>
      </c>
      <c r="F7" s="19">
        <v>41729</v>
      </c>
      <c r="G7" s="18" t="s">
        <v>163</v>
      </c>
      <c r="H7" s="19">
        <v>41124.424733796295</v>
      </c>
      <c r="I7" s="18" t="s">
        <v>256</v>
      </c>
      <c r="J7" s="18" t="s">
        <v>348</v>
      </c>
      <c r="K7" s="18" t="s">
        <v>257</v>
      </c>
      <c r="L7" s="18" t="s">
        <v>322</v>
      </c>
      <c r="M7" s="18" t="s">
        <v>319</v>
      </c>
      <c r="N7" s="18" t="s">
        <v>379</v>
      </c>
      <c r="O7" s="18" t="s">
        <v>314</v>
      </c>
      <c r="P7" s="18"/>
      <c r="Q7" s="18" t="s">
        <v>98</v>
      </c>
      <c r="R7" s="18" t="s">
        <v>98</v>
      </c>
      <c r="S7" s="19"/>
      <c r="T7" s="19"/>
      <c r="U7" s="18" t="s">
        <v>98</v>
      </c>
      <c r="V7" s="18" t="s">
        <v>237</v>
      </c>
      <c r="W7" s="18" t="s">
        <v>238</v>
      </c>
      <c r="X7" s="18" t="s">
        <v>351</v>
      </c>
      <c r="Y7" s="18" t="s">
        <v>258</v>
      </c>
      <c r="Z7" s="18" t="s">
        <v>98</v>
      </c>
      <c r="AA7" s="18" t="s">
        <v>242</v>
      </c>
      <c r="AB7" s="18" t="s">
        <v>243</v>
      </c>
      <c r="AC7" s="18" t="s">
        <v>307</v>
      </c>
      <c r="AD7" s="18" t="s">
        <v>254</v>
      </c>
      <c r="AE7" s="18" t="s">
        <v>244</v>
      </c>
      <c r="AF7" s="20">
        <v>16141.2</v>
      </c>
      <c r="AG7" s="20">
        <v>0</v>
      </c>
      <c r="AH7" s="20">
        <v>23717</v>
      </c>
      <c r="AI7" s="20"/>
      <c r="AJ7" s="21"/>
      <c r="AK7" s="18" t="s">
        <v>98</v>
      </c>
      <c r="AL7" s="18" t="s">
        <v>98</v>
      </c>
      <c r="AM7" s="22">
        <v>41677.696094942134</v>
      </c>
      <c r="AN7" s="18" t="s">
        <v>173</v>
      </c>
      <c r="AO7" s="18" t="s">
        <v>241</v>
      </c>
      <c r="AP7" s="18" t="s">
        <v>158</v>
      </c>
      <c r="AQ7" s="18" t="s">
        <v>173</v>
      </c>
      <c r="AR7" s="18" t="s">
        <v>173</v>
      </c>
      <c r="AS7" s="18" t="s">
        <v>173</v>
      </c>
      <c r="AT7" s="18" t="s">
        <v>173</v>
      </c>
      <c r="AU7" s="18" t="s">
        <v>98</v>
      </c>
      <c r="AV7" s="18" t="s">
        <v>98</v>
      </c>
    </row>
    <row r="8" spans="1:48" ht="22.5">
      <c r="A8" s="18" t="s">
        <v>329</v>
      </c>
      <c r="B8" s="18" t="s">
        <v>339</v>
      </c>
      <c r="C8" s="18" t="s">
        <v>307</v>
      </c>
      <c r="D8" s="18" t="s">
        <v>158</v>
      </c>
      <c r="E8" s="19">
        <v>41263</v>
      </c>
      <c r="F8" s="19">
        <v>41882</v>
      </c>
      <c r="G8" s="18" t="s">
        <v>163</v>
      </c>
      <c r="H8" s="19">
        <v>41276.617256944446</v>
      </c>
      <c r="I8" s="18" t="s">
        <v>260</v>
      </c>
      <c r="J8" s="18" t="s">
        <v>349</v>
      </c>
      <c r="K8" s="18" t="s">
        <v>261</v>
      </c>
      <c r="L8" s="18" t="s">
        <v>322</v>
      </c>
      <c r="M8" s="18" t="s">
        <v>320</v>
      </c>
      <c r="N8" s="18" t="s">
        <v>380</v>
      </c>
      <c r="O8" s="18" t="s">
        <v>315</v>
      </c>
      <c r="P8" s="18">
        <v>1</v>
      </c>
      <c r="Q8" s="18" t="s">
        <v>186</v>
      </c>
      <c r="R8" s="18" t="s">
        <v>307</v>
      </c>
      <c r="S8" s="19">
        <v>41263</v>
      </c>
      <c r="T8" s="19">
        <v>41882</v>
      </c>
      <c r="U8" s="18" t="s">
        <v>163</v>
      </c>
      <c r="V8" s="18" t="s">
        <v>237</v>
      </c>
      <c r="W8" s="18" t="s">
        <v>260</v>
      </c>
      <c r="X8" s="18" t="s">
        <v>349</v>
      </c>
      <c r="Y8" s="18" t="s">
        <v>261</v>
      </c>
      <c r="Z8" s="18" t="s">
        <v>262</v>
      </c>
      <c r="AA8" s="18" t="s">
        <v>188</v>
      </c>
      <c r="AB8" s="18" t="s">
        <v>98</v>
      </c>
      <c r="AC8" s="18" t="s">
        <v>98</v>
      </c>
      <c r="AD8" s="18" t="s">
        <v>98</v>
      </c>
      <c r="AE8" s="18" t="s">
        <v>98</v>
      </c>
      <c r="AF8" s="20">
        <v>1274233.02</v>
      </c>
      <c r="AG8" s="20">
        <v>1461600</v>
      </c>
      <c r="AH8" s="20">
        <v>1115385.22</v>
      </c>
      <c r="AI8" s="20">
        <v>346214.78</v>
      </c>
      <c r="AJ8" s="21">
        <v>23.687382320744391</v>
      </c>
      <c r="AK8" s="18" t="s">
        <v>240</v>
      </c>
      <c r="AL8" s="18" t="s">
        <v>240</v>
      </c>
      <c r="AM8" s="22">
        <v>41677.696094942134</v>
      </c>
      <c r="AN8" s="18" t="s">
        <v>173</v>
      </c>
      <c r="AO8" s="18" t="s">
        <v>241</v>
      </c>
      <c r="AP8" s="18" t="s">
        <v>158</v>
      </c>
      <c r="AQ8" s="18" t="s">
        <v>173</v>
      </c>
      <c r="AR8" s="18" t="s">
        <v>173</v>
      </c>
      <c r="AS8" s="18" t="s">
        <v>173</v>
      </c>
      <c r="AT8" s="18" t="s">
        <v>173</v>
      </c>
      <c r="AU8" s="18" t="s">
        <v>98</v>
      </c>
      <c r="AV8" s="18" t="s">
        <v>98</v>
      </c>
    </row>
    <row r="9" spans="1:48" ht="22.5">
      <c r="A9" s="18" t="s">
        <v>329</v>
      </c>
      <c r="B9" s="18" t="s">
        <v>339</v>
      </c>
      <c r="C9" s="18" t="s">
        <v>307</v>
      </c>
      <c r="D9" s="18" t="s">
        <v>158</v>
      </c>
      <c r="E9" s="19">
        <v>41263</v>
      </c>
      <c r="F9" s="19">
        <v>41882</v>
      </c>
      <c r="G9" s="18" t="s">
        <v>163</v>
      </c>
      <c r="H9" s="19">
        <v>41276.617256944446</v>
      </c>
      <c r="I9" s="18" t="s">
        <v>260</v>
      </c>
      <c r="J9" s="18" t="s">
        <v>349</v>
      </c>
      <c r="K9" s="18" t="s">
        <v>261</v>
      </c>
      <c r="L9" s="18" t="s">
        <v>322</v>
      </c>
      <c r="M9" s="18" t="s">
        <v>320</v>
      </c>
      <c r="N9" s="18" t="s">
        <v>380</v>
      </c>
      <c r="O9" s="18" t="s">
        <v>315</v>
      </c>
      <c r="P9" s="18"/>
      <c r="Q9" s="18" t="s">
        <v>98</v>
      </c>
      <c r="R9" s="18" t="s">
        <v>98</v>
      </c>
      <c r="S9" s="19"/>
      <c r="T9" s="19"/>
      <c r="U9" s="18" t="s">
        <v>98</v>
      </c>
      <c r="V9" s="18" t="s">
        <v>237</v>
      </c>
      <c r="W9" s="18" t="s">
        <v>260</v>
      </c>
      <c r="X9" s="18" t="s">
        <v>349</v>
      </c>
      <c r="Y9" s="18" t="s">
        <v>261</v>
      </c>
      <c r="Z9" s="18" t="s">
        <v>98</v>
      </c>
      <c r="AA9" s="18" t="s">
        <v>242</v>
      </c>
      <c r="AB9" s="18" t="s">
        <v>243</v>
      </c>
      <c r="AC9" s="18" t="s">
        <v>307</v>
      </c>
      <c r="AD9" s="18" t="s">
        <v>263</v>
      </c>
      <c r="AE9" s="18" t="s">
        <v>264</v>
      </c>
      <c r="AF9" s="20">
        <v>1274233.02</v>
      </c>
      <c r="AG9" s="20">
        <v>0</v>
      </c>
      <c r="AH9" s="20">
        <v>1115385.22</v>
      </c>
      <c r="AI9" s="20"/>
      <c r="AJ9" s="21"/>
      <c r="AK9" s="18" t="s">
        <v>98</v>
      </c>
      <c r="AL9" s="18" t="s">
        <v>98</v>
      </c>
      <c r="AM9" s="22">
        <v>41677.696094953702</v>
      </c>
      <c r="AN9" s="18" t="s">
        <v>173</v>
      </c>
      <c r="AO9" s="18" t="s">
        <v>241</v>
      </c>
      <c r="AP9" s="18" t="s">
        <v>158</v>
      </c>
      <c r="AQ9" s="18" t="s">
        <v>173</v>
      </c>
      <c r="AR9" s="18" t="s">
        <v>173</v>
      </c>
      <c r="AS9" s="18" t="s">
        <v>173</v>
      </c>
      <c r="AT9" s="18" t="s">
        <v>173</v>
      </c>
      <c r="AU9" s="18" t="s">
        <v>98</v>
      </c>
      <c r="AV9" s="18" t="s">
        <v>98</v>
      </c>
    </row>
    <row r="10" spans="1:48" ht="22.5">
      <c r="A10" s="18" t="s">
        <v>329</v>
      </c>
      <c r="B10" s="18" t="s">
        <v>339</v>
      </c>
      <c r="C10" s="18" t="s">
        <v>307</v>
      </c>
      <c r="D10" s="18" t="s">
        <v>158</v>
      </c>
      <c r="E10" s="19">
        <v>41263</v>
      </c>
      <c r="F10" s="19">
        <v>41882</v>
      </c>
      <c r="G10" s="18" t="s">
        <v>163</v>
      </c>
      <c r="H10" s="19">
        <v>41276.617256944446</v>
      </c>
      <c r="I10" s="18" t="s">
        <v>260</v>
      </c>
      <c r="J10" s="18" t="s">
        <v>349</v>
      </c>
      <c r="K10" s="18" t="s">
        <v>261</v>
      </c>
      <c r="L10" s="18" t="s">
        <v>322</v>
      </c>
      <c r="M10" s="18" t="s">
        <v>320</v>
      </c>
      <c r="N10" s="18" t="s">
        <v>380</v>
      </c>
      <c r="O10" s="18" t="s">
        <v>315</v>
      </c>
      <c r="P10" s="18">
        <v>2</v>
      </c>
      <c r="Q10" s="18" t="s">
        <v>186</v>
      </c>
      <c r="R10" s="18" t="s">
        <v>307</v>
      </c>
      <c r="S10" s="19">
        <v>41306</v>
      </c>
      <c r="T10" s="19">
        <v>41882</v>
      </c>
      <c r="U10" s="18" t="s">
        <v>163</v>
      </c>
      <c r="V10" s="18" t="s">
        <v>237</v>
      </c>
      <c r="W10" s="18" t="s">
        <v>260</v>
      </c>
      <c r="X10" s="18" t="s">
        <v>349</v>
      </c>
      <c r="Y10" s="18" t="s">
        <v>261</v>
      </c>
      <c r="Z10" s="18" t="s">
        <v>265</v>
      </c>
      <c r="AA10" s="18" t="s">
        <v>189</v>
      </c>
      <c r="AB10" s="18" t="s">
        <v>98</v>
      </c>
      <c r="AC10" s="18" t="s">
        <v>98</v>
      </c>
      <c r="AD10" s="18" t="s">
        <v>98</v>
      </c>
      <c r="AE10" s="18" t="s">
        <v>98</v>
      </c>
      <c r="AF10" s="20">
        <v>26688</v>
      </c>
      <c r="AG10" s="20">
        <v>103600</v>
      </c>
      <c r="AH10" s="20">
        <v>0</v>
      </c>
      <c r="AI10" s="20">
        <v>103600</v>
      </c>
      <c r="AJ10" s="21">
        <v>100</v>
      </c>
      <c r="AK10" s="18" t="s">
        <v>240</v>
      </c>
      <c r="AL10" s="18" t="s">
        <v>240</v>
      </c>
      <c r="AM10" s="22">
        <v>41677.696094953702</v>
      </c>
      <c r="AN10" s="18" t="s">
        <v>173</v>
      </c>
      <c r="AO10" s="18" t="s">
        <v>241</v>
      </c>
      <c r="AP10" s="18" t="s">
        <v>158</v>
      </c>
      <c r="AQ10" s="18" t="s">
        <v>173</v>
      </c>
      <c r="AR10" s="18" t="s">
        <v>173</v>
      </c>
      <c r="AS10" s="18" t="s">
        <v>173</v>
      </c>
      <c r="AT10" s="18" t="s">
        <v>173</v>
      </c>
      <c r="AU10" s="18" t="s">
        <v>98</v>
      </c>
      <c r="AV10" s="18" t="s">
        <v>98</v>
      </c>
    </row>
    <row r="11" spans="1:48">
      <c r="A11" s="18" t="s">
        <v>329</v>
      </c>
      <c r="B11" s="18" t="s">
        <v>339</v>
      </c>
      <c r="C11" s="18" t="s">
        <v>307</v>
      </c>
      <c r="D11" s="18" t="s">
        <v>158</v>
      </c>
      <c r="E11" s="19">
        <v>41263</v>
      </c>
      <c r="F11" s="19">
        <v>41882</v>
      </c>
      <c r="G11" s="18" t="s">
        <v>163</v>
      </c>
      <c r="H11" s="19">
        <v>41276.617256944446</v>
      </c>
      <c r="I11" s="18" t="s">
        <v>260</v>
      </c>
      <c r="J11" s="18" t="s">
        <v>349</v>
      </c>
      <c r="K11" s="18" t="s">
        <v>261</v>
      </c>
      <c r="L11" s="18" t="s">
        <v>322</v>
      </c>
      <c r="M11" s="18" t="s">
        <v>320</v>
      </c>
      <c r="N11" s="18" t="s">
        <v>380</v>
      </c>
      <c r="O11" s="18" t="s">
        <v>315</v>
      </c>
      <c r="P11" s="18"/>
      <c r="Q11" s="18" t="s">
        <v>98</v>
      </c>
      <c r="R11" s="18" t="s">
        <v>98</v>
      </c>
      <c r="S11" s="19"/>
      <c r="T11" s="19"/>
      <c r="U11" s="18" t="s">
        <v>98</v>
      </c>
      <c r="V11" s="18" t="s">
        <v>237</v>
      </c>
      <c r="W11" s="18" t="s">
        <v>260</v>
      </c>
      <c r="X11" s="18" t="s">
        <v>349</v>
      </c>
      <c r="Y11" s="18" t="s">
        <v>261</v>
      </c>
      <c r="Z11" s="18" t="s">
        <v>98</v>
      </c>
      <c r="AA11" s="18" t="s">
        <v>255</v>
      </c>
      <c r="AB11" s="18" t="s">
        <v>186</v>
      </c>
      <c r="AC11" s="18" t="s">
        <v>307</v>
      </c>
      <c r="AD11" s="18" t="s">
        <v>266</v>
      </c>
      <c r="AE11" s="18" t="s">
        <v>264</v>
      </c>
      <c r="AF11" s="20">
        <v>26688</v>
      </c>
      <c r="AG11" s="20">
        <v>0</v>
      </c>
      <c r="AH11" s="20">
        <v>0</v>
      </c>
      <c r="AI11" s="20"/>
      <c r="AJ11" s="21"/>
      <c r="AK11" s="18" t="s">
        <v>98</v>
      </c>
      <c r="AL11" s="18" t="s">
        <v>98</v>
      </c>
      <c r="AM11" s="22">
        <v>41677.696094953702</v>
      </c>
      <c r="AN11" s="18" t="s">
        <v>173</v>
      </c>
      <c r="AO11" s="18" t="s">
        <v>241</v>
      </c>
      <c r="AP11" s="18" t="s">
        <v>158</v>
      </c>
      <c r="AQ11" s="18" t="s">
        <v>173</v>
      </c>
      <c r="AR11" s="18" t="s">
        <v>173</v>
      </c>
      <c r="AS11" s="18" t="s">
        <v>173</v>
      </c>
      <c r="AT11" s="18" t="s">
        <v>173</v>
      </c>
      <c r="AU11" s="18" t="s">
        <v>98</v>
      </c>
      <c r="AV11" s="18" t="s">
        <v>98</v>
      </c>
    </row>
    <row r="12" spans="1:48" ht="22.5">
      <c r="A12" s="18" t="s">
        <v>329</v>
      </c>
      <c r="B12" s="18" t="s">
        <v>339</v>
      </c>
      <c r="C12" s="18" t="s">
        <v>307</v>
      </c>
      <c r="D12" s="18" t="s">
        <v>158</v>
      </c>
      <c r="E12" s="19">
        <v>41263</v>
      </c>
      <c r="F12" s="19">
        <v>41882</v>
      </c>
      <c r="G12" s="18" t="s">
        <v>163</v>
      </c>
      <c r="H12" s="19">
        <v>41276.617256944446</v>
      </c>
      <c r="I12" s="18" t="s">
        <v>260</v>
      </c>
      <c r="J12" s="18" t="s">
        <v>349</v>
      </c>
      <c r="K12" s="18" t="s">
        <v>261</v>
      </c>
      <c r="L12" s="18" t="s">
        <v>322</v>
      </c>
      <c r="M12" s="18" t="s">
        <v>320</v>
      </c>
      <c r="N12" s="18" t="s">
        <v>380</v>
      </c>
      <c r="O12" s="18" t="s">
        <v>315</v>
      </c>
      <c r="P12" s="18">
        <v>3</v>
      </c>
      <c r="Q12" s="18" t="s">
        <v>186</v>
      </c>
      <c r="R12" s="18" t="s">
        <v>307</v>
      </c>
      <c r="S12" s="19">
        <v>41263</v>
      </c>
      <c r="T12" s="19">
        <v>41882</v>
      </c>
      <c r="U12" s="18" t="s">
        <v>163</v>
      </c>
      <c r="V12" s="18" t="s">
        <v>237</v>
      </c>
      <c r="W12" s="18" t="s">
        <v>260</v>
      </c>
      <c r="X12" s="18" t="s">
        <v>349</v>
      </c>
      <c r="Y12" s="18" t="s">
        <v>261</v>
      </c>
      <c r="Z12" s="18" t="s">
        <v>267</v>
      </c>
      <c r="AA12" s="18" t="s">
        <v>190</v>
      </c>
      <c r="AB12" s="18" t="s">
        <v>98</v>
      </c>
      <c r="AC12" s="18" t="s">
        <v>98</v>
      </c>
      <c r="AD12" s="18" t="s">
        <v>98</v>
      </c>
      <c r="AE12" s="18" t="s">
        <v>98</v>
      </c>
      <c r="AF12" s="20"/>
      <c r="AG12" s="20">
        <v>44400</v>
      </c>
      <c r="AH12" s="20">
        <v>0</v>
      </c>
      <c r="AI12" s="20">
        <v>44400</v>
      </c>
      <c r="AJ12" s="21">
        <v>100</v>
      </c>
      <c r="AK12" s="18" t="s">
        <v>240</v>
      </c>
      <c r="AL12" s="18" t="s">
        <v>240</v>
      </c>
      <c r="AM12" s="22">
        <v>41677.696094953702</v>
      </c>
      <c r="AN12" s="18" t="s">
        <v>173</v>
      </c>
      <c r="AO12" s="18" t="s">
        <v>241</v>
      </c>
      <c r="AP12" s="18" t="s">
        <v>158</v>
      </c>
      <c r="AQ12" s="18" t="s">
        <v>173</v>
      </c>
      <c r="AR12" s="18" t="s">
        <v>173</v>
      </c>
      <c r="AS12" s="18" t="s">
        <v>173</v>
      </c>
      <c r="AT12" s="18" t="s">
        <v>173</v>
      </c>
      <c r="AU12" s="18" t="s">
        <v>98</v>
      </c>
      <c r="AV12" s="18" t="s">
        <v>98</v>
      </c>
    </row>
    <row r="13" spans="1:48">
      <c r="A13" s="18" t="s">
        <v>329</v>
      </c>
      <c r="B13" s="18" t="s">
        <v>339</v>
      </c>
      <c r="C13" s="18" t="s">
        <v>307</v>
      </c>
      <c r="D13" s="18" t="s">
        <v>158</v>
      </c>
      <c r="E13" s="19">
        <v>41263</v>
      </c>
      <c r="F13" s="19">
        <v>41882</v>
      </c>
      <c r="G13" s="18" t="s">
        <v>163</v>
      </c>
      <c r="H13" s="19">
        <v>41276.617256944446</v>
      </c>
      <c r="I13" s="18" t="s">
        <v>260</v>
      </c>
      <c r="J13" s="18" t="s">
        <v>349</v>
      </c>
      <c r="K13" s="18" t="s">
        <v>261</v>
      </c>
      <c r="L13" s="18" t="s">
        <v>322</v>
      </c>
      <c r="M13" s="18" t="s">
        <v>320</v>
      </c>
      <c r="N13" s="18" t="s">
        <v>380</v>
      </c>
      <c r="O13" s="18" t="s">
        <v>315</v>
      </c>
      <c r="P13" s="18"/>
      <c r="Q13" s="18" t="s">
        <v>98</v>
      </c>
      <c r="R13" s="18" t="s">
        <v>98</v>
      </c>
      <c r="S13" s="19"/>
      <c r="T13" s="19"/>
      <c r="U13" s="18" t="s">
        <v>98</v>
      </c>
      <c r="V13" s="18" t="s">
        <v>237</v>
      </c>
      <c r="W13" s="18" t="s">
        <v>260</v>
      </c>
      <c r="X13" s="18" t="s">
        <v>349</v>
      </c>
      <c r="Y13" s="18" t="s">
        <v>261</v>
      </c>
      <c r="Z13" s="18" t="s">
        <v>98</v>
      </c>
      <c r="AA13" s="18" t="s">
        <v>268</v>
      </c>
      <c r="AB13" s="18" t="s">
        <v>186</v>
      </c>
      <c r="AC13" s="18" t="s">
        <v>307</v>
      </c>
      <c r="AD13" s="18" t="s">
        <v>263</v>
      </c>
      <c r="AE13" s="18" t="s">
        <v>264</v>
      </c>
      <c r="AF13" s="20">
        <v>0</v>
      </c>
      <c r="AG13" s="20">
        <v>0</v>
      </c>
      <c r="AH13" s="20">
        <v>0</v>
      </c>
      <c r="AI13" s="20"/>
      <c r="AJ13" s="21"/>
      <c r="AK13" s="18" t="s">
        <v>98</v>
      </c>
      <c r="AL13" s="18" t="s">
        <v>98</v>
      </c>
      <c r="AM13" s="22">
        <v>41677.696094965278</v>
      </c>
      <c r="AN13" s="18" t="s">
        <v>173</v>
      </c>
      <c r="AO13" s="18" t="s">
        <v>241</v>
      </c>
      <c r="AP13" s="18" t="s">
        <v>158</v>
      </c>
      <c r="AQ13" s="18" t="s">
        <v>173</v>
      </c>
      <c r="AR13" s="18" t="s">
        <v>173</v>
      </c>
      <c r="AS13" s="18" t="s">
        <v>173</v>
      </c>
      <c r="AT13" s="18" t="s">
        <v>173</v>
      </c>
      <c r="AU13" s="18" t="s">
        <v>98</v>
      </c>
      <c r="AV13" s="18" t="s">
        <v>98</v>
      </c>
    </row>
    <row r="14" spans="1:48" ht="22.5">
      <c r="A14" s="18" t="s">
        <v>329</v>
      </c>
      <c r="B14" s="18" t="s">
        <v>339</v>
      </c>
      <c r="C14" s="18" t="s">
        <v>307</v>
      </c>
      <c r="D14" s="18" t="s">
        <v>158</v>
      </c>
      <c r="E14" s="19">
        <v>41263</v>
      </c>
      <c r="F14" s="19">
        <v>41882</v>
      </c>
      <c r="G14" s="18" t="s">
        <v>163</v>
      </c>
      <c r="H14" s="19">
        <v>41276.617256944446</v>
      </c>
      <c r="I14" s="18" t="s">
        <v>260</v>
      </c>
      <c r="J14" s="18" t="s">
        <v>349</v>
      </c>
      <c r="K14" s="18" t="s">
        <v>261</v>
      </c>
      <c r="L14" s="18" t="s">
        <v>322</v>
      </c>
      <c r="M14" s="18" t="s">
        <v>320</v>
      </c>
      <c r="N14" s="18" t="s">
        <v>380</v>
      </c>
      <c r="O14" s="18" t="s">
        <v>315</v>
      </c>
      <c r="P14" s="18">
        <v>4</v>
      </c>
      <c r="Q14" s="18" t="s">
        <v>186</v>
      </c>
      <c r="R14" s="18" t="s">
        <v>307</v>
      </c>
      <c r="S14" s="19">
        <v>41263</v>
      </c>
      <c r="T14" s="19">
        <v>41882</v>
      </c>
      <c r="U14" s="18" t="s">
        <v>163</v>
      </c>
      <c r="V14" s="18" t="s">
        <v>237</v>
      </c>
      <c r="W14" s="18" t="s">
        <v>260</v>
      </c>
      <c r="X14" s="18" t="s">
        <v>349</v>
      </c>
      <c r="Y14" s="18" t="s">
        <v>261</v>
      </c>
      <c r="Z14" s="18" t="s">
        <v>269</v>
      </c>
      <c r="AA14" s="18" t="s">
        <v>191</v>
      </c>
      <c r="AB14" s="18" t="s">
        <v>98</v>
      </c>
      <c r="AC14" s="18" t="s">
        <v>98</v>
      </c>
      <c r="AD14" s="18" t="s">
        <v>98</v>
      </c>
      <c r="AE14" s="18" t="s">
        <v>98</v>
      </c>
      <c r="AF14" s="20"/>
      <c r="AG14" s="20">
        <v>88000</v>
      </c>
      <c r="AH14" s="20">
        <v>0</v>
      </c>
      <c r="AI14" s="20">
        <v>88000</v>
      </c>
      <c r="AJ14" s="21">
        <v>100</v>
      </c>
      <c r="AK14" s="18" t="s">
        <v>240</v>
      </c>
      <c r="AL14" s="18" t="s">
        <v>240</v>
      </c>
      <c r="AM14" s="22">
        <v>41677.696094965278</v>
      </c>
      <c r="AN14" s="18" t="s">
        <v>173</v>
      </c>
      <c r="AO14" s="18" t="s">
        <v>241</v>
      </c>
      <c r="AP14" s="18" t="s">
        <v>158</v>
      </c>
      <c r="AQ14" s="18" t="s">
        <v>173</v>
      </c>
      <c r="AR14" s="18" t="s">
        <v>173</v>
      </c>
      <c r="AS14" s="18" t="s">
        <v>173</v>
      </c>
      <c r="AT14" s="18" t="s">
        <v>173</v>
      </c>
      <c r="AU14" s="18" t="s">
        <v>98</v>
      </c>
      <c r="AV14" s="18" t="s">
        <v>98</v>
      </c>
    </row>
    <row r="15" spans="1:48">
      <c r="A15" s="18" t="s">
        <v>329</v>
      </c>
      <c r="B15" s="18" t="s">
        <v>339</v>
      </c>
      <c r="C15" s="18" t="s">
        <v>307</v>
      </c>
      <c r="D15" s="18" t="s">
        <v>158</v>
      </c>
      <c r="E15" s="19">
        <v>41263</v>
      </c>
      <c r="F15" s="19">
        <v>41882</v>
      </c>
      <c r="G15" s="18" t="s">
        <v>163</v>
      </c>
      <c r="H15" s="19">
        <v>41276.617256944446</v>
      </c>
      <c r="I15" s="18" t="s">
        <v>260</v>
      </c>
      <c r="J15" s="18" t="s">
        <v>349</v>
      </c>
      <c r="K15" s="18" t="s">
        <v>261</v>
      </c>
      <c r="L15" s="18" t="s">
        <v>322</v>
      </c>
      <c r="M15" s="18" t="s">
        <v>320</v>
      </c>
      <c r="N15" s="18" t="s">
        <v>380</v>
      </c>
      <c r="O15" s="18" t="s">
        <v>315</v>
      </c>
      <c r="P15" s="18"/>
      <c r="Q15" s="18" t="s">
        <v>98</v>
      </c>
      <c r="R15" s="18" t="s">
        <v>98</v>
      </c>
      <c r="S15" s="19"/>
      <c r="T15" s="19"/>
      <c r="U15" s="18" t="s">
        <v>98</v>
      </c>
      <c r="V15" s="18" t="s">
        <v>237</v>
      </c>
      <c r="W15" s="18" t="s">
        <v>260</v>
      </c>
      <c r="X15" s="18" t="s">
        <v>349</v>
      </c>
      <c r="Y15" s="18" t="s">
        <v>261</v>
      </c>
      <c r="Z15" s="18" t="s">
        <v>98</v>
      </c>
      <c r="AA15" s="18" t="s">
        <v>270</v>
      </c>
      <c r="AB15" s="18" t="s">
        <v>186</v>
      </c>
      <c r="AC15" s="18" t="s">
        <v>307</v>
      </c>
      <c r="AD15" s="18" t="s">
        <v>263</v>
      </c>
      <c r="AE15" s="18" t="s">
        <v>264</v>
      </c>
      <c r="AF15" s="20">
        <v>0</v>
      </c>
      <c r="AG15" s="20">
        <v>0</v>
      </c>
      <c r="AH15" s="20">
        <v>0</v>
      </c>
      <c r="AI15" s="20"/>
      <c r="AJ15" s="21"/>
      <c r="AK15" s="18" t="s">
        <v>98</v>
      </c>
      <c r="AL15" s="18" t="s">
        <v>98</v>
      </c>
      <c r="AM15" s="22">
        <v>41677.696094965278</v>
      </c>
      <c r="AN15" s="18" t="s">
        <v>173</v>
      </c>
      <c r="AO15" s="18" t="s">
        <v>241</v>
      </c>
      <c r="AP15" s="18" t="s">
        <v>158</v>
      </c>
      <c r="AQ15" s="18" t="s">
        <v>173</v>
      </c>
      <c r="AR15" s="18" t="s">
        <v>173</v>
      </c>
      <c r="AS15" s="18" t="s">
        <v>173</v>
      </c>
      <c r="AT15" s="18" t="s">
        <v>173</v>
      </c>
      <c r="AU15" s="18" t="s">
        <v>98</v>
      </c>
      <c r="AV15" s="18" t="s">
        <v>98</v>
      </c>
    </row>
    <row r="16" spans="1:48" ht="22.5">
      <c r="A16" s="18" t="s">
        <v>329</v>
      </c>
      <c r="B16" s="18" t="s">
        <v>339</v>
      </c>
      <c r="C16" s="18" t="s">
        <v>307</v>
      </c>
      <c r="D16" s="18" t="s">
        <v>158</v>
      </c>
      <c r="E16" s="19">
        <v>41263</v>
      </c>
      <c r="F16" s="19">
        <v>41882</v>
      </c>
      <c r="G16" s="18" t="s">
        <v>163</v>
      </c>
      <c r="H16" s="19">
        <v>41276.617256944446</v>
      </c>
      <c r="I16" s="18" t="s">
        <v>260</v>
      </c>
      <c r="J16" s="18" t="s">
        <v>349</v>
      </c>
      <c r="K16" s="18" t="s">
        <v>261</v>
      </c>
      <c r="L16" s="18" t="s">
        <v>322</v>
      </c>
      <c r="M16" s="18" t="s">
        <v>320</v>
      </c>
      <c r="N16" s="18" t="s">
        <v>380</v>
      </c>
      <c r="O16" s="18" t="s">
        <v>315</v>
      </c>
      <c r="P16" s="18">
        <v>5</v>
      </c>
      <c r="Q16" s="18" t="s">
        <v>186</v>
      </c>
      <c r="R16" s="18" t="s">
        <v>307</v>
      </c>
      <c r="S16" s="19">
        <v>41263</v>
      </c>
      <c r="T16" s="19">
        <v>41882</v>
      </c>
      <c r="U16" s="18" t="s">
        <v>163</v>
      </c>
      <c r="V16" s="18" t="s">
        <v>237</v>
      </c>
      <c r="W16" s="18" t="s">
        <v>260</v>
      </c>
      <c r="X16" s="18" t="s">
        <v>349</v>
      </c>
      <c r="Y16" s="18" t="s">
        <v>261</v>
      </c>
      <c r="Z16" s="18" t="s">
        <v>271</v>
      </c>
      <c r="AA16" s="18" t="s">
        <v>192</v>
      </c>
      <c r="AB16" s="18" t="s">
        <v>98</v>
      </c>
      <c r="AC16" s="18" t="s">
        <v>98</v>
      </c>
      <c r="AD16" s="18" t="s">
        <v>98</v>
      </c>
      <c r="AE16" s="18" t="s">
        <v>98</v>
      </c>
      <c r="AF16" s="20"/>
      <c r="AG16" s="20">
        <v>548860</v>
      </c>
      <c r="AH16" s="20">
        <v>0</v>
      </c>
      <c r="AI16" s="20">
        <v>548860</v>
      </c>
      <c r="AJ16" s="21">
        <v>100</v>
      </c>
      <c r="AK16" s="18" t="s">
        <v>240</v>
      </c>
      <c r="AL16" s="18" t="s">
        <v>240</v>
      </c>
      <c r="AM16" s="22">
        <v>41677.696094965278</v>
      </c>
      <c r="AN16" s="18" t="s">
        <v>173</v>
      </c>
      <c r="AO16" s="18" t="s">
        <v>241</v>
      </c>
      <c r="AP16" s="18" t="s">
        <v>158</v>
      </c>
      <c r="AQ16" s="18" t="s">
        <v>173</v>
      </c>
      <c r="AR16" s="18" t="s">
        <v>173</v>
      </c>
      <c r="AS16" s="18" t="s">
        <v>173</v>
      </c>
      <c r="AT16" s="18" t="s">
        <v>173</v>
      </c>
      <c r="AU16" s="18" t="s">
        <v>98</v>
      </c>
      <c r="AV16" s="18" t="s">
        <v>98</v>
      </c>
    </row>
    <row r="17" spans="1:48">
      <c r="A17" s="18" t="s">
        <v>329</v>
      </c>
      <c r="B17" s="18" t="s">
        <v>339</v>
      </c>
      <c r="C17" s="18" t="s">
        <v>307</v>
      </c>
      <c r="D17" s="18" t="s">
        <v>158</v>
      </c>
      <c r="E17" s="19">
        <v>41263</v>
      </c>
      <c r="F17" s="19">
        <v>41882</v>
      </c>
      <c r="G17" s="18" t="s">
        <v>163</v>
      </c>
      <c r="H17" s="19">
        <v>41276.617256944446</v>
      </c>
      <c r="I17" s="18" t="s">
        <v>260</v>
      </c>
      <c r="J17" s="18" t="s">
        <v>349</v>
      </c>
      <c r="K17" s="18" t="s">
        <v>261</v>
      </c>
      <c r="L17" s="18" t="s">
        <v>322</v>
      </c>
      <c r="M17" s="18" t="s">
        <v>320</v>
      </c>
      <c r="N17" s="18" t="s">
        <v>380</v>
      </c>
      <c r="O17" s="18" t="s">
        <v>315</v>
      </c>
      <c r="P17" s="18"/>
      <c r="Q17" s="18" t="s">
        <v>98</v>
      </c>
      <c r="R17" s="18" t="s">
        <v>98</v>
      </c>
      <c r="S17" s="19"/>
      <c r="T17" s="19"/>
      <c r="U17" s="18" t="s">
        <v>98</v>
      </c>
      <c r="V17" s="18" t="s">
        <v>237</v>
      </c>
      <c r="W17" s="18" t="s">
        <v>260</v>
      </c>
      <c r="X17" s="18" t="s">
        <v>349</v>
      </c>
      <c r="Y17" s="18" t="s">
        <v>261</v>
      </c>
      <c r="Z17" s="18" t="s">
        <v>98</v>
      </c>
      <c r="AA17" s="18" t="s">
        <v>272</v>
      </c>
      <c r="AB17" s="18" t="s">
        <v>186</v>
      </c>
      <c r="AC17" s="18" t="s">
        <v>307</v>
      </c>
      <c r="AD17" s="18" t="s">
        <v>263</v>
      </c>
      <c r="AE17" s="18" t="s">
        <v>264</v>
      </c>
      <c r="AF17" s="20">
        <v>0</v>
      </c>
      <c r="AG17" s="20">
        <v>0</v>
      </c>
      <c r="AH17" s="20">
        <v>0</v>
      </c>
      <c r="AI17" s="20"/>
      <c r="AJ17" s="21"/>
      <c r="AK17" s="18" t="s">
        <v>98</v>
      </c>
      <c r="AL17" s="18" t="s">
        <v>98</v>
      </c>
      <c r="AM17" s="22">
        <v>41677.696094976855</v>
      </c>
      <c r="AN17" s="18" t="s">
        <v>173</v>
      </c>
      <c r="AO17" s="18" t="s">
        <v>241</v>
      </c>
      <c r="AP17" s="18" t="s">
        <v>158</v>
      </c>
      <c r="AQ17" s="18" t="s">
        <v>173</v>
      </c>
      <c r="AR17" s="18" t="s">
        <v>173</v>
      </c>
      <c r="AS17" s="18" t="s">
        <v>173</v>
      </c>
      <c r="AT17" s="18" t="s">
        <v>173</v>
      </c>
      <c r="AU17" s="18" t="s">
        <v>98</v>
      </c>
      <c r="AV17" s="18" t="s">
        <v>98</v>
      </c>
    </row>
    <row r="18" spans="1:48" hidden="1">
      <c r="A18" s="18" t="s">
        <v>330</v>
      </c>
      <c r="B18" s="18" t="s">
        <v>340</v>
      </c>
      <c r="C18" s="18" t="s">
        <v>307</v>
      </c>
      <c r="D18" s="18" t="s">
        <v>158</v>
      </c>
      <c r="E18" s="19">
        <v>41153</v>
      </c>
      <c r="F18" s="19">
        <v>41729</v>
      </c>
      <c r="G18" s="18" t="s">
        <v>163</v>
      </c>
      <c r="H18" s="19">
        <v>41239.56826388889</v>
      </c>
      <c r="I18" s="18" t="s">
        <v>273</v>
      </c>
      <c r="J18" s="18" t="s">
        <v>350</v>
      </c>
      <c r="K18" s="18" t="s">
        <v>274</v>
      </c>
      <c r="L18" s="18" t="s">
        <v>322</v>
      </c>
      <c r="M18" s="18" t="s">
        <v>321</v>
      </c>
      <c r="N18" s="18" t="s">
        <v>379</v>
      </c>
      <c r="O18" s="18" t="s">
        <v>316</v>
      </c>
      <c r="P18" s="18">
        <v>1</v>
      </c>
      <c r="Q18" s="18" t="s">
        <v>186</v>
      </c>
      <c r="R18" s="18" t="s">
        <v>307</v>
      </c>
      <c r="S18" s="19">
        <v>41153</v>
      </c>
      <c r="T18" s="19">
        <v>41729</v>
      </c>
      <c r="U18" s="18" t="s">
        <v>163</v>
      </c>
      <c r="V18" s="18" t="s">
        <v>237</v>
      </c>
      <c r="W18" s="18" t="s">
        <v>273</v>
      </c>
      <c r="X18" s="18" t="s">
        <v>350</v>
      </c>
      <c r="Y18" s="18" t="s">
        <v>274</v>
      </c>
      <c r="Z18" s="18" t="s">
        <v>275</v>
      </c>
      <c r="AA18" s="18" t="s">
        <v>188</v>
      </c>
      <c r="AB18" s="18" t="s">
        <v>98</v>
      </c>
      <c r="AC18" s="18" t="s">
        <v>98</v>
      </c>
      <c r="AD18" s="18" t="s">
        <v>98</v>
      </c>
      <c r="AE18" s="18" t="s">
        <v>98</v>
      </c>
      <c r="AF18" s="20">
        <v>5912</v>
      </c>
      <c r="AG18" s="20">
        <v>9500</v>
      </c>
      <c r="AH18" s="20">
        <v>7125</v>
      </c>
      <c r="AI18" s="20">
        <v>2375</v>
      </c>
      <c r="AJ18" s="21">
        <v>25</v>
      </c>
      <c r="AK18" s="18" t="s">
        <v>240</v>
      </c>
      <c r="AL18" s="18" t="s">
        <v>240</v>
      </c>
      <c r="AM18" s="22">
        <v>41677.696094976855</v>
      </c>
      <c r="AN18" s="18" t="s">
        <v>173</v>
      </c>
      <c r="AO18" s="18" t="s">
        <v>241</v>
      </c>
      <c r="AP18" s="18" t="s">
        <v>158</v>
      </c>
      <c r="AQ18" s="18" t="s">
        <v>173</v>
      </c>
      <c r="AR18" s="18" t="s">
        <v>173</v>
      </c>
      <c r="AS18" s="18" t="s">
        <v>173</v>
      </c>
      <c r="AT18" s="18" t="s">
        <v>173</v>
      </c>
      <c r="AU18" s="18" t="s">
        <v>98</v>
      </c>
      <c r="AV18" s="18" t="s">
        <v>98</v>
      </c>
    </row>
    <row r="19" spans="1:48" ht="22.5" hidden="1">
      <c r="A19" s="18" t="s">
        <v>330</v>
      </c>
      <c r="B19" s="18" t="s">
        <v>340</v>
      </c>
      <c r="C19" s="18" t="s">
        <v>307</v>
      </c>
      <c r="D19" s="18" t="s">
        <v>158</v>
      </c>
      <c r="E19" s="19">
        <v>41153</v>
      </c>
      <c r="F19" s="19">
        <v>41729</v>
      </c>
      <c r="G19" s="18" t="s">
        <v>163</v>
      </c>
      <c r="H19" s="19">
        <v>41239.56826388889</v>
      </c>
      <c r="I19" s="18" t="s">
        <v>273</v>
      </c>
      <c r="J19" s="18" t="s">
        <v>350</v>
      </c>
      <c r="K19" s="18" t="s">
        <v>274</v>
      </c>
      <c r="L19" s="18" t="s">
        <v>322</v>
      </c>
      <c r="M19" s="18" t="s">
        <v>321</v>
      </c>
      <c r="N19" s="18" t="s">
        <v>379</v>
      </c>
      <c r="O19" s="18" t="s">
        <v>316</v>
      </c>
      <c r="P19" s="18"/>
      <c r="Q19" s="18" t="s">
        <v>98</v>
      </c>
      <c r="R19" s="18" t="s">
        <v>98</v>
      </c>
      <c r="S19" s="19"/>
      <c r="T19" s="19"/>
      <c r="U19" s="18" t="s">
        <v>98</v>
      </c>
      <c r="V19" s="18" t="s">
        <v>237</v>
      </c>
      <c r="W19" s="18" t="s">
        <v>273</v>
      </c>
      <c r="X19" s="18" t="s">
        <v>350</v>
      </c>
      <c r="Y19" s="18" t="s">
        <v>274</v>
      </c>
      <c r="Z19" s="18" t="s">
        <v>98</v>
      </c>
      <c r="AA19" s="18" t="s">
        <v>242</v>
      </c>
      <c r="AB19" s="18" t="s">
        <v>243</v>
      </c>
      <c r="AC19" s="18" t="s">
        <v>307</v>
      </c>
      <c r="AD19" s="18" t="s">
        <v>276</v>
      </c>
      <c r="AE19" s="18" t="s">
        <v>244</v>
      </c>
      <c r="AF19" s="20">
        <v>5912</v>
      </c>
      <c r="AG19" s="20">
        <v>0</v>
      </c>
      <c r="AH19" s="20">
        <v>7125</v>
      </c>
      <c r="AI19" s="20"/>
      <c r="AJ19" s="21"/>
      <c r="AK19" s="18" t="s">
        <v>98</v>
      </c>
      <c r="AL19" s="18" t="s">
        <v>98</v>
      </c>
      <c r="AM19" s="22">
        <v>41677.696094976855</v>
      </c>
      <c r="AN19" s="18" t="s">
        <v>173</v>
      </c>
      <c r="AO19" s="18" t="s">
        <v>241</v>
      </c>
      <c r="AP19" s="18" t="s">
        <v>158</v>
      </c>
      <c r="AQ19" s="18" t="s">
        <v>173</v>
      </c>
      <c r="AR19" s="18" t="s">
        <v>173</v>
      </c>
      <c r="AS19" s="18" t="s">
        <v>173</v>
      </c>
      <c r="AT19" s="18" t="s">
        <v>173</v>
      </c>
      <c r="AU19" s="18" t="s">
        <v>98</v>
      </c>
      <c r="AV19" s="18" t="s">
        <v>98</v>
      </c>
    </row>
    <row r="20" spans="1:48" hidden="1">
      <c r="A20" s="18" t="s">
        <v>331</v>
      </c>
      <c r="B20" s="18" t="s">
        <v>341</v>
      </c>
      <c r="C20" s="18" t="s">
        <v>307</v>
      </c>
      <c r="D20" s="18" t="s">
        <v>158</v>
      </c>
      <c r="E20" s="19">
        <v>41172</v>
      </c>
      <c r="F20" s="19">
        <v>41729</v>
      </c>
      <c r="G20" s="18" t="s">
        <v>163</v>
      </c>
      <c r="H20" s="19">
        <v>41172.480914351851</v>
      </c>
      <c r="I20" s="18" t="s">
        <v>238</v>
      </c>
      <c r="J20" s="18" t="s">
        <v>351</v>
      </c>
      <c r="K20" s="18" t="s">
        <v>239</v>
      </c>
      <c r="L20" s="18" t="s">
        <v>98</v>
      </c>
      <c r="M20" s="18" t="s">
        <v>322</v>
      </c>
      <c r="N20" s="18" t="s">
        <v>381</v>
      </c>
      <c r="O20" s="18" t="s">
        <v>317</v>
      </c>
      <c r="P20" s="18">
        <v>1</v>
      </c>
      <c r="Q20" s="18" t="s">
        <v>186</v>
      </c>
      <c r="R20" s="18" t="s">
        <v>307</v>
      </c>
      <c r="S20" s="19">
        <v>41172</v>
      </c>
      <c r="T20" s="19">
        <v>41729</v>
      </c>
      <c r="U20" s="18" t="s">
        <v>163</v>
      </c>
      <c r="V20" s="18" t="s">
        <v>237</v>
      </c>
      <c r="W20" s="18" t="s">
        <v>238</v>
      </c>
      <c r="X20" s="18" t="s">
        <v>351</v>
      </c>
      <c r="Y20" s="18" t="s">
        <v>239</v>
      </c>
      <c r="Z20" s="18" t="s">
        <v>277</v>
      </c>
      <c r="AA20" s="18" t="s">
        <v>188</v>
      </c>
      <c r="AB20" s="18" t="s">
        <v>98</v>
      </c>
      <c r="AC20" s="18" t="s">
        <v>98</v>
      </c>
      <c r="AD20" s="18" t="s">
        <v>98</v>
      </c>
      <c r="AE20" s="18" t="s">
        <v>98</v>
      </c>
      <c r="AF20" s="20">
        <v>1228.8</v>
      </c>
      <c r="AG20" s="20">
        <v>28125</v>
      </c>
      <c r="AH20" s="20">
        <v>22500</v>
      </c>
      <c r="AI20" s="20">
        <v>5625</v>
      </c>
      <c r="AJ20" s="21">
        <v>20</v>
      </c>
      <c r="AK20" s="18" t="s">
        <v>240</v>
      </c>
      <c r="AL20" s="18" t="s">
        <v>240</v>
      </c>
      <c r="AM20" s="22">
        <v>41677.696094976855</v>
      </c>
      <c r="AN20" s="18" t="s">
        <v>173</v>
      </c>
      <c r="AO20" s="18" t="s">
        <v>241</v>
      </c>
      <c r="AP20" s="18" t="s">
        <v>158</v>
      </c>
      <c r="AQ20" s="18" t="s">
        <v>173</v>
      </c>
      <c r="AR20" s="18" t="s">
        <v>173</v>
      </c>
      <c r="AS20" s="18" t="s">
        <v>173</v>
      </c>
      <c r="AT20" s="18" t="s">
        <v>173</v>
      </c>
      <c r="AU20" s="18" t="s">
        <v>98</v>
      </c>
      <c r="AV20" s="18" t="s">
        <v>98</v>
      </c>
    </row>
    <row r="21" spans="1:48" ht="22.5" hidden="1">
      <c r="A21" s="18" t="s">
        <v>331</v>
      </c>
      <c r="B21" s="18" t="s">
        <v>341</v>
      </c>
      <c r="C21" s="18" t="s">
        <v>307</v>
      </c>
      <c r="D21" s="18" t="s">
        <v>158</v>
      </c>
      <c r="E21" s="19">
        <v>41172</v>
      </c>
      <c r="F21" s="19">
        <v>41729</v>
      </c>
      <c r="G21" s="18" t="s">
        <v>163</v>
      </c>
      <c r="H21" s="19">
        <v>41172.480914351851</v>
      </c>
      <c r="I21" s="18" t="s">
        <v>238</v>
      </c>
      <c r="J21" s="18" t="s">
        <v>351</v>
      </c>
      <c r="K21" s="18" t="s">
        <v>239</v>
      </c>
      <c r="L21" s="18" t="s">
        <v>98</v>
      </c>
      <c r="M21" s="18" t="s">
        <v>322</v>
      </c>
      <c r="N21" s="18" t="s">
        <v>381</v>
      </c>
      <c r="O21" s="18" t="s">
        <v>317</v>
      </c>
      <c r="P21" s="18"/>
      <c r="Q21" s="18" t="s">
        <v>98</v>
      </c>
      <c r="R21" s="18" t="s">
        <v>98</v>
      </c>
      <c r="S21" s="19"/>
      <c r="T21" s="19"/>
      <c r="U21" s="18" t="s">
        <v>98</v>
      </c>
      <c r="V21" s="18" t="s">
        <v>237</v>
      </c>
      <c r="W21" s="18" t="s">
        <v>238</v>
      </c>
      <c r="X21" s="18" t="s">
        <v>351</v>
      </c>
      <c r="Y21" s="18" t="s">
        <v>239</v>
      </c>
      <c r="Z21" s="18" t="s">
        <v>98</v>
      </c>
      <c r="AA21" s="18" t="s">
        <v>242</v>
      </c>
      <c r="AB21" s="18" t="s">
        <v>243</v>
      </c>
      <c r="AC21" s="18" t="s">
        <v>307</v>
      </c>
      <c r="AD21" s="18" t="s">
        <v>278</v>
      </c>
      <c r="AE21" s="18" t="s">
        <v>244</v>
      </c>
      <c r="AF21" s="20">
        <v>1228.8</v>
      </c>
      <c r="AG21" s="20">
        <v>0</v>
      </c>
      <c r="AH21" s="20">
        <v>22500</v>
      </c>
      <c r="AI21" s="20"/>
      <c r="AJ21" s="21"/>
      <c r="AK21" s="18" t="s">
        <v>98</v>
      </c>
      <c r="AL21" s="18" t="s">
        <v>98</v>
      </c>
      <c r="AM21" s="22">
        <v>41677.696094988423</v>
      </c>
      <c r="AN21" s="18" t="s">
        <v>173</v>
      </c>
      <c r="AO21" s="18" t="s">
        <v>241</v>
      </c>
      <c r="AP21" s="18" t="s">
        <v>158</v>
      </c>
      <c r="AQ21" s="18" t="s">
        <v>173</v>
      </c>
      <c r="AR21" s="18" t="s">
        <v>173</v>
      </c>
      <c r="AS21" s="18" t="s">
        <v>173</v>
      </c>
      <c r="AT21" s="18" t="s">
        <v>173</v>
      </c>
      <c r="AU21" s="18" t="s">
        <v>98</v>
      </c>
      <c r="AV21" s="18" t="s">
        <v>98</v>
      </c>
    </row>
    <row r="22" spans="1:48" ht="22.5" hidden="1">
      <c r="A22" s="18" t="s">
        <v>332</v>
      </c>
      <c r="B22" s="18" t="s">
        <v>342</v>
      </c>
      <c r="C22" s="18" t="s">
        <v>307</v>
      </c>
      <c r="D22" s="18" t="s">
        <v>158</v>
      </c>
      <c r="E22" s="19">
        <v>41371</v>
      </c>
      <c r="F22" s="19">
        <v>41729</v>
      </c>
      <c r="G22" s="18" t="s">
        <v>163</v>
      </c>
      <c r="H22" s="19">
        <v>41374.437268518523</v>
      </c>
      <c r="I22" s="18" t="s">
        <v>279</v>
      </c>
      <c r="J22" s="18" t="s">
        <v>352</v>
      </c>
      <c r="K22" s="18" t="s">
        <v>280</v>
      </c>
      <c r="L22" s="18" t="s">
        <v>322</v>
      </c>
      <c r="M22" s="18" t="s">
        <v>323</v>
      </c>
      <c r="N22" s="18" t="s">
        <v>382</v>
      </c>
      <c r="O22" s="18" t="s">
        <v>318</v>
      </c>
      <c r="P22" s="18">
        <v>1</v>
      </c>
      <c r="Q22" s="18" t="s">
        <v>186</v>
      </c>
      <c r="R22" s="18" t="s">
        <v>307</v>
      </c>
      <c r="S22" s="19">
        <v>41371</v>
      </c>
      <c r="T22" s="19">
        <v>41729</v>
      </c>
      <c r="U22" s="18" t="s">
        <v>163</v>
      </c>
      <c r="V22" s="18" t="s">
        <v>237</v>
      </c>
      <c r="W22" s="18" t="s">
        <v>279</v>
      </c>
      <c r="X22" s="18" t="s">
        <v>352</v>
      </c>
      <c r="Y22" s="18" t="s">
        <v>280</v>
      </c>
      <c r="Z22" s="18" t="s">
        <v>367</v>
      </c>
      <c r="AA22" s="18" t="s">
        <v>188</v>
      </c>
      <c r="AB22" s="18" t="s">
        <v>98</v>
      </c>
      <c r="AC22" s="18" t="s">
        <v>98</v>
      </c>
      <c r="AD22" s="18" t="s">
        <v>98</v>
      </c>
      <c r="AE22" s="18" t="s">
        <v>98</v>
      </c>
      <c r="AF22" s="20">
        <v>44947.199999999997</v>
      </c>
      <c r="AG22" s="20">
        <v>31102</v>
      </c>
      <c r="AH22" s="20">
        <v>31102</v>
      </c>
      <c r="AI22" s="20">
        <v>0</v>
      </c>
      <c r="AJ22" s="21">
        <v>0</v>
      </c>
      <c r="AK22" s="18" t="s">
        <v>240</v>
      </c>
      <c r="AL22" s="18" t="s">
        <v>240</v>
      </c>
      <c r="AM22" s="22">
        <v>41677.696094988423</v>
      </c>
      <c r="AN22" s="18" t="s">
        <v>173</v>
      </c>
      <c r="AO22" s="18" t="s">
        <v>241</v>
      </c>
      <c r="AP22" s="18" t="s">
        <v>158</v>
      </c>
      <c r="AQ22" s="18" t="s">
        <v>173</v>
      </c>
      <c r="AR22" s="18" t="s">
        <v>173</v>
      </c>
      <c r="AS22" s="18" t="s">
        <v>173</v>
      </c>
      <c r="AT22" s="18" t="s">
        <v>173</v>
      </c>
      <c r="AU22" s="18" t="s">
        <v>98</v>
      </c>
      <c r="AV22" s="18" t="s">
        <v>98</v>
      </c>
    </row>
    <row r="23" spans="1:48" ht="22.5" hidden="1">
      <c r="A23" s="18" t="s">
        <v>332</v>
      </c>
      <c r="B23" s="18" t="s">
        <v>342</v>
      </c>
      <c r="C23" s="18" t="s">
        <v>307</v>
      </c>
      <c r="D23" s="18" t="s">
        <v>158</v>
      </c>
      <c r="E23" s="19">
        <v>41371</v>
      </c>
      <c r="F23" s="19">
        <v>41729</v>
      </c>
      <c r="G23" s="18" t="s">
        <v>163</v>
      </c>
      <c r="H23" s="19">
        <v>41374.437268518523</v>
      </c>
      <c r="I23" s="18" t="s">
        <v>279</v>
      </c>
      <c r="J23" s="18" t="s">
        <v>352</v>
      </c>
      <c r="K23" s="18" t="s">
        <v>280</v>
      </c>
      <c r="L23" s="18" t="s">
        <v>322</v>
      </c>
      <c r="M23" s="18" t="s">
        <v>323</v>
      </c>
      <c r="N23" s="18" t="s">
        <v>382</v>
      </c>
      <c r="O23" s="18" t="s">
        <v>318</v>
      </c>
      <c r="P23" s="18"/>
      <c r="Q23" s="18" t="s">
        <v>98</v>
      </c>
      <c r="R23" s="18" t="s">
        <v>98</v>
      </c>
      <c r="S23" s="19"/>
      <c r="T23" s="19"/>
      <c r="U23" s="18" t="s">
        <v>98</v>
      </c>
      <c r="V23" s="18" t="s">
        <v>237</v>
      </c>
      <c r="W23" s="18" t="s">
        <v>279</v>
      </c>
      <c r="X23" s="18" t="s">
        <v>352</v>
      </c>
      <c r="Y23" s="18" t="s">
        <v>280</v>
      </c>
      <c r="Z23" s="18" t="s">
        <v>98</v>
      </c>
      <c r="AA23" s="18" t="s">
        <v>242</v>
      </c>
      <c r="AB23" s="18" t="s">
        <v>243</v>
      </c>
      <c r="AC23" s="18" t="s">
        <v>307</v>
      </c>
      <c r="AD23" s="18" t="s">
        <v>281</v>
      </c>
      <c r="AE23" s="18" t="s">
        <v>244</v>
      </c>
      <c r="AF23" s="20">
        <v>44947.199999999997</v>
      </c>
      <c r="AG23" s="20">
        <v>0</v>
      </c>
      <c r="AH23" s="20">
        <v>31102</v>
      </c>
      <c r="AI23" s="20"/>
      <c r="AJ23" s="21"/>
      <c r="AK23" s="18" t="s">
        <v>98</v>
      </c>
      <c r="AL23" s="18" t="s">
        <v>98</v>
      </c>
      <c r="AM23" s="22">
        <v>41677.696094988423</v>
      </c>
      <c r="AN23" s="18" t="s">
        <v>173</v>
      </c>
      <c r="AO23" s="18" t="s">
        <v>241</v>
      </c>
      <c r="AP23" s="18" t="s">
        <v>158</v>
      </c>
      <c r="AQ23" s="18" t="s">
        <v>173</v>
      </c>
      <c r="AR23" s="18" t="s">
        <v>173</v>
      </c>
      <c r="AS23" s="18" t="s">
        <v>173</v>
      </c>
      <c r="AT23" s="18" t="s">
        <v>173</v>
      </c>
      <c r="AU23" s="18" t="s">
        <v>98</v>
      </c>
      <c r="AV23" s="18" t="s">
        <v>98</v>
      </c>
    </row>
    <row r="24" spans="1:48" ht="22.5" hidden="1">
      <c r="A24" s="18" t="s">
        <v>333</v>
      </c>
      <c r="B24" s="18" t="s">
        <v>343</v>
      </c>
      <c r="C24" s="18" t="s">
        <v>307</v>
      </c>
      <c r="D24" s="18" t="s">
        <v>158</v>
      </c>
      <c r="E24" s="19">
        <v>41426</v>
      </c>
      <c r="F24" s="19">
        <v>41729</v>
      </c>
      <c r="G24" s="18" t="s">
        <v>163</v>
      </c>
      <c r="H24" s="19">
        <v>41451.730127314819</v>
      </c>
      <c r="I24" s="18" t="s">
        <v>282</v>
      </c>
      <c r="J24" s="18" t="s">
        <v>353</v>
      </c>
      <c r="K24" s="18" t="s">
        <v>283</v>
      </c>
      <c r="L24" s="18" t="s">
        <v>322</v>
      </c>
      <c r="M24" s="18" t="s">
        <v>322</v>
      </c>
      <c r="N24" s="18" t="s">
        <v>383</v>
      </c>
      <c r="O24" s="18" t="s">
        <v>318</v>
      </c>
      <c r="P24" s="18">
        <v>1</v>
      </c>
      <c r="Q24" s="18" t="s">
        <v>186</v>
      </c>
      <c r="R24" s="18" t="s">
        <v>307</v>
      </c>
      <c r="S24" s="19">
        <v>41426</v>
      </c>
      <c r="T24" s="19">
        <v>41729</v>
      </c>
      <c r="U24" s="18" t="s">
        <v>163</v>
      </c>
      <c r="V24" s="18" t="s">
        <v>237</v>
      </c>
      <c r="W24" s="18" t="s">
        <v>282</v>
      </c>
      <c r="X24" s="18" t="s">
        <v>353</v>
      </c>
      <c r="Y24" s="18" t="s">
        <v>283</v>
      </c>
      <c r="Z24" s="18" t="s">
        <v>368</v>
      </c>
      <c r="AA24" s="18" t="s">
        <v>188</v>
      </c>
      <c r="AB24" s="18" t="s">
        <v>98</v>
      </c>
      <c r="AC24" s="18" t="s">
        <v>98</v>
      </c>
      <c r="AD24" s="18" t="s">
        <v>98</v>
      </c>
      <c r="AE24" s="18" t="s">
        <v>98</v>
      </c>
      <c r="AF24" s="20">
        <v>9875.2000000000007</v>
      </c>
      <c r="AG24" s="20">
        <v>35956</v>
      </c>
      <c r="AH24" s="20">
        <v>26960</v>
      </c>
      <c r="AI24" s="20">
        <v>8996</v>
      </c>
      <c r="AJ24" s="21">
        <v>25.019468238958726</v>
      </c>
      <c r="AK24" s="18" t="s">
        <v>240</v>
      </c>
      <c r="AL24" s="18" t="s">
        <v>240</v>
      </c>
      <c r="AM24" s="22">
        <v>41677.696094988423</v>
      </c>
      <c r="AN24" s="18" t="s">
        <v>173</v>
      </c>
      <c r="AO24" s="18" t="s">
        <v>241</v>
      </c>
      <c r="AP24" s="18" t="s">
        <v>158</v>
      </c>
      <c r="AQ24" s="18" t="s">
        <v>173</v>
      </c>
      <c r="AR24" s="18" t="s">
        <v>173</v>
      </c>
      <c r="AS24" s="18" t="s">
        <v>173</v>
      </c>
      <c r="AT24" s="18" t="s">
        <v>173</v>
      </c>
      <c r="AU24" s="18" t="s">
        <v>98</v>
      </c>
      <c r="AV24" s="18" t="s">
        <v>98</v>
      </c>
    </row>
    <row r="25" spans="1:48" ht="22.5" hidden="1">
      <c r="A25" s="18" t="s">
        <v>333</v>
      </c>
      <c r="B25" s="18" t="s">
        <v>343</v>
      </c>
      <c r="C25" s="18" t="s">
        <v>307</v>
      </c>
      <c r="D25" s="18" t="s">
        <v>158</v>
      </c>
      <c r="E25" s="19">
        <v>41426</v>
      </c>
      <c r="F25" s="19">
        <v>41729</v>
      </c>
      <c r="G25" s="18" t="s">
        <v>163</v>
      </c>
      <c r="H25" s="19">
        <v>41451.730127314819</v>
      </c>
      <c r="I25" s="18" t="s">
        <v>282</v>
      </c>
      <c r="J25" s="18" t="s">
        <v>353</v>
      </c>
      <c r="K25" s="18" t="s">
        <v>283</v>
      </c>
      <c r="L25" s="18" t="s">
        <v>322</v>
      </c>
      <c r="M25" s="18" t="s">
        <v>322</v>
      </c>
      <c r="N25" s="18" t="s">
        <v>383</v>
      </c>
      <c r="O25" s="18" t="s">
        <v>318</v>
      </c>
      <c r="P25" s="18"/>
      <c r="Q25" s="18" t="s">
        <v>98</v>
      </c>
      <c r="R25" s="18" t="s">
        <v>98</v>
      </c>
      <c r="S25" s="19"/>
      <c r="T25" s="19"/>
      <c r="U25" s="18" t="s">
        <v>98</v>
      </c>
      <c r="V25" s="18" t="s">
        <v>237</v>
      </c>
      <c r="W25" s="18" t="s">
        <v>282</v>
      </c>
      <c r="X25" s="18" t="s">
        <v>353</v>
      </c>
      <c r="Y25" s="18" t="s">
        <v>283</v>
      </c>
      <c r="Z25" s="18" t="s">
        <v>98</v>
      </c>
      <c r="AA25" s="18" t="s">
        <v>242</v>
      </c>
      <c r="AB25" s="18" t="s">
        <v>243</v>
      </c>
      <c r="AC25" s="18" t="s">
        <v>307</v>
      </c>
      <c r="AD25" s="18" t="s">
        <v>284</v>
      </c>
      <c r="AE25" s="18" t="s">
        <v>244</v>
      </c>
      <c r="AF25" s="20">
        <v>9875.2000000000007</v>
      </c>
      <c r="AG25" s="20">
        <v>0</v>
      </c>
      <c r="AH25" s="20">
        <v>26960</v>
      </c>
      <c r="AI25" s="20"/>
      <c r="AJ25" s="21"/>
      <c r="AK25" s="18" t="s">
        <v>98</v>
      </c>
      <c r="AL25" s="18" t="s">
        <v>98</v>
      </c>
      <c r="AM25" s="22">
        <v>41677.696094999999</v>
      </c>
      <c r="AN25" s="18" t="s">
        <v>173</v>
      </c>
      <c r="AO25" s="18" t="s">
        <v>241</v>
      </c>
      <c r="AP25" s="18" t="s">
        <v>158</v>
      </c>
      <c r="AQ25" s="18" t="s">
        <v>173</v>
      </c>
      <c r="AR25" s="18" t="s">
        <v>173</v>
      </c>
      <c r="AS25" s="18" t="s">
        <v>173</v>
      </c>
      <c r="AT25" s="18" t="s">
        <v>173</v>
      </c>
      <c r="AU25" s="18" t="s">
        <v>98</v>
      </c>
      <c r="AV25" s="18" t="s">
        <v>98</v>
      </c>
    </row>
    <row r="26" spans="1:48" ht="22.5" hidden="1">
      <c r="A26" s="18" t="s">
        <v>334</v>
      </c>
      <c r="B26" s="18" t="s">
        <v>344</v>
      </c>
      <c r="C26" s="18" t="s">
        <v>307</v>
      </c>
      <c r="D26" s="18" t="s">
        <v>158</v>
      </c>
      <c r="E26" s="19">
        <v>41598</v>
      </c>
      <c r="F26" s="19">
        <v>41729</v>
      </c>
      <c r="G26" s="18" t="s">
        <v>163</v>
      </c>
      <c r="H26" s="19">
        <v>41598.74864583333</v>
      </c>
      <c r="I26" s="18" t="s">
        <v>285</v>
      </c>
      <c r="J26" s="18" t="s">
        <v>354</v>
      </c>
      <c r="K26" s="18" t="s">
        <v>286</v>
      </c>
      <c r="L26" s="18" t="s">
        <v>322</v>
      </c>
      <c r="M26" s="18" t="s">
        <v>324</v>
      </c>
      <c r="N26" s="18" t="s">
        <v>383</v>
      </c>
      <c r="O26" s="18" t="s">
        <v>318</v>
      </c>
      <c r="P26" s="18">
        <v>1</v>
      </c>
      <c r="Q26" s="18" t="s">
        <v>185</v>
      </c>
      <c r="R26" s="18" t="s">
        <v>307</v>
      </c>
      <c r="S26" s="19">
        <v>41598</v>
      </c>
      <c r="T26" s="19">
        <v>41729</v>
      </c>
      <c r="U26" s="18" t="s">
        <v>163</v>
      </c>
      <c r="V26" s="18" t="s">
        <v>237</v>
      </c>
      <c r="W26" s="18" t="s">
        <v>285</v>
      </c>
      <c r="X26" s="18" t="s">
        <v>164</v>
      </c>
      <c r="Y26" s="18" t="s">
        <v>286</v>
      </c>
      <c r="Z26" s="18" t="s">
        <v>369</v>
      </c>
      <c r="AA26" s="18" t="s">
        <v>193</v>
      </c>
      <c r="AB26" s="18" t="s">
        <v>98</v>
      </c>
      <c r="AC26" s="18" t="s">
        <v>98</v>
      </c>
      <c r="AD26" s="18" t="s">
        <v>98</v>
      </c>
      <c r="AE26" s="18" t="s">
        <v>98</v>
      </c>
      <c r="AF26" s="20">
        <v>6016</v>
      </c>
      <c r="AG26" s="20">
        <v>4658</v>
      </c>
      <c r="AH26" s="20">
        <v>3493</v>
      </c>
      <c r="AI26" s="20">
        <v>1165</v>
      </c>
      <c r="AJ26" s="21">
        <v>25.010734220695579</v>
      </c>
      <c r="AK26" s="18" t="s">
        <v>240</v>
      </c>
      <c r="AL26" s="18" t="s">
        <v>240</v>
      </c>
      <c r="AM26" s="22">
        <v>41677.696094999999</v>
      </c>
      <c r="AN26" s="18" t="s">
        <v>173</v>
      </c>
      <c r="AO26" s="18" t="s">
        <v>241</v>
      </c>
      <c r="AP26" s="18" t="s">
        <v>158</v>
      </c>
      <c r="AQ26" s="18" t="s">
        <v>173</v>
      </c>
      <c r="AR26" s="18" t="s">
        <v>173</v>
      </c>
      <c r="AS26" s="18" t="s">
        <v>173</v>
      </c>
      <c r="AT26" s="18" t="s">
        <v>173</v>
      </c>
      <c r="AU26" s="18" t="s">
        <v>98</v>
      </c>
      <c r="AV26" s="18" t="s">
        <v>98</v>
      </c>
    </row>
    <row r="27" spans="1:48" hidden="1">
      <c r="A27" s="18" t="s">
        <v>334</v>
      </c>
      <c r="B27" s="18" t="s">
        <v>344</v>
      </c>
      <c r="C27" s="18" t="s">
        <v>307</v>
      </c>
      <c r="D27" s="18" t="s">
        <v>158</v>
      </c>
      <c r="E27" s="19">
        <v>41598</v>
      </c>
      <c r="F27" s="19">
        <v>41729</v>
      </c>
      <c r="G27" s="18" t="s">
        <v>163</v>
      </c>
      <c r="H27" s="19">
        <v>41598.74864583333</v>
      </c>
      <c r="I27" s="18" t="s">
        <v>285</v>
      </c>
      <c r="J27" s="18" t="s">
        <v>354</v>
      </c>
      <c r="K27" s="18" t="s">
        <v>286</v>
      </c>
      <c r="L27" s="18" t="s">
        <v>322</v>
      </c>
      <c r="M27" s="18" t="s">
        <v>324</v>
      </c>
      <c r="N27" s="18" t="s">
        <v>383</v>
      </c>
      <c r="O27" s="18" t="s">
        <v>318</v>
      </c>
      <c r="P27" s="18"/>
      <c r="Q27" s="18" t="s">
        <v>98</v>
      </c>
      <c r="R27" s="18" t="s">
        <v>98</v>
      </c>
      <c r="S27" s="19"/>
      <c r="T27" s="19"/>
      <c r="U27" s="18" t="s">
        <v>98</v>
      </c>
      <c r="V27" s="18" t="s">
        <v>237</v>
      </c>
      <c r="W27" s="18" t="s">
        <v>285</v>
      </c>
      <c r="X27" s="18" t="s">
        <v>164</v>
      </c>
      <c r="Y27" s="18" t="s">
        <v>286</v>
      </c>
      <c r="Z27" s="18" t="s">
        <v>98</v>
      </c>
      <c r="AA27" s="18" t="s">
        <v>287</v>
      </c>
      <c r="AB27" s="18" t="s">
        <v>288</v>
      </c>
      <c r="AC27" s="18" t="s">
        <v>307</v>
      </c>
      <c r="AD27" s="18" t="s">
        <v>289</v>
      </c>
      <c r="AE27" s="18" t="s">
        <v>244</v>
      </c>
      <c r="AF27" s="20">
        <v>6016</v>
      </c>
      <c r="AG27" s="20">
        <v>0</v>
      </c>
      <c r="AH27" s="20">
        <v>3493</v>
      </c>
      <c r="AI27" s="20"/>
      <c r="AJ27" s="21"/>
      <c r="AK27" s="18" t="s">
        <v>98</v>
      </c>
      <c r="AL27" s="18" t="s">
        <v>98</v>
      </c>
      <c r="AM27" s="22">
        <v>41677.696094999999</v>
      </c>
      <c r="AN27" s="18" t="s">
        <v>173</v>
      </c>
      <c r="AO27" s="18" t="s">
        <v>241</v>
      </c>
      <c r="AP27" s="18" t="s">
        <v>158</v>
      </c>
      <c r="AQ27" s="18" t="s">
        <v>173</v>
      </c>
      <c r="AR27" s="18" t="s">
        <v>173</v>
      </c>
      <c r="AS27" s="18" t="s">
        <v>173</v>
      </c>
      <c r="AT27" s="18" t="s">
        <v>173</v>
      </c>
      <c r="AU27" s="18" t="s">
        <v>98</v>
      </c>
      <c r="AV27" s="18" t="s">
        <v>98</v>
      </c>
    </row>
    <row r="28" spans="1:48" ht="22.5" hidden="1">
      <c r="A28" s="18" t="s">
        <v>335</v>
      </c>
      <c r="B28" s="18" t="s">
        <v>345</v>
      </c>
      <c r="C28" s="18" t="s">
        <v>307</v>
      </c>
      <c r="D28" s="18" t="s">
        <v>158</v>
      </c>
      <c r="E28" s="19">
        <v>41183</v>
      </c>
      <c r="F28" s="19">
        <v>42735</v>
      </c>
      <c r="G28" s="18" t="s">
        <v>163</v>
      </c>
      <c r="H28" s="19">
        <v>41200.432476851856</v>
      </c>
      <c r="I28" s="18" t="s">
        <v>290</v>
      </c>
      <c r="J28" s="18" t="s">
        <v>355</v>
      </c>
      <c r="K28" s="18" t="s">
        <v>292</v>
      </c>
      <c r="L28" s="18" t="s">
        <v>322</v>
      </c>
      <c r="M28" s="18" t="s">
        <v>325</v>
      </c>
      <c r="N28" s="18" t="s">
        <v>384</v>
      </c>
      <c r="O28" s="18" t="s">
        <v>315</v>
      </c>
      <c r="P28" s="18" t="s">
        <v>371</v>
      </c>
      <c r="Q28" s="18" t="s">
        <v>186</v>
      </c>
      <c r="R28" s="18" t="s">
        <v>307</v>
      </c>
      <c r="S28" s="19">
        <v>41275</v>
      </c>
      <c r="T28" s="19">
        <v>41364</v>
      </c>
      <c r="U28" s="18" t="s">
        <v>163</v>
      </c>
      <c r="V28" s="18" t="s">
        <v>237</v>
      </c>
      <c r="W28" s="18" t="s">
        <v>290</v>
      </c>
      <c r="X28" s="18" t="s">
        <v>355</v>
      </c>
      <c r="Y28" s="18" t="s">
        <v>292</v>
      </c>
      <c r="Z28" s="18" t="s">
        <v>295</v>
      </c>
      <c r="AA28" s="18" t="s">
        <v>371</v>
      </c>
      <c r="AB28" s="18" t="s">
        <v>98</v>
      </c>
      <c r="AC28" s="18" t="s">
        <v>98</v>
      </c>
      <c r="AD28" s="18" t="s">
        <v>98</v>
      </c>
      <c r="AE28" s="18" t="s">
        <v>98</v>
      </c>
      <c r="AF28" s="20">
        <v>1640</v>
      </c>
      <c r="AG28" s="20">
        <v>1450</v>
      </c>
      <c r="AH28" s="20">
        <v>1082</v>
      </c>
      <c r="AI28" s="20">
        <v>368</v>
      </c>
      <c r="AJ28" s="21">
        <v>25.379310344827587</v>
      </c>
      <c r="AK28" s="18" t="s">
        <v>240</v>
      </c>
      <c r="AL28" s="18" t="s">
        <v>240</v>
      </c>
      <c r="AM28" s="22">
        <v>41677.696096145832</v>
      </c>
      <c r="AN28" s="18" t="s">
        <v>173</v>
      </c>
      <c r="AO28" s="18" t="s">
        <v>241</v>
      </c>
      <c r="AP28" s="18" t="s">
        <v>158</v>
      </c>
      <c r="AQ28" s="18" t="s">
        <v>173</v>
      </c>
      <c r="AR28" s="18" t="s">
        <v>173</v>
      </c>
      <c r="AS28" s="18" t="s">
        <v>173</v>
      </c>
      <c r="AT28" s="18" t="s">
        <v>173</v>
      </c>
      <c r="AU28" s="18" t="s">
        <v>98</v>
      </c>
      <c r="AV28" s="18" t="s">
        <v>98</v>
      </c>
    </row>
    <row r="29" spans="1:48" ht="22.5" hidden="1">
      <c r="A29" s="18" t="s">
        <v>335</v>
      </c>
      <c r="B29" s="18" t="s">
        <v>345</v>
      </c>
      <c r="C29" s="18" t="s">
        <v>307</v>
      </c>
      <c r="D29" s="18" t="s">
        <v>158</v>
      </c>
      <c r="E29" s="19">
        <v>41183</v>
      </c>
      <c r="F29" s="19">
        <v>42735</v>
      </c>
      <c r="G29" s="18" t="s">
        <v>163</v>
      </c>
      <c r="H29" s="19">
        <v>41200.432476851856</v>
      </c>
      <c r="I29" s="18" t="s">
        <v>290</v>
      </c>
      <c r="J29" s="18" t="s">
        <v>355</v>
      </c>
      <c r="K29" s="18" t="s">
        <v>292</v>
      </c>
      <c r="L29" s="18" t="s">
        <v>322</v>
      </c>
      <c r="M29" s="18" t="s">
        <v>325</v>
      </c>
      <c r="N29" s="18" t="s">
        <v>384</v>
      </c>
      <c r="O29" s="18" t="s">
        <v>315</v>
      </c>
      <c r="P29" s="18" t="s">
        <v>372</v>
      </c>
      <c r="Q29" s="18" t="s">
        <v>186</v>
      </c>
      <c r="R29" s="18" t="s">
        <v>307</v>
      </c>
      <c r="S29" s="19">
        <v>41183</v>
      </c>
      <c r="T29" s="19">
        <v>42735</v>
      </c>
      <c r="U29" s="18" t="s">
        <v>163</v>
      </c>
      <c r="V29" s="18" t="s">
        <v>237</v>
      </c>
      <c r="W29" s="18" t="s">
        <v>290</v>
      </c>
      <c r="X29" s="18" t="s">
        <v>355</v>
      </c>
      <c r="Y29" s="18" t="s">
        <v>292</v>
      </c>
      <c r="Z29" s="18" t="s">
        <v>370</v>
      </c>
      <c r="AA29" s="18" t="s">
        <v>372</v>
      </c>
      <c r="AB29" s="18" t="s">
        <v>98</v>
      </c>
      <c r="AC29" s="18" t="s">
        <v>98</v>
      </c>
      <c r="AD29" s="18" t="s">
        <v>98</v>
      </c>
      <c r="AE29" s="18" t="s">
        <v>98</v>
      </c>
      <c r="AF29" s="20">
        <v>17183.2</v>
      </c>
      <c r="AG29" s="20">
        <v>22900</v>
      </c>
      <c r="AH29" s="20">
        <v>17057</v>
      </c>
      <c r="AI29" s="20">
        <v>5843</v>
      </c>
      <c r="AJ29" s="21">
        <v>25.515283842794759</v>
      </c>
      <c r="AK29" s="18" t="s">
        <v>240</v>
      </c>
      <c r="AL29" s="18" t="s">
        <v>240</v>
      </c>
      <c r="AM29" s="22">
        <v>41677.696096157408</v>
      </c>
      <c r="AN29" s="18" t="s">
        <v>173</v>
      </c>
      <c r="AO29" s="18" t="s">
        <v>241</v>
      </c>
      <c r="AP29" s="18" t="s">
        <v>158</v>
      </c>
      <c r="AQ29" s="18" t="s">
        <v>173</v>
      </c>
      <c r="AR29" s="18" t="s">
        <v>173</v>
      </c>
      <c r="AS29" s="18" t="s">
        <v>173</v>
      </c>
      <c r="AT29" s="18" t="s">
        <v>173</v>
      </c>
      <c r="AU29" s="18" t="s">
        <v>98</v>
      </c>
      <c r="AV29" s="18" t="s">
        <v>98</v>
      </c>
    </row>
    <row r="30" spans="1:48" hidden="1">
      <c r="A30" s="18" t="s">
        <v>335</v>
      </c>
      <c r="B30" s="18" t="s">
        <v>345</v>
      </c>
      <c r="C30" s="18" t="s">
        <v>307</v>
      </c>
      <c r="D30" s="18" t="s">
        <v>158</v>
      </c>
      <c r="E30" s="19">
        <v>41183</v>
      </c>
      <c r="F30" s="19">
        <v>42735</v>
      </c>
      <c r="G30" s="18" t="s">
        <v>163</v>
      </c>
      <c r="H30" s="19">
        <v>41200.432476851856</v>
      </c>
      <c r="I30" s="18" t="s">
        <v>290</v>
      </c>
      <c r="J30" s="18" t="s">
        <v>355</v>
      </c>
      <c r="K30" s="18" t="s">
        <v>292</v>
      </c>
      <c r="L30" s="18" t="s">
        <v>322</v>
      </c>
      <c r="M30" s="18" t="s">
        <v>325</v>
      </c>
      <c r="N30" s="18" t="s">
        <v>384</v>
      </c>
      <c r="O30" s="18" t="s">
        <v>315</v>
      </c>
      <c r="P30" s="18"/>
      <c r="Q30" s="18" t="s">
        <v>98</v>
      </c>
      <c r="R30" s="18" t="s">
        <v>98</v>
      </c>
      <c r="S30" s="19"/>
      <c r="T30" s="19"/>
      <c r="U30" s="18" t="s">
        <v>98</v>
      </c>
      <c r="V30" s="18" t="s">
        <v>237</v>
      </c>
      <c r="W30" s="18" t="s">
        <v>290</v>
      </c>
      <c r="X30" s="18" t="s">
        <v>355</v>
      </c>
      <c r="Y30" s="18" t="s">
        <v>292</v>
      </c>
      <c r="Z30" s="18" t="s">
        <v>98</v>
      </c>
      <c r="AA30" s="18" t="s">
        <v>373</v>
      </c>
      <c r="AB30" s="18" t="s">
        <v>186</v>
      </c>
      <c r="AC30" s="18" t="s">
        <v>307</v>
      </c>
      <c r="AD30" s="18" t="s">
        <v>293</v>
      </c>
      <c r="AE30" s="18" t="s">
        <v>294</v>
      </c>
      <c r="AF30" s="20">
        <v>17183.2</v>
      </c>
      <c r="AG30" s="20">
        <v>0</v>
      </c>
      <c r="AH30" s="20">
        <v>17057</v>
      </c>
      <c r="AI30" s="20"/>
      <c r="AJ30" s="21"/>
      <c r="AK30" s="18" t="s">
        <v>98</v>
      </c>
      <c r="AL30" s="18" t="s">
        <v>98</v>
      </c>
      <c r="AM30" s="22">
        <v>41677.696096157408</v>
      </c>
      <c r="AN30" s="18" t="s">
        <v>173</v>
      </c>
      <c r="AO30" s="18" t="s">
        <v>241</v>
      </c>
      <c r="AP30" s="18" t="s">
        <v>158</v>
      </c>
      <c r="AQ30" s="18" t="s">
        <v>173</v>
      </c>
      <c r="AR30" s="18" t="s">
        <v>173</v>
      </c>
      <c r="AS30" s="18" t="s">
        <v>173</v>
      </c>
      <c r="AT30" s="18" t="s">
        <v>173</v>
      </c>
      <c r="AU30" s="18" t="s">
        <v>98</v>
      </c>
      <c r="AV30" s="18" t="s">
        <v>98</v>
      </c>
    </row>
    <row r="31" spans="1:48" ht="22.5" hidden="1">
      <c r="A31" s="18" t="s">
        <v>335</v>
      </c>
      <c r="B31" s="18" t="s">
        <v>345</v>
      </c>
      <c r="C31" s="18" t="s">
        <v>307</v>
      </c>
      <c r="D31" s="18" t="s">
        <v>158</v>
      </c>
      <c r="E31" s="19">
        <v>41183</v>
      </c>
      <c r="F31" s="19">
        <v>42735</v>
      </c>
      <c r="G31" s="18" t="s">
        <v>163</v>
      </c>
      <c r="H31" s="19">
        <v>41200.432476851856</v>
      </c>
      <c r="I31" s="18" t="s">
        <v>290</v>
      </c>
      <c r="J31" s="18" t="s">
        <v>355</v>
      </c>
      <c r="K31" s="18" t="s">
        <v>292</v>
      </c>
      <c r="L31" s="18" t="s">
        <v>322</v>
      </c>
      <c r="M31" s="18" t="s">
        <v>325</v>
      </c>
      <c r="N31" s="18" t="s">
        <v>326</v>
      </c>
      <c r="O31" s="18" t="s">
        <v>315</v>
      </c>
      <c r="P31" s="18" t="s">
        <v>374</v>
      </c>
      <c r="Q31" s="18" t="s">
        <v>186</v>
      </c>
      <c r="R31" s="18" t="s">
        <v>307</v>
      </c>
      <c r="S31" s="19">
        <v>41244</v>
      </c>
      <c r="T31" s="19">
        <v>41363</v>
      </c>
      <c r="U31" s="18" t="s">
        <v>163</v>
      </c>
      <c r="V31" s="18" t="s">
        <v>237</v>
      </c>
      <c r="W31" s="18" t="s">
        <v>290</v>
      </c>
      <c r="X31" s="18" t="s">
        <v>355</v>
      </c>
      <c r="Y31" s="18" t="s">
        <v>292</v>
      </c>
      <c r="Z31" s="18" t="s">
        <v>296</v>
      </c>
      <c r="AA31" s="18" t="s">
        <v>374</v>
      </c>
      <c r="AB31" s="18" t="s">
        <v>98</v>
      </c>
      <c r="AC31" s="18" t="s">
        <v>98</v>
      </c>
      <c r="AD31" s="18" t="s">
        <v>98</v>
      </c>
      <c r="AE31" s="18" t="s">
        <v>98</v>
      </c>
      <c r="AF31" s="20">
        <v>1840</v>
      </c>
      <c r="AG31" s="20">
        <v>610</v>
      </c>
      <c r="AH31" s="20">
        <v>453</v>
      </c>
      <c r="AI31" s="20">
        <v>157</v>
      </c>
      <c r="AJ31" s="21">
        <v>25.737704918032787</v>
      </c>
      <c r="AK31" s="18" t="s">
        <v>240</v>
      </c>
      <c r="AL31" s="18" t="s">
        <v>240</v>
      </c>
      <c r="AM31" s="22">
        <v>41677.696096157408</v>
      </c>
      <c r="AN31" s="18" t="s">
        <v>173</v>
      </c>
      <c r="AO31" s="18" t="s">
        <v>241</v>
      </c>
      <c r="AP31" s="18" t="s">
        <v>158</v>
      </c>
      <c r="AQ31" s="18" t="s">
        <v>173</v>
      </c>
      <c r="AR31" s="18" t="s">
        <v>173</v>
      </c>
      <c r="AS31" s="18" t="s">
        <v>173</v>
      </c>
      <c r="AT31" s="18" t="s">
        <v>173</v>
      </c>
      <c r="AU31" s="18" t="s">
        <v>98</v>
      </c>
      <c r="AV31" s="18" t="s">
        <v>98</v>
      </c>
    </row>
    <row r="32" spans="1:48" ht="22.5" hidden="1">
      <c r="A32" s="18" t="s">
        <v>335</v>
      </c>
      <c r="B32" s="18" t="s">
        <v>345</v>
      </c>
      <c r="C32" s="18" t="s">
        <v>307</v>
      </c>
      <c r="D32" s="18" t="s">
        <v>158</v>
      </c>
      <c r="E32" s="19">
        <v>41183</v>
      </c>
      <c r="F32" s="19">
        <v>42735</v>
      </c>
      <c r="G32" s="18" t="s">
        <v>163</v>
      </c>
      <c r="H32" s="19">
        <v>41200.432476851856</v>
      </c>
      <c r="I32" s="18" t="s">
        <v>290</v>
      </c>
      <c r="J32" s="18" t="s">
        <v>355</v>
      </c>
      <c r="K32" s="18" t="s">
        <v>292</v>
      </c>
      <c r="L32" s="18" t="s">
        <v>322</v>
      </c>
      <c r="M32" s="18" t="s">
        <v>325</v>
      </c>
      <c r="N32" s="18" t="s">
        <v>326</v>
      </c>
      <c r="O32" s="18" t="s">
        <v>315</v>
      </c>
      <c r="P32" s="18"/>
      <c r="Q32" s="18" t="s">
        <v>98</v>
      </c>
      <c r="R32" s="18" t="s">
        <v>98</v>
      </c>
      <c r="S32" s="19"/>
      <c r="T32" s="19"/>
      <c r="U32" s="18" t="s">
        <v>98</v>
      </c>
      <c r="V32" s="18" t="s">
        <v>237</v>
      </c>
      <c r="W32" s="18" t="s">
        <v>290</v>
      </c>
      <c r="X32" s="18" t="s">
        <v>355</v>
      </c>
      <c r="Y32" s="18" t="s">
        <v>292</v>
      </c>
      <c r="Z32" s="18" t="s">
        <v>98</v>
      </c>
      <c r="AA32" s="18" t="s">
        <v>375</v>
      </c>
      <c r="AB32" s="18" t="s">
        <v>186</v>
      </c>
      <c r="AC32" s="18" t="s">
        <v>307</v>
      </c>
      <c r="AD32" s="18" t="s">
        <v>248</v>
      </c>
      <c r="AE32" s="18" t="s">
        <v>297</v>
      </c>
      <c r="AF32" s="20">
        <v>1840</v>
      </c>
      <c r="AG32" s="20">
        <v>0</v>
      </c>
      <c r="AH32" s="20">
        <v>453</v>
      </c>
      <c r="AI32" s="20"/>
      <c r="AJ32" s="21"/>
      <c r="AK32" s="18" t="s">
        <v>98</v>
      </c>
      <c r="AL32" s="18" t="s">
        <v>98</v>
      </c>
      <c r="AM32" s="22">
        <v>41677.696096168984</v>
      </c>
      <c r="AN32" s="18" t="s">
        <v>173</v>
      </c>
      <c r="AO32" s="18" t="s">
        <v>241</v>
      </c>
      <c r="AP32" s="18" t="s">
        <v>158</v>
      </c>
      <c r="AQ32" s="18" t="s">
        <v>173</v>
      </c>
      <c r="AR32" s="18" t="s">
        <v>173</v>
      </c>
      <c r="AS32" s="18" t="s">
        <v>173</v>
      </c>
      <c r="AT32" s="18" t="s">
        <v>173</v>
      </c>
      <c r="AU32" s="18" t="s">
        <v>98</v>
      </c>
      <c r="AV32" s="18" t="s">
        <v>98</v>
      </c>
    </row>
    <row r="33" spans="1:48" hidden="1">
      <c r="A33" s="18" t="s">
        <v>335</v>
      </c>
      <c r="B33" s="18" t="s">
        <v>345</v>
      </c>
      <c r="C33" s="18" t="s">
        <v>307</v>
      </c>
      <c r="D33" s="18" t="s">
        <v>158</v>
      </c>
      <c r="E33" s="19">
        <v>41183</v>
      </c>
      <c r="F33" s="19">
        <v>42735</v>
      </c>
      <c r="G33" s="18" t="s">
        <v>163</v>
      </c>
      <c r="H33" s="19">
        <v>41200.432476851856</v>
      </c>
      <c r="I33" s="18" t="s">
        <v>290</v>
      </c>
      <c r="J33" s="18" t="s">
        <v>355</v>
      </c>
      <c r="K33" s="18" t="s">
        <v>292</v>
      </c>
      <c r="L33" s="18" t="s">
        <v>322</v>
      </c>
      <c r="M33" s="18" t="s">
        <v>325</v>
      </c>
      <c r="N33" s="18" t="s">
        <v>326</v>
      </c>
      <c r="O33" s="18" t="s">
        <v>315</v>
      </c>
      <c r="P33" s="18" t="s">
        <v>376</v>
      </c>
      <c r="Q33" s="18" t="s">
        <v>186</v>
      </c>
      <c r="R33" s="18" t="s">
        <v>307</v>
      </c>
      <c r="S33" s="19">
        <v>41244</v>
      </c>
      <c r="T33" s="19">
        <v>41330</v>
      </c>
      <c r="U33" s="18" t="s">
        <v>163</v>
      </c>
      <c r="V33" s="18" t="s">
        <v>291</v>
      </c>
      <c r="W33" s="18" t="s">
        <v>290</v>
      </c>
      <c r="X33" s="18" t="s">
        <v>355</v>
      </c>
      <c r="Y33" s="18" t="s">
        <v>292</v>
      </c>
      <c r="Z33" s="18" t="s">
        <v>298</v>
      </c>
      <c r="AA33" s="18" t="s">
        <v>376</v>
      </c>
      <c r="AB33" s="18" t="s">
        <v>98</v>
      </c>
      <c r="AC33" s="18" t="s">
        <v>98</v>
      </c>
      <c r="AD33" s="18" t="s">
        <v>98</v>
      </c>
      <c r="AE33" s="18" t="s">
        <v>98</v>
      </c>
      <c r="AF33" s="20"/>
      <c r="AG33" s="20">
        <v>3000</v>
      </c>
      <c r="AH33" s="20">
        <v>0</v>
      </c>
      <c r="AI33" s="20">
        <v>3000</v>
      </c>
      <c r="AJ33" s="21">
        <v>100</v>
      </c>
      <c r="AK33" s="18" t="s">
        <v>240</v>
      </c>
      <c r="AL33" s="18" t="s">
        <v>240</v>
      </c>
      <c r="AM33" s="22">
        <v>41677.696096481479</v>
      </c>
      <c r="AN33" s="18" t="s">
        <v>173</v>
      </c>
      <c r="AO33" s="18" t="s">
        <v>241</v>
      </c>
      <c r="AP33" s="18" t="s">
        <v>158</v>
      </c>
      <c r="AQ33" s="18" t="s">
        <v>173</v>
      </c>
      <c r="AR33" s="18" t="s">
        <v>173</v>
      </c>
      <c r="AS33" s="18" t="s">
        <v>173</v>
      </c>
      <c r="AT33" s="18" t="s">
        <v>173</v>
      </c>
      <c r="AU33" s="18" t="s">
        <v>98</v>
      </c>
      <c r="AV33" s="18" t="s">
        <v>98</v>
      </c>
    </row>
    <row r="34" spans="1:48" hidden="1">
      <c r="A34" s="18" t="s">
        <v>335</v>
      </c>
      <c r="B34" s="18" t="s">
        <v>345</v>
      </c>
      <c r="C34" s="18" t="s">
        <v>307</v>
      </c>
      <c r="D34" s="18" t="s">
        <v>158</v>
      </c>
      <c r="E34" s="19">
        <v>41183</v>
      </c>
      <c r="F34" s="19">
        <v>42735</v>
      </c>
      <c r="G34" s="18" t="s">
        <v>163</v>
      </c>
      <c r="H34" s="19">
        <v>41200.432476851856</v>
      </c>
      <c r="I34" s="18" t="s">
        <v>290</v>
      </c>
      <c r="J34" s="18" t="s">
        <v>355</v>
      </c>
      <c r="K34" s="18" t="s">
        <v>292</v>
      </c>
      <c r="L34" s="18" t="s">
        <v>322</v>
      </c>
      <c r="M34" s="18" t="s">
        <v>325</v>
      </c>
      <c r="N34" s="18" t="s">
        <v>98</v>
      </c>
      <c r="O34" s="18" t="s">
        <v>315</v>
      </c>
      <c r="P34" s="18" t="s">
        <v>377</v>
      </c>
      <c r="Q34" s="18" t="s">
        <v>186</v>
      </c>
      <c r="R34" s="18" t="s">
        <v>307</v>
      </c>
      <c r="S34" s="19">
        <v>41244</v>
      </c>
      <c r="T34" s="19">
        <v>41330</v>
      </c>
      <c r="U34" s="18" t="s">
        <v>163</v>
      </c>
      <c r="V34" s="18" t="s">
        <v>237</v>
      </c>
      <c r="W34" s="18" t="s">
        <v>290</v>
      </c>
      <c r="X34" s="18" t="s">
        <v>355</v>
      </c>
      <c r="Y34" s="18" t="s">
        <v>292</v>
      </c>
      <c r="Z34" s="18" t="s">
        <v>98</v>
      </c>
      <c r="AA34" s="18" t="s">
        <v>377</v>
      </c>
      <c r="AB34" s="18" t="s">
        <v>98</v>
      </c>
      <c r="AC34" s="18" t="s">
        <v>98</v>
      </c>
      <c r="AD34" s="18" t="s">
        <v>98</v>
      </c>
      <c r="AE34" s="18" t="s">
        <v>98</v>
      </c>
      <c r="AF34" s="20"/>
      <c r="AG34" s="20">
        <v>0</v>
      </c>
      <c r="AH34" s="20">
        <v>2230</v>
      </c>
      <c r="AI34" s="20">
        <v>-2230</v>
      </c>
      <c r="AJ34" s="21"/>
      <c r="AK34" s="18" t="s">
        <v>240</v>
      </c>
      <c r="AL34" s="18" t="s">
        <v>240</v>
      </c>
      <c r="AM34" s="22">
        <v>41677.696096481479</v>
      </c>
      <c r="AN34" s="18" t="s">
        <v>173</v>
      </c>
      <c r="AO34" s="18" t="s">
        <v>241</v>
      </c>
      <c r="AP34" s="18" t="s">
        <v>158</v>
      </c>
      <c r="AQ34" s="18" t="s">
        <v>173</v>
      </c>
      <c r="AR34" s="18" t="s">
        <v>173</v>
      </c>
      <c r="AS34" s="18" t="s">
        <v>173</v>
      </c>
      <c r="AT34" s="18" t="s">
        <v>173</v>
      </c>
      <c r="AU34" s="18" t="s">
        <v>98</v>
      </c>
      <c r="AV34" s="18" t="s">
        <v>98</v>
      </c>
    </row>
  </sheetData>
  <autoFilter ref="A1:AV34">
    <filterColumn colId="0">
      <filters>
        <filter val="B12N07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Carnet</vt:lpstr>
      <vt:lpstr>SRV_BACKREV_FD_CO.5 du 06-02-14</vt:lpstr>
      <vt:lpstr>SRV_PRJLIST_FD_CO.6 du 07-02-14</vt:lpstr>
    </vt:vector>
  </TitlesOfParts>
  <Company>BULL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RIGOULAY-F</dc:creator>
  <cp:lastModifiedBy>AMaffei</cp:lastModifiedBy>
  <dcterms:created xsi:type="dcterms:W3CDTF">2013-12-19T09:35:56Z</dcterms:created>
  <dcterms:modified xsi:type="dcterms:W3CDTF">2014-02-17T10:23:14Z</dcterms:modified>
</cp:coreProperties>
</file>