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hidePivotFieldList="1" defaultThemeVersion="124226"/>
  <bookViews>
    <workbookView xWindow="240" yWindow="105" windowWidth="24240" windowHeight="12660" tabRatio="806" activeTab="5"/>
  </bookViews>
  <sheets>
    <sheet name="Données" sheetId="1" r:id="rId1"/>
    <sheet name="Feuil7 TEST" sheetId="612" r:id="rId2"/>
    <sheet name="mr_Feuil7" sheetId="611" state="veryHidden" r:id="rId3"/>
    <sheet name="Stock FSA" sheetId="577" r:id="rId4"/>
    <sheet name="Stock GN" sheetId="496" r:id="rId5"/>
    <sheet name="Recap 2" sheetId="576" r:id="rId6"/>
  </sheets>
  <definedNames>
    <definedName name="Cru">Données!$D$14</definedName>
    <definedName name="dateFinGN">Données!$D$12</definedName>
    <definedName name="entree">Données!$D$7</definedName>
    <definedName name="NumCOOP">Données!$D$17</definedName>
    <definedName name="sortie">Données!$D$8</definedName>
  </definedNames>
  <calcPr calcId="125725"/>
</workbook>
</file>

<file path=xl/calcChain.xml><?xml version="1.0" encoding="utf-8"?>
<calcChain xmlns="http://schemas.openxmlformats.org/spreadsheetml/2006/main">
  <c r="AJ83" i="576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G83"/>
  <c r="AG82"/>
  <c r="AG81"/>
  <c r="AG80"/>
  <c r="AG79"/>
  <c r="AG78"/>
  <c r="AG77"/>
  <c r="AG76"/>
  <c r="AG75"/>
  <c r="AG74"/>
  <c r="AG73"/>
  <c r="AG72"/>
  <c r="AG71"/>
  <c r="AG70"/>
  <c r="AG69"/>
  <c r="AG68"/>
  <c r="AG67"/>
  <c r="AG66"/>
  <c r="AG65"/>
  <c r="AG64"/>
  <c r="AG63"/>
  <c r="AG62"/>
  <c r="AG61"/>
  <c r="AG60"/>
  <c r="AG59"/>
  <c r="AG58"/>
  <c r="AG57"/>
  <c r="AG56"/>
  <c r="AG55"/>
  <c r="AG54"/>
  <c r="AG53"/>
  <c r="AG52"/>
  <c r="AG51"/>
  <c r="AG50"/>
  <c r="AG49"/>
  <c r="AG48"/>
  <c r="AG47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D83"/>
  <c r="AD82"/>
  <c r="AD81"/>
  <c r="AD80"/>
  <c r="AD79"/>
  <c r="AD78"/>
  <c r="AD77"/>
  <c r="AD76"/>
  <c r="AD75"/>
  <c r="AD74"/>
  <c r="AD73"/>
  <c r="AD72"/>
  <c r="AD71"/>
  <c r="AD70"/>
  <c r="AD69"/>
  <c r="AD68"/>
  <c r="AD67"/>
  <c r="AD66"/>
  <c r="AD65"/>
  <c r="AD64"/>
  <c r="AD63"/>
  <c r="AD62"/>
  <c r="AD61"/>
  <c r="AD60"/>
  <c r="AD59"/>
  <c r="AD58"/>
  <c r="AD57"/>
  <c r="AD56"/>
  <c r="AD55"/>
  <c r="AD54"/>
  <c r="AD53"/>
  <c r="AD52"/>
  <c r="AD51"/>
  <c r="AD50"/>
  <c r="AD49"/>
  <c r="AD48"/>
  <c r="AD47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AA8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U83"/>
  <c r="U82"/>
  <c r="U81"/>
  <c r="U80"/>
  <c r="U79"/>
  <c r="U78"/>
  <c r="U77"/>
  <c r="U76"/>
  <c r="U75"/>
  <c r="U74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F83"/>
  <c r="F82"/>
  <c r="F81"/>
  <c r="F80"/>
  <c r="F79"/>
  <c r="F78"/>
  <c r="F77"/>
  <c r="F76"/>
  <c r="F75"/>
  <c r="F74"/>
  <c r="F73"/>
  <c r="F72"/>
  <c r="F71"/>
  <c r="G71" s="1"/>
  <c r="F70"/>
  <c r="F69"/>
  <c r="F68"/>
  <c r="F67"/>
  <c r="G67" s="1"/>
  <c r="F66"/>
  <c r="F65"/>
  <c r="F64"/>
  <c r="F63"/>
  <c r="G63" s="1"/>
  <c r="F62"/>
  <c r="F61"/>
  <c r="F60"/>
  <c r="F59"/>
  <c r="G59" s="1"/>
  <c r="F58"/>
  <c r="F57"/>
  <c r="F56"/>
  <c r="F55"/>
  <c r="G55" s="1"/>
  <c r="F54"/>
  <c r="F53"/>
  <c r="F52"/>
  <c r="F51"/>
  <c r="G51" s="1"/>
  <c r="F50"/>
  <c r="F49"/>
  <c r="F48"/>
  <c r="F47"/>
  <c r="G47" s="1"/>
  <c r="F46"/>
  <c r="F45"/>
  <c r="F44"/>
  <c r="F43"/>
  <c r="G43" s="1"/>
  <c r="F42"/>
  <c r="F41"/>
  <c r="F40"/>
  <c r="F39"/>
  <c r="G39" s="1"/>
  <c r="F38"/>
  <c r="F37"/>
  <c r="F36"/>
  <c r="F35"/>
  <c r="G35" s="1"/>
  <c r="F34"/>
  <c r="F33"/>
  <c r="F32"/>
  <c r="F31"/>
  <c r="G31" s="1"/>
  <c r="F30"/>
  <c r="F29"/>
  <c r="F28"/>
  <c r="F27"/>
  <c r="G27" s="1"/>
  <c r="F26"/>
  <c r="F25"/>
  <c r="F24"/>
  <c r="F23"/>
  <c r="G23" s="1"/>
  <c r="F22"/>
  <c r="F21"/>
  <c r="F20"/>
  <c r="F19"/>
  <c r="F18"/>
  <c r="F17"/>
  <c r="F16"/>
  <c r="F15"/>
  <c r="F14"/>
  <c r="F13"/>
  <c r="F12"/>
  <c r="F11"/>
  <c r="F10"/>
  <c r="F9"/>
  <c r="F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"/>
  <c r="AK21"/>
  <c r="AK24"/>
  <c r="AK25"/>
  <c r="AK28"/>
  <c r="AK29"/>
  <c r="AK32"/>
  <c r="AK33"/>
  <c r="AK36"/>
  <c r="AK37"/>
  <c r="AK40"/>
  <c r="AK41"/>
  <c r="AK44"/>
  <c r="AK45"/>
  <c r="AK48"/>
  <c r="AK49"/>
  <c r="AK52"/>
  <c r="AK53"/>
  <c r="AK56"/>
  <c r="AK57"/>
  <c r="AK60"/>
  <c r="AK61"/>
  <c r="AK64"/>
  <c r="AK65"/>
  <c r="AK68"/>
  <c r="AK69"/>
  <c r="AK72"/>
  <c r="AK73"/>
  <c r="AK76"/>
  <c r="AK77"/>
  <c r="AK80"/>
  <c r="AK81"/>
  <c r="AH21"/>
  <c r="AH22"/>
  <c r="AH25"/>
  <c r="AH26"/>
  <c r="AH29"/>
  <c r="AH30"/>
  <c r="AH33"/>
  <c r="AH34"/>
  <c r="AH37"/>
  <c r="AH38"/>
  <c r="AH41"/>
  <c r="AH42"/>
  <c r="AH45"/>
  <c r="AH46"/>
  <c r="AH49"/>
  <c r="AH50"/>
  <c r="AH53"/>
  <c r="AH54"/>
  <c r="AH57"/>
  <c r="AH58"/>
  <c r="AH61"/>
  <c r="AH62"/>
  <c r="AH65"/>
  <c r="AH66"/>
  <c r="AH69"/>
  <c r="AH70"/>
  <c r="AH73"/>
  <c r="AH74"/>
  <c r="AH77"/>
  <c r="AH78"/>
  <c r="AH81"/>
  <c r="AH82"/>
  <c r="AE22"/>
  <c r="AE23"/>
  <c r="AE26"/>
  <c r="AE27"/>
  <c r="AE30"/>
  <c r="AE31"/>
  <c r="AE34"/>
  <c r="AE35"/>
  <c r="AE38"/>
  <c r="AE39"/>
  <c r="AE42"/>
  <c r="AE43"/>
  <c r="AE46"/>
  <c r="AE47"/>
  <c r="AE50"/>
  <c r="AE51"/>
  <c r="AE54"/>
  <c r="AE55"/>
  <c r="AE58"/>
  <c r="AE59"/>
  <c r="AE62"/>
  <c r="AE63"/>
  <c r="AE66"/>
  <c r="AE67"/>
  <c r="AE70"/>
  <c r="AE71"/>
  <c r="AE74"/>
  <c r="AE75"/>
  <c r="AE78"/>
  <c r="AE79"/>
  <c r="AE82"/>
  <c r="AE83"/>
  <c r="AB23"/>
  <c r="AB24"/>
  <c r="AB27"/>
  <c r="AB28"/>
  <c r="AB31"/>
  <c r="AB32"/>
  <c r="AB35"/>
  <c r="AB36"/>
  <c r="AB39"/>
  <c r="AB40"/>
  <c r="AB43"/>
  <c r="AB44"/>
  <c r="AB47"/>
  <c r="AB48"/>
  <c r="AB51"/>
  <c r="AB52"/>
  <c r="AB55"/>
  <c r="AB56"/>
  <c r="AB59"/>
  <c r="AB60"/>
  <c r="AB64"/>
  <c r="AB68"/>
  <c r="AB72"/>
  <c r="AB76"/>
  <c r="AB80"/>
  <c r="Y21"/>
  <c r="Y25"/>
  <c r="Y29"/>
  <c r="Y33"/>
  <c r="Y37"/>
  <c r="Y41"/>
  <c r="Y45"/>
  <c r="Y49"/>
  <c r="Y53"/>
  <c r="Y57"/>
  <c r="Y61"/>
  <c r="Y65"/>
  <c r="Y69"/>
  <c r="Y73"/>
  <c r="Y77"/>
  <c r="Y81"/>
  <c r="V22"/>
  <c r="V26"/>
  <c r="V30"/>
  <c r="V34"/>
  <c r="V38"/>
  <c r="V42"/>
  <c r="V46"/>
  <c r="V50"/>
  <c r="V54"/>
  <c r="V58"/>
  <c r="V62"/>
  <c r="V66"/>
  <c r="V70"/>
  <c r="V74"/>
  <c r="V78"/>
  <c r="V82"/>
  <c r="S75"/>
  <c r="S70"/>
  <c r="S59"/>
  <c r="S54"/>
  <c r="S43"/>
  <c r="S38"/>
  <c r="S27"/>
  <c r="S22"/>
  <c r="P75"/>
  <c r="P65"/>
  <c r="P59"/>
  <c r="P49"/>
  <c r="P43"/>
  <c r="P33"/>
  <c r="J82"/>
  <c r="J77"/>
  <c r="J66"/>
  <c r="J61"/>
  <c r="J50"/>
  <c r="J45"/>
  <c r="J34"/>
  <c r="J29"/>
  <c r="D80"/>
  <c r="D72"/>
  <c r="D64"/>
  <c r="D56"/>
  <c r="D48"/>
  <c r="D40"/>
  <c r="D32"/>
  <c r="D24"/>
  <c r="AI21"/>
  <c r="AI22"/>
  <c r="AK22" s="1"/>
  <c r="AI23"/>
  <c r="AK23" s="1"/>
  <c r="AI24"/>
  <c r="AI25"/>
  <c r="AI26"/>
  <c r="AK26" s="1"/>
  <c r="AI27"/>
  <c r="AK27" s="1"/>
  <c r="AI28"/>
  <c r="AI29"/>
  <c r="AI30"/>
  <c r="AK30" s="1"/>
  <c r="AI31"/>
  <c r="AK31" s="1"/>
  <c r="AI32"/>
  <c r="AI33"/>
  <c r="AI34"/>
  <c r="AK34" s="1"/>
  <c r="AI35"/>
  <c r="AK35" s="1"/>
  <c r="AI36"/>
  <c r="AI37"/>
  <c r="AI38"/>
  <c r="AK38" s="1"/>
  <c r="AI39"/>
  <c r="AK39" s="1"/>
  <c r="AI40"/>
  <c r="AI41"/>
  <c r="AI42"/>
  <c r="AK42" s="1"/>
  <c r="AI43"/>
  <c r="AK43" s="1"/>
  <c r="AI44"/>
  <c r="AI45"/>
  <c r="AI46"/>
  <c r="AK46" s="1"/>
  <c r="AI47"/>
  <c r="AK47" s="1"/>
  <c r="AI48"/>
  <c r="AI49"/>
  <c r="AI50"/>
  <c r="AK50" s="1"/>
  <c r="AI51"/>
  <c r="AK51" s="1"/>
  <c r="AI52"/>
  <c r="AI53"/>
  <c r="AI54"/>
  <c r="AK54" s="1"/>
  <c r="AI55"/>
  <c r="AK55" s="1"/>
  <c r="AI56"/>
  <c r="AI57"/>
  <c r="AI58"/>
  <c r="AK58" s="1"/>
  <c r="AI59"/>
  <c r="AK59" s="1"/>
  <c r="AI60"/>
  <c r="AI61"/>
  <c r="AI62"/>
  <c r="AK62" s="1"/>
  <c r="AI63"/>
  <c r="AK63" s="1"/>
  <c r="AI64"/>
  <c r="AI65"/>
  <c r="AI66"/>
  <c r="AK66" s="1"/>
  <c r="AI67"/>
  <c r="AK67" s="1"/>
  <c r="AI68"/>
  <c r="AI69"/>
  <c r="AI70"/>
  <c r="AK70" s="1"/>
  <c r="AI71"/>
  <c r="AK71" s="1"/>
  <c r="AI72"/>
  <c r="AI73"/>
  <c r="AI74"/>
  <c r="AK74" s="1"/>
  <c r="AI75"/>
  <c r="AK75" s="1"/>
  <c r="AI76"/>
  <c r="AI77"/>
  <c r="AI78"/>
  <c r="AK78" s="1"/>
  <c r="AI79"/>
  <c r="AK79" s="1"/>
  <c r="AI80"/>
  <c r="AI81"/>
  <c r="AI82"/>
  <c r="AK82" s="1"/>
  <c r="AI83"/>
  <c r="AK83" s="1"/>
  <c r="AF21"/>
  <c r="AF22"/>
  <c r="AF23"/>
  <c r="AH23" s="1"/>
  <c r="AF24"/>
  <c r="AH24" s="1"/>
  <c r="AF25"/>
  <c r="AF26"/>
  <c r="AF27"/>
  <c r="AH27" s="1"/>
  <c r="AF28"/>
  <c r="AH28" s="1"/>
  <c r="AF29"/>
  <c r="AF30"/>
  <c r="AF31"/>
  <c r="AH31" s="1"/>
  <c r="AF32"/>
  <c r="AH32" s="1"/>
  <c r="AF33"/>
  <c r="AF34"/>
  <c r="AF35"/>
  <c r="AH35" s="1"/>
  <c r="AF36"/>
  <c r="AH36" s="1"/>
  <c r="AF37"/>
  <c r="AF38"/>
  <c r="AF39"/>
  <c r="AH39" s="1"/>
  <c r="AF40"/>
  <c r="AH40" s="1"/>
  <c r="AF41"/>
  <c r="AF42"/>
  <c r="AF43"/>
  <c r="AH43" s="1"/>
  <c r="AF44"/>
  <c r="AH44" s="1"/>
  <c r="AF45"/>
  <c r="AF46"/>
  <c r="AF47"/>
  <c r="AH47" s="1"/>
  <c r="AF48"/>
  <c r="AH48" s="1"/>
  <c r="AF49"/>
  <c r="AF50"/>
  <c r="AF51"/>
  <c r="AH51" s="1"/>
  <c r="AF52"/>
  <c r="AH52" s="1"/>
  <c r="AF53"/>
  <c r="AF54"/>
  <c r="AF55"/>
  <c r="AH55" s="1"/>
  <c r="AF56"/>
  <c r="AH56" s="1"/>
  <c r="AF57"/>
  <c r="AF58"/>
  <c r="AF59"/>
  <c r="AH59" s="1"/>
  <c r="AF60"/>
  <c r="AH60" s="1"/>
  <c r="AF61"/>
  <c r="AF62"/>
  <c r="AF63"/>
  <c r="AH63" s="1"/>
  <c r="AF64"/>
  <c r="AH64" s="1"/>
  <c r="AF65"/>
  <c r="AF66"/>
  <c r="AF67"/>
  <c r="AH67" s="1"/>
  <c r="AF68"/>
  <c r="AH68" s="1"/>
  <c r="AF69"/>
  <c r="AF70"/>
  <c r="AF71"/>
  <c r="AH71" s="1"/>
  <c r="AF72"/>
  <c r="AH72" s="1"/>
  <c r="AF73"/>
  <c r="AF74"/>
  <c r="AF75"/>
  <c r="AH75" s="1"/>
  <c r="AF76"/>
  <c r="AH76" s="1"/>
  <c r="AF77"/>
  <c r="AF78"/>
  <c r="AF79"/>
  <c r="AH79" s="1"/>
  <c r="AF80"/>
  <c r="AH80" s="1"/>
  <c r="AF81"/>
  <c r="AF82"/>
  <c r="AF83"/>
  <c r="AH83" s="1"/>
  <c r="AC21"/>
  <c r="AE21" s="1"/>
  <c r="AC22"/>
  <c r="AC23"/>
  <c r="AC24"/>
  <c r="AE24" s="1"/>
  <c r="AC25"/>
  <c r="AE25" s="1"/>
  <c r="AC26"/>
  <c r="AC27"/>
  <c r="AC28"/>
  <c r="AE28" s="1"/>
  <c r="AC29"/>
  <c r="AE29" s="1"/>
  <c r="AC30"/>
  <c r="AC31"/>
  <c r="AC32"/>
  <c r="AE32" s="1"/>
  <c r="AC33"/>
  <c r="AE33" s="1"/>
  <c r="AC34"/>
  <c r="AC35"/>
  <c r="AC36"/>
  <c r="AE36" s="1"/>
  <c r="AC37"/>
  <c r="AE37" s="1"/>
  <c r="AC38"/>
  <c r="AC39"/>
  <c r="AC40"/>
  <c r="AE40" s="1"/>
  <c r="AC41"/>
  <c r="AE41" s="1"/>
  <c r="AC42"/>
  <c r="AC43"/>
  <c r="AC44"/>
  <c r="AE44" s="1"/>
  <c r="AC45"/>
  <c r="AE45" s="1"/>
  <c r="AC46"/>
  <c r="AC47"/>
  <c r="AC48"/>
  <c r="AE48" s="1"/>
  <c r="AC49"/>
  <c r="AE49" s="1"/>
  <c r="AC50"/>
  <c r="AC51"/>
  <c r="AC52"/>
  <c r="AE52" s="1"/>
  <c r="AC53"/>
  <c r="AE53" s="1"/>
  <c r="AC54"/>
  <c r="AC55"/>
  <c r="AC56"/>
  <c r="AE56" s="1"/>
  <c r="AC57"/>
  <c r="AE57" s="1"/>
  <c r="AC58"/>
  <c r="AC59"/>
  <c r="AC60"/>
  <c r="AE60" s="1"/>
  <c r="AC61"/>
  <c r="AE61" s="1"/>
  <c r="AC62"/>
  <c r="AC63"/>
  <c r="AC64"/>
  <c r="AE64" s="1"/>
  <c r="AC65"/>
  <c r="AE65" s="1"/>
  <c r="AC66"/>
  <c r="AC67"/>
  <c r="AC68"/>
  <c r="AE68" s="1"/>
  <c r="AC69"/>
  <c r="AE69" s="1"/>
  <c r="AC70"/>
  <c r="AC71"/>
  <c r="AC72"/>
  <c r="AE72" s="1"/>
  <c r="AC73"/>
  <c r="AE73" s="1"/>
  <c r="AC74"/>
  <c r="AC75"/>
  <c r="AC76"/>
  <c r="AE76" s="1"/>
  <c r="AC77"/>
  <c r="AE77" s="1"/>
  <c r="AC78"/>
  <c r="AC79"/>
  <c r="AC80"/>
  <c r="AE80" s="1"/>
  <c r="AC81"/>
  <c r="AE81" s="1"/>
  <c r="AC82"/>
  <c r="AC83"/>
  <c r="Z21"/>
  <c r="AB21" s="1"/>
  <c r="Z22"/>
  <c r="AB22" s="1"/>
  <c r="Z23"/>
  <c r="Z24"/>
  <c r="Z25"/>
  <c r="AB25" s="1"/>
  <c r="Z26"/>
  <c r="AB26" s="1"/>
  <c r="Z27"/>
  <c r="Z28"/>
  <c r="Z29"/>
  <c r="AB29" s="1"/>
  <c r="Z30"/>
  <c r="AB30" s="1"/>
  <c r="Z31"/>
  <c r="Z32"/>
  <c r="Z33"/>
  <c r="AB33" s="1"/>
  <c r="Z34"/>
  <c r="AB34" s="1"/>
  <c r="Z35"/>
  <c r="Z36"/>
  <c r="Z37"/>
  <c r="AB37" s="1"/>
  <c r="Z38"/>
  <c r="AB38" s="1"/>
  <c r="Z39"/>
  <c r="Z40"/>
  <c r="Z41"/>
  <c r="AB41" s="1"/>
  <c r="Z42"/>
  <c r="AB42" s="1"/>
  <c r="Z43"/>
  <c r="Z44"/>
  <c r="Z45"/>
  <c r="AB45" s="1"/>
  <c r="Z46"/>
  <c r="AB46" s="1"/>
  <c r="Z47"/>
  <c r="Z48"/>
  <c r="Z49"/>
  <c r="AB49" s="1"/>
  <c r="Z50"/>
  <c r="AB50" s="1"/>
  <c r="Z51"/>
  <c r="Z52"/>
  <c r="Z53"/>
  <c r="AB53" s="1"/>
  <c r="Z54"/>
  <c r="AB54" s="1"/>
  <c r="Z55"/>
  <c r="Z56"/>
  <c r="Z57"/>
  <c r="AB57" s="1"/>
  <c r="Z58"/>
  <c r="AB58" s="1"/>
  <c r="Z59"/>
  <c r="Z60"/>
  <c r="Z61"/>
  <c r="AB61" s="1"/>
  <c r="Z62"/>
  <c r="AB62" s="1"/>
  <c r="Z63"/>
  <c r="AB63" s="1"/>
  <c r="Z64"/>
  <c r="Z65"/>
  <c r="AB65" s="1"/>
  <c r="Z66"/>
  <c r="AB66" s="1"/>
  <c r="Z67"/>
  <c r="AB67" s="1"/>
  <c r="Z68"/>
  <c r="Z69"/>
  <c r="AB69" s="1"/>
  <c r="Z70"/>
  <c r="AB70" s="1"/>
  <c r="Z71"/>
  <c r="AB71" s="1"/>
  <c r="Z72"/>
  <c r="Z73"/>
  <c r="AB73" s="1"/>
  <c r="Z74"/>
  <c r="AB74" s="1"/>
  <c r="Z75"/>
  <c r="AB75" s="1"/>
  <c r="Z76"/>
  <c r="Z77"/>
  <c r="AB77" s="1"/>
  <c r="Z78"/>
  <c r="AB78" s="1"/>
  <c r="Z79"/>
  <c r="AB79" s="1"/>
  <c r="Z80"/>
  <c r="Z81"/>
  <c r="AB81" s="1"/>
  <c r="Z82"/>
  <c r="AB82" s="1"/>
  <c r="Z83"/>
  <c r="AB83" s="1"/>
  <c r="W21"/>
  <c r="W22"/>
  <c r="Y22" s="1"/>
  <c r="W23"/>
  <c r="Y23" s="1"/>
  <c r="W24"/>
  <c r="Y24" s="1"/>
  <c r="W25"/>
  <c r="W26"/>
  <c r="Y26" s="1"/>
  <c r="W27"/>
  <c r="Y27" s="1"/>
  <c r="W28"/>
  <c r="Y28" s="1"/>
  <c r="W29"/>
  <c r="W30"/>
  <c r="Y30" s="1"/>
  <c r="W31"/>
  <c r="Y31" s="1"/>
  <c r="W32"/>
  <c r="Y32" s="1"/>
  <c r="W33"/>
  <c r="W34"/>
  <c r="Y34" s="1"/>
  <c r="W35"/>
  <c r="Y35" s="1"/>
  <c r="W36"/>
  <c r="Y36" s="1"/>
  <c r="W37"/>
  <c r="W38"/>
  <c r="Y38" s="1"/>
  <c r="W39"/>
  <c r="Y39" s="1"/>
  <c r="W40"/>
  <c r="Y40" s="1"/>
  <c r="W41"/>
  <c r="W42"/>
  <c r="Y42" s="1"/>
  <c r="W43"/>
  <c r="Y43" s="1"/>
  <c r="W44"/>
  <c r="Y44" s="1"/>
  <c r="W45"/>
  <c r="W46"/>
  <c r="Y46" s="1"/>
  <c r="W47"/>
  <c r="Y47" s="1"/>
  <c r="W48"/>
  <c r="Y48" s="1"/>
  <c r="W49"/>
  <c r="W50"/>
  <c r="Y50" s="1"/>
  <c r="W51"/>
  <c r="Y51" s="1"/>
  <c r="W52"/>
  <c r="Y52" s="1"/>
  <c r="W53"/>
  <c r="W54"/>
  <c r="Y54" s="1"/>
  <c r="W55"/>
  <c r="Y55" s="1"/>
  <c r="W56"/>
  <c r="Y56" s="1"/>
  <c r="W57"/>
  <c r="W58"/>
  <c r="Y58" s="1"/>
  <c r="W59"/>
  <c r="Y59" s="1"/>
  <c r="W60"/>
  <c r="Y60" s="1"/>
  <c r="W61"/>
  <c r="W62"/>
  <c r="Y62" s="1"/>
  <c r="W63"/>
  <c r="Y63" s="1"/>
  <c r="W64"/>
  <c r="Y64" s="1"/>
  <c r="W65"/>
  <c r="W66"/>
  <c r="Y66" s="1"/>
  <c r="W67"/>
  <c r="Y67" s="1"/>
  <c r="W68"/>
  <c r="Y68" s="1"/>
  <c r="W69"/>
  <c r="W70"/>
  <c r="Y70" s="1"/>
  <c r="W71"/>
  <c r="Y71" s="1"/>
  <c r="W72"/>
  <c r="Y72" s="1"/>
  <c r="W73"/>
  <c r="W74"/>
  <c r="Y74" s="1"/>
  <c r="W75"/>
  <c r="Y75" s="1"/>
  <c r="W76"/>
  <c r="Y76" s="1"/>
  <c r="W77"/>
  <c r="W78"/>
  <c r="Y78" s="1"/>
  <c r="W79"/>
  <c r="Y79" s="1"/>
  <c r="W80"/>
  <c r="Y80" s="1"/>
  <c r="W81"/>
  <c r="W82"/>
  <c r="Y82" s="1"/>
  <c r="W83"/>
  <c r="Y83" s="1"/>
  <c r="T21"/>
  <c r="V21" s="1"/>
  <c r="T22"/>
  <c r="T23"/>
  <c r="V23" s="1"/>
  <c r="T24"/>
  <c r="V24" s="1"/>
  <c r="T25"/>
  <c r="V25" s="1"/>
  <c r="T26"/>
  <c r="T27"/>
  <c r="V27" s="1"/>
  <c r="T28"/>
  <c r="V28" s="1"/>
  <c r="T29"/>
  <c r="V29" s="1"/>
  <c r="T30"/>
  <c r="T31"/>
  <c r="V31" s="1"/>
  <c r="T32"/>
  <c r="V32" s="1"/>
  <c r="T33"/>
  <c r="V33" s="1"/>
  <c r="T34"/>
  <c r="T35"/>
  <c r="V35" s="1"/>
  <c r="T36"/>
  <c r="V36" s="1"/>
  <c r="T37"/>
  <c r="V37" s="1"/>
  <c r="T38"/>
  <c r="T39"/>
  <c r="V39" s="1"/>
  <c r="T40"/>
  <c r="V40" s="1"/>
  <c r="T41"/>
  <c r="V41" s="1"/>
  <c r="T42"/>
  <c r="T43"/>
  <c r="V43" s="1"/>
  <c r="T44"/>
  <c r="V44" s="1"/>
  <c r="T45"/>
  <c r="V45" s="1"/>
  <c r="T46"/>
  <c r="T47"/>
  <c r="V47" s="1"/>
  <c r="T48"/>
  <c r="V48" s="1"/>
  <c r="T49"/>
  <c r="V49" s="1"/>
  <c r="T50"/>
  <c r="T51"/>
  <c r="V51" s="1"/>
  <c r="T52"/>
  <c r="V52" s="1"/>
  <c r="T53"/>
  <c r="V53" s="1"/>
  <c r="T54"/>
  <c r="T55"/>
  <c r="V55" s="1"/>
  <c r="T56"/>
  <c r="V56" s="1"/>
  <c r="T57"/>
  <c r="V57" s="1"/>
  <c r="T58"/>
  <c r="T59"/>
  <c r="V59" s="1"/>
  <c r="T60"/>
  <c r="V60" s="1"/>
  <c r="T61"/>
  <c r="V61" s="1"/>
  <c r="T62"/>
  <c r="T63"/>
  <c r="V63" s="1"/>
  <c r="T64"/>
  <c r="V64" s="1"/>
  <c r="T65"/>
  <c r="V65" s="1"/>
  <c r="T66"/>
  <c r="T67"/>
  <c r="V67" s="1"/>
  <c r="T68"/>
  <c r="V68" s="1"/>
  <c r="T69"/>
  <c r="V69" s="1"/>
  <c r="T70"/>
  <c r="T71"/>
  <c r="V71" s="1"/>
  <c r="T72"/>
  <c r="V72" s="1"/>
  <c r="T73"/>
  <c r="V73" s="1"/>
  <c r="T74"/>
  <c r="T75"/>
  <c r="V75" s="1"/>
  <c r="T76"/>
  <c r="V76" s="1"/>
  <c r="T77"/>
  <c r="V77" s="1"/>
  <c r="T78"/>
  <c r="T79"/>
  <c r="V79" s="1"/>
  <c r="T80"/>
  <c r="V80" s="1"/>
  <c r="T81"/>
  <c r="V81" s="1"/>
  <c r="T82"/>
  <c r="T83"/>
  <c r="V83" s="1"/>
  <c r="Q21"/>
  <c r="S21" s="1"/>
  <c r="Q22"/>
  <c r="Q23"/>
  <c r="S23" s="1"/>
  <c r="Q24"/>
  <c r="Q25"/>
  <c r="S25" s="1"/>
  <c r="Q26"/>
  <c r="S26" s="1"/>
  <c r="Q27"/>
  <c r="Q28"/>
  <c r="Q29"/>
  <c r="S29" s="1"/>
  <c r="Q30"/>
  <c r="S30" s="1"/>
  <c r="Q31"/>
  <c r="S31" s="1"/>
  <c r="Q32"/>
  <c r="Q33"/>
  <c r="S33" s="1"/>
  <c r="Q34"/>
  <c r="S34" s="1"/>
  <c r="Q35"/>
  <c r="S35" s="1"/>
  <c r="Q36"/>
  <c r="Q37"/>
  <c r="S37" s="1"/>
  <c r="Q38"/>
  <c r="Q39"/>
  <c r="S39" s="1"/>
  <c r="Q40"/>
  <c r="Q41"/>
  <c r="S41" s="1"/>
  <c r="Q42"/>
  <c r="S42" s="1"/>
  <c r="Q43"/>
  <c r="Q44"/>
  <c r="Q45"/>
  <c r="S45" s="1"/>
  <c r="Q46"/>
  <c r="S46" s="1"/>
  <c r="Q47"/>
  <c r="S47" s="1"/>
  <c r="Q48"/>
  <c r="Q49"/>
  <c r="S49" s="1"/>
  <c r="Q50"/>
  <c r="S50" s="1"/>
  <c r="Q51"/>
  <c r="S51" s="1"/>
  <c r="Q52"/>
  <c r="Q53"/>
  <c r="S53" s="1"/>
  <c r="Q54"/>
  <c r="Q55"/>
  <c r="S55" s="1"/>
  <c r="Q56"/>
  <c r="Q57"/>
  <c r="S57" s="1"/>
  <c r="Q58"/>
  <c r="S58" s="1"/>
  <c r="Q59"/>
  <c r="Q60"/>
  <c r="Q61"/>
  <c r="S61" s="1"/>
  <c r="Q62"/>
  <c r="S62" s="1"/>
  <c r="Q63"/>
  <c r="S63" s="1"/>
  <c r="Q64"/>
  <c r="Q65"/>
  <c r="S65" s="1"/>
  <c r="Q66"/>
  <c r="S66" s="1"/>
  <c r="Q67"/>
  <c r="S67" s="1"/>
  <c r="Q68"/>
  <c r="Q69"/>
  <c r="S69" s="1"/>
  <c r="Q70"/>
  <c r="Q71"/>
  <c r="S71" s="1"/>
  <c r="Q72"/>
  <c r="Q73"/>
  <c r="S73" s="1"/>
  <c r="Q74"/>
  <c r="S74" s="1"/>
  <c r="Q75"/>
  <c r="Q76"/>
  <c r="Q77"/>
  <c r="S77" s="1"/>
  <c r="Q78"/>
  <c r="S78" s="1"/>
  <c r="Q79"/>
  <c r="S79" s="1"/>
  <c r="Q80"/>
  <c r="Q81"/>
  <c r="S81" s="1"/>
  <c r="Q82"/>
  <c r="S82" s="1"/>
  <c r="Q83"/>
  <c r="S83" s="1"/>
  <c r="N21"/>
  <c r="P21" s="1"/>
  <c r="N22"/>
  <c r="P22" s="1"/>
  <c r="N23"/>
  <c r="N24"/>
  <c r="N25"/>
  <c r="P25" s="1"/>
  <c r="N26"/>
  <c r="P26" s="1"/>
  <c r="N27"/>
  <c r="N28"/>
  <c r="N29"/>
  <c r="P29" s="1"/>
  <c r="N30"/>
  <c r="P30" s="1"/>
  <c r="N31"/>
  <c r="P31" s="1"/>
  <c r="N32"/>
  <c r="N33"/>
  <c r="N34"/>
  <c r="P34" s="1"/>
  <c r="N35"/>
  <c r="P35" s="1"/>
  <c r="N36"/>
  <c r="N37"/>
  <c r="P37" s="1"/>
  <c r="N38"/>
  <c r="P38" s="1"/>
  <c r="N39"/>
  <c r="P39" s="1"/>
  <c r="N40"/>
  <c r="N41"/>
  <c r="P41" s="1"/>
  <c r="N42"/>
  <c r="P42" s="1"/>
  <c r="N43"/>
  <c r="N44"/>
  <c r="N45"/>
  <c r="P45" s="1"/>
  <c r="N46"/>
  <c r="P46" s="1"/>
  <c r="N47"/>
  <c r="P47" s="1"/>
  <c r="N48"/>
  <c r="N49"/>
  <c r="N50"/>
  <c r="P50" s="1"/>
  <c r="N51"/>
  <c r="P51" s="1"/>
  <c r="N52"/>
  <c r="N53"/>
  <c r="P53" s="1"/>
  <c r="N54"/>
  <c r="P54" s="1"/>
  <c r="N55"/>
  <c r="P55" s="1"/>
  <c r="N56"/>
  <c r="N57"/>
  <c r="P57" s="1"/>
  <c r="N58"/>
  <c r="P58" s="1"/>
  <c r="N59"/>
  <c r="N60"/>
  <c r="N61"/>
  <c r="P61" s="1"/>
  <c r="N62"/>
  <c r="P62" s="1"/>
  <c r="N63"/>
  <c r="P63" s="1"/>
  <c r="N64"/>
  <c r="N65"/>
  <c r="N66"/>
  <c r="P66" s="1"/>
  <c r="N67"/>
  <c r="P67" s="1"/>
  <c r="N68"/>
  <c r="N69"/>
  <c r="P69" s="1"/>
  <c r="N70"/>
  <c r="P70" s="1"/>
  <c r="N71"/>
  <c r="P71" s="1"/>
  <c r="N72"/>
  <c r="N73"/>
  <c r="P73" s="1"/>
  <c r="N74"/>
  <c r="P74" s="1"/>
  <c r="N75"/>
  <c r="N76"/>
  <c r="N77"/>
  <c r="P77" s="1"/>
  <c r="N78"/>
  <c r="P78" s="1"/>
  <c r="N79"/>
  <c r="P79" s="1"/>
  <c r="N80"/>
  <c r="N81"/>
  <c r="P81" s="1"/>
  <c r="N82"/>
  <c r="P82" s="1"/>
  <c r="N83"/>
  <c r="P83" s="1"/>
  <c r="K21"/>
  <c r="M21" s="1"/>
  <c r="K22"/>
  <c r="M22" s="1"/>
  <c r="K23"/>
  <c r="M23" s="1"/>
  <c r="K24"/>
  <c r="M24" s="1"/>
  <c r="K25"/>
  <c r="M25" s="1"/>
  <c r="K26"/>
  <c r="M26" s="1"/>
  <c r="K27"/>
  <c r="M27" s="1"/>
  <c r="K28"/>
  <c r="M28" s="1"/>
  <c r="K29"/>
  <c r="M29" s="1"/>
  <c r="K30"/>
  <c r="M30" s="1"/>
  <c r="K31"/>
  <c r="M31" s="1"/>
  <c r="K32"/>
  <c r="M32" s="1"/>
  <c r="K33"/>
  <c r="M33" s="1"/>
  <c r="K34"/>
  <c r="M34" s="1"/>
  <c r="K35"/>
  <c r="M35" s="1"/>
  <c r="K36"/>
  <c r="M36" s="1"/>
  <c r="K37"/>
  <c r="M37" s="1"/>
  <c r="K38"/>
  <c r="M38" s="1"/>
  <c r="K39"/>
  <c r="M39" s="1"/>
  <c r="K40"/>
  <c r="M40" s="1"/>
  <c r="K41"/>
  <c r="M41" s="1"/>
  <c r="K42"/>
  <c r="M42" s="1"/>
  <c r="K43"/>
  <c r="M43" s="1"/>
  <c r="K44"/>
  <c r="M44" s="1"/>
  <c r="K45"/>
  <c r="M45" s="1"/>
  <c r="K46"/>
  <c r="M46" s="1"/>
  <c r="K47"/>
  <c r="M47" s="1"/>
  <c r="K48"/>
  <c r="M48" s="1"/>
  <c r="K49"/>
  <c r="M49" s="1"/>
  <c r="K50"/>
  <c r="M50" s="1"/>
  <c r="K51"/>
  <c r="M51" s="1"/>
  <c r="K52"/>
  <c r="M52" s="1"/>
  <c r="K53"/>
  <c r="M53" s="1"/>
  <c r="K54"/>
  <c r="M54" s="1"/>
  <c r="K55"/>
  <c r="M55" s="1"/>
  <c r="K56"/>
  <c r="M56" s="1"/>
  <c r="K57"/>
  <c r="M57" s="1"/>
  <c r="K58"/>
  <c r="M58" s="1"/>
  <c r="K59"/>
  <c r="M59" s="1"/>
  <c r="K60"/>
  <c r="M60" s="1"/>
  <c r="K61"/>
  <c r="M61" s="1"/>
  <c r="K62"/>
  <c r="M62" s="1"/>
  <c r="K63"/>
  <c r="M63" s="1"/>
  <c r="K64"/>
  <c r="M64" s="1"/>
  <c r="K65"/>
  <c r="M65" s="1"/>
  <c r="K66"/>
  <c r="M66" s="1"/>
  <c r="K67"/>
  <c r="M67" s="1"/>
  <c r="K68"/>
  <c r="M68" s="1"/>
  <c r="K69"/>
  <c r="M69" s="1"/>
  <c r="K70"/>
  <c r="M70" s="1"/>
  <c r="K71"/>
  <c r="M71" s="1"/>
  <c r="K72"/>
  <c r="M72" s="1"/>
  <c r="K73"/>
  <c r="M73" s="1"/>
  <c r="K74"/>
  <c r="M74" s="1"/>
  <c r="K75"/>
  <c r="M75" s="1"/>
  <c r="K76"/>
  <c r="M76" s="1"/>
  <c r="K77"/>
  <c r="M77" s="1"/>
  <c r="K78"/>
  <c r="M78" s="1"/>
  <c r="K79"/>
  <c r="M79" s="1"/>
  <c r="K80"/>
  <c r="M80" s="1"/>
  <c r="K81"/>
  <c r="M81" s="1"/>
  <c r="K82"/>
  <c r="M82" s="1"/>
  <c r="K83"/>
  <c r="M83" s="1"/>
  <c r="H21"/>
  <c r="J21" s="1"/>
  <c r="H22"/>
  <c r="J22" s="1"/>
  <c r="H23"/>
  <c r="J23" s="1"/>
  <c r="H24"/>
  <c r="H25"/>
  <c r="J25" s="1"/>
  <c r="H26"/>
  <c r="J26" s="1"/>
  <c r="H27"/>
  <c r="J27" s="1"/>
  <c r="H28"/>
  <c r="H29"/>
  <c r="H30"/>
  <c r="J30" s="1"/>
  <c r="H31"/>
  <c r="J31" s="1"/>
  <c r="H32"/>
  <c r="H33"/>
  <c r="J33" s="1"/>
  <c r="H34"/>
  <c r="H35"/>
  <c r="J35" s="1"/>
  <c r="H36"/>
  <c r="H37"/>
  <c r="J37" s="1"/>
  <c r="H38"/>
  <c r="J38" s="1"/>
  <c r="H39"/>
  <c r="J39" s="1"/>
  <c r="H40"/>
  <c r="H41"/>
  <c r="J41" s="1"/>
  <c r="H42"/>
  <c r="J42" s="1"/>
  <c r="H43"/>
  <c r="J43" s="1"/>
  <c r="H44"/>
  <c r="H45"/>
  <c r="H46"/>
  <c r="J46" s="1"/>
  <c r="H47"/>
  <c r="J47" s="1"/>
  <c r="H48"/>
  <c r="H49"/>
  <c r="J49" s="1"/>
  <c r="H50"/>
  <c r="H51"/>
  <c r="J51" s="1"/>
  <c r="H52"/>
  <c r="H53"/>
  <c r="J53" s="1"/>
  <c r="H54"/>
  <c r="J54" s="1"/>
  <c r="H55"/>
  <c r="J55" s="1"/>
  <c r="H56"/>
  <c r="H57"/>
  <c r="J57" s="1"/>
  <c r="H58"/>
  <c r="J58" s="1"/>
  <c r="H59"/>
  <c r="J59" s="1"/>
  <c r="H60"/>
  <c r="H61"/>
  <c r="H62"/>
  <c r="J62" s="1"/>
  <c r="H63"/>
  <c r="J63" s="1"/>
  <c r="H64"/>
  <c r="H65"/>
  <c r="J65" s="1"/>
  <c r="H66"/>
  <c r="H67"/>
  <c r="J67" s="1"/>
  <c r="H68"/>
  <c r="H69"/>
  <c r="J69" s="1"/>
  <c r="H70"/>
  <c r="J70" s="1"/>
  <c r="H71"/>
  <c r="J71" s="1"/>
  <c r="H72"/>
  <c r="H73"/>
  <c r="J73" s="1"/>
  <c r="H74"/>
  <c r="J74" s="1"/>
  <c r="H75"/>
  <c r="J75" s="1"/>
  <c r="H76"/>
  <c r="H77"/>
  <c r="H78"/>
  <c r="J78" s="1"/>
  <c r="H79"/>
  <c r="J79" s="1"/>
  <c r="H80"/>
  <c r="H81"/>
  <c r="J81" s="1"/>
  <c r="H82"/>
  <c r="H83"/>
  <c r="J83" s="1"/>
  <c r="E21"/>
  <c r="G21" s="1"/>
  <c r="E22"/>
  <c r="G22" s="1"/>
  <c r="E23"/>
  <c r="E24"/>
  <c r="E25"/>
  <c r="G25" s="1"/>
  <c r="E26"/>
  <c r="G26" s="1"/>
  <c r="E27"/>
  <c r="E28"/>
  <c r="E29"/>
  <c r="G29" s="1"/>
  <c r="E30"/>
  <c r="G30" s="1"/>
  <c r="E31"/>
  <c r="E32"/>
  <c r="E33"/>
  <c r="G33" s="1"/>
  <c r="E34"/>
  <c r="G34" s="1"/>
  <c r="E35"/>
  <c r="E36"/>
  <c r="E37"/>
  <c r="G37" s="1"/>
  <c r="E38"/>
  <c r="G38" s="1"/>
  <c r="E39"/>
  <c r="E40"/>
  <c r="E41"/>
  <c r="G41" s="1"/>
  <c r="E42"/>
  <c r="G42" s="1"/>
  <c r="E43"/>
  <c r="E44"/>
  <c r="E45"/>
  <c r="G45" s="1"/>
  <c r="E46"/>
  <c r="G46" s="1"/>
  <c r="E47"/>
  <c r="E48"/>
  <c r="E49"/>
  <c r="G49" s="1"/>
  <c r="E50"/>
  <c r="G50" s="1"/>
  <c r="E51"/>
  <c r="E52"/>
  <c r="E53"/>
  <c r="G53" s="1"/>
  <c r="E54"/>
  <c r="G54" s="1"/>
  <c r="E55"/>
  <c r="E56"/>
  <c r="E57"/>
  <c r="G57" s="1"/>
  <c r="E58"/>
  <c r="G58" s="1"/>
  <c r="E59"/>
  <c r="E60"/>
  <c r="E61"/>
  <c r="G61" s="1"/>
  <c r="E62"/>
  <c r="G62" s="1"/>
  <c r="E63"/>
  <c r="E64"/>
  <c r="E65"/>
  <c r="G65" s="1"/>
  <c r="E66"/>
  <c r="G66" s="1"/>
  <c r="E67"/>
  <c r="E68"/>
  <c r="E69"/>
  <c r="G69" s="1"/>
  <c r="E70"/>
  <c r="G70" s="1"/>
  <c r="E71"/>
  <c r="E72"/>
  <c r="E73"/>
  <c r="G73" s="1"/>
  <c r="E74"/>
  <c r="G74" s="1"/>
  <c r="E75"/>
  <c r="E76"/>
  <c r="E77"/>
  <c r="G77" s="1"/>
  <c r="E78"/>
  <c r="G78" s="1"/>
  <c r="E79"/>
  <c r="E80"/>
  <c r="E81"/>
  <c r="G81" s="1"/>
  <c r="E82"/>
  <c r="G82" s="1"/>
  <c r="E83"/>
  <c r="B21"/>
  <c r="B22"/>
  <c r="B23"/>
  <c r="D23" s="1"/>
  <c r="B24"/>
  <c r="B25"/>
  <c r="B26"/>
  <c r="B27"/>
  <c r="D27" s="1"/>
  <c r="B28"/>
  <c r="D28" s="1"/>
  <c r="B29"/>
  <c r="B30"/>
  <c r="B31"/>
  <c r="D31" s="1"/>
  <c r="B32"/>
  <c r="B33"/>
  <c r="B34"/>
  <c r="B35"/>
  <c r="D35" s="1"/>
  <c r="B36"/>
  <c r="D36" s="1"/>
  <c r="B37"/>
  <c r="B38"/>
  <c r="B39"/>
  <c r="D39" s="1"/>
  <c r="B40"/>
  <c r="B41"/>
  <c r="B42"/>
  <c r="B43"/>
  <c r="D43" s="1"/>
  <c r="B44"/>
  <c r="D44" s="1"/>
  <c r="B45"/>
  <c r="B46"/>
  <c r="B47"/>
  <c r="D47" s="1"/>
  <c r="B48"/>
  <c r="B49"/>
  <c r="B50"/>
  <c r="B51"/>
  <c r="D51" s="1"/>
  <c r="B52"/>
  <c r="D52" s="1"/>
  <c r="B53"/>
  <c r="B54"/>
  <c r="B55"/>
  <c r="D55" s="1"/>
  <c r="B56"/>
  <c r="B57"/>
  <c r="B58"/>
  <c r="B59"/>
  <c r="D59" s="1"/>
  <c r="B60"/>
  <c r="D60" s="1"/>
  <c r="B61"/>
  <c r="B62"/>
  <c r="B63"/>
  <c r="D63" s="1"/>
  <c r="B64"/>
  <c r="B65"/>
  <c r="B66"/>
  <c r="B67"/>
  <c r="D67" s="1"/>
  <c r="B68"/>
  <c r="D68" s="1"/>
  <c r="B69"/>
  <c r="B70"/>
  <c r="B71"/>
  <c r="D71" s="1"/>
  <c r="B72"/>
  <c r="B73"/>
  <c r="B74"/>
  <c r="B75"/>
  <c r="D75" s="1"/>
  <c r="B76"/>
  <c r="D76" s="1"/>
  <c r="B77"/>
  <c r="B78"/>
  <c r="B79"/>
  <c r="D79" s="1"/>
  <c r="B80"/>
  <c r="B81"/>
  <c r="B82"/>
  <c r="B83"/>
  <c r="D83" s="1"/>
  <c r="AK19"/>
  <c r="AK18"/>
  <c r="AK15"/>
  <c r="AK14"/>
  <c r="AK11"/>
  <c r="AK10"/>
  <c r="AH20"/>
  <c r="AH19"/>
  <c r="AH16"/>
  <c r="AH15"/>
  <c r="AH12"/>
  <c r="AH11"/>
  <c r="AH8"/>
  <c r="AE20"/>
  <c r="AE17"/>
  <c r="AE16"/>
  <c r="AE13"/>
  <c r="AE12"/>
  <c r="AE9"/>
  <c r="AE8"/>
  <c r="AB18"/>
  <c r="AB17"/>
  <c r="AB14"/>
  <c r="AB13"/>
  <c r="AB10"/>
  <c r="AB9"/>
  <c r="Y18"/>
  <c r="Y14"/>
  <c r="Y10"/>
  <c r="V13"/>
  <c r="V9"/>
  <c r="S14"/>
  <c r="S13"/>
  <c r="S10"/>
  <c r="S9"/>
  <c r="P18"/>
  <c r="P17"/>
  <c r="P14"/>
  <c r="P13"/>
  <c r="P10"/>
  <c r="P9"/>
  <c r="M14"/>
  <c r="J13"/>
  <c r="G18"/>
  <c r="G10"/>
  <c r="D10"/>
  <c r="D14"/>
  <c r="D15"/>
  <c r="D19"/>
  <c r="AI20"/>
  <c r="AK20" s="1"/>
  <c r="AI19"/>
  <c r="AI18"/>
  <c r="AI17"/>
  <c r="AK17" s="1"/>
  <c r="AI16"/>
  <c r="AK16" s="1"/>
  <c r="AI15"/>
  <c r="AI14"/>
  <c r="AI13"/>
  <c r="AK13" s="1"/>
  <c r="AI12"/>
  <c r="AK12" s="1"/>
  <c r="AI11"/>
  <c r="AI10"/>
  <c r="AI9"/>
  <c r="AK9" s="1"/>
  <c r="AI8"/>
  <c r="AK8" s="1"/>
  <c r="AF20"/>
  <c r="AF19"/>
  <c r="AF18"/>
  <c r="AH18" s="1"/>
  <c r="AF17"/>
  <c r="AH17" s="1"/>
  <c r="AF16"/>
  <c r="AF15"/>
  <c r="AF14"/>
  <c r="AH14" s="1"/>
  <c r="AF13"/>
  <c r="AH13" s="1"/>
  <c r="AF12"/>
  <c r="AF11"/>
  <c r="AF10"/>
  <c r="AH10" s="1"/>
  <c r="AF9"/>
  <c r="AH9" s="1"/>
  <c r="AF8"/>
  <c r="AC20"/>
  <c r="AC19"/>
  <c r="AE19" s="1"/>
  <c r="AC18"/>
  <c r="AE18" s="1"/>
  <c r="AC17"/>
  <c r="AC16"/>
  <c r="AC15"/>
  <c r="AE15" s="1"/>
  <c r="AC14"/>
  <c r="AE14" s="1"/>
  <c r="AC13"/>
  <c r="AC12"/>
  <c r="AC11"/>
  <c r="AE11" s="1"/>
  <c r="AC10"/>
  <c r="AE10" s="1"/>
  <c r="AC9"/>
  <c r="AC8"/>
  <c r="Z20"/>
  <c r="AB20" s="1"/>
  <c r="Z19"/>
  <c r="AB19" s="1"/>
  <c r="Z18"/>
  <c r="Z17"/>
  <c r="Z16"/>
  <c r="AB16" s="1"/>
  <c r="Z15"/>
  <c r="AB15" s="1"/>
  <c r="Z14"/>
  <c r="Z13"/>
  <c r="Z12"/>
  <c r="AB12" s="1"/>
  <c r="Z11"/>
  <c r="AB11" s="1"/>
  <c r="Z10"/>
  <c r="Z9"/>
  <c r="Z8"/>
  <c r="AB8" s="1"/>
  <c r="W9"/>
  <c r="Y9" s="1"/>
  <c r="W10"/>
  <c r="W11"/>
  <c r="Y11" s="1"/>
  <c r="W12"/>
  <c r="Y12" s="1"/>
  <c r="W13"/>
  <c r="Y13" s="1"/>
  <c r="W14"/>
  <c r="W15"/>
  <c r="Y15" s="1"/>
  <c r="W16"/>
  <c r="Y16" s="1"/>
  <c r="W17"/>
  <c r="Y17" s="1"/>
  <c r="W18"/>
  <c r="W19"/>
  <c r="Y19" s="1"/>
  <c r="W20"/>
  <c r="Y20" s="1"/>
  <c r="W8"/>
  <c r="Y8" s="1"/>
  <c r="T20"/>
  <c r="T19"/>
  <c r="V19" s="1"/>
  <c r="T18"/>
  <c r="V18" s="1"/>
  <c r="T17"/>
  <c r="V17" s="1"/>
  <c r="T16"/>
  <c r="T15"/>
  <c r="V15" s="1"/>
  <c r="T14"/>
  <c r="V14" s="1"/>
  <c r="T13"/>
  <c r="T12"/>
  <c r="T11"/>
  <c r="V11" s="1"/>
  <c r="T10"/>
  <c r="V10" s="1"/>
  <c r="T9"/>
  <c r="T8"/>
  <c r="Q20"/>
  <c r="Q19"/>
  <c r="S19" s="1"/>
  <c r="Q18"/>
  <c r="S18" s="1"/>
  <c r="Q17"/>
  <c r="S17" s="1"/>
  <c r="Q16"/>
  <c r="Q15"/>
  <c r="S15" s="1"/>
  <c r="Q14"/>
  <c r="Q13"/>
  <c r="Q12"/>
  <c r="Q11"/>
  <c r="S11" s="1"/>
  <c r="Q10"/>
  <c r="Q9"/>
  <c r="Q8"/>
  <c r="N20"/>
  <c r="P20" s="1"/>
  <c r="N19"/>
  <c r="P19" s="1"/>
  <c r="N18"/>
  <c r="N17"/>
  <c r="N16"/>
  <c r="P16" s="1"/>
  <c r="N15"/>
  <c r="P15" s="1"/>
  <c r="N14"/>
  <c r="N13"/>
  <c r="N12"/>
  <c r="P12" s="1"/>
  <c r="N11"/>
  <c r="P11" s="1"/>
  <c r="N10"/>
  <c r="N9"/>
  <c r="N8"/>
  <c r="P8" s="1"/>
  <c r="K20"/>
  <c r="K19"/>
  <c r="K18"/>
  <c r="M18" s="1"/>
  <c r="K17"/>
  <c r="M17" s="1"/>
  <c r="K16"/>
  <c r="K15"/>
  <c r="K14"/>
  <c r="K13"/>
  <c r="M13" s="1"/>
  <c r="K12"/>
  <c r="K11"/>
  <c r="K10"/>
  <c r="M10" s="1"/>
  <c r="K9"/>
  <c r="M9" s="1"/>
  <c r="K8"/>
  <c r="H20"/>
  <c r="H19"/>
  <c r="H18"/>
  <c r="J18" s="1"/>
  <c r="H17"/>
  <c r="J17" s="1"/>
  <c r="H16"/>
  <c r="H15"/>
  <c r="H14"/>
  <c r="J14" s="1"/>
  <c r="H13"/>
  <c r="H12"/>
  <c r="H11"/>
  <c r="H10"/>
  <c r="J10" s="1"/>
  <c r="H9"/>
  <c r="J9" s="1"/>
  <c r="H8"/>
  <c r="E20"/>
  <c r="E19"/>
  <c r="G19" s="1"/>
  <c r="E18"/>
  <c r="E17"/>
  <c r="E16"/>
  <c r="E15"/>
  <c r="G15" s="1"/>
  <c r="E14"/>
  <c r="G14" s="1"/>
  <c r="E13"/>
  <c r="E12"/>
  <c r="E11"/>
  <c r="G11" s="1"/>
  <c r="E10"/>
  <c r="E9"/>
  <c r="E8"/>
  <c r="B9"/>
  <c r="B10"/>
  <c r="B11"/>
  <c r="D11" s="1"/>
  <c r="B12"/>
  <c r="D12" s="1"/>
  <c r="B13"/>
  <c r="B14"/>
  <c r="B15"/>
  <c r="B16"/>
  <c r="D16" s="1"/>
  <c r="B17"/>
  <c r="B18"/>
  <c r="D18" s="1"/>
  <c r="B19"/>
  <c r="B20"/>
  <c r="D20" s="1"/>
  <c r="B8"/>
  <c r="D81" l="1"/>
  <c r="D77"/>
  <c r="D73"/>
  <c r="D69"/>
  <c r="D65"/>
  <c r="D61"/>
  <c r="D57"/>
  <c r="D53"/>
  <c r="D49"/>
  <c r="D45"/>
  <c r="D41"/>
  <c r="D37"/>
  <c r="D33"/>
  <c r="D29"/>
  <c r="D25"/>
  <c r="D21"/>
  <c r="D17"/>
  <c r="D13"/>
  <c r="D9"/>
  <c r="G75"/>
  <c r="G79"/>
  <c r="G83"/>
  <c r="J11"/>
  <c r="J15"/>
  <c r="J19"/>
  <c r="M11"/>
  <c r="M15"/>
  <c r="M19"/>
  <c r="P23"/>
  <c r="P27"/>
  <c r="D82"/>
  <c r="D78"/>
  <c r="D74"/>
  <c r="D70"/>
  <c r="D66"/>
  <c r="D62"/>
  <c r="D58"/>
  <c r="D54"/>
  <c r="D50"/>
  <c r="D46"/>
  <c r="D42"/>
  <c r="D38"/>
  <c r="D34"/>
  <c r="D30"/>
  <c r="D26"/>
  <c r="D22"/>
  <c r="G9"/>
  <c r="G13"/>
  <c r="G17"/>
  <c r="D8"/>
  <c r="G8"/>
  <c r="G12"/>
  <c r="G16"/>
  <c r="G20"/>
  <c r="G24"/>
  <c r="G28"/>
  <c r="G32"/>
  <c r="G36"/>
  <c r="G40"/>
  <c r="G44"/>
  <c r="G48"/>
  <c r="G52"/>
  <c r="G56"/>
  <c r="G60"/>
  <c r="G64"/>
  <c r="G68"/>
  <c r="G72"/>
  <c r="G76"/>
  <c r="G80"/>
  <c r="J8"/>
  <c r="J12"/>
  <c r="J16"/>
  <c r="J20"/>
  <c r="J24"/>
  <c r="J28"/>
  <c r="J32"/>
  <c r="J36"/>
  <c r="J40"/>
  <c r="J44"/>
  <c r="J48"/>
  <c r="J52"/>
  <c r="J56"/>
  <c r="J60"/>
  <c r="J64"/>
  <c r="J68"/>
  <c r="J72"/>
  <c r="J76"/>
  <c r="J80"/>
  <c r="M8"/>
  <c r="M12"/>
  <c r="M16"/>
  <c r="M20"/>
  <c r="P24"/>
  <c r="P28"/>
  <c r="P32"/>
  <c r="P36"/>
  <c r="P40"/>
  <c r="P44"/>
  <c r="P48"/>
  <c r="P52"/>
  <c r="P56"/>
  <c r="P60"/>
  <c r="P64"/>
  <c r="P68"/>
  <c r="P72"/>
  <c r="P76"/>
  <c r="P80"/>
  <c r="S8"/>
  <c r="S12"/>
  <c r="S16"/>
  <c r="S20"/>
  <c r="S24"/>
  <c r="S28"/>
  <c r="S32"/>
  <c r="S36"/>
  <c r="S40"/>
  <c r="S44"/>
  <c r="S48"/>
  <c r="S52"/>
  <c r="S56"/>
  <c r="S60"/>
  <c r="S64"/>
  <c r="S68"/>
  <c r="S72"/>
  <c r="S76"/>
  <c r="S80"/>
  <c r="V8"/>
  <c r="V12"/>
  <c r="V16"/>
  <c r="V20"/>
  <c r="G10" i="611"/>
  <c r="G11"/>
  <c r="L10"/>
  <c r="L11"/>
  <c r="BO54" i="612"/>
  <c r="BJ54"/>
  <c r="BE54"/>
  <c r="AZ54"/>
  <c r="AU54"/>
  <c r="AP54"/>
  <c r="AK54"/>
  <c r="AF54"/>
  <c r="AA54"/>
  <c r="V54"/>
  <c r="Q54"/>
  <c r="L54"/>
  <c r="G54"/>
  <c r="BO53"/>
  <c r="BJ53"/>
  <c r="BE53"/>
  <c r="AZ53"/>
  <c r="AU53"/>
  <c r="AP53"/>
  <c r="AK53"/>
  <c r="AF53"/>
  <c r="AA53"/>
  <c r="V53"/>
  <c r="Q53"/>
  <c r="L53"/>
  <c r="G53"/>
  <c r="BO52"/>
  <c r="BJ52"/>
  <c r="BE52"/>
  <c r="AZ52"/>
  <c r="AU52"/>
  <c r="AP52"/>
  <c r="AK52"/>
  <c r="AF52"/>
  <c r="AA52"/>
  <c r="V52"/>
  <c r="Q52"/>
  <c r="L52"/>
  <c r="G52"/>
  <c r="BO51"/>
  <c r="BJ51"/>
  <c r="BE51"/>
  <c r="AZ51"/>
  <c r="AU51"/>
  <c r="AP51"/>
  <c r="AK51"/>
  <c r="AF51"/>
  <c r="AA51"/>
  <c r="V51"/>
  <c r="Q51"/>
  <c r="L51"/>
  <c r="G51"/>
  <c r="BO50"/>
  <c r="BJ50"/>
  <c r="BE50"/>
  <c r="AZ50"/>
  <c r="AU50"/>
  <c r="AP50"/>
  <c r="AK50"/>
  <c r="AF50"/>
  <c r="AA50"/>
  <c r="V50"/>
  <c r="Q50"/>
  <c r="L50"/>
  <c r="G50"/>
  <c r="BO49"/>
  <c r="BJ49"/>
  <c r="BE49"/>
  <c r="AZ49"/>
  <c r="AU49"/>
  <c r="AP49"/>
  <c r="AK49"/>
  <c r="AF49"/>
  <c r="AA49"/>
  <c r="V49"/>
  <c r="Q49"/>
  <c r="L49"/>
  <c r="G49"/>
  <c r="BO48"/>
  <c r="BJ48"/>
  <c r="BE48"/>
  <c r="AZ48"/>
  <c r="AU48"/>
  <c r="AP48"/>
  <c r="AK48"/>
  <c r="AF48"/>
  <c r="AA48"/>
  <c r="V48"/>
  <c r="Q48"/>
  <c r="L48"/>
  <c r="G48"/>
  <c r="BO47"/>
  <c r="BJ47"/>
  <c r="BE47"/>
  <c r="AZ47"/>
  <c r="AU47"/>
  <c r="AP47"/>
  <c r="AK47"/>
  <c r="AF47"/>
  <c r="AA47"/>
  <c r="V47"/>
  <c r="Q47"/>
  <c r="L47"/>
  <c r="G47"/>
  <c r="BO46"/>
  <c r="BJ46"/>
  <c r="BE46"/>
  <c r="AZ46"/>
  <c r="AU46"/>
  <c r="AP46"/>
  <c r="AK46"/>
  <c r="AF46"/>
  <c r="AA46"/>
  <c r="V46"/>
  <c r="Q46"/>
  <c r="L46"/>
  <c r="G46"/>
  <c r="BO45"/>
  <c r="BJ45"/>
  <c r="BE45"/>
  <c r="AZ45"/>
  <c r="AU45"/>
  <c r="AP45"/>
  <c r="AK45"/>
  <c r="AF45"/>
  <c r="AA45"/>
  <c r="V45"/>
  <c r="Q45"/>
  <c r="L45"/>
  <c r="G45"/>
  <c r="BO44"/>
  <c r="BJ44"/>
  <c r="BE44"/>
  <c r="AZ44"/>
  <c r="AU44"/>
  <c r="AP44"/>
  <c r="AK44"/>
  <c r="AF44"/>
  <c r="AA44"/>
  <c r="V44"/>
  <c r="Q44"/>
  <c r="L44"/>
  <c r="G44"/>
  <c r="BO43"/>
  <c r="BJ43"/>
  <c r="BE43"/>
  <c r="AZ43"/>
  <c r="AU43"/>
  <c r="AP43"/>
  <c r="AK43"/>
  <c r="AF43"/>
  <c r="AA43"/>
  <c r="V43"/>
  <c r="Q43"/>
  <c r="L43"/>
  <c r="G43"/>
  <c r="BO42"/>
  <c r="BJ42"/>
  <c r="BE42"/>
  <c r="AZ42"/>
  <c r="AU42"/>
  <c r="AP42"/>
  <c r="AK42"/>
  <c r="AF42"/>
  <c r="AA42"/>
  <c r="V42"/>
  <c r="Q42"/>
  <c r="L42"/>
  <c r="G42"/>
  <c r="BO41"/>
  <c r="BJ41"/>
  <c r="BE41"/>
  <c r="AZ41"/>
  <c r="AU41"/>
  <c r="AP41"/>
  <c r="AK41"/>
  <c r="AF41"/>
  <c r="AA41"/>
  <c r="V41"/>
  <c r="Q41"/>
  <c r="L41"/>
  <c r="G41"/>
  <c r="BO40"/>
  <c r="BJ40"/>
  <c r="BE40"/>
  <c r="AZ40"/>
  <c r="AU40"/>
  <c r="AP40"/>
  <c r="AK40"/>
  <c r="AF40"/>
  <c r="AA40"/>
  <c r="V40"/>
  <c r="Q40"/>
  <c r="L40"/>
  <c r="G40"/>
  <c r="BO39"/>
  <c r="BJ39"/>
  <c r="BE39"/>
  <c r="AZ39"/>
  <c r="AU39"/>
  <c r="AP39"/>
  <c r="AK39"/>
  <c r="AF39"/>
  <c r="AA39"/>
  <c r="V39"/>
  <c r="Q39"/>
  <c r="L39"/>
  <c r="G39"/>
  <c r="BO38"/>
  <c r="BJ38"/>
  <c r="BE38"/>
  <c r="AZ38"/>
  <c r="AU38"/>
  <c r="AP38"/>
  <c r="AK38"/>
  <c r="AF38"/>
  <c r="AA38"/>
  <c r="V38"/>
  <c r="Q38"/>
  <c r="L38"/>
  <c r="G38"/>
  <c r="BO37"/>
  <c r="BJ37"/>
  <c r="BE37"/>
  <c r="AZ37"/>
  <c r="AU37"/>
  <c r="AP37"/>
  <c r="AK37"/>
  <c r="AF37"/>
  <c r="AA37"/>
  <c r="V37"/>
  <c r="Q37"/>
  <c r="L37"/>
  <c r="G37"/>
  <c r="BO36"/>
  <c r="BJ36"/>
  <c r="BE36"/>
  <c r="AZ36"/>
  <c r="AU36"/>
  <c r="AP36"/>
  <c r="AK36"/>
  <c r="AF36"/>
  <c r="AA36"/>
  <c r="V36"/>
  <c r="Q36"/>
  <c r="L36"/>
  <c r="G36"/>
  <c r="BO35"/>
  <c r="BJ35"/>
  <c r="BE35"/>
  <c r="AZ35"/>
  <c r="AU35"/>
  <c r="AP35"/>
  <c r="AK35"/>
  <c r="AF35"/>
  <c r="AA35"/>
  <c r="V35"/>
  <c r="Q35"/>
  <c r="L35"/>
  <c r="G35"/>
  <c r="BO34"/>
  <c r="BJ34"/>
  <c r="BE34"/>
  <c r="AZ34"/>
  <c r="AU34"/>
  <c r="AP34"/>
  <c r="AK34"/>
  <c r="AF34"/>
  <c r="AA34"/>
  <c r="V34"/>
  <c r="Q34"/>
  <c r="L34"/>
  <c r="G34"/>
  <c r="BO33"/>
  <c r="BJ33"/>
  <c r="BE33"/>
  <c r="AZ33"/>
  <c r="AU33"/>
  <c r="AP33"/>
  <c r="AK33"/>
  <c r="AF33"/>
  <c r="AA33"/>
  <c r="V33"/>
  <c r="Q33"/>
  <c r="L33"/>
  <c r="G33"/>
  <c r="BO32"/>
  <c r="BJ32"/>
  <c r="BE32"/>
  <c r="AZ32"/>
  <c r="AU32"/>
  <c r="AP32"/>
  <c r="AK32"/>
  <c r="AF32"/>
  <c r="AA32"/>
  <c r="V32"/>
  <c r="Q32"/>
  <c r="L32"/>
  <c r="G32"/>
  <c r="BO31"/>
  <c r="BJ31"/>
  <c r="BE31"/>
  <c r="AZ31"/>
  <c r="AU31"/>
  <c r="AP31"/>
  <c r="AK31"/>
  <c r="AF31"/>
  <c r="AA31"/>
  <c r="V31"/>
  <c r="Q31"/>
  <c r="L31"/>
  <c r="G31"/>
  <c r="BO30"/>
  <c r="BJ30"/>
  <c r="BE30"/>
  <c r="AZ30"/>
  <c r="AU30"/>
  <c r="AP30"/>
  <c r="AK30"/>
  <c r="AF30"/>
  <c r="AA30"/>
  <c r="V30"/>
  <c r="Q30"/>
  <c r="L30"/>
  <c r="G30"/>
  <c r="BO29"/>
  <c r="BJ29"/>
  <c r="BE29"/>
  <c r="AZ29"/>
  <c r="AU29"/>
  <c r="AP29"/>
  <c r="AK29"/>
  <c r="AF29"/>
  <c r="AA29"/>
  <c r="V29"/>
  <c r="Q29"/>
  <c r="L29"/>
  <c r="G29"/>
  <c r="BO28"/>
  <c r="BJ28"/>
  <c r="BE28"/>
  <c r="AZ28"/>
  <c r="AU28"/>
  <c r="AP28"/>
  <c r="AK28"/>
  <c r="AF28"/>
  <c r="AA28"/>
  <c r="V28"/>
  <c r="Q28"/>
  <c r="L28"/>
  <c r="G28"/>
  <c r="BO27"/>
  <c r="BJ27"/>
  <c r="BE27"/>
  <c r="AZ27"/>
  <c r="AU27"/>
  <c r="AP27"/>
  <c r="AK27"/>
  <c r="AF27"/>
  <c r="AA27"/>
  <c r="V27"/>
  <c r="Q27"/>
  <c r="L27"/>
  <c r="G27"/>
  <c r="BO26"/>
  <c r="BJ26"/>
  <c r="BE26"/>
  <c r="AZ26"/>
  <c r="AU26"/>
  <c r="AP26"/>
  <c r="AK26"/>
  <c r="AF26"/>
  <c r="AA26"/>
  <c r="V26"/>
  <c r="Q26"/>
  <c r="L26"/>
  <c r="G26"/>
  <c r="BO25"/>
  <c r="BJ25"/>
  <c r="BE25"/>
  <c r="AZ25"/>
  <c r="AU25"/>
  <c r="AP25"/>
  <c r="AK25"/>
  <c r="AF25"/>
  <c r="AA25"/>
  <c r="V25"/>
  <c r="Q25"/>
  <c r="L25"/>
  <c r="G25"/>
  <c r="BO24"/>
  <c r="BJ24"/>
  <c r="BE24"/>
  <c r="AZ24"/>
  <c r="AU24"/>
  <c r="AP24"/>
  <c r="AK24"/>
  <c r="AF24"/>
  <c r="AA24"/>
  <c r="V24"/>
  <c r="Q24"/>
  <c r="L24"/>
  <c r="G24"/>
  <c r="BO23"/>
  <c r="BJ23"/>
  <c r="BE23"/>
  <c r="AZ23"/>
  <c r="AU23"/>
  <c r="AP23"/>
  <c r="AK23"/>
  <c r="AF23"/>
  <c r="AA23"/>
  <c r="V23"/>
  <c r="Q23"/>
  <c r="L23"/>
  <c r="G23"/>
  <c r="BO22"/>
  <c r="BJ22"/>
  <c r="BE22"/>
  <c r="AZ22"/>
  <c r="AU22"/>
  <c r="AP22"/>
  <c r="AK22"/>
  <c r="AF22"/>
  <c r="AA22"/>
  <c r="V22"/>
  <c r="Q22"/>
  <c r="L22"/>
  <c r="G22"/>
  <c r="BO21"/>
  <c r="BJ21"/>
  <c r="BE21"/>
  <c r="AZ21"/>
  <c r="AU21"/>
  <c r="AP21"/>
  <c r="AK21"/>
  <c r="AF21"/>
  <c r="AA21"/>
  <c r="V21"/>
  <c r="Q21"/>
  <c r="L21"/>
  <c r="G21"/>
  <c r="BO20"/>
  <c r="BJ20"/>
  <c r="BE20"/>
  <c r="AZ20"/>
  <c r="AU20"/>
  <c r="AP20"/>
  <c r="AK20"/>
  <c r="AF20"/>
  <c r="AA20"/>
  <c r="V20"/>
  <c r="Q20"/>
  <c r="L20"/>
  <c r="G20"/>
  <c r="BO19"/>
  <c r="BJ19"/>
  <c r="BE19"/>
  <c r="AZ19"/>
  <c r="AU19"/>
  <c r="AP19"/>
  <c r="AK19"/>
  <c r="AF19"/>
  <c r="AA19"/>
  <c r="V19"/>
  <c r="Q19"/>
  <c r="L19"/>
  <c r="G19"/>
  <c r="BO18"/>
  <c r="BJ18"/>
  <c r="BE18"/>
  <c r="AZ18"/>
  <c r="AU18"/>
  <c r="AP18"/>
  <c r="AK18"/>
  <c r="AF18"/>
  <c r="AA18"/>
  <c r="V18"/>
  <c r="Q18"/>
  <c r="L18"/>
  <c r="G18"/>
  <c r="BO17"/>
  <c r="BJ17"/>
  <c r="BE17"/>
  <c r="AZ17"/>
  <c r="AU17"/>
  <c r="AP17"/>
  <c r="AK17"/>
  <c r="AF17"/>
  <c r="AA17"/>
  <c r="V17"/>
  <c r="Q17"/>
  <c r="L17"/>
  <c r="G17"/>
  <c r="BO16"/>
  <c r="BJ16"/>
  <c r="BE16"/>
  <c r="AZ16"/>
  <c r="AU16"/>
  <c r="AP16"/>
  <c r="AK16"/>
  <c r="AF16"/>
  <c r="AA16"/>
  <c r="V16"/>
  <c r="Q16"/>
  <c r="L16"/>
  <c r="G16"/>
  <c r="BO15"/>
  <c r="BJ15"/>
  <c r="BE15"/>
  <c r="AZ15"/>
  <c r="AU15"/>
  <c r="AP15"/>
  <c r="AK15"/>
  <c r="AF15"/>
  <c r="AA15"/>
  <c r="V15"/>
  <c r="Q15"/>
  <c r="L15"/>
  <c r="G15"/>
  <c r="BO14"/>
  <c r="BJ14"/>
  <c r="BE14"/>
  <c r="AZ14"/>
  <c r="AU14"/>
  <c r="AP14"/>
  <c r="AK14"/>
  <c r="AF14"/>
  <c r="AA14"/>
  <c r="V14"/>
  <c r="Q14"/>
  <c r="L14"/>
  <c r="G14"/>
  <c r="BO13"/>
  <c r="BJ13"/>
  <c r="BE13"/>
  <c r="AZ13"/>
  <c r="AU13"/>
  <c r="AP13"/>
  <c r="AK13"/>
  <c r="AF13"/>
  <c r="AA13"/>
  <c r="V13"/>
  <c r="Q13"/>
  <c r="L13"/>
  <c r="G13"/>
  <c r="BO12"/>
  <c r="BJ12"/>
  <c r="BE12"/>
  <c r="AZ12"/>
  <c r="AU12"/>
  <c r="AP12"/>
  <c r="AK12"/>
  <c r="AF12"/>
  <c r="AA12"/>
  <c r="V12"/>
  <c r="Q12"/>
  <c r="L12"/>
  <c r="G12"/>
  <c r="BO11"/>
  <c r="BJ11"/>
  <c r="BE11"/>
  <c r="AZ11"/>
  <c r="AU11"/>
  <c r="AP11"/>
  <c r="AK11"/>
  <c r="AF11"/>
  <c r="AA11"/>
  <c r="V11"/>
  <c r="Q11"/>
  <c r="L11"/>
  <c r="G11"/>
  <c r="BO10"/>
  <c r="BJ10"/>
  <c r="BE10"/>
  <c r="AZ10"/>
  <c r="AU10"/>
  <c r="AP10"/>
  <c r="AK10"/>
  <c r="AF10"/>
  <c r="AA10"/>
  <c r="V10"/>
  <c r="Q10"/>
  <c r="L10"/>
  <c r="G10"/>
  <c r="G8" i="577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B1" i="496" l="1"/>
</calcChain>
</file>

<file path=xl/comments1.xml><?xml version="1.0" encoding="utf-8"?>
<comments xmlns="http://schemas.openxmlformats.org/spreadsheetml/2006/main">
  <authors>
    <author>Franck Apicella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 xml:space="preserve">MyReport5.9.0.0
Version:7.2.0.2
EtatType:etTableau
Largeur:67
Hauteur:49
LargeurLigne:2
HauteurColonne:4
TitreList:Id=Aucune
IsAFormater:-1
IsAffecterMasque:-1
NombreRupture:0
CountFiltreRupture:0
HasRupture:0
HasListe:0
~Projet:Projet 2~
IsHorodate:0
IsHorodateMax:-1
IsAutoFit:0
NombreLignePourCombobox:1
IsMajValeurAuto:-1
NbreLigneMaxFormatZebre:100
IsAjoutSupprLigne:0
IsAjoutSupprColonne:0
DispositionFiltreRupture:dfrLibelleSurValeur
IsMaitre:0
IsDetail:0
IsMultiReport:-1
~SousReport0:MyReport5.9.0.0#10Version:7.2.0.2#10#10EtatType:etListing#10NombreRupture:0#10CountFiltreRupture:0#10HasRupture:0#10HasListe:0#10#10~~Projet:Projet 2~~#10Dossier:AS400#10Modele:DW/AS400/Entree#10#10IsHorodate:0#10IsHorodateMax:-1#10IsMajValeurAuto:-1#10IsMultiReport:0#10IsSousReport:-1#10Nom:Entrée#10Table:IsSelected=False,TailleHeight=0,IsReduit=0,Haut=20,Gauche=20,Hauteur=120,Largeur=193#10#10IsExecuterAvecGraphe:0#10DistanceHauteurRupture:2#10DistanceLargeurRupture:1#10IsDistinct:0#10IsAllAAfficher:0#10#10~~ChampListingList:*"Nom=Code Famille","Libelle=Code Famille",NomSQL=EECFAM,Fonction=fListing,Tri=tAucun,Agregation=aAucune,Masque=@,HasZoneListing=0,IsLibelleDynamique=-1*#10Nom=Lot,Libelle=Lot,NomSQL=EECLOT,Fonction=fListing,Tri=tAucun,Agregation=aAucune,Masque=@,HasZoneListing=0,IsLibelleDynamique=-1#10Nom=Cru,Libelle=Cru,NomSQL=EECCRU,Fonction=fListing,Tri=tAucun,Agregation=aSomme,"Masque=#,##0",HasZoneListing=0,IsLibelleDynamique=-1#10*"Nom=Quantitée entrée FSA","Libelle=Quantitée entrée FSA",NomSQL=EECQTE,Fonction=fListing,Tri=tAucun,Agregation=aSomme,"Masque=#,##0",HasZoneListing=0,IsLibelleDynamique=-1*#10*"Nom=Num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-","Libelle=Sens + / -",NomSQL=EECSEN,Fonction=fListing,Tri=tAucun,Agregation=aAucune,Masque=@,HasZoneListing=0,IsLibelleDynamique=-1*~~#10#10#10~~FiltreList:TmrFiltreReportGroupe,IsNot=0,Nom=Racine,OperateurLogique=opEt#10*TmrFiltreReport,GroupeParent=Racine,IsNot=0,IsActif=-1,mrChamp=EECNBO,Agregation=aAucune,Operateur=opInferieurEgal,IsAvecEmpty=0,IsTenirComptePrecedent=-1,ChoixType=cZone,Zone1=entree,"Libelle=Num Bordereau Entrée Inférieur ou égal à",IsAfficherFiltre=0*#10*TmrFiltreReport,GroupeParent=Racine,IsNot=0,IsActif=-1,mrChamp=EECCRU,Agregation=aAucune,Operateur=opEgal,IsAvecEmpty=0,IsTenirComptePrecedent=-1,ChoixType=cZone,Zone1=Cru,"Libelle=Cru Egal à",IsAfficherFiltre=0*#10*TmrFiltreReport,GroupeParent=Racine,IsNot=0,IsActif=-1,mrChamp=EECFAM,Agregation=aAucune,Operateur=opEgal,IsAvecEmpty=0,IsTenirComptePrecedent=-1,Valeur1=01,ChoixType=cValeur,"Libelle=Code Famille Egal à",IsAfficherFiltre=0*#10*TmrFiltreReport,GroupeParent=Racine,IsNot=0,IsActif=-1,mrChamp=EECRES,Agregation=aAucune,Operateur=opEgal,IsAvecEmpty=0,IsTenirComptePrecedent=-1,Valeur1=FSA,ChoixType=cValeur,"Libelle=Lieu Egal à",IsAfficherFiltre=0*#10*TmrFiltreReport,GroupeParent=Racine,IsNot=0,IsActif=-1,mrChamp=CHAMP,Agregation=aAucune,Operateur=opDifferentDe,IsAvecEmpty=0,IsTenirComptePrecedent=-1,"Valeur1=""2205 """,ChoixType=cValeur,"Libelle=Num Coop Différent de",IsAfficherFiltre=0*~~#10#10FiltreHaving:TmrFiltreReportGroupe,IsNot=0,Nom=Racine,OperateurLogique=opEt#10~
~SousReport1:MyReport5.9.0.0#10Version:7.2.0.2#10#10EtatType:etListing#10NombreRupture:0#10CountFiltreRupture:0#10HasRupture:0#10HasListe:0#10#10~~Projet:Projet 2~~#10Dossier:AS400#10~~Modele:DW/AS400/Sortie Stock FSA~~#10#10IsHorodate:0#10IsHorodateMax:-1#10IsMajValeurAuto:-1#10IsMultiReport:0#10IsSousReport:-1#10~~Nom:Sortie de stock~~#10Table:IsSelected=False,TailleHeight=0,IsReduit=0,Haut=10,Gauche=400,Hauteur=106,Largeur=268#10#10IsExecuterAvecGraphe:0#10DistanceHauteurRupture:2#10DistanceLargeurRupture:1#10IsDistinct:0#10IsAllAAfficher:0#10#10~~ChampListingList:Nom=Lot,Libelle=Lot,NomSQL=DSCLOT,Fonction=fListing,Tri=tAucun,Agregation=aAucune,Masque=@,HasZoneListing=0,IsLibelleDynamique=-1#10Nom=Crû,Libelle=Crû,NomSQL=DSCCRU,Fonction=fListing,Tri=tAucun,Agregation=aSomme,"Masque=#,##0",HasZoneListing=0,IsLibelleDynamique=-1#10*"Nom=Quantité Sortie FSA","Libelle=Quantité Sortie FSA",NomSQL=DSCQTE,Fonction=fListing,Tri=tAucun,Agregation=aSomme,"Masque=#,##0",HasZoneListing=0,IsLibelleDynamique=-1*#10*"Nom=Num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 ","Libelle=Sens + / - ",NomSQL=DSCSEN,Fonction=fListing,Tri=tAucun,Agregation=aAucune,Masque=@,HasZoneListing=0,IsLibelleDynamique=-1*~~#10#10#10~~FiltreList:TmrFiltreReportGroupe,IsNot=0,Nom=Racine,OperateurLogique=opEt#10*TmrFiltreReport,GroupeParent=Racine,IsNot=0,IsActif=-1,mrChamp=DSCNBO,Agregation=aAucune,Operateur=opInferieurEgal,IsAvecEmpty=0,IsTenirComptePrecedent=-1,ChoixType=cZone,Zone1=sortie,"Libelle=Num Bordereau sortie Inférieur ou égal à",IsAfficherFiltre=0*#10*TmrFiltreReport,GroupeParent=Racine,IsNot=0,IsActif=-1,mrChamp=DSCCRU,Agregation=aAucune,Operateur=opEgal,IsAvecEmpty=0,IsTenirComptePrecedent=-1,ChoixType=cZone,Zone1=Cru,"Libelle=Crû Egal à",IsAfficherFiltre=0*#10*TmrFiltreReport,GroupeParent=Racine,IsNot=0,IsActif=-1,mrChamp=CHAMP,Agregation=aAucune,Operateur=opDifferentDe,IsAvecEmpty=0,IsTenirComptePrecedent=-1,"Valeur1=2205,ETAL,ETQL",ChoixType=cValeur,"Libelle=Num Coop Différent de",IsAfficherFiltre=0*#10*TmrFiltreReport,GroupeParent=Racine,IsNot=0,IsActif=-1,mrChamp=DSCSEN,Agregation=aAucune,Operateur=opEgal,IsAvecEmpty=0,IsTenirComptePrecedent=-1,Valeur1=+,ChoixType=cValeur,"Libelle=Sens + / -  Egal à",IsAfficherFiltre=0*~~#10#10FiltreHaving:TmrFiltreReportGroupe,IsNot=0,Nom=Racine,OperateurLogique=opEt#10~
~SousReport2:MyReport5.9.0.0#10Version:7.2.0.2#10#10EtatType:etListing#10NombreRupture:0#10CountFiltreRupture:0#10HasRupture:0#10HasListe:0#10#10~~Projet:Projet 2~~#10Dossier:AS400#10~~Modele:DW/AS400/Sortie Stock FSA~~#10#10IsHorodate:0#10IsHorodateMax:-1#10IsListeAvecMacro:0#10IsMajValeurAuto:-1#10IsMultiReport:0#10IsSousReport:-1#10~~Nom:Retour sens - ~~#10Table:IsSelected=False,TailleHeight=0,IsReduit=0,Haut=130,Gauche=417,Hauteur=120,Largeur=276#10#10IsExecuterAvecGraphe:0#10DistanceHauteurRupture:2#10DistanceLargeurRupture:1#10IsDistinct:0#10IsAllAAfficher:0#10#10~~ChampListingList:Nom=Lot,Libelle=Lot,NomSQL=DSCLOT,Fonction=fListing,Tri=tAucun,Agregation=aAucune,Masque=@,HasZoneListing=0,IsLibelleDynamique=-1#10Nom=Crû,Libelle=Crû,NomSQL=DSCCRU,Fonction=fListing,Tri=tAucun,Agregation=aAucune,"Masque=#,##0",HasZoneListing=0,IsLibelleDynamique=-1#10*"Nom=Quantité Sortie FSA","Libelle=Quantité Sortie FSA",NomSQL=DSCQTE,Fonction=fListing,Tri=tAucun,Agregation=aSomme,"Masque=#,##0",HasZoneListing=0,IsLibelleDynamique=-1*#10*"Nom=Num Coop","Libelle=Num Coop",NomSQL=CHAMP,Fonction=fListing,Tri=tAucun,Agregation=aAucune,"Masque=#,##0",HasZoneListing=0,IsLibelleDynamique=-1*#10*"Nom=Mois de Fabrication","Libelle=Mois de Fabrication",NomSQL=CHAMP0,Fonction=fListing,Tri=tAucun,Agregation=aAucune,"Masque=#,##0",HasZoneListing=0,IsLibelleDynamique=-1*#10*"Nom=Année de fabrication","Libelle=Année de fabrication",NomSQL=CHAMP1,Fonction=fListing,Tri=tAucun,Agregation=aAucune,Masque=@,HasZoneListing=0,IsLibelleDynamique=-1*#10*"Nom=Sens + / - ","Libelle=Sens + / - ",NomSQL=DSCSEN,Fonction=fListing,Tri=tAucun,Agregation=aAucune,Masque=@,HasZoneListing=0,IsLibelleDynamique=-1*~~#10#10#10~~FiltreList:TmrFiltreReportGroupe,IsNot=0,Nom=Racine,OperateurLogique=opEt#10*TmrFiltreReport,GroupeParent=Racine,IsNot=0,IsActif=-1,mrChamp=DSCNBO,Agregation=aAucune,Operateur=opInferieurEgal,IsAvecEmpty=0,IsTenirComptePrecedent=-1,ChoixType=cZone,Zone1=sortie,"Libelle=Num Bordereau sortie Inférieur ou égal à",IsAfficherFiltre=0*#10*TmrFiltreReport,GroupeParent=Racine,IsNot=0,IsActif=-1,mrChamp=DSCCRU,Agregation=aAucune,Operateur=opEgal,IsAvecEmpty=0,IsTenirComptePrecedent=-1,ChoixType=cZone,Zone1=Cru,"Libelle=Crû Egal à",IsAfficherFiltre=0*#10*TmrFiltreReport,GroupeParent=Racine,IsNot=0,IsActif=-1,mrChamp=CHAMP,Agregation=aAucune,Operateur=opDifferentDe,IsAvecEmpty=0,IsTenirComptePrecedent=-1,"Valeur1=2205,ETAL,ETQL",ChoixType=cValeur,"Libelle=Num Coop Différent de",IsAfficherFiltre=0*#10*TmrFiltreReport,GroupeParent=Racine,IsNot=0,IsActif=-1,mrChamp=DSCSEN,Agregation=aAucune,Operateur=opEgal,IsAvecEmpty=0,IsTenirComptePrecedent=-1,Valeur1=-,ChoixType=cValeur,"Libelle=Sens + / -  Egal à",IsAfficherFiltre=0*~~#10#10FiltreHaving:TmrFiltreReportGroupe,IsNot=0,Nom=Racine,OperateurLogique=opEt#10~
~SousReport3:MyReport5.9.0.0#10Version:7.2.0.2#10#10EtatType:etListing#10NombreRupture:0#10CountFiltreRupture:0#10HasRupture:0#10HasListe:0#10#10~~Projet:Projet 2~~#10~~Dossier:Gestion Caves~~#10~~Modele:DW/Gestion Caves/mouvements caves~~#10#10IsHorodate:0#10IsHorodateMax:-1#10IsListeAvecMacro:0#10IsMajValeurAuto:-1#10IsMultiReport:0#10IsSousReport:-1#10~~Nom:stock GN~~#10Table:IsSelected=False,TailleHeight=0,IsReduit=0,Haut=285,Gauche=381,Hauteur=120,Largeur=332#10#10IsExecuterAvecGraphe:0#10DistanceHauteurRupture:2#10DistanceLargeurRupture:1#10IsDistinct:0#10IsAllAAfficher:0#10#10~~ChampListingList:Nom=Lot,Libelle=Lot,NomSQL=NUMLOT,Fonction=fListing,Tri=tAucun,Agregation=aAucune,Masque=@,HasZoneListing=0,IsLibelleDynamique=-1#10*"Nom=Num Coop du Lot GN","Libelle=Num Coop du Lot GN",NomSQL=CHAMP00,Fonction=fListing,Tri=tAucun,Agregation=aAucune,Masque=@,HasZoneListing=0,IsLibelleDynamique=-1*#10*"Nom=Num Mois du Lot GN","Libelle=Num Mois du Lot GN",NomSQL=CHAMP1,Fonction=fListing,Tri=tAucun,Agregation=aAucune,Masque=@,HasZoneListing=0,IsLibelleDynamique=-1*#10*"Nom=Num Année du Lot GN","Libelle=Num Année du Lot GN",NomSQL=CHAMP20,Fonction=fListing,Tri=tAucun,Agregation=aAucune,Masque=@,HasZoneListing=0,IsLibelleDynamique=-1*#10*"Nom=Quantite signee","Libelle=Quantite signee",NomSQL=QUANTITE_SIGNEE,Fonction=fListing,Tri=tAucun,Agregation=aSomme,"Masque=#,##0.00",HasZoneListing=0,IsLibelleDynamique=-1*#10*"Nom=Mois de production","Libelle=Mois de production",NomSQL=MOIS_PROD,Fonction=fListing,Tri=tAucun,Agregation=aAucune,"Masque=#,##0.00",HasZoneListing=0,IsLibelleDynamique=-1*#10Nom=Annee/Cru,Libelle=Annee/Cru,NomSQL=AN_PROD,Fonction=fListing,Tri=tAucun,Agregation=aAucune,"Masque=#,##0.00",HasZoneListing=0,IsLibelleDynamique=-1~~#10#10#10~~FiltreList:TmrFiltreReportGroupe,IsNot=0,Nom=Racine,OperateurLogique=opEt#10*TmrFiltreReport,GroupeParent=Racine,IsNot=0,IsActif=-1,mrChamp=DTCREAT,Agregation=aAucune,Operateur=opInferieurEgal,IsAvecEmpty=0,IsTenirComptePrecedent=-1,ChoixType=cZone,Zone1=dateFinGN,"Libelle=Date mouvement Inférieur ou égal à",IsAfficherFiltre=0*#10*TmrFiltreReport,GroupeParent=Racine,IsNot=0,IsActif=-1,mrChamp=AN_PROD,Agregation=aAucune,Operateur=opEgal,IsAvecEmpty=0,IsTenirComptePrecedent=-1,ChoixType=cZone,Zone1=Cru,"Libelle=Annee/Cru Egal à",IsAfficherFiltre=0*~~#10#10FiltreHaving:TmrFiltreReportGroupe,IsNot=0,Nom=Racine,OperateurLogique=opEt#10~
~TmrLienVirtuelList:"mrTable1=Entrée,""mrTable2=Sortie de stock"",mrChamp1=EECLOT,mrChamp2=DSCLOT,mrTypeJointure=tjGauche,Couleur=0","mrTable1=Entrée,""mrTable2=Retour sens - "",mrChamp1=EECLOT,mrChamp2=DSCLOT,mrTypeJointure=tjGauche,Couleur=0","mrTable1=Entrée,""mrTable2=stock GN"",mrChamp1=CHAMP,mrChamp2=CHAMP00,mrTypeJointure=tjTotale,Couleur=0","""mrTable1=Retour sens - "",""mrTable2=stock GN"",mrChamp1=CHAMP,mrChamp2=CHAMP00,mrTypeJointure=tjTotale,Couleur=0","""mrTable1=Sortie de stock"",""mrTable2=stock GN"",mrChamp1=CHAMP,mrChamp2=CHAMP00,mrTypeJointure=tjTotale,Couleur=0"~
IsNewLienSimple:-1
IsSousReport:0
IsExecuterAvecGraphe:0
DistanceHauteurRupture:2
DistanceLargeurRupture:1
IsAfficheLibelleLigne:-1
IsAfficheLibelleColonne:-1
IsAfficheLibelleIndicateur:-1
AlignIndicateurTableau:alColonne
IsFusion:-1
CountDrillUpLigne:0
CountDrillUpCol:0
TotalLigne:aDefaut
PositionTotalLigne:ptPied
TotalColonne:aDefaut
PositionTotalColonne:ptPied
~ChampIndicateurList:*"Nom=Quantitée entrée FSA","Libelle=Quantitée entrée FSA",NomSQL=EECQTE,Fonction=fIndicateur,Report=Entrée,mrChampSource=EECQTE,Agregation=aSomme,"Masque=#,##0",Affichage=aValeur,IsRefL=0,IsRefC=0,IsRefI=0,IsLibelleDynamique=-1*
*"Nom=Quantité Sortie FSA","Libelle=Quantité Sortie FSA",NomSQL=DSCQTE,Fonction=fIndicateur,"Report=Sortie de stock",mrChampSource=DSCQTE,Agregation=aSomme,"Masque=#,##0",Affichage=aValeur,IsRefL=0,IsRefC=0,IsRefI=0,IsLibelleDynamique=-1*
*"Nom=Quantité Retour","Libelle=Quantité Retour",NomSQL=DSCQTE,Fonction=fIndicateur,"Report=Retour sens - ",mrChampSource=DSCQTE,Agregation=aSomme,"Masque=#,##0",Affichage=aValeur,IsRefL=0,IsRefC=0,IsRefI=0,IsLibelleDynamique=0*
*"Nom=Quantite signee","Libelle=Quantite signee",NomSQL=QUANTITE_SIGNEE,Fonction=fIndicateur,"Report=stock GN",mrChampSource=QUANTITE_SIGNEE,Agregation=aSomme,"Masque=#,##0.00",Affichage=aValeur,IsRefL=0,IsRefC=0,IsRefI=0,IsLibelleDynamique=-1*
*Nom=Stock,Libelle=Stock,NomSQL=CALC,Fonction=fIndicateur,"TexteFormule=[Quantitée entrée FSA]-[Quantité Sortie FSA] + [Quantité Retour]",AgregationFormule=afChamp,TypeChamp=ftmrNumerique,IsCalculTotalBD=-1,IsCalculTableur=-1,Agregation=aSomme,"Masque=#,##0",Affichage=aValeur,IsRefL=0,IsRefC=0,IsRefI=0,IsLibelleDynamique=0,"FormatCellule=Horz=ahCentre,Vert=avCentre,Orientation=oHorizontale,Degre=0,RenvoiL=0,PNom=Arial,PTaille=8,PBold=-1,PCouleur=0,Fond=12632256,""Masque=#,##0"",IsBordureActive=-1,BordH=epbMoyenne,BordB=epbMoyenne,BordG=epbMoyenne,BordD=epbMoyenne,BordIV=epbFine,BordIH=epbFine"*
*"Nom=Sens + / - entrée","Libelle=Sens + / - entrée",NomSQL=EECSEN,IsChecked=0,Fonction=fIndicateur,Report=Entrée,mrChampSource=EECSEN,IsAfficherZero=0,Agregation=aNombreDe,"Masque=#,##0",Affichage=aValeur,IsRefL=0,IsRefC=0,IsRefI=0,IsLibelleDynamique=0*
*"Nom=Sens + / -  sortie","Libelle=Sens + / -  sortie",NomSQL=DSCSEN,IsChecked=0,Fonction=fIndicateur,"Report=Sortie de stock",mrChampSource=DSCSEN,IsAfficherZero=0,Agregation=aNombreDe,"Masque=#,##0",Affichage=aValeur,IsRefL=0,IsRefC=0,IsRefI=0,IsLibelleDynamique=0*~
~ChampLigneList:*"Nom=Num Coop","Libelle=Num Coop",NomSQL=CHAMP,Fonction=fLigne,Report=Entrée,mrChampSource=CHAMP,Tri=tCroissant,HasDrillUpDown=0,IsVisible=-1,PositionSousTotal=ptPied,IsInsererLigne=0,IsInsererSautPage=0,IsLibelleDynamique=-1*
*"Nom=Num Coop du Lot GN","Libelle=Num Coop du Lot GN",NomSQL=CHAMP00,Fonction=fLigne,"Report=stock GN",mrChampSource=CHAMP00,Tri=tCroissant,HasDrillUpDown=0,IsVisible=-1,PositionSousTotal=ptPied,IsInsererLigne=0,IsInsererSautPage=0,IsLibelleDynamique=-1*~
~ChampColonneList:*"Nom=Mois de Fabrication","Libelle=Mois de Fabrication",NomSQL=CHAMP0,Fonction=fColonne,Report=Entrée,mrChampSource=CHAMP0,Tri=tCroissant,HasDrillUpDown=0,IsVisible=-1,PositionSousTotal=ptPied,IsInsererLigne=0,IsInsererSautPage=0,IsLibelleDynamique=-1*
*"Nom=Num Mois du Lot GN","Libelle=Num Mois du Lot GN",NomSQL=CHAMP1,Fonction=fColonne,"Report=stock GN",mrChampSource=CHAMP1,Tri=tCroissant,HasDrillUpDown=0,IsVisible=-1,PositionSousTotal=ptPied,IsInsererLigne=0,IsInsererSautPage=0,IsLibelleDynamique=-1*~
FiltreList:TmrFiltreReportGroupe,IsNot=0,Nom=Racine,OperateurLogique=opEt
~FiltreHaving:TmrFiltreReportGroupe,IsNot=0,Nom=Racine,OperateurLogique=opEt
*TmrFiltreReport,GroupeParent=Racine,IsNot=0,IsActif=-1,mrChamp=QUANTITE_SIGNEE,Agregation=aSomme,Operateur=opSuperieurEgal,IsAvecEmpty=0,IsTenirComptePrecedent=-1,Valeur1=0,ChoixType=cValeur,"SousReport=stock GN","Libelle=Quantite signee Supérieur ou égal à",IsAfficherFiltre=0*~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Franck Apicella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 xml:space="preserve">MyReport5.9.0.0
Version:7.2.0.2
EtatType:etTableau
Largeur:12
Hauteur:6
LargeurLigne:2
HauteurColonne:4
TitreList:Id=Aucune
IsAFormater:-1
IsAffecterMasque:-1
NombreRupture:0
CountFiltreRupture:0
HasRupture:0
HasListe:0
~Projet:Projet 2~
IsHorodate:0
IsHorodateMax:-1
IsAutoFit:0
NombreLignePourCombobox:1
IsMajValeurAuto:-1
NbreLigneMaxFormatZebre:100
IsAjoutSupprLigne:0
IsAjoutSupprColonne:0
DispositionFiltreRupture:dfrLibelleSurValeur
IsMaitre:0
IsDetail:0
IsMultiReport:-1
~SousReport0:MyReport5.9.0.0#10Version:7.2.0.2#10#10EtatType:etListing#10NombreRupture:0#10CountFiltreRupture:0#10HasRupture:0#10HasListe:0#10#10~~Projet:Projet 2~~#10Dossier:AS400#10Modele:DW/AS400/Entree#10#10IsHorodate:0#10IsHorodateMax:-1#10IsMajValeurAuto:-1#10IsMultiReport:0#10IsSousReport:-1#10Nom:Entrée#10Table:IsSelected=False,TailleHeight=0,IsReduit=0,Haut=20,Gauche=20,Hauteur=120,Largeur=193#10#10IsExecuterAvecGraphe:0#10DistanceHauteurRupture:2#10DistanceLargeurRupture:1#10IsDistinct:0#10IsAllAAfficher:0#10#10~~ChampListingList:*"Nom=Code Famille","Libelle=Code Famille",NomSQL=EECFAM,Fonction=fListing,Tri=tAucun,Agregation=aAucune,Masque=@,HasZoneListing=0,IsLibelleDynamique=-1*#10Nom=Lot,Libelle=Lot,NomSQL=EECLOT,Fonction=fListing,Tri=tAucun,Agregation=aAucune,Masque=@,HasZoneListing=0,IsLibelleDynamique=-1#10Nom=Cru,Libelle=Cru,NomSQL=EECCRU,Fonction=fListing,Tri=tAucun,Agregation=aSomme,"Masque=#,##0",HasZoneListing=0,IsLibelleDynamique=-1#10*"Nom=Quantitée entrée FSA","Libelle=Quantitée entrée FSA",NomSQL=EECQTE,Fonction=fListing,Tri=tAucun,Agregation=aSomme,"Masque=#,##0",HasZoneListing=0,IsLibelleDynamique=-1*#10*"Nom=Num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-","Libelle=Sens + / -",NomSQL=EECSEN,Fonction=fListing,Tri=tAucun,Agregation=aAucune,Masque=@,HasZoneListing=0,IsLibelleDynamique=-1*~~#10#10#10~~FiltreList:TmrFiltreReportGroupe,IsNot=0,Nom=Racine,OperateurLogique=opEt#10*TmrFiltreReport,GroupeParent=Racine,IsNot=0,IsActif=-1,mrChamp=EECNBO,Agregation=aAucune,Operateur=opInferieurEgal,IsAvecEmpty=0,IsTenirComptePrecedent=-1,ChoixType=cZone,Zone1=entree,"Libelle=Num Bordereau Entrée Inférieur ou égal à",IsAfficherFiltre=0*#10*TmrFiltreReport,GroupeParent=Racine,IsNot=0,IsActif=-1,mrChamp=EECCRU,Agregation=aAucune,Operateur=opEgal,IsAvecEmpty=0,IsTenirComptePrecedent=-1,ChoixType=cZone,Zone1=Cru,"Libelle=Cru Egal à",IsAfficherFiltre=0*#10*TmrFiltreReport,GroupeParent=Racine,IsNot=0,IsActif=-1,mrChamp=EECFAM,Agregation=aAucune,Operateur=opEgal,IsAvecEmpty=0,IsTenirComptePrecedent=-1,Valeur1=01,ChoixType=cValeur,"Libelle=Code Famille Egal à",IsAfficherFiltre=0*#10*TmrFiltreReport,GroupeParent=Racine,IsNot=0,IsActif=-1,mrChamp=EECRES,Agregation=aAucune,Operateur=opEgal,IsAvecEmpty=0,IsTenirComptePrecedent=-1,Valeur1=FSA,ChoixType=cValeur,"Libelle=Lieu Egal à",IsAfficherFiltre=0*#10*TmrFiltreReport,GroupeParent=Racine,IsNot=0,IsActif=-1,mrChamp=CHAMP,Agregation=aAucune,Operateur=opDifferentDe,IsAvecEmpty=0,IsTenirComptePrecedent=-1,"Valeur1=""2205 """,ChoixType=cValeur,"Libelle=Num Coop Différent de",IsAfficherFiltre=0*~~#10#10FiltreHaving:TmrFiltreReportGroupe,IsNot=0,Nom=Racine,OperateurLogique=opEt#10~
~SousReport1:MyReport5.9.0.0#10Version:7.2.0.2#10#10EtatType:etListing#10NombreRupture:0#10CountFiltreRupture:0#10HasRupture:0#10HasListe:0#10#10~~Projet:Projet 2~~#10Dossier:AS400#10~~Modele:DW/AS400/Sortie Stock FSA~~#10#10IsHorodate:0#10IsHorodateMax:-1#10IsMajValeurAuto:-1#10IsMultiReport:0#10IsSousReport:-1#10~~Nom:Sortie de stock~~#10Table:IsSelected=True,TailleHeight=0,IsReduit=0,Haut=24,Gauche=350,Hauteur=106,Largeur=268#10#10IsExecuterAvecGraphe:0#10DistanceHauteurRupture:2#10DistanceLargeurRupture:1#10IsDistinct:0#10IsAllAAfficher:0#10#10~~ChampListingList:Nom=Lot,Libelle=Lot,NomSQL=DSCLOT,Fonction=fListing,Tri=tAucun,Agregation=aAucune,Masque=@,HasZoneListing=0,IsLibelleDynamique=-1#10Nom=Crû,Libelle=Crû,NomSQL=DSCCRU,Fonction=fListing,Tri=tAucun,Agregation=aSomme,"Masque=#,##0",HasZoneListing=0,IsLibelleDynamique=-1#10*"Nom=Quantité Sortie FSA","Libelle=Quantité Sortie FSA",NomSQL=DSCQTE,Fonction=fListing,Tri=tAucun,Agregation=aSomme,"Masque=#,##0",HasZoneListing=0,IsLibelleDynamique=-1*#10*"Nom=Num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 ","Libelle=Sens + / - ",NomSQL=DSCSEN,Fonction=fListing,Tri=tAucun,Agregation=aAucune,Masque=@,HasZoneListing=0,IsLibelleDynamique=-1*~~#10#10#10~~FiltreList:TmrFiltreReportGroupe,IsNot=0,Nom=Racine,OperateurLogique=opEt#10*TmrFiltreReport,GroupeParent=Racine,IsNot=0,IsActif=-1,mrChamp=DSCNBO,Agregation=aAucune,Operateur=opInferieurEgal,IsAvecEmpty=0,IsTenirComptePrecedent=-1,ChoixType=cZone,Zone1=sortie,"Libelle=Num Bordereau sortie Inférieur ou égal à",IsAfficherFiltre=0*#10*TmrFiltreReport,GroupeParent=Racine,IsNot=0,IsActif=-1,mrChamp=DSCCRU,Agregation=aAucune,Operateur=opEgal,IsAvecEmpty=0,IsTenirComptePrecedent=-1,ChoixType=cZone,Zone1=Cru,"Libelle=Crû Egal à",IsAfficherFiltre=0*#10*TmrFiltreReport,GroupeParent=Racine,IsNot=0,IsActif=-1,mrChamp=CHAMP,Agregation=aAucune,Operateur=opDifferentDe,IsAvecEmpty=0,IsTenirComptePrecedent=-1,"Valeur1=2205,ETAL,ETQL",ChoixType=cValeur,"Libelle=Num Coop Différent de",IsAfficherFiltre=0*#10*TmrFiltreReport,GroupeParent=Racine,IsNot=0,IsActif=-1,mrChamp=DSCSEN,Agregation=aAucune,Operateur=opEgal,IsAvecEmpty=0,IsTenirComptePrecedent=-1,Valeur1=+,ChoixType=cValeur,"Libelle=Sens + / -  Egal à",IsAfficherFiltre=0*~~#10#10FiltreHaving:TmrFiltreReportGroupe,IsNot=0,Nom=Racine,OperateurLogique=opEt#10~
~SousReport2:MyReport5.9.0.0#10Version:7.2.0.2#10#10EtatType:etListing#10NombreRupture:0#10CountFiltreRupture:0#10HasRupture:0#10HasListe:0#10#10~~Projet:Projet 2~~#10Dossier:AS400#10~~Modele:DW/AS400/Sortie Stock FSA~~#10#10IsHorodate:0#10IsHorodateMax:-1#10IsListeAvecMacro:0#10IsMajValeurAuto:-1#10IsMultiReport:0#10IsSousReport:-1#10~~Nom:Retour sens - ~~#10Table:IsSelected=False,TailleHeight=0,IsReduit=0,Haut=188,Gauche=618,Hauteur=120,Largeur=276#10#10IsExecuterAvecGraphe:0#10DistanceHauteurRupture:2#10DistanceLargeurRupture:1#10IsDistinct:0#10IsAllAAfficher:0#10#10~~ChampListingList:Nom=Lot,Libelle=Lot,NomSQL=DSCLOT,Fonction=fListing,Tri=tAucun,Agregation=aAucune,Masque=@,HasZoneListing=0,IsLibelleDynamique=-1#10Nom=Crû,Libelle=Crû,NomSQL=DSCCRU,Fonction=fListing,Tri=tAucun,Agregation=aAucune,"Masque=#,##0",HasZoneListing=0,IsLibelleDynamique=-1#10*"Nom=Quantité Sortie FSA","Libelle=Quantité Sortie FSA",NomSQL=DSCQTE,Fonction=fListing,Tri=tAucun,Agregation=aSomme,"Masque=#,##0",HasZoneListing=0,IsLibelleDynamique=-1*#10*"Nom=Num Coop","Libelle=Num Coop",NomSQL=CHAMP,Fonction=fListing,Tri=tAucun,Agregation=aAucune,"Masque=#,##0",HasZoneListing=0,IsLibelleDynamique=-1*#10*"Nom=Mois de Fabrication","Libelle=Mois de Fabrication",NomSQL=CHAMP0,Fonction=fListing,Tri=tAucun,Agregation=aAucune,"Masque=#,##0",HasZoneListing=0,IsLibelleDynamique=-1*#10*"Nom=Année de fabrication","Libelle=Année de fabrication",NomSQL=CHAMP1,Fonction=fListing,Tri=tAucun,Agregation=aAucune,Masque=@,HasZoneListing=0,IsLibelleDynamique=-1*#10*"Nom=Sens + / - ","Libelle=Sens + / - ",NomSQL=DSCSEN,Fonction=fListing,Tri=tAucun,Agregation=aAucune,Masque=@,HasZoneListing=0,IsLibelleDynamique=-1*~~#10#10#10~~FiltreList:TmrFiltreReportGroupe,IsNot=0,Nom=Racine,OperateurLogique=opEt#10*TmrFiltreReport,GroupeParent=Racine,IsNot=0,IsActif=-1,mrChamp=DSCNBO,Agregation=aAucune,Operateur=opInferieurEgal,IsAvecEmpty=0,IsTenirComptePrecedent=-1,ChoixType=cZone,Zone1=sortie,"Libelle=Num Bordereau sortie Inférieur ou égal à",IsAfficherFiltre=0*#10*TmrFiltreReport,GroupeParent=Racine,IsNot=0,IsActif=-1,mrChamp=DSCCRU,Agregation=aAucune,Operateur=opEgal,IsAvecEmpty=0,IsTenirComptePrecedent=-1,ChoixType=cZone,Zone1=Cru,"Libelle=Crû Egal à",IsAfficherFiltre=0*#10*TmrFiltreReport,GroupeParent=Racine,IsNot=0,IsActif=-1,mrChamp=CHAMP,Agregation=aAucune,Operateur=opDifferentDe,IsAvecEmpty=0,IsTenirComptePrecedent=-1,"Valeur1=2205,ETAL,ETQL",ChoixType=cValeur,"Libelle=Num Coop Différent de",IsAfficherFiltre=0*#10*TmrFiltreReport,GroupeParent=Racine,IsNot=0,IsActif=-1,mrChamp=DSCSEN,Agregation=aAucune,Operateur=opEgal,IsAvecEmpty=0,IsTenirComptePrecedent=-1,Valeur1=-,ChoixType=cValeur,"Libelle=Sens + / -  Egal à",IsAfficherFiltre=0*~~#10#10FiltreHaving:TmrFiltreReportGroupe,IsNot=0,Nom=Racine,OperateurLogique=opEt#10~
~SousReport3:MyReport5.9.0.0#10Version:7.2.0.2#10#10EtatType:etListing#10NombreRupture:0#10CountFiltreRupture:0#10HasRupture:0#10HasListe:0#10#10~~Projet:Projet 2~~#10~~Dossier:Gestion Caves~~#10~~Modele:DW/Gestion Caves/mouvements caves~~#10#10IsHorodate:0#10IsHorodateMax:-1#10IsListeAvecMacro:0#10IsMajValeurAuto:-1#10IsMultiReport:0#10IsSousReport:-1#10~~Nom:stock GN~~#10Table:IsSelected=False,TailleHeight=0,IsReduit=0,Haut=314,Gauche=93,Hauteur=120,Largeur=332#10#10IsExecuterAvecGraphe:0#10DistanceHauteurRupture:2#10DistanceLargeurRupture:1#10IsDistinct:0#10IsAllAAfficher:0#10#10~~ChampListingList:Nom=Lot,Libelle=Lot,NomSQL=NUMLOT,Fonction=fListing,Tri=tAucun,Agregation=aAucune,Masque=@,HasZoneListing=0,IsLibelleDynamique=-1#10*"Nom=Num Coop du Lot GN","Libelle=Num Coop du Lot GN",NomSQL=CHAMP00,Fonction=fListing,Tri=tAucun,Agregation=aAucune,Masque=@,HasZoneListing=0,IsLibelleDynamique=-1*#10*"Nom=Num Mois du Lot GN","Libelle=Num Mois du Lot GN",NomSQL=CHAMP1,Fonction=fListing,Tri=tAucun,Agregation=aAucune,Masque=@,HasZoneListing=0,IsLibelleDynamique=-1*#10*"Nom=Num Année du Lot GN","Libelle=Num Année du Lot GN",NomSQL=CHAMP20,Fonction=fListing,Tri=tAucun,Agregation=aAucune,Masque=@,HasZoneListing=0,IsLibelleDynamique=-1*#10*"Nom=Quantite signee","Libelle=Quantite signee",NomSQL=QUANTITE_SIGNEE,Fonction=fListing,Tri=tAucun,Agregation=aSomme,"Masque=#,##0.00",HasZoneListing=0,IsLibelleDynamique=-1*#10*"Nom=Mois de production","Libelle=Mois de production",NomSQL=MOIS_PROD,Fonction=fListing,Tri=tAucun,Agregation=aAucune,"Masque=#,##0.00",HasZoneListing=0,IsLibelleDynamique=-1*#10Nom=Annee/Cru,Libelle=Annee/Cru,NomSQL=AN_PROD,Fonction=fListing,Tri=tAucun,Agregation=aAucune,"Masque=#,##0.00",HasZoneListing=0,IsLibelleDynamique=-1~~#10#10#10~~FiltreList:TmrFiltreReportGroupe,IsNot=0,Nom=Racine,OperateurLogique=opEt#10*TmrFiltreReport,GroupeParent=Racine,IsNot=0,IsActif=-1,mrChamp=DTCREAT,Agregation=aAucune,Operateur=opInferieurEgal,IsAvecEmpty=0,IsTenirComptePrecedent=-1,ChoixType=cZone,Zone1=dateFinGN,"Libelle=Date mouvement Inférieur ou égal à",IsAfficherFiltre=0*#10*TmrFiltreReport,GroupeParent=Racine,IsNot=0,IsActif=-1,mrChamp=AN_PROD,Agregation=aAucune,Operateur=opEgal,IsAvecEmpty=0,IsTenirComptePrecedent=-1,ChoixType=cZone,Zone1=Cru,"Libelle=Annee/Cru Egal à",IsAfficherFiltre=0*~~#10#10FiltreHaving:TmrFiltreReportGroupe,IsNot=0,Nom=Racine,OperateurLogique=opEt#10~
~TmrLienVirtuelList:"mrTable1=Entrée,""mrTable2=Sortie de stock"",mrChamp1=EECLOT,mrChamp2=DSCLOT,mrTypeJointure=tjGauche,Couleur=0","mrTable1=Entrée,""mrTable2=Retour sens - "",mrChamp1=EECLOT,mrChamp2=DSCLOT,mrTypeJointure=tjGauche,Couleur=0","mrTable1=Entrée,""mrTable2=stock GN"",mrChamp1=CHAMP,mrChamp2=CHAMP00,mrTypeJointure=tjTotale,Couleur=0","""mrTable1=Retour sens - "",""mrTable2=stock GN"",mrChamp1=CHAMP,mrChamp2=CHAMP00,mrTypeJointure=tjTotale,Couleur=0","""mrTable1=Sortie de stock"",""mrTable2=stock GN"",mrChamp1=CHAMP,mrChamp2=CHAMP00,mrTypeJointure=tjTotale,Couleur=0","""mrTable1=Sortie de stock"",""mrTable2=stock GN"",mrChamp1=CHAMP0,mrChamp2=MOIS_PROD,mrTypeJointure=tjSimple,Couleur=0"~
IsNewLienSimple:-1
IsSousReport:0
IsExecuterAvecGraphe:0
DistanceHauteurRupture:2
DistanceLargeurRupture:1
IsAfficheLibelleLigne:-1
IsAfficheLibelleColonne:-1
IsAfficheLibelleIndicateur:-1
AlignIndicateurTableau:alColonne
IsFusion:-1
CountDrillUpLigne:0
CountDrillUpCol:0
TotalLigne:aDefaut
PositionTotalLigne:ptPied
TotalColonne:aDefaut
PositionTotalColonne:ptPied
~ChampIndicateurList:*"Nom=Quantitée entrée FSA","Libelle=Quantitée entrée FSA",NomSQL=EECQTE,Fonction=fIndicateur,Report=Entrée,mrChampSource=EECQTE,Agregation=aSomme,"Masque=#,##0",Affichage=aValeur,IsRefL=0,IsRefC=0,IsRefI=0,IsLibelleDynamique=-1*
*"Nom=Quantité Sortie FSA","Libelle=Quantité Sortie FSA",NomSQL=DSCQTE,Fonction=fIndicateur,"Report=Sortie de stock",mrChampSource=DSCQTE,Agregation=aSomme,"Masque=#,##0",Affichage=aValeur,IsRefL=0,IsRefC=0,IsRefI=0,IsLibelleDynamique=-1*
*"Nom=Quantité Retour","Libelle=Quantité Retour",NomSQL=DSCQTE,Fonction=fIndicateur,"Report=Retour sens - ",mrChampSource=DSCQTE,Agregation=aSomme,"Masque=#,##0",Affichage=aValeur,IsRefL=0,IsRefC=0,IsRefI=0,IsLibelleDynamique=0*
*"Nom=Quantite signee","Libelle=Quantite signee",NomSQL=QUANTITE_SIGNEE,Fonction=fIndicateur,"Report=stock GN",mrChampSource=QUANTITE_SIGNEE,Agregation=aSomme,"Masque=#,##0.00",Affichage=aValeur,IsRefL=0,IsRefC=0,IsRefI=0,IsLibelleDynamique=-1*
*Nom=Stock,Libelle=Stock,NomSQL=CALC,Fonction=fIndicateur,"TexteFormule=[Quantitée entrée FSA]-[Quantité Sortie FSA] + [Quantité Retour]",AgregationFormule=afChamp,TypeChamp=ftmrNumerique,IsCalculTotalBD=-1,IsCalculTableur=-1,Agregation=aSomme,"Masque=#,##0",Affichage=aValeur,IsRefL=0,IsRefC=0,IsRefI=0,IsLibelleDynamique=0,"FormatCellule=Horz=ahCentre,Vert=avCentre,Orientation=oHorizontale,Degre=0,RenvoiL=0,PNom=Arial,PTaille=8,PBold=-1,PCouleur=0,Fond=12632256,""Masque=#,##0"",IsBordureActive=-1,BordH=epbMoyenne,BordB=epbMoyenne,BordG=epbMoyenne,BordD=epbMoyenne,BordIV=epbFine,BordIH=epbFine"*
*"Nom=Sens + / - entrée","Libelle=Sens + / - entrée",NomSQL=EECSEN,IsChecked=0,Fonction=fIndicateur,Report=Entrée,mrChampSource=EECSEN,IsAfficherZero=0,Agregation=aNombreDe,"Masque=#,##0",Affichage=aValeur,IsRefL=0,IsRefC=0,IsRefI=0,IsLibelleDynamique=0*
*"Nom=Sens + / -  sortie","Libelle=Sens + / -  sortie",NomSQL=DSCSEN,IsChecked=0,Fonction=fIndicateur,"Report=Sortie de stock",mrChampSource=DSCSEN,IsAfficherZero=0,Agregation=aNombreDe,"Masque=#,##0",Affichage=aValeur,IsRefL=0,IsRefC=0,IsRefI=0,IsLibelleDynamique=0*~
~ChampLigneList:*"Nom=Num Coop","Libelle=Num Coop",NomSQL=CHAMP,Fonction=fLigne,Report=Entrée,mrChampSource=CHAMP,Tri=tCroissant,HasDrillUpDown=0,IsVisible=-1,PositionSousTotal=ptPied,IsInsererLigne=0,IsInsererSautPage=0,IsLibelleDynamique=-1*
*"Nom=Num Coop du Lot GN","Libelle=Num Coop du Lot GN",NomSQL=CHAMP00,Fonction=fLigne,"Report=stock GN",mrChampSource=CHAMP00,Tri=tCroissant,HasDrillUpDown=0,IsVisible=-1,PositionSousTotal=ptPied,IsInsererLigne=0,IsInsererSautPage=0,IsLibelleDynamique=-1*~
~ChampColonneList:*"Nom=Mois de Fabrication","Libelle=Mois de Fabrication",NomSQL=CHAMP0,Fonction=fColonne,Report=Entrée,mrChampSource=CHAMP0,Tri=tCroissant,HasDrillUpDown=0,IsVisible=-1,PositionSousTotal=ptPied,IsInsererLigne=0,IsInsererSautPage=0,IsLibelleDynamique=-1*
*"Nom=Num Mois du Lot GN","Libelle=Num Mois du Lot GN",NomSQL=CHAMP1,Fonction=fColonne,"Report=stock GN",mrChampSource=CHAMP1,Tri=tCroissant,HasDrillUpDown=0,IsVisible=-1,PositionSousTotal=ptPied,IsInsererLigne=0,IsInsererSautPage=0,IsLibelleDynamique=-1*~
FiltreList:TmrFiltreReportGroupe,IsNot=0,Nom=Racine,OperateurLogique=opEt
~FiltreHaving:TmrFiltreReportGroupe,IsNot=0,Nom=Racine,OperateurLogique=opEt
*TmrFiltreReport,GroupeParent=Racine,IsNot=0,IsActif=-1,mrChamp=QUANTITE_SIGNEE,Agregation=aSomme,Operateur=opSuperieurEgal,IsAvecEmpty=0,IsTenirComptePrecedent=-1,Valeur1=0,ChoixType=cValeur,"SousReport=stock GN","Libelle=Quantite signee Supérieur ou égal à",IsAfficherFiltre=0*~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>
  <authors>
    <author>Franck Apicella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 xml:space="preserve">MyReport5.9.0.0
Version:7.2.0.2
EtatType:etTableau
Largeur:35
Hauteur:99
LargeurLigne:3
HauteurColonne:3
TitreList:Id=Aucune
IsAFormater:-1
IsAffecterMasque:-1
NombreRupture:0
CountFiltreRupture:0
HasRupture:0
HasListe:0
~Projet:Projet 2~
IsHorodate:0
IsHorodateMax:-1
IsAutoFit:0
NombreLignePourCombobox:1
IsMajValeurAuto:-1
NbreLigneMaxFormatZebre:100
IsAjoutSupprLigne:0
IsAjoutSupprColonne:0
DispositionFiltreRupture:dfrLibelleSurValeur
IsMaitre:0
IsDetail:0
IsMultiReport:-1
~SousReport0:MyReport5.9.0.0#10Version:7.2.0.2#10#10EtatType:etListing#10NombreRupture:0#10CountFiltreRupture:0#10HasRupture:0#10HasListe:0#10#10~~Projet:Projet 2~~#10Dossier:AS400#10Modele:DW/AS400/Entree#10#10IsHorodate:0#10IsHorodateMax:-1#10IsMajValeurAuto:-1#10IsMultiReport:0#10IsSousReport:-1#10Nom:Entrée#10Table:IsSelected=False,TailleHeight=0,IsReduit=0,Haut=20,Gauche=20,Hauteur=120,Largeur=193#10#10IsExecuterAvecGraphe:0#10DistanceHauteurRupture:2#10DistanceLargeurRupture:1#10IsDistinct:0#10IsAllAAfficher:0#10#10~~ChampListingList:*"Nom=Code Famille","Libelle=Code Famille",NomSQL=EECFAM,Fonction=fListing,Tri=tAucun,Agregation=aAucune,Masque=@,HasZoneListing=0,IsLibelleDynamique=-1*#10Nom=Lot,Libelle=Lot,NomSQL=EECLOT,Fonction=fListing,Tri=tAucun,Agregation=aAucune,Masque=@,HasZoneListing=0,IsLibelleDynamique=-1#10Nom=Cru,Libelle=Cru,NomSQL=EECCRU,Fonction=fListing,Tri=tAucun,Agregation=aSomme,"Masque=#,##0",HasZoneListing=0,IsLibelleDynamique=-1#10*"Nom=Quantitée entrée FSA","Libelle=Quantitée entrée FSA",NomSQL=EECQTE,Fonction=fListing,Tri=tAucun,Agregation=aSomme,"Masque=#,##0",HasZoneListing=0,IsLibelleDynamique=-1*#10*"Nom=Num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-","Libelle=Sens + / -",NomSQL=EECSEN,Fonction=fListing,Tri=tAucun,Agregation=aAucune,Masque=@,HasZoneListing=0,IsLibelleDynamique=-1*~~#10#10#10~~FiltreList:TmrFiltreReportGroupe,IsNot=0,Nom=Racine,OperateurLogique=opEt#10*TmrFiltreReport,GroupeParent=Racine,IsNot=0,IsActif=-1,mrChamp=EECNBO,Agregation=aAucune,Operateur=opInferieurEgal,IsAvecEmpty=0,IsTenirComptePrecedent=-1,ChoixType=cZone,Zone1=entree,"Libelle=Num Bordereau Entrée Inférieur ou égal à",IsAfficherFiltre=0*#10*TmrFiltreReport,GroupeParent=Racine,IsNot=0,IsActif=-1,mrChamp=EECCRU,Agregation=aAucune,Operateur=opEgal,IsAvecEmpty=0,IsTenirComptePrecedent=-1,ChoixType=cZone,Zone1=Cru,"Libelle=Cru Egal à",IsAfficherFiltre=0*#10*TmrFiltreReport,GroupeParent=Racine,IsNot=0,IsActif=-1,mrChamp=EECFAM,Agregation=aAucune,Operateur=opEgal,IsAvecEmpty=0,IsTenirComptePrecedent=-1,Valeur1=01,ChoixType=cValeur,"Libelle=Code Famille Egal à",IsAfficherFiltre=0*#10*TmrFiltreReport,GroupeParent=Racine,IsNot=0,IsActif=-1,mrChamp=EECRES,Agregation=aAucune,Operateur=opEgal,IsAvecEmpty=0,IsTenirComptePrecedent=-1,Valeur1=FSA,ChoixType=cValeur,"Libelle=Lieu Egal à",IsAfficherFiltre=0*#10*TmrFiltreReport,GroupeParent=Racine,IsNot=0,IsActif=-1,mrChamp=CHAMP,Agregation=aAucune,Operateur=opDifferentDe,IsAvecEmpty=0,IsTenirComptePrecedent=-1,"Valeur1=""2205 """,ChoixType=cValeur,"Libelle=Num Coop Différent de",IsAfficherFiltre=0*~~#10#10FiltreHaving:TmrFiltreReportGroupe,IsNot=0,Nom=Racine,OperateurLogique=opEt#10~
~SousReport1:MyReport5.9.0.0#10Version:7.2.0.2#10#10EtatType:etListing#10NombreRupture:0#10CountFiltreRupture:0#10HasRupture:0#10HasListe:0#10#10~~Projet:Projet 2~~#10Dossier:AS400#10~~Modele:DW/AS400/Sortie Stock FSA~~#10#10IsHorodate:0#10IsHorodateMax:-1#10IsMajValeurAuto:-1#10IsMultiReport:0#10IsSousReport:-1#10~~Nom:Sortie de stock~~#10Table:IsSelected=False,TailleHeight=0,IsReduit=0,Haut=20,Gauche=285,Hauteur=106,Largeur=268#10#10IsExecuterAvecGraphe:0#10DistanceHauteurRupture:2#10DistanceLargeurRupture:1#10IsDistinct:0#10IsAllAAfficher:0#10#10~~ChampListingList:Nom=Lot,Libelle=Lot,NomSQL=DSCLOT,Fonction=fListing,Tri=tAucun,Agregation=aAucune,Masque=@,HasZoneListing=0,IsLibelleDynamique=-1#10Nom=Crû,Libelle=Crû,NomSQL=DSCCRU,Fonction=fListing,Tri=tAucun,Agregation=aSomme,"Masque=#,##0",HasZoneListing=0,IsLibelleDynamique=-1#10*"Nom=Quantité Sortie FSA","Libelle=Quantité Sortie FSA",NomSQL=DSCQTE,Fonction=fListing,Tri=tAucun,Agregation=aSomme,"Masque=#,##0",HasZoneListing=0,IsLibelleDynamique=-1*#10*"Nom=Num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 ","Libelle=Sens + / - ",NomSQL=DSCSEN,Fonction=fListing,Tri=tAucun,Agregation=aAucune,Masque=@,HasZoneListing=0,IsLibelleDynamique=-1*~~#10#10#10~~FiltreList:TmrFiltreReportGroupe,IsNot=0,Nom=Racine,OperateurLogique=opEt#10*TmrFiltreReport,GroupeParent=Racine,IsNot=0,IsActif=-1,mrChamp=DSCNBO,Agregation=aAucune,Operateur=opInferieurEgal,IsAvecEmpty=0,IsTenirComptePrecedent=-1,ChoixType=cZone,Zone1=sortie,"Libelle=Num Bordereau sortie Inférieur ou égal à",IsAfficherFiltre=0*#10*TmrFiltreReport,GroupeParent=Racine,IsNot=0,IsActif=-1,mrChamp=DSCCRU,Agregation=aAucune,Operateur=opEgal,IsAvecEmpty=0,IsTenirComptePrecedent=-1,ChoixType=cZone,Zone1=Cru,"Libelle=Crû Egal à",IsAfficherFiltre=0*#10*TmrFiltreReport,GroupeParent=Racine,IsNot=0,IsActif=-1,mrChamp=CHAMP,Agregation=aAucune,Operateur=opDifferentDe,IsAvecEmpty=0,IsTenirComptePrecedent=-1,"Valeur1=2205,ETAL,ETQL",ChoixType=cValeur,"Libelle=Num Coop Différent de",IsAfficherFiltre=0*#10*TmrFiltreReport,GroupeParent=Racine,IsNot=0,IsActif=-1,mrChamp=DSCSEN,Agregation=aAucune,Operateur=opEgal,IsAvecEmpty=0,IsTenirComptePrecedent=-1,Valeur1=+,ChoixType=cValeur,"Libelle=Sens + / -  Egal à",IsAfficherFiltre=0*~~#10#10FiltreHaving:TmrFiltreReportGroupe,IsNot=0,Nom=Racine,OperateurLogique=opEt#10~
~SousReport2:MyReport5.9.0.0#10Version:7.2.0.2#10#10EtatType:etListing#10NombreRupture:0#10CountFiltreRupture:0#10HasRupture:0#10HasListe:0#10#10~~Projet:Projet 2~~#10Dossier:AS400#10~~Modele:DW/AS400/Sortie Stock FSA~~#10#10IsHorodate:0#10IsHorodateMax:-1#10IsListeAvecMacro:0#10IsMajValeurAuto:-1#10IsMultiReport:0#10IsSousReport:-1#10~~Nom:Retour sens - ~~#10Table:IsSelected=False,TailleHeight=0,IsReduit=0,Haut=146,Gauche=285,Hauteur=120,Largeur=276#10#10IsExecuterAvecGraphe:0#10DistanceHauteurRupture:2#10DistanceLargeurRupture:1#10IsDistinct:0#10IsAllAAfficher:0#10#10~~ChampListingList:Nom=Lot,Libelle=Lot,NomSQL=DSCLOT,Fonction=fListing,Tri=tAucun,Agregation=aAucune,Masque=@,HasZoneListing=0,IsLibelleDynamique=-1#10Nom=Crû,Libelle=Crû,NomSQL=DSCCRU,Fonction=fListing,Tri=tAucun,Agregation=aAucune,"Masque=#,##0",HasZoneListing=0,IsLibelleDynamique=-1#10*"Nom=Quantité Sortie FSA","Libelle=Quantité Sortie FSA",NomSQL=DSCQTE,Fonction=fListing,Tri=tAucun,Agregation=aSomme,"Masque=#,##0",HasZoneListing=0,IsLibelleDynamique=-1*#10*"Nom=Num Coop","Libelle=Num Coop",NomSQL=CHAMP,Fonction=fListing,Tri=tAucun,Agregation=aAucune,"Masque=#,##0",HasZoneListing=0,IsLibelleDynamique=-1*#10*"Nom=Mois de Fabrication","Libelle=Mois de Fabrication",NomSQL=CHAMP0,Fonction=fListing,Tri=tAucun,Agregation=aAucune,"Masque=#,##0",HasZoneListing=0,IsLibelleDynamique=-1*#10*"Nom=Année de fabrication","Libelle=Année de fabrication",NomSQL=CHAMP1,Fonction=fListing,Tri=tAucun,Agregation=aAucune,Masque=@,HasZoneListing=0,IsLibelleDynamique=-1*#10*"Nom=Sens + / - ","Libelle=Sens + / - ",NomSQL=DSCSEN,Fonction=fListing,Tri=tAucun,Agregation=aAucune,Masque=@,HasZoneListing=0,IsLibelleDynamique=-1*~~#10#10#10~~FiltreList:TmrFiltreReportGroupe,IsNot=0,Nom=Racine,OperateurLogique=opEt#10*TmrFiltreReport,GroupeParent=Racine,IsNot=0,IsActif=-1,mrChamp=DSCNBO,Agregation=aAucune,Operateur=opInferieurEgal,IsAvecEmpty=0,IsTenirComptePrecedent=-1,ChoixType=cZone,Zone1=sortie,"Libelle=Num Bordereau sortie Inférieur ou égal à",IsAfficherFiltre=0*#10*TmrFiltreReport,GroupeParent=Racine,IsNot=0,IsActif=-1,mrChamp=DSCCRU,Agregation=aAucune,Operateur=opEgal,IsAvecEmpty=0,IsTenirComptePrecedent=-1,ChoixType=cZone,Zone1=Cru,"Libelle=Crû Egal à",IsAfficherFiltre=0*#10*TmrFiltreReport,GroupeParent=Racine,IsNot=0,IsActif=-1,mrChamp=CHAMP,Agregation=aAucune,Operateur=opDifferentDe,IsAvecEmpty=0,IsTenirComptePrecedent=-1,"Valeur1=2205,ETAL,ETQL",ChoixType=cValeur,"Libelle=Num Coop Différent de",IsAfficherFiltre=0*#10*TmrFiltreReport,GroupeParent=Racine,IsNot=0,IsActif=-1,mrChamp=DSCSEN,Agregation=aAucune,Operateur=opEgal,IsAvecEmpty=0,IsTenirComptePrecedent=-1,Valeur1=-,ChoixType=cValeur,"Libelle=Sens + / -  Egal à",IsAfficherFiltre=0*~~#10#10FiltreHaving:TmrFiltreReportGroupe,IsNot=0,Nom=Racine,OperateurLogique=opEt#10~
~TmrLienVirtuelList:"mrTable1=Entrée,""mrTable2=Sortie de stock"",mrChamp1=EECLOT,mrChamp2=DSCLOT,mrTypeJointure=tjGauche,Couleur=0","mrTable1=Entrée,""mrTable2=Retour sens - "",mrChamp1=EECLOT,mrChamp2=DSCLOT,mrTypeJointure=tjGauche,Couleur=0"~
IsNewLienSimple:-1
IsSousReport:0
IsExecuterAvecGraphe:0
DistanceHauteurRupture:2
DistanceLargeurRupture:1
IsAfficheLibelleLigne:-1
IsAfficheLibelleColonne:-1
IsAfficheLibelleIndicateur:-1
AlignIndicateurTableau:alColonne
IsFusion:0
CountDrillUpLigne:0
CountDrillUpCol:0
TotalLigne:aDefaut
PositionTotalLigne:ptPied
TotalColonne:aDefaut
PositionTotalColonne:ptPied
~ChampIndicateurList:*"Nom=Quantitée entrée FSA","Libelle=Quantitée entrée FSA",NomSQL=EECQTE,Fonction=fIndicateur,Report=Entrée,mrChampSource=EECQTE,Agregation=aSomme,"Masque=#,##0",Affichage=aValeur,IsRefL=0,IsRefC=0,IsRefI=0,IsLibelleDynamique=-1*
*"Nom=Quantité Sortie FSA","Libelle=Quantité Sortie FSA",NomSQL=DSCQTE,Fonction=fIndicateur,"Report=Sortie de stock",mrChampSource=DSCQTE,Agregation=aSomme,"Masque=#,##0",Affichage=aValeur,IsRefL=0,IsRefC=0,IsRefI=0,IsLibelleDynamique=-1*
*"Nom=Quantité Retour","Libelle=Quantité Retour",NomSQL=DSCQTE,Fonction=fIndicateur,"Report=Retour sens - ",mrChampSource=DSCQTE,Agregation=aSomme,"Masque=#,##0",Affichage=aValeur,IsRefL=0,IsRefC=0,IsRefI=0,IsLibelleDynamique=0*
*Nom=Stock,Libelle=Stock,NomSQL=CALC,Fonction=fIndicateur,"TexteFormule=[Quantitée entrée FSA]-[Quantité Sortie FSA] + [Quantité Retour]",AgregationFormule=afChamp,TypeChamp=ftmrNumerique,IsCalculTotalBD=-1,IsCalculTableur=-1,Agregation=aSomme,"Masque=#,##0",Affichage=aValeur,IsRefL=0,IsRefC=0,IsRefI=0,IsLibelleDynamique=0,"FormatCellule=Horz=ahCentre,Vert=avCentre,Orientation=oHorizontale,Degre=0,RenvoiL=0,PNom=Arial,PTaille=8,PBold=-1,PCouleur=0,Fond=12632256,""Masque=#,##0"",IsBordureActive=-1,BordH=epbMoyenne,BordB=epbMoyenne,BordG=epbMoyenne,BordD=epbMoyenne,BordIV=epbFine,BordIH=epbFine"*
*"Nom=Sens + / - entrée","Libelle=Sens + / - entrée",NomSQL=EECSEN,IsChecked=0,Fonction=fIndicateur,Report=Entrée,mrChampSource=EECSEN,IsAfficherZero=0,Agregation=aNombreDe,"Masque=#,##0",Affichage=aValeur,IsRefL=0,IsRefC=0,IsRefI=0,IsLibelleDynamique=0*
*"Nom=Sens + / -  sortie","Libelle=Sens + / -  sortie",NomSQL=DSCSEN,IsChecked=0,Fonction=fIndicateur,"Report=Sortie de stock",mrChampSource=DSCSEN,IsAfficherZero=0,Agregation=aNombreDe,"Masque=#,##0",Affichage=aValeur,IsRefL=0,IsRefC=0,IsRefI=0,IsLibelleDynamique=0*~
~ChampLigneList:*"Nom=Num Coop","Libelle=Num Coop",NomSQL=CHAMP,Fonction=fLigne,Report=Entrée,mrChampSource=CHAMP,Tri=tCroissant,HasDrillUpDown=0,IsVisible=-1,PositionSousTotal=ptPied,IsInsererLigne=0,IsInsererSautPage=0,IsLibelleDynamique=-1*
*"Nom=Mois de Fabrication","Libelle=Mois de Fabrication",NomSQL=CHAMP0,Fonction=fLigne,Report=Entrée,mrChampSource=CHAMP0,Tri=tCroissant,HasDrillUpDown=0,IsVisible=-1,PositionSousTotal=ptPied,IsInsererLigne=0,IsInsererSautPage=0,IsLibelleDynamique=-1*
*"Nom=Année de Fabrication","Libelle=Année de Fabrication",NomSQL=CHAMP1,Fonction=fLigne,Report=Entrée,mrChampSource=CHAMP1,Tri=tCroissant,HasDrillUpDown=0,IsVisible=-1,PositionSousTotal=ptPied,IsInsererLigne=0,IsInsererSautPage=0,IsLibelleDynamique=-1*~
~ChampColonneList:*"Nom=Mois de Fabrication","Libelle=Mois de Fabrication",NomSQL=CHAMP0,Fonction=fColonne,Report=Entrée,mrChampSource=CHAMP0,Tri=tCroissant,HasDrillUpDown=0,IsVisible=-1,PositionSousTotal=ptPied,IsInsererLigne=0,IsInsererSautPage=0,IsLibelleDynamique=-1*~
FiltreList:TmrFiltreReportGroupe,IsNot=0,Nom=Racine,OperateurLogique=opEt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4.xml><?xml version="1.0" encoding="utf-8"?>
<comments xmlns="http://schemas.openxmlformats.org/spreadsheetml/2006/main">
  <authors>
    <author>Franck Apicella</author>
  </authors>
  <commentList>
    <comment ref="F11" authorId="0">
      <text>
        <r>
          <rPr>
            <b/>
            <sz val="9"/>
            <color indexed="81"/>
            <rFont val="Tahoma"/>
            <family val="2"/>
          </rPr>
          <t xml:space="preserve">MyReport5.9.0.0
Version:7.2.0.2
EtatType:etTableau
Largeur:17
Hauteur:227
LargeurLigne:4
HauteurColonne:4
TitreList:Id=Aucune
IsAFormater:-1
IsAffecterMasque:-1
NombreRupture:0
CountFiltreRupture:0
HasRupture:0
HasListe:0
~Projet:Projet 2~
~Dossier:Gestion Caves~
~Modele:DW/Gestion Caves/mouvements caves~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IsAfficheLibelleLigne:-1
IsAfficheLibelleColonne:-1
IsAfficheLibelleIndicateur:-1
AlignIndicateurTableau:alColonne
IsFusion:-1
CountDrillUpLigne:0
CountDrillUpCol:0
TotalLigne:aDefaut
PositionTotalLigne:ptPied
TotalColonne:aDefaut
PositionTotalColonne:ptPied
~ChampIndicateurList:*"Nom=Quantite signee","Libelle=Quantite signee",NomSQL=QUANTITE_SIGNEE,Fonction=fIndicateur,Agregation=aSomme,"Masque=#,##0",Affichage=aValeur,IsRefL=0,IsRefC=0,IsRefI=0,IsLibelleDynamique=-1*
Nom=Quantite,Libelle=Quantite,NomSQL=QTE,IsChecked=0,Fonction=fIndicateur,Agregation=aSomme,"Masque=#,##0",Affichage=aValeur,IsRefL=0,IsRefC=0,IsRefI=0,IsLibelleDynamique=-1~
~ChampLigneList:*"Nom=Num Coop","Libelle=Num Coop",NomSQL=CHAMP0,IsChecked=0,Fonction=fLigne,Tri=tCroissant,HasDrillUpDown=0,IsVisible=-1,PositionSousTotal=ptPied,IsInsererLigne=0,IsInsererSautPage=0,IsLibelleDynamique=-1*
Nom=Lot,Libelle=Lot,NomSQL=NUMLOT,Fonction=fLigne,Tri=tCroissant,HasDrillUpDown=0,IsVisible=-1,PositionSousTotal=ptPied,IsInsererLigne=0,IsInsererSautPage=0,IsLibelleDynamique=-1
*"Nom=Num Coop du Lot GN","Libelle=Num Coop du Lot GN",NomSQL=CHAMP00,Fonction=fLigne,Tri=tCroissant,HasDrillUpDown=0,IsVisible=-1,PositionSousTotal=ptPied,IsInsererLigne=0,IsInsererSautPage=0,IsLibelleDynamique=-1*
*"Nom=Num Mois du Lot GN","Libelle=Num Mois du Lot GN",NomSQL=CHAMP1,Fonction=fLigne,Tri=tCroissant,HasDrillUpDown=0,IsVisible=-1,PositionSousTotal=ptPied,IsInsererLigne=0,IsInsererSautPage=0,IsLibelleDynamique=-1*
*"Nom=Num Année du Lot GN","Libelle=Num Année du Lot GN",NomSQL=CHAMP20,Fonction=fLigne,Tri=tCroissant,HasDrillUpDown=0,IsVisible=-1,PositionSousTotal=ptPied,IsInsererLigne=0,IsInsererSautPage=0,IsLibelleDynamique=-1*~
~ChampColonneList:*"Nom=Mois de production","Libelle=Mois de production",NomSQL=MOIS_PROD,Fonction=fColonne,Tri=tCroissant,HasDrillUpDown=0,IsVisible=-1,PositionSousTotal=ptPied,IsInsererLigne=0,IsInsererSautPage=0,IsLibelleDynamique=-1*
Nom=Annee/Cru,Libelle=Annee/Cru,NomSQL=AN_PROD,Fonction=fColonne,Tri=tCroissant,HasDrillUpDown=0,IsVisible=-1,PositionSousTotal=ptPied,IsInsererLigne=0,IsInsererSautPage=0,IsLibelleDynamique=-1~
~FiltreList:TmrFiltreReportGroupe,IsNot=0,Nom=Racine,OperateurLogique=opEt
*TmrFiltreReport,GroupeParent=Racine,IsNot=0,IsActif=-1,mrChamp=DTCREAT,Agregation=aAucune,Operateur=opInferieurEgal,IsAvecEmpty=0,IsTenirComptePrecedent=-1,ChoixType=cZone,Zone1=dateFinGN,"Libelle=Date mouvement Inférieur ou égal à",IsAfficherFiltre=0*
*TmrFiltreReport,GroupeParent=Racine,IsNot=0,IsActif=0,mrChamp=QTE,Agregation=aAucune,Operateur=opSuperieur,IsAvecEmpty=0,IsTenirComptePrecedent=-1,Valeur1=0,ChoixType=cValeur,"Libelle=Quantite Supérieur à",IsAfficherFiltre=0*
*TmrFiltreReport,GroupeParent=Racine,IsNot=0,IsActif=-1,mrChamp=AN_PROD,Agregation=aAucune,Operateur=opEgal,IsAvecEmpty=0,IsTenirComptePrecedent=-1,ChoixType=cZone,Zone1=Cru,"Libelle=Annee/Cru Egal à",IsAfficherFiltre=0*~
~FiltreHaving:TmrFiltreReportGroupe,IsNot=0,Nom=Racine,OperateurLogique=opEt
*TmrFiltreReport,GroupeParent=Racine,IsNot=0,IsActif=-1,mrChamp=QUANTITE_SIGNEE,Agregation=aSomme,Operateur=opSuperieur,IsAvecEmpty=0,IsTenirComptePrecedent=-1,Valeur1=0,ChoixType=cValeur,"Libelle=Quantite signee Supérieur à",IsAfficherFiltre=0*~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<sst xmlns="http://schemas.openxmlformats.org/spreadsheetml/2006/main" count="416" uniqueCount="247">
  <si>
    <t>Numéro d'une Coop</t>
  </si>
  <si>
    <t>025</t>
  </si>
  <si>
    <t>Quantite signee</t>
  </si>
  <si>
    <t>Quantitée entrée FSA</t>
  </si>
  <si>
    <t>Quantité Sortie FSA</t>
  </si>
  <si>
    <t>Donnée sur stock FSA</t>
  </si>
  <si>
    <t>Données sur stock GN</t>
  </si>
  <si>
    <t>Date fin de mois</t>
  </si>
  <si>
    <t>Lot</t>
  </si>
  <si>
    <t>Num Coop</t>
  </si>
  <si>
    <t>Mois de Fabrication</t>
  </si>
  <si>
    <t>Stock</t>
  </si>
  <si>
    <t>Crû</t>
  </si>
  <si>
    <t>Dernier numéro Entrée de cave</t>
  </si>
  <si>
    <t>Dernier numéro Sortie de cave</t>
  </si>
  <si>
    <t>Total</t>
  </si>
  <si>
    <t>Mois de production</t>
  </si>
  <si>
    <t>Annee/Cru</t>
  </si>
  <si>
    <t>Num Mois du Lot GN</t>
  </si>
  <si>
    <t>Num Année du Lot GN</t>
  </si>
  <si>
    <t>Quantité Retour</t>
  </si>
  <si>
    <t>Num Coop du Lot GN</t>
  </si>
  <si>
    <t>017  05 13</t>
  </si>
  <si>
    <t>017  06 13</t>
  </si>
  <si>
    <t>017  07 13</t>
  </si>
  <si>
    <t>017  08 13</t>
  </si>
  <si>
    <t>017  09 13</t>
  </si>
  <si>
    <t>017  10 13</t>
  </si>
  <si>
    <t>017  11 13</t>
  </si>
  <si>
    <t>017  12 13</t>
  </si>
  <si>
    <t>020  11 13</t>
  </si>
  <si>
    <t>022  03 13</t>
  </si>
  <si>
    <t>022  04 13</t>
  </si>
  <si>
    <t>022  05 13</t>
  </si>
  <si>
    <t>022  06 13</t>
  </si>
  <si>
    <t>022  07 13</t>
  </si>
  <si>
    <t>022  08 13</t>
  </si>
  <si>
    <t>022  10 13</t>
  </si>
  <si>
    <t>022  11 13</t>
  </si>
  <si>
    <t>022  12 13</t>
  </si>
  <si>
    <t>024  05 13</t>
  </si>
  <si>
    <t>024  06 13</t>
  </si>
  <si>
    <t>024  07 13</t>
  </si>
  <si>
    <t>024  08 13</t>
  </si>
  <si>
    <t>024  09 13</t>
  </si>
  <si>
    <t>024  10 13</t>
  </si>
  <si>
    <t>024  11 13</t>
  </si>
  <si>
    <t>024  12 13</t>
  </si>
  <si>
    <t>025  04 13</t>
  </si>
  <si>
    <t>026  01 13</t>
  </si>
  <si>
    <t>026  03 13</t>
  </si>
  <si>
    <t>026  04 13</t>
  </si>
  <si>
    <t>026  12 13</t>
  </si>
  <si>
    <t>027  07 13</t>
  </si>
  <si>
    <t>027  08 13</t>
  </si>
  <si>
    <t>027  09 13</t>
  </si>
  <si>
    <t>027  10 13</t>
  </si>
  <si>
    <t>027  11 13</t>
  </si>
  <si>
    <t>028  07 13</t>
  </si>
  <si>
    <t>028  08 13</t>
  </si>
  <si>
    <t>028  09 13</t>
  </si>
  <si>
    <t>028  10 13</t>
  </si>
  <si>
    <t>028  11 13</t>
  </si>
  <si>
    <t>028  12 13</t>
  </si>
  <si>
    <t>031  04 13</t>
  </si>
  <si>
    <t>031  05 13</t>
  </si>
  <si>
    <t>031  06 13</t>
  </si>
  <si>
    <t>031  07 13</t>
  </si>
  <si>
    <t>031  09 13</t>
  </si>
  <si>
    <t>031  10 13</t>
  </si>
  <si>
    <t>031  12 13</t>
  </si>
  <si>
    <t>032  05 13</t>
  </si>
  <si>
    <t>032  06 13</t>
  </si>
  <si>
    <t>032  07 13</t>
  </si>
  <si>
    <t>032  08 13</t>
  </si>
  <si>
    <t>032  09 13</t>
  </si>
  <si>
    <t>032  10 13</t>
  </si>
  <si>
    <t>032  11 13</t>
  </si>
  <si>
    <t>032  12 13</t>
  </si>
  <si>
    <t>042  03 13</t>
  </si>
  <si>
    <t>042  04 13</t>
  </si>
  <si>
    <t>042  05 13</t>
  </si>
  <si>
    <t>042  06 13</t>
  </si>
  <si>
    <t>042  07 13</t>
  </si>
  <si>
    <t>042  08 13</t>
  </si>
  <si>
    <t>042  09 13</t>
  </si>
  <si>
    <t>042  10 13</t>
  </si>
  <si>
    <t>042  11 13</t>
  </si>
  <si>
    <t>042  12 13</t>
  </si>
  <si>
    <t>045  04 13</t>
  </si>
  <si>
    <t>045  05 13</t>
  </si>
  <si>
    <t>045  06 13</t>
  </si>
  <si>
    <t>045  07 13</t>
  </si>
  <si>
    <t>045  08 13</t>
  </si>
  <si>
    <t>045  09 13</t>
  </si>
  <si>
    <t>045  10 13</t>
  </si>
  <si>
    <t>045  11 13</t>
  </si>
  <si>
    <t>045  12 13</t>
  </si>
  <si>
    <t>054  03 13</t>
  </si>
  <si>
    <t>054  04 13</t>
  </si>
  <si>
    <t>055  04 13</t>
  </si>
  <si>
    <t>055  05 13</t>
  </si>
  <si>
    <t>055  06 13</t>
  </si>
  <si>
    <t>055  07 13</t>
  </si>
  <si>
    <t>055  08 13</t>
  </si>
  <si>
    <t>055  09 13</t>
  </si>
  <si>
    <t>055  10 13</t>
  </si>
  <si>
    <t>055  11 13</t>
  </si>
  <si>
    <t>055  12 13</t>
  </si>
  <si>
    <t>057  05 13</t>
  </si>
  <si>
    <t>057  06 13</t>
  </si>
  <si>
    <t>057  07 13</t>
  </si>
  <si>
    <t>057  08 13</t>
  </si>
  <si>
    <t>057  09 13</t>
  </si>
  <si>
    <t>057  10 13</t>
  </si>
  <si>
    <t>057  11 13</t>
  </si>
  <si>
    <t>057  12 13</t>
  </si>
  <si>
    <t>064  04 13</t>
  </si>
  <si>
    <t>064  05 13</t>
  </si>
  <si>
    <t>064  06 13</t>
  </si>
  <si>
    <t>064  07 13</t>
  </si>
  <si>
    <t>064  08 13</t>
  </si>
  <si>
    <t>064  09 13</t>
  </si>
  <si>
    <t>064  10 13</t>
  </si>
  <si>
    <t>064  11 13</t>
  </si>
  <si>
    <t>064  12 13</t>
  </si>
  <si>
    <t>071  05 13</t>
  </si>
  <si>
    <t>071  06 13</t>
  </si>
  <si>
    <t>071  07 13</t>
  </si>
  <si>
    <t>071  08 13</t>
  </si>
  <si>
    <t>071  09 13</t>
  </si>
  <si>
    <t>071  10 13</t>
  </si>
  <si>
    <t>071  11 13</t>
  </si>
  <si>
    <t>071  12 13</t>
  </si>
  <si>
    <t>072  05 13</t>
  </si>
  <si>
    <t>072  06 13</t>
  </si>
  <si>
    <t>072  07 13</t>
  </si>
  <si>
    <t>072  08 13</t>
  </si>
  <si>
    <t>072  09 13</t>
  </si>
  <si>
    <t>072  10 13</t>
  </si>
  <si>
    <t>072  11 13</t>
  </si>
  <si>
    <t>072  12 13</t>
  </si>
  <si>
    <t>083  06 13</t>
  </si>
  <si>
    <t>083  07 13</t>
  </si>
  <si>
    <t>083  08 13</t>
  </si>
  <si>
    <t>083  09 13</t>
  </si>
  <si>
    <t>083  10 13</t>
  </si>
  <si>
    <t>083  11 13</t>
  </si>
  <si>
    <t>083  12 13</t>
  </si>
  <si>
    <t>088  05 13</t>
  </si>
  <si>
    <t>088  06 13</t>
  </si>
  <si>
    <t>171  07 13</t>
  </si>
  <si>
    <t>205  02 13</t>
  </si>
  <si>
    <t>205  04 13</t>
  </si>
  <si>
    <t>390  05 13</t>
  </si>
  <si>
    <t>390  06 13</t>
  </si>
  <si>
    <t>390  07 13</t>
  </si>
  <si>
    <t>390  08 13</t>
  </si>
  <si>
    <t>390  09 13</t>
  </si>
  <si>
    <t>390  10 13</t>
  </si>
  <si>
    <t>390  11 13</t>
  </si>
  <si>
    <t>390  12 13</t>
  </si>
  <si>
    <t>415  04 13</t>
  </si>
  <si>
    <t>425  09 13</t>
  </si>
  <si>
    <t>425  10 13</t>
  </si>
  <si>
    <t>425  11 13</t>
  </si>
  <si>
    <t>450  04 13</t>
  </si>
  <si>
    <t>450  05 13</t>
  </si>
  <si>
    <t>450  06 13</t>
  </si>
  <si>
    <t>450  07 13</t>
  </si>
  <si>
    <t>450  08 13</t>
  </si>
  <si>
    <t>450  09 13</t>
  </si>
  <si>
    <t>450  10 13</t>
  </si>
  <si>
    <t>450  11 13</t>
  </si>
  <si>
    <t>450  12 13</t>
  </si>
  <si>
    <t>5032 04 13</t>
  </si>
  <si>
    <t>5057 12 13</t>
  </si>
  <si>
    <t>704  02 13</t>
  </si>
  <si>
    <t>704  03 13</t>
  </si>
  <si>
    <t>704  05 13</t>
  </si>
  <si>
    <t>704  06 13</t>
  </si>
  <si>
    <t>704  07 13</t>
  </si>
  <si>
    <t>704  09 13</t>
  </si>
  <si>
    <t>704  10 13</t>
  </si>
  <si>
    <t>704  12 13</t>
  </si>
  <si>
    <t>747  03 13</t>
  </si>
  <si>
    <t>747  04 13</t>
  </si>
  <si>
    <t>747  05 13</t>
  </si>
  <si>
    <t>747  06 13</t>
  </si>
  <si>
    <t>747  07 13</t>
  </si>
  <si>
    <t>747  08 13</t>
  </si>
  <si>
    <t>747  09 13</t>
  </si>
  <si>
    <t>747  10 13</t>
  </si>
  <si>
    <t>747  11 13</t>
  </si>
  <si>
    <t>747  12 13</t>
  </si>
  <si>
    <t>763  02 13</t>
  </si>
  <si>
    <t>763  04 13</t>
  </si>
  <si>
    <t>763  06 13</t>
  </si>
  <si>
    <t>763  07 13</t>
  </si>
  <si>
    <t>763  08 13</t>
  </si>
  <si>
    <t>763  09 13</t>
  </si>
  <si>
    <t>763  10 13</t>
  </si>
  <si>
    <t>763  11 13</t>
  </si>
  <si>
    <t>763  12 13</t>
  </si>
  <si>
    <t>803  06 13</t>
  </si>
  <si>
    <t>803  07 13</t>
  </si>
  <si>
    <t>803  08 13</t>
  </si>
  <si>
    <t>803  09 13</t>
  </si>
  <si>
    <t>803  10 13</t>
  </si>
  <si>
    <t>803  11 13</t>
  </si>
  <si>
    <t>803  12 13</t>
  </si>
  <si>
    <t>822  01 13</t>
  </si>
  <si>
    <t>822  04 13</t>
  </si>
  <si>
    <t>822  12 13</t>
  </si>
  <si>
    <t>920  02 13</t>
  </si>
  <si>
    <t>920  03 13</t>
  </si>
  <si>
    <t>920  04 13</t>
  </si>
  <si>
    <t>920  05 13</t>
  </si>
  <si>
    <t>920  06 13</t>
  </si>
  <si>
    <t>920  07 13</t>
  </si>
  <si>
    <t>920  08 13</t>
  </si>
  <si>
    <t>920  09 13</t>
  </si>
  <si>
    <t>920  10 13</t>
  </si>
  <si>
    <t>920  11 13</t>
  </si>
  <si>
    <t>920  12 13</t>
  </si>
  <si>
    <t>921  03 13</t>
  </si>
  <si>
    <t>921  04 13</t>
  </si>
  <si>
    <t>921  05 13</t>
  </si>
  <si>
    <t>921  06 13</t>
  </si>
  <si>
    <t>921  07 13</t>
  </si>
  <si>
    <t>921  08 13</t>
  </si>
  <si>
    <t>921  09 13</t>
  </si>
  <si>
    <t>921  10 13</t>
  </si>
  <si>
    <t>921  11 13</t>
  </si>
  <si>
    <t>921  12 13</t>
  </si>
  <si>
    <t>962  04 13</t>
  </si>
  <si>
    <t>962  05 13</t>
  </si>
  <si>
    <t>962  06 13</t>
  </si>
  <si>
    <t>962  07 13</t>
  </si>
  <si>
    <t>962  08 13</t>
  </si>
  <si>
    <t>962  09 13</t>
  </si>
  <si>
    <t>962  10 13</t>
  </si>
  <si>
    <t>962  11 13</t>
  </si>
  <si>
    <t>962  12 13</t>
  </si>
  <si>
    <t>Année de Fabrication</t>
  </si>
  <si>
    <t>Stock FSA</t>
  </si>
  <si>
    <t>Stock GN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</si>
</sst>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b/>
      <sz val="9"/>
      <color indexed="81"/>
      <name val="Tahoma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/>
      <top style="thin">
        <color rgb="FF080000"/>
      </top>
      <bottom/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/>
      <diagonal/>
    </border>
    <border>
      <left/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4" fillId="2" borderId="14" xfId="0" applyNumberFormat="1" applyFont="1" applyFill="1" applyBorder="1" applyAlignment="1">
      <alignment horizontal="left" vertical="center"/>
    </xf>
    <xf numFmtId="0" fontId="4" fillId="2" borderId="15" xfId="0" applyNumberFormat="1" applyFont="1" applyFill="1" applyBorder="1" applyAlignment="1">
      <alignment horizontal="left" vertical="center"/>
    </xf>
    <xf numFmtId="0" fontId="4" fillId="2" borderId="17" xfId="0" applyNumberFormat="1" applyFont="1" applyFill="1" applyBorder="1" applyAlignment="1">
      <alignment horizontal="left" vertical="center"/>
    </xf>
    <xf numFmtId="0" fontId="4" fillId="2" borderId="18" xfId="0" applyNumberFormat="1" applyFont="1" applyFill="1" applyBorder="1" applyAlignment="1">
      <alignment horizontal="left" vertical="center"/>
    </xf>
    <xf numFmtId="0" fontId="4" fillId="2" borderId="19" xfId="0" applyNumberFormat="1" applyFont="1" applyFill="1" applyBorder="1" applyAlignment="1">
      <alignment horizontal="left" vertical="center"/>
    </xf>
    <xf numFmtId="0" fontId="4" fillId="2" borderId="22" xfId="0" applyNumberFormat="1" applyFont="1" applyFill="1" applyBorder="1" applyAlignment="1">
      <alignment horizontal="left" vertical="center"/>
    </xf>
    <xf numFmtId="0" fontId="4" fillId="2" borderId="23" xfId="0" applyNumberFormat="1" applyFont="1" applyFill="1" applyBorder="1" applyAlignment="1">
      <alignment horizontal="left" vertical="center"/>
    </xf>
    <xf numFmtId="0" fontId="4" fillId="2" borderId="31" xfId="0" applyNumberFormat="1" applyFont="1" applyFill="1" applyBorder="1" applyAlignment="1">
      <alignment horizontal="left" vertical="center"/>
    </xf>
    <xf numFmtId="0" fontId="5" fillId="3" borderId="33" xfId="0" applyNumberFormat="1" applyFont="1" applyFill="1" applyBorder="1" applyAlignment="1">
      <alignment horizontal="center" vertical="center"/>
    </xf>
    <xf numFmtId="3" fontId="4" fillId="4" borderId="14" xfId="0" applyNumberFormat="1" applyFont="1" applyFill="1" applyBorder="1" applyAlignment="1">
      <alignment horizontal="right" vertical="center"/>
    </xf>
    <xf numFmtId="3" fontId="4" fillId="4" borderId="15" xfId="0" applyNumberFormat="1" applyFont="1" applyFill="1" applyBorder="1" applyAlignment="1">
      <alignment horizontal="right" vertical="center"/>
    </xf>
    <xf numFmtId="3" fontId="4" fillId="4" borderId="17" xfId="0" applyNumberFormat="1" applyFont="1" applyFill="1" applyBorder="1" applyAlignment="1">
      <alignment horizontal="right" vertical="center"/>
    </xf>
    <xf numFmtId="3" fontId="4" fillId="4" borderId="18" xfId="0" applyNumberFormat="1" applyFont="1" applyFill="1" applyBorder="1" applyAlignment="1">
      <alignment horizontal="right" vertical="center"/>
    </xf>
    <xf numFmtId="3" fontId="4" fillId="4" borderId="22" xfId="0" applyNumberFormat="1" applyFont="1" applyFill="1" applyBorder="1" applyAlignment="1">
      <alignment horizontal="right" vertical="center"/>
    </xf>
    <xf numFmtId="3" fontId="4" fillId="4" borderId="23" xfId="0" applyNumberFormat="1" applyFont="1" applyFill="1" applyBorder="1" applyAlignment="1">
      <alignment horizontal="right" vertical="center"/>
    </xf>
    <xf numFmtId="3" fontId="6" fillId="2" borderId="26" xfId="0" applyNumberFormat="1" applyFont="1" applyFill="1" applyBorder="1" applyAlignment="1">
      <alignment horizontal="right" vertical="center"/>
    </xf>
    <xf numFmtId="3" fontId="6" fillId="2" borderId="27" xfId="0" applyNumberFormat="1" applyFont="1" applyFill="1" applyBorder="1" applyAlignment="1">
      <alignment horizontal="right" vertical="center"/>
    </xf>
    <xf numFmtId="3" fontId="6" fillId="2" borderId="20" xfId="0" applyNumberFormat="1" applyFont="1" applyFill="1" applyBorder="1" applyAlignment="1">
      <alignment horizontal="right" vertical="center"/>
    </xf>
    <xf numFmtId="3" fontId="6" fillId="2" borderId="21" xfId="0" applyNumberFormat="1" applyFont="1" applyFill="1" applyBorder="1" applyAlignment="1">
      <alignment horizontal="right" vertical="center"/>
    </xf>
    <xf numFmtId="3" fontId="6" fillId="2" borderId="24" xfId="0" applyNumberFormat="1" applyFont="1" applyFill="1" applyBorder="1" applyAlignment="1">
      <alignment horizontal="right" vertical="center"/>
    </xf>
    <xf numFmtId="3" fontId="4" fillId="4" borderId="16" xfId="0" applyNumberFormat="1" applyFont="1" applyFill="1" applyBorder="1" applyAlignment="1">
      <alignment horizontal="right" vertical="center"/>
    </xf>
    <xf numFmtId="3" fontId="4" fillId="4" borderId="19" xfId="0" applyNumberFormat="1" applyFont="1" applyFill="1" applyBorder="1" applyAlignment="1">
      <alignment horizontal="right" vertical="center"/>
    </xf>
    <xf numFmtId="3" fontId="4" fillId="4" borderId="31" xfId="0" applyNumberFormat="1" applyFont="1" applyFill="1" applyBorder="1" applyAlignment="1">
      <alignment horizontal="right" vertical="center"/>
    </xf>
    <xf numFmtId="3" fontId="6" fillId="2" borderId="32" xfId="0" applyNumberFormat="1" applyFont="1" applyFill="1" applyBorder="1" applyAlignment="1">
      <alignment horizontal="right" vertical="center"/>
    </xf>
    <xf numFmtId="3" fontId="6" fillId="2" borderId="29" xfId="0" applyNumberFormat="1" applyFont="1" applyFill="1" applyBorder="1" applyAlignment="1">
      <alignment horizontal="right" vertical="center"/>
    </xf>
    <xf numFmtId="3" fontId="6" fillId="2" borderId="30" xfId="0" applyNumberFormat="1" applyFont="1" applyFill="1" applyBorder="1" applyAlignment="1">
      <alignment horizontal="right" vertical="center"/>
    </xf>
    <xf numFmtId="3" fontId="6" fillId="2" borderId="33" xfId="0" applyNumberFormat="1" applyFont="1" applyFill="1" applyBorder="1" applyAlignment="1">
      <alignment horizontal="right" vertical="center"/>
    </xf>
    <xf numFmtId="3" fontId="5" fillId="3" borderId="25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5" fillId="3" borderId="22" xfId="0" applyNumberFormat="1" applyFont="1" applyFill="1" applyBorder="1" applyAlignment="1">
      <alignment horizontal="center" vertical="center"/>
    </xf>
    <xf numFmtId="0" fontId="5" fillId="3" borderId="23" xfId="0" applyNumberFormat="1" applyFont="1" applyFill="1" applyBorder="1" applyAlignment="1">
      <alignment horizontal="center" vertical="center"/>
    </xf>
    <xf numFmtId="0" fontId="5" fillId="3" borderId="24" xfId="0" applyNumberFormat="1" applyFont="1" applyFill="1" applyBorder="1" applyAlignment="1">
      <alignment horizontal="center" vertical="center"/>
    </xf>
    <xf numFmtId="3" fontId="7" fillId="5" borderId="29" xfId="0" applyNumberFormat="1" applyFont="1" applyFill="1" applyBorder="1" applyAlignment="1">
      <alignment horizontal="center" vertical="center"/>
    </xf>
    <xf numFmtId="3" fontId="7" fillId="5" borderId="30" xfId="0" applyNumberFormat="1" applyFont="1" applyFill="1" applyBorder="1" applyAlignment="1">
      <alignment horizontal="center" vertical="center"/>
    </xf>
    <xf numFmtId="3" fontId="4" fillId="4" borderId="35" xfId="0" applyNumberFormat="1" applyFont="1" applyFill="1" applyBorder="1" applyAlignment="1">
      <alignment horizontal="right" vertical="center"/>
    </xf>
    <xf numFmtId="3" fontId="4" fillId="4" borderId="36" xfId="0" applyNumberFormat="1" applyFont="1" applyFill="1" applyBorder="1" applyAlignment="1">
      <alignment horizontal="right" vertical="center"/>
    </xf>
    <xf numFmtId="3" fontId="7" fillId="5" borderId="33" xfId="0" applyNumberFormat="1" applyFont="1" applyFill="1" applyBorder="1" applyAlignment="1">
      <alignment horizontal="center" vertical="center"/>
    </xf>
    <xf numFmtId="3" fontId="4" fillId="4" borderId="37" xfId="0" applyNumberFormat="1" applyFont="1" applyFill="1" applyBorder="1" applyAlignment="1">
      <alignment horizontal="right" vertical="center"/>
    </xf>
    <xf numFmtId="3" fontId="7" fillId="5" borderId="12" xfId="0" applyNumberFormat="1" applyFont="1" applyFill="1" applyBorder="1" applyAlignment="1">
      <alignment horizontal="center" vertical="center"/>
    </xf>
    <xf numFmtId="3" fontId="7" fillId="5" borderId="13" xfId="0" applyNumberFormat="1" applyFont="1" applyFill="1" applyBorder="1" applyAlignment="1">
      <alignment horizontal="center" vertical="center"/>
    </xf>
    <xf numFmtId="3" fontId="7" fillId="5" borderId="34" xfId="0" applyNumberFormat="1" applyFont="1" applyFill="1" applyBorder="1" applyAlignment="1">
      <alignment horizontal="center" vertical="center"/>
    </xf>
    <xf numFmtId="3" fontId="6" fillId="2" borderId="14" xfId="0" applyNumberFormat="1" applyFont="1" applyFill="1" applyBorder="1" applyAlignment="1">
      <alignment horizontal="right" vertical="center"/>
    </xf>
    <xf numFmtId="3" fontId="6" fillId="2" borderId="17" xfId="0" applyNumberFormat="1" applyFont="1" applyFill="1" applyBorder="1" applyAlignment="1">
      <alignment horizontal="right" vertical="center"/>
    </xf>
    <xf numFmtId="3" fontId="6" fillId="2" borderId="15" xfId="0" applyNumberFormat="1" applyFont="1" applyFill="1" applyBorder="1" applyAlignment="1">
      <alignment horizontal="right" vertical="center"/>
    </xf>
    <xf numFmtId="3" fontId="6" fillId="2" borderId="18" xfId="0" applyNumberFormat="1" applyFont="1" applyFill="1" applyBorder="1" applyAlignment="1">
      <alignment horizontal="right" vertical="center"/>
    </xf>
    <xf numFmtId="3" fontId="6" fillId="2" borderId="22" xfId="0" applyNumberFormat="1" applyFont="1" applyFill="1" applyBorder="1" applyAlignment="1">
      <alignment horizontal="right" vertical="center"/>
    </xf>
    <xf numFmtId="3" fontId="6" fillId="2" borderId="23" xfId="0" applyNumberFormat="1" applyFont="1" applyFill="1" applyBorder="1" applyAlignment="1">
      <alignment horizontal="right" vertical="center"/>
    </xf>
    <xf numFmtId="3" fontId="5" fillId="3" borderId="26" xfId="0" applyNumberFormat="1" applyFont="1" applyFill="1" applyBorder="1" applyAlignment="1">
      <alignment horizontal="right" vertical="center"/>
    </xf>
    <xf numFmtId="3" fontId="5" fillId="3" borderId="27" xfId="0" applyNumberFormat="1" applyFont="1" applyFill="1" applyBorder="1" applyAlignment="1">
      <alignment horizontal="right" vertical="center"/>
    </xf>
    <xf numFmtId="3" fontId="5" fillId="3" borderId="28" xfId="0" applyNumberFormat="1" applyFont="1" applyFill="1" applyBorder="1" applyAlignment="1">
      <alignment horizontal="right" vertical="center"/>
    </xf>
    <xf numFmtId="0" fontId="4" fillId="2" borderId="16" xfId="0" applyNumberFormat="1" applyFont="1" applyFill="1" applyBorder="1" applyAlignment="1">
      <alignment horizontal="left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5" fillId="3" borderId="20" xfId="0" applyNumberFormat="1" applyFont="1" applyFill="1" applyBorder="1" applyAlignment="1">
      <alignment horizontal="center" vertical="center"/>
    </xf>
    <xf numFmtId="0" fontId="5" fillId="3" borderId="26" xfId="0" applyNumberFormat="1" applyFont="1" applyFill="1" applyBorder="1" applyAlignment="1">
      <alignment horizontal="left" vertical="center"/>
    </xf>
    <xf numFmtId="0" fontId="5" fillId="3" borderId="27" xfId="0" applyNumberFormat="1" applyFont="1" applyFill="1" applyBorder="1" applyAlignment="1">
      <alignment horizontal="left" vertical="center"/>
    </xf>
    <xf numFmtId="0" fontId="5" fillId="3" borderId="32" xfId="0" applyNumberFormat="1" applyFont="1" applyFill="1" applyBorder="1" applyAlignment="1">
      <alignment horizontal="left" vertical="center"/>
    </xf>
    <xf numFmtId="0" fontId="0" fillId="6" borderId="0" xfId="0" applyFill="1"/>
    <xf numFmtId="0" fontId="8" fillId="0" borderId="0" xfId="0" applyFont="1"/>
    <xf numFmtId="4" fontId="4" fillId="4" borderId="16" xfId="0" applyNumberFormat="1" applyFont="1" applyFill="1" applyBorder="1" applyAlignment="1">
      <alignment horizontal="right" vertical="center"/>
    </xf>
    <xf numFmtId="4" fontId="4" fillId="4" borderId="19" xfId="0" applyNumberFormat="1" applyFont="1" applyFill="1" applyBorder="1" applyAlignment="1">
      <alignment horizontal="right" vertical="center"/>
    </xf>
    <xf numFmtId="4" fontId="4" fillId="4" borderId="31" xfId="0" applyNumberFormat="1" applyFont="1" applyFill="1" applyBorder="1" applyAlignment="1">
      <alignment horizontal="right" vertical="center"/>
    </xf>
    <xf numFmtId="4" fontId="6" fillId="2" borderId="27" xfId="0" applyNumberFormat="1" applyFont="1" applyFill="1" applyBorder="1" applyAlignment="1">
      <alignment horizontal="right" vertical="center"/>
    </xf>
    <xf numFmtId="4" fontId="6" fillId="2" borderId="15" xfId="0" applyNumberFormat="1" applyFont="1" applyFill="1" applyBorder="1" applyAlignment="1">
      <alignment horizontal="right" vertical="center"/>
    </xf>
    <xf numFmtId="4" fontId="6" fillId="2" borderId="18" xfId="0" applyNumberFormat="1" applyFont="1" applyFill="1" applyBorder="1" applyAlignment="1">
      <alignment horizontal="right" vertical="center"/>
    </xf>
    <xf numFmtId="4" fontId="6" fillId="2" borderId="23" xfId="0" applyNumberFormat="1" applyFont="1" applyFill="1" applyBorder="1" applyAlignment="1">
      <alignment horizontal="right" vertical="center"/>
    </xf>
    <xf numFmtId="4" fontId="5" fillId="3" borderId="27" xfId="0" applyNumberFormat="1" applyFont="1" applyFill="1" applyBorder="1" applyAlignment="1">
      <alignment horizontal="right" vertical="center"/>
    </xf>
    <xf numFmtId="0" fontId="4" fillId="2" borderId="41" xfId="0" applyNumberFormat="1" applyFont="1" applyFill="1" applyBorder="1" applyAlignment="1">
      <alignment horizontal="left" vertical="center"/>
    </xf>
    <xf numFmtId="0" fontId="4" fillId="2" borderId="40" xfId="0" applyNumberFormat="1" applyFont="1" applyFill="1" applyBorder="1" applyAlignment="1">
      <alignment horizontal="left" vertical="center"/>
    </xf>
    <xf numFmtId="3" fontId="4" fillId="4" borderId="41" xfId="0" applyNumberFormat="1" applyFont="1" applyFill="1" applyBorder="1" applyAlignment="1">
      <alignment horizontal="right" vertical="center"/>
    </xf>
    <xf numFmtId="3" fontId="4" fillId="4" borderId="43" xfId="0" applyNumberFormat="1" applyFont="1" applyFill="1" applyBorder="1" applyAlignment="1">
      <alignment horizontal="right" vertical="center"/>
    </xf>
    <xf numFmtId="4" fontId="4" fillId="4" borderId="40" xfId="0" applyNumberFormat="1" applyFont="1" applyFill="1" applyBorder="1" applyAlignment="1">
      <alignment horizontal="right" vertical="center"/>
    </xf>
    <xf numFmtId="3" fontId="6" fillId="2" borderId="43" xfId="0" applyNumberFormat="1" applyFont="1" applyFill="1" applyBorder="1" applyAlignment="1">
      <alignment horizontal="right" vertical="center"/>
    </xf>
    <xf numFmtId="3" fontId="7" fillId="5" borderId="39" xfId="0" applyNumberFormat="1" applyFont="1" applyFill="1" applyBorder="1" applyAlignment="1">
      <alignment horizontal="center" vertical="center"/>
    </xf>
    <xf numFmtId="3" fontId="6" fillId="2" borderId="41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3" fontId="6" fillId="2" borderId="42" xfId="0" applyNumberFormat="1" applyFont="1" applyFill="1" applyBorder="1" applyAlignment="1">
      <alignment horizontal="right" vertical="center"/>
    </xf>
    <xf numFmtId="0" fontId="4" fillId="2" borderId="44" xfId="0" applyNumberFormat="1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2" borderId="12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5" fillId="3" borderId="20" xfId="0" applyNumberFormat="1" applyFont="1" applyFill="1" applyBorder="1" applyAlignment="1">
      <alignment horizontal="center" vertical="center"/>
    </xf>
    <xf numFmtId="0" fontId="5" fillId="3" borderId="17" xfId="0" applyNumberFormat="1" applyFont="1" applyFill="1" applyBorder="1" applyAlignment="1">
      <alignment horizontal="center" vertical="center"/>
    </xf>
    <xf numFmtId="0" fontId="5" fillId="3" borderId="18" xfId="0" applyNumberFormat="1" applyFont="1" applyFill="1" applyBorder="1" applyAlignment="1">
      <alignment horizontal="center" vertical="center"/>
    </xf>
    <xf numFmtId="0" fontId="5" fillId="3" borderId="21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left" vertical="center"/>
    </xf>
    <xf numFmtId="0" fontId="4" fillId="2" borderId="38" xfId="0" applyNumberFormat="1" applyFont="1" applyFill="1" applyBorder="1" applyAlignment="1">
      <alignment horizontal="left" vertical="center"/>
    </xf>
    <xf numFmtId="0" fontId="4" fillId="2" borderId="36" xfId="0" applyNumberFormat="1" applyFont="1" applyFill="1" applyBorder="1" applyAlignment="1">
      <alignment horizontal="left" vertical="center"/>
    </xf>
    <xf numFmtId="0" fontId="4" fillId="2" borderId="19" xfId="0" applyNumberFormat="1" applyFont="1" applyFill="1" applyBorder="1" applyAlignment="1">
      <alignment horizontal="left" vertical="center"/>
    </xf>
    <xf numFmtId="0" fontId="5" fillId="3" borderId="26" xfId="0" applyNumberFormat="1" applyFont="1" applyFill="1" applyBorder="1" applyAlignment="1">
      <alignment horizontal="left" vertical="center"/>
    </xf>
    <xf numFmtId="0" fontId="5" fillId="3" borderId="32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5" fillId="3" borderId="27" xfId="0" applyNumberFormat="1" applyFont="1" applyFill="1" applyBorder="1" applyAlignment="1">
      <alignment horizontal="left" vertical="center"/>
    </xf>
    <xf numFmtId="0" fontId="5" fillId="3" borderId="29" xfId="0" applyNumberFormat="1" applyFont="1" applyFill="1" applyBorder="1" applyAlignment="1">
      <alignment horizontal="center" vertical="center"/>
    </xf>
    <xf numFmtId="0" fontId="5" fillId="3" borderId="30" xfId="0" applyNumberFormat="1" applyFont="1" applyFill="1" applyBorder="1" applyAlignment="1">
      <alignment horizontal="center" vertical="center"/>
    </xf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0</xdr:row>
      <xdr:rowOff>933450</xdr:rowOff>
    </xdr:from>
    <xdr:to>
      <xdr:col>4</xdr:col>
      <xdr:colOff>266700</xdr:colOff>
      <xdr:row>5</xdr:row>
      <xdr:rowOff>57150</xdr:rowOff>
    </xdr:to>
    <xdr:sp macro="" textlink="">
      <xdr:nvSpPr>
        <xdr:cNvPr id="2" name="ZoneTexte 1"/>
        <xdr:cNvSpPr txBox="1"/>
      </xdr:nvSpPr>
      <xdr:spPr>
        <a:xfrm>
          <a:off x="923925" y="933450"/>
          <a:ext cx="266700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et généré en automatique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76201</xdr:rowOff>
    </xdr:from>
    <xdr:to>
      <xdr:col>1</xdr:col>
      <xdr:colOff>285751</xdr:colOff>
      <xdr:row>2</xdr:row>
      <xdr:rowOff>95251</xdr:rowOff>
    </xdr:to>
    <xdr:sp macro="" textlink="">
      <xdr:nvSpPr>
        <xdr:cNvPr id="5" name="ZoneTexte 4"/>
        <xdr:cNvSpPr txBox="1"/>
      </xdr:nvSpPr>
      <xdr:spPr>
        <a:xfrm>
          <a:off x="19051" y="76201"/>
          <a:ext cx="10287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FIXE</a:t>
          </a:r>
        </a:p>
      </xdr:txBody>
    </xdr:sp>
    <xdr:clientData/>
  </xdr:twoCellAnchor>
  <xdr:twoCellAnchor>
    <xdr:from>
      <xdr:col>3</xdr:col>
      <xdr:colOff>647700</xdr:colOff>
      <xdr:row>1</xdr:row>
      <xdr:rowOff>19050</xdr:rowOff>
    </xdr:from>
    <xdr:to>
      <xdr:col>7</xdr:col>
      <xdr:colOff>95250</xdr:colOff>
      <xdr:row>2</xdr:row>
      <xdr:rowOff>104775</xdr:rowOff>
    </xdr:to>
    <xdr:sp macro="" textlink="">
      <xdr:nvSpPr>
        <xdr:cNvPr id="6" name="ZoneTexte 5"/>
        <xdr:cNvSpPr txBox="1"/>
      </xdr:nvSpPr>
      <xdr:spPr>
        <a:xfrm>
          <a:off x="2933700" y="180975"/>
          <a:ext cx="24955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Mois : données fixe</a:t>
          </a:r>
        </a:p>
      </xdr:txBody>
    </xdr:sp>
    <xdr:clientData/>
  </xdr:twoCellAnchor>
  <xdr:twoCellAnchor>
    <xdr:from>
      <xdr:col>0</xdr:col>
      <xdr:colOff>428625</xdr:colOff>
      <xdr:row>2</xdr:row>
      <xdr:rowOff>95251</xdr:rowOff>
    </xdr:from>
    <xdr:to>
      <xdr:col>0</xdr:col>
      <xdr:colOff>533401</xdr:colOff>
      <xdr:row>4</xdr:row>
      <xdr:rowOff>142875</xdr:rowOff>
    </xdr:to>
    <xdr:cxnSp macro="">
      <xdr:nvCxnSpPr>
        <xdr:cNvPr id="8" name="Connecteur droit avec flèche 7"/>
        <xdr:cNvCxnSpPr>
          <a:stCxn id="5" idx="2"/>
        </xdr:cNvCxnSpPr>
      </xdr:nvCxnSpPr>
      <xdr:spPr>
        <a:xfrm flipH="1">
          <a:off x="428625" y="419101"/>
          <a:ext cx="104776" cy="3714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295275</xdr:colOff>
      <xdr:row>2</xdr:row>
      <xdr:rowOff>76200</xdr:rowOff>
    </xdr:from>
    <xdr:to>
      <xdr:col>4</xdr:col>
      <xdr:colOff>438150</xdr:colOff>
      <xdr:row>4</xdr:row>
      <xdr:rowOff>152400</xdr:rowOff>
    </xdr:to>
    <xdr:cxnSp macro="">
      <xdr:nvCxnSpPr>
        <xdr:cNvPr id="10" name="Connecteur droit avec flèche 9"/>
        <xdr:cNvCxnSpPr/>
      </xdr:nvCxnSpPr>
      <xdr:spPr>
        <a:xfrm flipH="1">
          <a:off x="2581275" y="400050"/>
          <a:ext cx="904875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2</xdr:row>
      <xdr:rowOff>142875</xdr:rowOff>
    </xdr:from>
    <xdr:to>
      <xdr:col>5</xdr:col>
      <xdr:colOff>285750</xdr:colOff>
      <xdr:row>4</xdr:row>
      <xdr:rowOff>152400</xdr:rowOff>
    </xdr:to>
    <xdr:cxnSp macro="">
      <xdr:nvCxnSpPr>
        <xdr:cNvPr id="12" name="Connecteur droit avec flèche 11"/>
        <xdr:cNvCxnSpPr/>
      </xdr:nvCxnSpPr>
      <xdr:spPr>
        <a:xfrm>
          <a:off x="4038600" y="466725"/>
          <a:ext cx="5715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3</xdr:row>
      <xdr:rowOff>0</xdr:rowOff>
    </xdr:from>
    <xdr:to>
      <xdr:col>7</xdr:col>
      <xdr:colOff>495300</xdr:colOff>
      <xdr:row>4</xdr:row>
      <xdr:rowOff>152400</xdr:rowOff>
    </xdr:to>
    <xdr:cxnSp macro="">
      <xdr:nvCxnSpPr>
        <xdr:cNvPr id="14" name="Connecteur droit avec flèche 13"/>
        <xdr:cNvCxnSpPr/>
      </xdr:nvCxnSpPr>
      <xdr:spPr>
        <a:xfrm>
          <a:off x="5133975" y="485775"/>
          <a:ext cx="69532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628650</xdr:colOff>
      <xdr:row>0</xdr:row>
      <xdr:rowOff>123825</xdr:rowOff>
    </xdr:from>
    <xdr:to>
      <xdr:col>13</xdr:col>
      <xdr:colOff>123825</xdr:colOff>
      <xdr:row>4</xdr:row>
      <xdr:rowOff>57150</xdr:rowOff>
    </xdr:to>
    <xdr:sp macro="" textlink="">
      <xdr:nvSpPr>
        <xdr:cNvPr id="15" name="ZoneTexte 14"/>
        <xdr:cNvSpPr txBox="1"/>
      </xdr:nvSpPr>
      <xdr:spPr>
        <a:xfrm>
          <a:off x="5962650" y="123825"/>
          <a:ext cx="406717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est</a:t>
          </a:r>
          <a:r>
            <a:rPr lang="fr-FR" sz="1100" baseline="0"/>
            <a:t> d'afficher le stock en fonction du nom Coop et du mois, si vide y mettre zéro.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8"/>
  <sheetViews>
    <sheetView workbookViewId="0">
      <selection activeCell="D9" sqref="D9"/>
    </sheetView>
  </sheetViews>
  <sheetFormatPr defaultColWidth="11.42578125" defaultRowHeight="12.75"/>
  <cols>
    <col min="2" max="2" width="3.7109375" customWidth="1"/>
    <col min="3" max="3" width="28.5703125" customWidth="1"/>
    <col min="4" max="4" width="11.42578125" style="1"/>
    <col min="5" max="5" width="3.7109375" customWidth="1"/>
  </cols>
  <sheetData>
    <row r="3" spans="2:5" ht="13.5" thickBot="1"/>
    <row r="4" spans="2:5" ht="13.5" thickBot="1">
      <c r="B4" s="2"/>
      <c r="C4" s="3"/>
      <c r="D4" s="4"/>
      <c r="E4" s="5"/>
    </row>
    <row r="5" spans="2:5" ht="18.75" thickBot="1">
      <c r="B5" s="6"/>
      <c r="C5" s="94" t="s">
        <v>5</v>
      </c>
      <c r="D5" s="95"/>
      <c r="E5" s="7"/>
    </row>
    <row r="6" spans="2:5">
      <c r="B6" s="6"/>
      <c r="C6" s="8"/>
      <c r="D6" s="9"/>
      <c r="E6" s="7"/>
    </row>
    <row r="7" spans="2:5">
      <c r="B7" s="6"/>
      <c r="C7" s="8" t="s">
        <v>13</v>
      </c>
      <c r="D7" s="9">
        <v>5965</v>
      </c>
      <c r="E7" s="7"/>
    </row>
    <row r="8" spans="2:5">
      <c r="B8" s="6"/>
      <c r="C8" s="8" t="s">
        <v>14</v>
      </c>
      <c r="D8" s="9">
        <v>28761</v>
      </c>
      <c r="E8" s="7"/>
    </row>
    <row r="9" spans="2:5" ht="13.5" thickBot="1">
      <c r="B9" s="6"/>
      <c r="C9" s="8"/>
      <c r="D9" s="9"/>
      <c r="E9" s="7"/>
    </row>
    <row r="10" spans="2:5" ht="18.75" thickBot="1">
      <c r="B10" s="6"/>
      <c r="C10" s="94" t="s">
        <v>6</v>
      </c>
      <c r="D10" s="95"/>
      <c r="E10" s="7"/>
    </row>
    <row r="11" spans="2:5">
      <c r="B11" s="6"/>
      <c r="C11" s="9"/>
      <c r="D11" s="9"/>
      <c r="E11" s="7"/>
    </row>
    <row r="12" spans="2:5">
      <c r="B12" s="6"/>
      <c r="C12" s="9" t="s">
        <v>7</v>
      </c>
      <c r="D12" s="10">
        <v>41670</v>
      </c>
      <c r="E12" s="7"/>
    </row>
    <row r="13" spans="2:5">
      <c r="B13" s="6"/>
      <c r="C13" s="8"/>
      <c r="D13" s="9"/>
      <c r="E13" s="7"/>
    </row>
    <row r="14" spans="2:5">
      <c r="B14" s="6"/>
      <c r="C14" s="8" t="s">
        <v>12</v>
      </c>
      <c r="D14" s="9">
        <v>2013</v>
      </c>
      <c r="E14" s="7"/>
    </row>
    <row r="15" spans="2:5">
      <c r="B15" s="6"/>
      <c r="C15" s="8"/>
      <c r="D15" s="9"/>
      <c r="E15" s="7"/>
    </row>
    <row r="16" spans="2:5">
      <c r="B16" s="6"/>
      <c r="C16" s="8"/>
      <c r="D16" s="9"/>
      <c r="E16" s="7"/>
    </row>
    <row r="17" spans="2:5">
      <c r="B17" s="6"/>
      <c r="C17" s="8" t="s">
        <v>0</v>
      </c>
      <c r="D17" s="11" t="s">
        <v>1</v>
      </c>
      <c r="E17" s="7"/>
    </row>
    <row r="18" spans="2:5" ht="13.5" thickBot="1">
      <c r="B18" s="12"/>
      <c r="C18" s="13"/>
      <c r="D18" s="14"/>
      <c r="E18" s="15"/>
    </row>
  </sheetData>
  <mergeCells count="2">
    <mergeCell ref="C5:D5"/>
    <mergeCell ref="C10:D10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6:BO54"/>
  <sheetViews>
    <sheetView workbookViewId="0">
      <selection activeCell="A9" sqref="A9"/>
    </sheetView>
  </sheetViews>
  <sheetFormatPr defaultColWidth="11.42578125" defaultRowHeight="12.75"/>
  <sheetData>
    <row r="6" spans="1:67" ht="13.5" thickBot="1">
      <c r="C6" s="44" t="s">
        <v>10</v>
      </c>
      <c r="D6" s="44" t="s">
        <v>18</v>
      </c>
    </row>
    <row r="7" spans="1:67">
      <c r="C7" s="96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8" t="s">
        <v>15</v>
      </c>
      <c r="BL7" s="99"/>
      <c r="BM7" s="99"/>
      <c r="BN7" s="99"/>
      <c r="BO7" s="100"/>
    </row>
    <row r="8" spans="1:67">
      <c r="C8" s="104">
        <v>1</v>
      </c>
      <c r="D8" s="105"/>
      <c r="E8" s="105"/>
      <c r="F8" s="105"/>
      <c r="G8" s="106"/>
      <c r="H8" s="107">
        <v>2</v>
      </c>
      <c r="I8" s="105"/>
      <c r="J8" s="105"/>
      <c r="K8" s="105"/>
      <c r="L8" s="106"/>
      <c r="M8" s="107">
        <v>3</v>
      </c>
      <c r="N8" s="105"/>
      <c r="O8" s="105"/>
      <c r="P8" s="105"/>
      <c r="Q8" s="106"/>
      <c r="R8" s="107">
        <v>4</v>
      </c>
      <c r="S8" s="105"/>
      <c r="T8" s="105"/>
      <c r="U8" s="105"/>
      <c r="V8" s="106"/>
      <c r="W8" s="107">
        <v>5</v>
      </c>
      <c r="X8" s="105"/>
      <c r="Y8" s="105"/>
      <c r="Z8" s="105"/>
      <c r="AA8" s="106"/>
      <c r="AB8" s="107">
        <v>6</v>
      </c>
      <c r="AC8" s="105"/>
      <c r="AD8" s="105"/>
      <c r="AE8" s="105"/>
      <c r="AF8" s="106"/>
      <c r="AG8" s="107">
        <v>7</v>
      </c>
      <c r="AH8" s="105"/>
      <c r="AI8" s="105"/>
      <c r="AJ8" s="105"/>
      <c r="AK8" s="106"/>
      <c r="AL8" s="107">
        <v>8</v>
      </c>
      <c r="AM8" s="105"/>
      <c r="AN8" s="105"/>
      <c r="AO8" s="105"/>
      <c r="AP8" s="106"/>
      <c r="AQ8" s="107">
        <v>9</v>
      </c>
      <c r="AR8" s="105"/>
      <c r="AS8" s="105"/>
      <c r="AT8" s="105"/>
      <c r="AU8" s="106"/>
      <c r="AV8" s="107">
        <v>10</v>
      </c>
      <c r="AW8" s="105"/>
      <c r="AX8" s="105"/>
      <c r="AY8" s="105"/>
      <c r="AZ8" s="106"/>
      <c r="BA8" s="107">
        <v>11</v>
      </c>
      <c r="BB8" s="105"/>
      <c r="BC8" s="105"/>
      <c r="BD8" s="105"/>
      <c r="BE8" s="106"/>
      <c r="BF8" s="107">
        <v>12</v>
      </c>
      <c r="BG8" s="105"/>
      <c r="BH8" s="105"/>
      <c r="BI8" s="105"/>
      <c r="BJ8" s="105"/>
      <c r="BK8" s="101"/>
      <c r="BL8" s="102"/>
      <c r="BM8" s="102"/>
      <c r="BN8" s="102"/>
      <c r="BO8" s="103"/>
    </row>
    <row r="9" spans="1:67" ht="13.5" thickBot="1">
      <c r="A9" s="44" t="s">
        <v>9</v>
      </c>
      <c r="B9" s="44" t="s">
        <v>21</v>
      </c>
      <c r="C9" s="21" t="s">
        <v>3</v>
      </c>
      <c r="D9" s="22" t="s">
        <v>4</v>
      </c>
      <c r="E9" s="22" t="s">
        <v>20</v>
      </c>
      <c r="F9" s="22" t="s">
        <v>2</v>
      </c>
      <c r="G9" s="22" t="s">
        <v>11</v>
      </c>
      <c r="H9" s="22" t="s">
        <v>3</v>
      </c>
      <c r="I9" s="22" t="s">
        <v>4</v>
      </c>
      <c r="J9" s="22" t="s">
        <v>20</v>
      </c>
      <c r="K9" s="22" t="s">
        <v>2</v>
      </c>
      <c r="L9" s="22" t="s">
        <v>11</v>
      </c>
      <c r="M9" s="22" t="s">
        <v>3</v>
      </c>
      <c r="N9" s="22" t="s">
        <v>4</v>
      </c>
      <c r="O9" s="22" t="s">
        <v>20</v>
      </c>
      <c r="P9" s="22" t="s">
        <v>2</v>
      </c>
      <c r="Q9" s="22" t="s">
        <v>11</v>
      </c>
      <c r="R9" s="22" t="s">
        <v>3</v>
      </c>
      <c r="S9" s="22" t="s">
        <v>4</v>
      </c>
      <c r="T9" s="22" t="s">
        <v>20</v>
      </c>
      <c r="U9" s="22" t="s">
        <v>2</v>
      </c>
      <c r="V9" s="22" t="s">
        <v>11</v>
      </c>
      <c r="W9" s="22" t="s">
        <v>3</v>
      </c>
      <c r="X9" s="22" t="s">
        <v>4</v>
      </c>
      <c r="Y9" s="22" t="s">
        <v>20</v>
      </c>
      <c r="Z9" s="22" t="s">
        <v>2</v>
      </c>
      <c r="AA9" s="22" t="s">
        <v>11</v>
      </c>
      <c r="AB9" s="22" t="s">
        <v>3</v>
      </c>
      <c r="AC9" s="22" t="s">
        <v>4</v>
      </c>
      <c r="AD9" s="22" t="s">
        <v>20</v>
      </c>
      <c r="AE9" s="22" t="s">
        <v>2</v>
      </c>
      <c r="AF9" s="22" t="s">
        <v>11</v>
      </c>
      <c r="AG9" s="22" t="s">
        <v>3</v>
      </c>
      <c r="AH9" s="22" t="s">
        <v>4</v>
      </c>
      <c r="AI9" s="22" t="s">
        <v>20</v>
      </c>
      <c r="AJ9" s="22" t="s">
        <v>2</v>
      </c>
      <c r="AK9" s="22" t="s">
        <v>11</v>
      </c>
      <c r="AL9" s="22" t="s">
        <v>3</v>
      </c>
      <c r="AM9" s="22" t="s">
        <v>4</v>
      </c>
      <c r="AN9" s="22" t="s">
        <v>20</v>
      </c>
      <c r="AO9" s="22" t="s">
        <v>2</v>
      </c>
      <c r="AP9" s="22" t="s">
        <v>11</v>
      </c>
      <c r="AQ9" s="22" t="s">
        <v>3</v>
      </c>
      <c r="AR9" s="22" t="s">
        <v>4</v>
      </c>
      <c r="AS9" s="22" t="s">
        <v>20</v>
      </c>
      <c r="AT9" s="22" t="s">
        <v>2</v>
      </c>
      <c r="AU9" s="22" t="s">
        <v>11</v>
      </c>
      <c r="AV9" s="22" t="s">
        <v>3</v>
      </c>
      <c r="AW9" s="22" t="s">
        <v>4</v>
      </c>
      <c r="AX9" s="22" t="s">
        <v>20</v>
      </c>
      <c r="AY9" s="22" t="s">
        <v>2</v>
      </c>
      <c r="AZ9" s="22" t="s">
        <v>11</v>
      </c>
      <c r="BA9" s="22" t="s">
        <v>3</v>
      </c>
      <c r="BB9" s="22" t="s">
        <v>4</v>
      </c>
      <c r="BC9" s="22" t="s">
        <v>20</v>
      </c>
      <c r="BD9" s="22" t="s">
        <v>2</v>
      </c>
      <c r="BE9" s="22" t="s">
        <v>11</v>
      </c>
      <c r="BF9" s="22" t="s">
        <v>3</v>
      </c>
      <c r="BG9" s="22" t="s">
        <v>4</v>
      </c>
      <c r="BH9" s="22" t="s">
        <v>20</v>
      </c>
      <c r="BI9" s="22" t="s">
        <v>2</v>
      </c>
      <c r="BJ9" s="23" t="s">
        <v>11</v>
      </c>
      <c r="BK9" s="45" t="s">
        <v>3</v>
      </c>
      <c r="BL9" s="46" t="s">
        <v>4</v>
      </c>
      <c r="BM9" s="46" t="s">
        <v>20</v>
      </c>
      <c r="BN9" s="46" t="s">
        <v>2</v>
      </c>
      <c r="BO9" s="47" t="s">
        <v>11</v>
      </c>
    </row>
    <row r="10" spans="1:67">
      <c r="A10" s="16">
        <v>17</v>
      </c>
      <c r="B10" s="66">
        <v>17</v>
      </c>
      <c r="C10" s="25"/>
      <c r="D10" s="26"/>
      <c r="E10" s="26"/>
      <c r="F10" s="75">
        <v>0</v>
      </c>
      <c r="G10" s="48">
        <f t="shared" ref="G10:G54" si="0">C10-D10 + E10</f>
        <v>0</v>
      </c>
      <c r="H10" s="50"/>
      <c r="I10" s="26"/>
      <c r="J10" s="26"/>
      <c r="K10" s="75">
        <v>0</v>
      </c>
      <c r="L10" s="48">
        <f t="shared" ref="L10:L54" si="1">H10-I10 + J10</f>
        <v>0</v>
      </c>
      <c r="M10" s="50"/>
      <c r="N10" s="26"/>
      <c r="O10" s="26"/>
      <c r="P10" s="75">
        <v>0</v>
      </c>
      <c r="Q10" s="48">
        <f t="shared" ref="Q10:Q54" si="2">M10-N10 + O10</f>
        <v>0</v>
      </c>
      <c r="R10" s="50"/>
      <c r="S10" s="26"/>
      <c r="T10" s="26"/>
      <c r="U10" s="75">
        <v>0</v>
      </c>
      <c r="V10" s="48">
        <f t="shared" ref="V10:V54" si="3">R10-S10 + T10</f>
        <v>0</v>
      </c>
      <c r="W10" s="50"/>
      <c r="X10" s="26"/>
      <c r="Y10" s="26"/>
      <c r="Z10" s="75">
        <v>374</v>
      </c>
      <c r="AA10" s="48">
        <f t="shared" ref="AA10:AA54" si="4">W10-X10 + Y10</f>
        <v>0</v>
      </c>
      <c r="AB10" s="50"/>
      <c r="AC10" s="26"/>
      <c r="AD10" s="26"/>
      <c r="AE10" s="75">
        <v>391</v>
      </c>
      <c r="AF10" s="48">
        <f t="shared" ref="AF10:AF54" si="5">AB10-AC10 + AD10</f>
        <v>0</v>
      </c>
      <c r="AG10" s="50"/>
      <c r="AH10" s="26"/>
      <c r="AI10" s="26"/>
      <c r="AJ10" s="75">
        <v>314</v>
      </c>
      <c r="AK10" s="48">
        <f t="shared" ref="AK10:AK54" si="6">AG10-AH10 + AI10</f>
        <v>0</v>
      </c>
      <c r="AL10" s="50"/>
      <c r="AM10" s="26"/>
      <c r="AN10" s="26"/>
      <c r="AO10" s="75">
        <v>335</v>
      </c>
      <c r="AP10" s="48">
        <f t="shared" ref="AP10:AP54" si="7">AL10-AM10 + AN10</f>
        <v>0</v>
      </c>
      <c r="AQ10" s="50"/>
      <c r="AR10" s="26"/>
      <c r="AS10" s="26"/>
      <c r="AT10" s="75">
        <v>326</v>
      </c>
      <c r="AU10" s="48">
        <f t="shared" ref="AU10:AU54" si="8">AQ10-AR10 + AS10</f>
        <v>0</v>
      </c>
      <c r="AV10" s="50"/>
      <c r="AW10" s="26"/>
      <c r="AX10" s="26"/>
      <c r="AY10" s="75">
        <v>373</v>
      </c>
      <c r="AZ10" s="48">
        <f t="shared" ref="AZ10:AZ54" si="9">AV10-AW10 + AX10</f>
        <v>0</v>
      </c>
      <c r="BA10" s="50"/>
      <c r="BB10" s="26"/>
      <c r="BC10" s="26"/>
      <c r="BD10" s="75">
        <v>310</v>
      </c>
      <c r="BE10" s="48">
        <f t="shared" ref="BE10:BE54" si="10">BA10-BB10 + BC10</f>
        <v>0</v>
      </c>
      <c r="BF10" s="50"/>
      <c r="BG10" s="26"/>
      <c r="BH10" s="26"/>
      <c r="BI10" s="75">
        <v>425</v>
      </c>
      <c r="BJ10" s="54">
        <f t="shared" ref="BJ10:BJ54" si="11">BF10-BG10 + BH10</f>
        <v>0</v>
      </c>
      <c r="BK10" s="57"/>
      <c r="BL10" s="59"/>
      <c r="BM10" s="59"/>
      <c r="BN10" s="79">
        <v>2848</v>
      </c>
      <c r="BO10" s="33">
        <f t="shared" ref="BO10:BO54" si="12">BK10-BL10 + BM10</f>
        <v>0</v>
      </c>
    </row>
    <row r="11" spans="1:67">
      <c r="A11" s="18">
        <v>20</v>
      </c>
      <c r="B11" s="20">
        <v>20</v>
      </c>
      <c r="C11" s="27"/>
      <c r="D11" s="28"/>
      <c r="E11" s="28"/>
      <c r="F11" s="76"/>
      <c r="G11" s="49">
        <f t="shared" si="0"/>
        <v>0</v>
      </c>
      <c r="H11" s="51"/>
      <c r="I11" s="28"/>
      <c r="J11" s="28"/>
      <c r="K11" s="76"/>
      <c r="L11" s="49">
        <f t="shared" si="1"/>
        <v>0</v>
      </c>
      <c r="M11" s="51"/>
      <c r="N11" s="28"/>
      <c r="O11" s="28"/>
      <c r="P11" s="76"/>
      <c r="Q11" s="49">
        <f t="shared" si="2"/>
        <v>0</v>
      </c>
      <c r="R11" s="51"/>
      <c r="S11" s="28"/>
      <c r="T11" s="28"/>
      <c r="U11" s="76"/>
      <c r="V11" s="49">
        <f t="shared" si="3"/>
        <v>0</v>
      </c>
      <c r="W11" s="51"/>
      <c r="X11" s="28"/>
      <c r="Y11" s="28"/>
      <c r="Z11" s="76"/>
      <c r="AA11" s="49">
        <f t="shared" si="4"/>
        <v>0</v>
      </c>
      <c r="AB11" s="51"/>
      <c r="AC11" s="28"/>
      <c r="AD11" s="28"/>
      <c r="AE11" s="76"/>
      <c r="AF11" s="49">
        <f t="shared" si="5"/>
        <v>0</v>
      </c>
      <c r="AG11" s="51"/>
      <c r="AH11" s="28"/>
      <c r="AI11" s="28"/>
      <c r="AJ11" s="76"/>
      <c r="AK11" s="49">
        <f t="shared" si="6"/>
        <v>0</v>
      </c>
      <c r="AL11" s="51"/>
      <c r="AM11" s="28"/>
      <c r="AN11" s="28"/>
      <c r="AO11" s="76"/>
      <c r="AP11" s="49">
        <f t="shared" si="7"/>
        <v>0</v>
      </c>
      <c r="AQ11" s="51"/>
      <c r="AR11" s="28"/>
      <c r="AS11" s="28"/>
      <c r="AT11" s="76"/>
      <c r="AU11" s="49">
        <f t="shared" si="8"/>
        <v>0</v>
      </c>
      <c r="AV11" s="51"/>
      <c r="AW11" s="28"/>
      <c r="AX11" s="28"/>
      <c r="AY11" s="76"/>
      <c r="AZ11" s="49">
        <f t="shared" si="9"/>
        <v>0</v>
      </c>
      <c r="BA11" s="51"/>
      <c r="BB11" s="28"/>
      <c r="BC11" s="28"/>
      <c r="BD11" s="76">
        <v>41</v>
      </c>
      <c r="BE11" s="49">
        <f t="shared" si="10"/>
        <v>0</v>
      </c>
      <c r="BF11" s="51"/>
      <c r="BG11" s="28"/>
      <c r="BH11" s="28"/>
      <c r="BI11" s="76"/>
      <c r="BJ11" s="55">
        <f t="shared" si="11"/>
        <v>0</v>
      </c>
      <c r="BK11" s="58"/>
      <c r="BL11" s="60"/>
      <c r="BM11" s="60"/>
      <c r="BN11" s="80">
        <v>41</v>
      </c>
      <c r="BO11" s="34">
        <f t="shared" si="12"/>
        <v>0</v>
      </c>
    </row>
    <row r="12" spans="1:67">
      <c r="A12" s="18">
        <v>22</v>
      </c>
      <c r="B12" s="20">
        <v>22</v>
      </c>
      <c r="C12" s="27"/>
      <c r="D12" s="28"/>
      <c r="E12" s="28"/>
      <c r="F12" s="76">
        <v>0</v>
      </c>
      <c r="G12" s="49">
        <f t="shared" si="0"/>
        <v>0</v>
      </c>
      <c r="H12" s="51"/>
      <c r="I12" s="28"/>
      <c r="J12" s="28"/>
      <c r="K12" s="76">
        <v>0</v>
      </c>
      <c r="L12" s="49">
        <f t="shared" si="1"/>
        <v>0</v>
      </c>
      <c r="M12" s="51"/>
      <c r="N12" s="28"/>
      <c r="O12" s="28"/>
      <c r="P12" s="76">
        <v>141</v>
      </c>
      <c r="Q12" s="49">
        <f t="shared" si="2"/>
        <v>0</v>
      </c>
      <c r="R12" s="51"/>
      <c r="S12" s="28"/>
      <c r="T12" s="28"/>
      <c r="U12" s="76">
        <v>703</v>
      </c>
      <c r="V12" s="49">
        <f t="shared" si="3"/>
        <v>0</v>
      </c>
      <c r="W12" s="51"/>
      <c r="X12" s="28"/>
      <c r="Y12" s="28"/>
      <c r="Z12" s="76">
        <v>449</v>
      </c>
      <c r="AA12" s="49">
        <f t="shared" si="4"/>
        <v>0</v>
      </c>
      <c r="AB12" s="51"/>
      <c r="AC12" s="28"/>
      <c r="AD12" s="28"/>
      <c r="AE12" s="76">
        <v>564</v>
      </c>
      <c r="AF12" s="49">
        <f t="shared" si="5"/>
        <v>0</v>
      </c>
      <c r="AG12" s="51"/>
      <c r="AH12" s="28"/>
      <c r="AI12" s="28"/>
      <c r="AJ12" s="76">
        <v>341</v>
      </c>
      <c r="AK12" s="49">
        <f t="shared" si="6"/>
        <v>0</v>
      </c>
      <c r="AL12" s="51"/>
      <c r="AM12" s="28"/>
      <c r="AN12" s="28"/>
      <c r="AO12" s="76">
        <v>510</v>
      </c>
      <c r="AP12" s="49">
        <f t="shared" si="7"/>
        <v>0</v>
      </c>
      <c r="AQ12" s="51"/>
      <c r="AR12" s="28"/>
      <c r="AS12" s="28"/>
      <c r="AT12" s="76">
        <v>0</v>
      </c>
      <c r="AU12" s="49">
        <f t="shared" si="8"/>
        <v>0</v>
      </c>
      <c r="AV12" s="51"/>
      <c r="AW12" s="28"/>
      <c r="AX12" s="28"/>
      <c r="AY12" s="76">
        <v>80</v>
      </c>
      <c r="AZ12" s="49">
        <f t="shared" si="9"/>
        <v>0</v>
      </c>
      <c r="BA12" s="51"/>
      <c r="BB12" s="28"/>
      <c r="BC12" s="28"/>
      <c r="BD12" s="76">
        <v>39</v>
      </c>
      <c r="BE12" s="49">
        <f t="shared" si="10"/>
        <v>0</v>
      </c>
      <c r="BF12" s="51"/>
      <c r="BG12" s="28"/>
      <c r="BH12" s="28"/>
      <c r="BI12" s="76">
        <v>80</v>
      </c>
      <c r="BJ12" s="55">
        <f t="shared" si="11"/>
        <v>0</v>
      </c>
      <c r="BK12" s="58"/>
      <c r="BL12" s="60"/>
      <c r="BM12" s="60"/>
      <c r="BN12" s="80">
        <v>2907</v>
      </c>
      <c r="BO12" s="34">
        <f t="shared" si="12"/>
        <v>0</v>
      </c>
    </row>
    <row r="13" spans="1:67">
      <c r="A13" s="18">
        <v>24</v>
      </c>
      <c r="B13" s="20">
        <v>24</v>
      </c>
      <c r="C13" s="27"/>
      <c r="D13" s="28"/>
      <c r="E13" s="28"/>
      <c r="F13" s="76">
        <v>0</v>
      </c>
      <c r="G13" s="49">
        <f t="shared" si="0"/>
        <v>0</v>
      </c>
      <c r="H13" s="51"/>
      <c r="I13" s="28"/>
      <c r="J13" s="28"/>
      <c r="K13" s="76">
        <v>0</v>
      </c>
      <c r="L13" s="49">
        <f t="shared" si="1"/>
        <v>0</v>
      </c>
      <c r="M13" s="51"/>
      <c r="N13" s="28"/>
      <c r="O13" s="28"/>
      <c r="P13" s="76">
        <v>0</v>
      </c>
      <c r="Q13" s="49">
        <f t="shared" si="2"/>
        <v>0</v>
      </c>
      <c r="R13" s="51"/>
      <c r="S13" s="28"/>
      <c r="T13" s="28"/>
      <c r="U13" s="76">
        <v>0</v>
      </c>
      <c r="V13" s="49">
        <f t="shared" si="3"/>
        <v>0</v>
      </c>
      <c r="W13" s="51"/>
      <c r="X13" s="28"/>
      <c r="Y13" s="28"/>
      <c r="Z13" s="76">
        <v>111</v>
      </c>
      <c r="AA13" s="49">
        <f t="shared" si="4"/>
        <v>0</v>
      </c>
      <c r="AB13" s="51"/>
      <c r="AC13" s="28"/>
      <c r="AD13" s="28"/>
      <c r="AE13" s="76">
        <v>99</v>
      </c>
      <c r="AF13" s="49">
        <f t="shared" si="5"/>
        <v>0</v>
      </c>
      <c r="AG13" s="51"/>
      <c r="AH13" s="28"/>
      <c r="AI13" s="28"/>
      <c r="AJ13" s="76">
        <v>475</v>
      </c>
      <c r="AK13" s="49">
        <f t="shared" si="6"/>
        <v>0</v>
      </c>
      <c r="AL13" s="51"/>
      <c r="AM13" s="28"/>
      <c r="AN13" s="28"/>
      <c r="AO13" s="76">
        <v>456</v>
      </c>
      <c r="AP13" s="49">
        <f t="shared" si="7"/>
        <v>0</v>
      </c>
      <c r="AQ13" s="51"/>
      <c r="AR13" s="28"/>
      <c r="AS13" s="28"/>
      <c r="AT13" s="76">
        <v>444</v>
      </c>
      <c r="AU13" s="49">
        <f t="shared" si="8"/>
        <v>0</v>
      </c>
      <c r="AV13" s="51"/>
      <c r="AW13" s="28"/>
      <c r="AX13" s="28"/>
      <c r="AY13" s="76">
        <v>408</v>
      </c>
      <c r="AZ13" s="49">
        <f t="shared" si="9"/>
        <v>0</v>
      </c>
      <c r="BA13" s="51"/>
      <c r="BB13" s="28"/>
      <c r="BC13" s="28"/>
      <c r="BD13" s="76">
        <v>394</v>
      </c>
      <c r="BE13" s="49">
        <f t="shared" si="10"/>
        <v>0</v>
      </c>
      <c r="BF13" s="51"/>
      <c r="BG13" s="28"/>
      <c r="BH13" s="28"/>
      <c r="BI13" s="76">
        <v>458</v>
      </c>
      <c r="BJ13" s="55">
        <f t="shared" si="11"/>
        <v>0</v>
      </c>
      <c r="BK13" s="58"/>
      <c r="BL13" s="60"/>
      <c r="BM13" s="60"/>
      <c r="BN13" s="80">
        <v>2845</v>
      </c>
      <c r="BO13" s="34">
        <f t="shared" si="12"/>
        <v>0</v>
      </c>
    </row>
    <row r="14" spans="1:67">
      <c r="A14" s="18">
        <v>25</v>
      </c>
      <c r="B14" s="20">
        <v>25</v>
      </c>
      <c r="C14" s="27"/>
      <c r="D14" s="28"/>
      <c r="E14" s="28"/>
      <c r="F14" s="76">
        <v>0</v>
      </c>
      <c r="G14" s="49">
        <f t="shared" si="0"/>
        <v>0</v>
      </c>
      <c r="H14" s="51"/>
      <c r="I14" s="28"/>
      <c r="J14" s="28"/>
      <c r="K14" s="76">
        <v>0</v>
      </c>
      <c r="L14" s="49">
        <f t="shared" si="1"/>
        <v>0</v>
      </c>
      <c r="M14" s="51"/>
      <c r="N14" s="28"/>
      <c r="O14" s="28"/>
      <c r="P14" s="76">
        <v>0</v>
      </c>
      <c r="Q14" s="49">
        <f t="shared" si="2"/>
        <v>0</v>
      </c>
      <c r="R14" s="51"/>
      <c r="S14" s="28"/>
      <c r="T14" s="28"/>
      <c r="U14" s="76">
        <v>170</v>
      </c>
      <c r="V14" s="49">
        <f t="shared" si="3"/>
        <v>0</v>
      </c>
      <c r="W14" s="51"/>
      <c r="X14" s="28"/>
      <c r="Y14" s="28"/>
      <c r="Z14" s="76"/>
      <c r="AA14" s="49">
        <f t="shared" si="4"/>
        <v>0</v>
      </c>
      <c r="AB14" s="51"/>
      <c r="AC14" s="28"/>
      <c r="AD14" s="28"/>
      <c r="AE14" s="76"/>
      <c r="AF14" s="49">
        <f t="shared" si="5"/>
        <v>0</v>
      </c>
      <c r="AG14" s="51"/>
      <c r="AH14" s="28"/>
      <c r="AI14" s="28"/>
      <c r="AJ14" s="76"/>
      <c r="AK14" s="49">
        <f t="shared" si="6"/>
        <v>0</v>
      </c>
      <c r="AL14" s="51"/>
      <c r="AM14" s="28"/>
      <c r="AN14" s="28"/>
      <c r="AO14" s="76"/>
      <c r="AP14" s="49">
        <f t="shared" si="7"/>
        <v>0</v>
      </c>
      <c r="AQ14" s="51"/>
      <c r="AR14" s="28"/>
      <c r="AS14" s="28"/>
      <c r="AT14" s="76"/>
      <c r="AU14" s="49">
        <f t="shared" si="8"/>
        <v>0</v>
      </c>
      <c r="AV14" s="51"/>
      <c r="AW14" s="28"/>
      <c r="AX14" s="28"/>
      <c r="AY14" s="76"/>
      <c r="AZ14" s="49">
        <f t="shared" si="9"/>
        <v>0</v>
      </c>
      <c r="BA14" s="51"/>
      <c r="BB14" s="28"/>
      <c r="BC14" s="28"/>
      <c r="BD14" s="76"/>
      <c r="BE14" s="49">
        <f t="shared" si="10"/>
        <v>0</v>
      </c>
      <c r="BF14" s="51"/>
      <c r="BG14" s="28"/>
      <c r="BH14" s="28"/>
      <c r="BI14" s="76"/>
      <c r="BJ14" s="55">
        <f t="shared" si="11"/>
        <v>0</v>
      </c>
      <c r="BK14" s="58"/>
      <c r="BL14" s="60"/>
      <c r="BM14" s="60"/>
      <c r="BN14" s="80">
        <v>170</v>
      </c>
      <c r="BO14" s="34">
        <f t="shared" si="12"/>
        <v>0</v>
      </c>
    </row>
    <row r="15" spans="1:67">
      <c r="A15" s="18">
        <v>26</v>
      </c>
      <c r="B15" s="20">
        <v>26</v>
      </c>
      <c r="C15" s="27"/>
      <c r="D15" s="28"/>
      <c r="E15" s="28"/>
      <c r="F15" s="76">
        <v>237</v>
      </c>
      <c r="G15" s="49">
        <f t="shared" si="0"/>
        <v>0</v>
      </c>
      <c r="H15" s="51"/>
      <c r="I15" s="28"/>
      <c r="J15" s="28"/>
      <c r="K15" s="76">
        <v>0</v>
      </c>
      <c r="L15" s="49">
        <f t="shared" si="1"/>
        <v>0</v>
      </c>
      <c r="M15" s="51"/>
      <c r="N15" s="28"/>
      <c r="O15" s="28"/>
      <c r="P15" s="76">
        <v>1</v>
      </c>
      <c r="Q15" s="49">
        <f t="shared" si="2"/>
        <v>0</v>
      </c>
      <c r="R15" s="51"/>
      <c r="S15" s="28"/>
      <c r="T15" s="28"/>
      <c r="U15" s="76">
        <v>197</v>
      </c>
      <c r="V15" s="49">
        <f t="shared" si="3"/>
        <v>0</v>
      </c>
      <c r="W15" s="51"/>
      <c r="X15" s="28"/>
      <c r="Y15" s="28"/>
      <c r="Z15" s="76"/>
      <c r="AA15" s="49">
        <f t="shared" si="4"/>
        <v>0</v>
      </c>
      <c r="AB15" s="51"/>
      <c r="AC15" s="28"/>
      <c r="AD15" s="28"/>
      <c r="AE15" s="76"/>
      <c r="AF15" s="49">
        <f t="shared" si="5"/>
        <v>0</v>
      </c>
      <c r="AG15" s="51"/>
      <c r="AH15" s="28"/>
      <c r="AI15" s="28"/>
      <c r="AJ15" s="76"/>
      <c r="AK15" s="49">
        <f t="shared" si="6"/>
        <v>0</v>
      </c>
      <c r="AL15" s="51"/>
      <c r="AM15" s="28"/>
      <c r="AN15" s="28"/>
      <c r="AO15" s="76"/>
      <c r="AP15" s="49">
        <f t="shared" si="7"/>
        <v>0</v>
      </c>
      <c r="AQ15" s="51"/>
      <c r="AR15" s="28"/>
      <c r="AS15" s="28"/>
      <c r="AT15" s="76"/>
      <c r="AU15" s="49">
        <f t="shared" si="8"/>
        <v>0</v>
      </c>
      <c r="AV15" s="51"/>
      <c r="AW15" s="28"/>
      <c r="AX15" s="28"/>
      <c r="AY15" s="76"/>
      <c r="AZ15" s="49">
        <f t="shared" si="9"/>
        <v>0</v>
      </c>
      <c r="BA15" s="51"/>
      <c r="BB15" s="28"/>
      <c r="BC15" s="28"/>
      <c r="BD15" s="76"/>
      <c r="BE15" s="49">
        <f t="shared" si="10"/>
        <v>0</v>
      </c>
      <c r="BF15" s="51"/>
      <c r="BG15" s="28"/>
      <c r="BH15" s="28"/>
      <c r="BI15" s="76">
        <v>116</v>
      </c>
      <c r="BJ15" s="55">
        <f t="shared" si="11"/>
        <v>0</v>
      </c>
      <c r="BK15" s="58"/>
      <c r="BL15" s="60"/>
      <c r="BM15" s="60"/>
      <c r="BN15" s="80">
        <v>551</v>
      </c>
      <c r="BO15" s="34">
        <f t="shared" si="12"/>
        <v>0</v>
      </c>
    </row>
    <row r="16" spans="1:67">
      <c r="A16" s="18">
        <v>27</v>
      </c>
      <c r="B16" s="20">
        <v>27</v>
      </c>
      <c r="C16" s="27"/>
      <c r="D16" s="28"/>
      <c r="E16" s="28"/>
      <c r="F16" s="76"/>
      <c r="G16" s="49">
        <f t="shared" si="0"/>
        <v>0</v>
      </c>
      <c r="H16" s="51"/>
      <c r="I16" s="28"/>
      <c r="J16" s="28"/>
      <c r="K16" s="76">
        <v>0</v>
      </c>
      <c r="L16" s="49">
        <f t="shared" si="1"/>
        <v>0</v>
      </c>
      <c r="M16" s="51"/>
      <c r="N16" s="28"/>
      <c r="O16" s="28"/>
      <c r="P16" s="76">
        <v>0</v>
      </c>
      <c r="Q16" s="49">
        <f t="shared" si="2"/>
        <v>0</v>
      </c>
      <c r="R16" s="51"/>
      <c r="S16" s="28"/>
      <c r="T16" s="28"/>
      <c r="U16" s="76">
        <v>0</v>
      </c>
      <c r="V16" s="49">
        <f t="shared" si="3"/>
        <v>0</v>
      </c>
      <c r="W16" s="51"/>
      <c r="X16" s="28"/>
      <c r="Y16" s="28"/>
      <c r="Z16" s="76"/>
      <c r="AA16" s="49">
        <f t="shared" si="4"/>
        <v>0</v>
      </c>
      <c r="AB16" s="51"/>
      <c r="AC16" s="28"/>
      <c r="AD16" s="28"/>
      <c r="AE16" s="76"/>
      <c r="AF16" s="49">
        <f t="shared" si="5"/>
        <v>0</v>
      </c>
      <c r="AG16" s="51"/>
      <c r="AH16" s="28"/>
      <c r="AI16" s="28"/>
      <c r="AJ16" s="76">
        <v>3</v>
      </c>
      <c r="AK16" s="49">
        <f t="shared" si="6"/>
        <v>0</v>
      </c>
      <c r="AL16" s="51"/>
      <c r="AM16" s="28"/>
      <c r="AN16" s="28"/>
      <c r="AO16" s="76">
        <v>7</v>
      </c>
      <c r="AP16" s="49">
        <f t="shared" si="7"/>
        <v>0</v>
      </c>
      <c r="AQ16" s="51"/>
      <c r="AR16" s="28"/>
      <c r="AS16" s="28"/>
      <c r="AT16" s="76">
        <v>6</v>
      </c>
      <c r="AU16" s="49">
        <f t="shared" si="8"/>
        <v>0</v>
      </c>
      <c r="AV16" s="51"/>
      <c r="AW16" s="28"/>
      <c r="AX16" s="28"/>
      <c r="AY16" s="76">
        <v>2</v>
      </c>
      <c r="AZ16" s="49">
        <f t="shared" si="9"/>
        <v>0</v>
      </c>
      <c r="BA16" s="51"/>
      <c r="BB16" s="28"/>
      <c r="BC16" s="28"/>
      <c r="BD16" s="76">
        <v>7</v>
      </c>
      <c r="BE16" s="49">
        <f t="shared" si="10"/>
        <v>0</v>
      </c>
      <c r="BF16" s="51"/>
      <c r="BG16" s="28"/>
      <c r="BH16" s="28"/>
      <c r="BI16" s="76"/>
      <c r="BJ16" s="55">
        <f t="shared" si="11"/>
        <v>0</v>
      </c>
      <c r="BK16" s="58"/>
      <c r="BL16" s="60"/>
      <c r="BM16" s="60"/>
      <c r="BN16" s="80">
        <v>25</v>
      </c>
      <c r="BO16" s="34">
        <f t="shared" si="12"/>
        <v>0</v>
      </c>
    </row>
    <row r="17" spans="1:67">
      <c r="A17" s="18">
        <v>28</v>
      </c>
      <c r="B17" s="20">
        <v>28</v>
      </c>
      <c r="C17" s="27"/>
      <c r="D17" s="28"/>
      <c r="E17" s="28"/>
      <c r="F17" s="76">
        <v>0</v>
      </c>
      <c r="G17" s="49">
        <f t="shared" si="0"/>
        <v>0</v>
      </c>
      <c r="H17" s="51"/>
      <c r="I17" s="28"/>
      <c r="J17" s="28"/>
      <c r="K17" s="76">
        <v>0</v>
      </c>
      <c r="L17" s="49">
        <f t="shared" si="1"/>
        <v>0</v>
      </c>
      <c r="M17" s="51"/>
      <c r="N17" s="28"/>
      <c r="O17" s="28"/>
      <c r="P17" s="76">
        <v>0</v>
      </c>
      <c r="Q17" s="49">
        <f t="shared" si="2"/>
        <v>0</v>
      </c>
      <c r="R17" s="51"/>
      <c r="S17" s="28"/>
      <c r="T17" s="28"/>
      <c r="U17" s="76">
        <v>0</v>
      </c>
      <c r="V17" s="49">
        <f t="shared" si="3"/>
        <v>0</v>
      </c>
      <c r="W17" s="51"/>
      <c r="X17" s="28"/>
      <c r="Y17" s="28"/>
      <c r="Z17" s="76">
        <v>0</v>
      </c>
      <c r="AA17" s="49">
        <f t="shared" si="4"/>
        <v>0</v>
      </c>
      <c r="AB17" s="51"/>
      <c r="AC17" s="28"/>
      <c r="AD17" s="28"/>
      <c r="AE17" s="76">
        <v>0</v>
      </c>
      <c r="AF17" s="49">
        <f t="shared" si="5"/>
        <v>0</v>
      </c>
      <c r="AG17" s="51"/>
      <c r="AH17" s="28"/>
      <c r="AI17" s="28"/>
      <c r="AJ17" s="76">
        <v>2</v>
      </c>
      <c r="AK17" s="49">
        <f t="shared" si="6"/>
        <v>0</v>
      </c>
      <c r="AL17" s="51"/>
      <c r="AM17" s="28"/>
      <c r="AN17" s="28"/>
      <c r="AO17" s="76">
        <v>80</v>
      </c>
      <c r="AP17" s="49">
        <f t="shared" si="7"/>
        <v>0</v>
      </c>
      <c r="AQ17" s="51"/>
      <c r="AR17" s="28"/>
      <c r="AS17" s="28"/>
      <c r="AT17" s="76">
        <v>32</v>
      </c>
      <c r="AU17" s="49">
        <f t="shared" si="8"/>
        <v>0</v>
      </c>
      <c r="AV17" s="51"/>
      <c r="AW17" s="28"/>
      <c r="AX17" s="28"/>
      <c r="AY17" s="76">
        <v>33</v>
      </c>
      <c r="AZ17" s="49">
        <f t="shared" si="9"/>
        <v>0</v>
      </c>
      <c r="BA17" s="51"/>
      <c r="BB17" s="28"/>
      <c r="BC17" s="28"/>
      <c r="BD17" s="76">
        <v>112</v>
      </c>
      <c r="BE17" s="49">
        <f t="shared" si="10"/>
        <v>0</v>
      </c>
      <c r="BF17" s="51"/>
      <c r="BG17" s="28"/>
      <c r="BH17" s="28"/>
      <c r="BI17" s="76">
        <v>55</v>
      </c>
      <c r="BJ17" s="55">
        <f t="shared" si="11"/>
        <v>0</v>
      </c>
      <c r="BK17" s="58"/>
      <c r="BL17" s="60"/>
      <c r="BM17" s="60"/>
      <c r="BN17" s="80">
        <v>314</v>
      </c>
      <c r="BO17" s="34">
        <f t="shared" si="12"/>
        <v>0</v>
      </c>
    </row>
    <row r="18" spans="1:67">
      <c r="A18" s="18">
        <v>31</v>
      </c>
      <c r="B18" s="20">
        <v>31</v>
      </c>
      <c r="C18" s="27"/>
      <c r="D18" s="28"/>
      <c r="E18" s="28"/>
      <c r="F18" s="76">
        <v>0</v>
      </c>
      <c r="G18" s="49">
        <f t="shared" si="0"/>
        <v>0</v>
      </c>
      <c r="H18" s="51"/>
      <c r="I18" s="28"/>
      <c r="J18" s="28"/>
      <c r="K18" s="76">
        <v>0</v>
      </c>
      <c r="L18" s="49">
        <f t="shared" si="1"/>
        <v>0</v>
      </c>
      <c r="M18" s="51"/>
      <c r="N18" s="28"/>
      <c r="O18" s="28"/>
      <c r="P18" s="76">
        <v>0</v>
      </c>
      <c r="Q18" s="49">
        <f t="shared" si="2"/>
        <v>0</v>
      </c>
      <c r="R18" s="51"/>
      <c r="S18" s="28"/>
      <c r="T18" s="28"/>
      <c r="U18" s="76">
        <v>297</v>
      </c>
      <c r="V18" s="49">
        <f t="shared" si="3"/>
        <v>0</v>
      </c>
      <c r="W18" s="51"/>
      <c r="X18" s="28"/>
      <c r="Y18" s="28"/>
      <c r="Z18" s="76">
        <v>222</v>
      </c>
      <c r="AA18" s="49">
        <f t="shared" si="4"/>
        <v>0</v>
      </c>
      <c r="AB18" s="51"/>
      <c r="AC18" s="28"/>
      <c r="AD18" s="28"/>
      <c r="AE18" s="76">
        <v>197</v>
      </c>
      <c r="AF18" s="49">
        <f t="shared" si="5"/>
        <v>0</v>
      </c>
      <c r="AG18" s="51"/>
      <c r="AH18" s="28"/>
      <c r="AI18" s="28"/>
      <c r="AJ18" s="76">
        <v>147</v>
      </c>
      <c r="AK18" s="49">
        <f t="shared" si="6"/>
        <v>0</v>
      </c>
      <c r="AL18" s="51"/>
      <c r="AM18" s="28"/>
      <c r="AN18" s="28"/>
      <c r="AO18" s="76"/>
      <c r="AP18" s="49">
        <f t="shared" si="7"/>
        <v>0</v>
      </c>
      <c r="AQ18" s="51"/>
      <c r="AR18" s="28"/>
      <c r="AS18" s="28"/>
      <c r="AT18" s="76">
        <v>98</v>
      </c>
      <c r="AU18" s="49">
        <f t="shared" si="8"/>
        <v>0</v>
      </c>
      <c r="AV18" s="51"/>
      <c r="AW18" s="28"/>
      <c r="AX18" s="28"/>
      <c r="AY18" s="76">
        <v>76</v>
      </c>
      <c r="AZ18" s="49">
        <f t="shared" si="9"/>
        <v>0</v>
      </c>
      <c r="BA18" s="51"/>
      <c r="BB18" s="28"/>
      <c r="BC18" s="28"/>
      <c r="BD18" s="76"/>
      <c r="BE18" s="49">
        <f t="shared" si="10"/>
        <v>0</v>
      </c>
      <c r="BF18" s="51"/>
      <c r="BG18" s="28"/>
      <c r="BH18" s="28"/>
      <c r="BI18" s="76">
        <v>60</v>
      </c>
      <c r="BJ18" s="55">
        <f t="shared" si="11"/>
        <v>0</v>
      </c>
      <c r="BK18" s="58"/>
      <c r="BL18" s="60"/>
      <c r="BM18" s="60"/>
      <c r="BN18" s="80">
        <v>1097</v>
      </c>
      <c r="BO18" s="34">
        <f t="shared" si="12"/>
        <v>0</v>
      </c>
    </row>
    <row r="19" spans="1:67">
      <c r="A19" s="18">
        <v>32</v>
      </c>
      <c r="B19" s="20">
        <v>32</v>
      </c>
      <c r="C19" s="27"/>
      <c r="D19" s="28"/>
      <c r="E19" s="28"/>
      <c r="F19" s="76">
        <v>0</v>
      </c>
      <c r="G19" s="49">
        <f t="shared" si="0"/>
        <v>0</v>
      </c>
      <c r="H19" s="51"/>
      <c r="I19" s="28"/>
      <c r="J19" s="28"/>
      <c r="K19" s="76">
        <v>0</v>
      </c>
      <c r="L19" s="49">
        <f t="shared" si="1"/>
        <v>0</v>
      </c>
      <c r="M19" s="51"/>
      <c r="N19" s="28"/>
      <c r="O19" s="28"/>
      <c r="P19" s="76">
        <v>0</v>
      </c>
      <c r="Q19" s="49">
        <f t="shared" si="2"/>
        <v>0</v>
      </c>
      <c r="R19" s="51"/>
      <c r="S19" s="28"/>
      <c r="T19" s="28"/>
      <c r="U19" s="76">
        <v>0</v>
      </c>
      <c r="V19" s="49">
        <f t="shared" si="3"/>
        <v>0</v>
      </c>
      <c r="W19" s="51"/>
      <c r="X19" s="28"/>
      <c r="Y19" s="28"/>
      <c r="Z19" s="76">
        <v>138</v>
      </c>
      <c r="AA19" s="49">
        <f t="shared" si="4"/>
        <v>0</v>
      </c>
      <c r="AB19" s="51"/>
      <c r="AC19" s="28"/>
      <c r="AD19" s="28"/>
      <c r="AE19" s="76">
        <v>364</v>
      </c>
      <c r="AF19" s="49">
        <f t="shared" si="5"/>
        <v>0</v>
      </c>
      <c r="AG19" s="51"/>
      <c r="AH19" s="28"/>
      <c r="AI19" s="28"/>
      <c r="AJ19" s="76">
        <v>369</v>
      </c>
      <c r="AK19" s="49">
        <f t="shared" si="6"/>
        <v>0</v>
      </c>
      <c r="AL19" s="51"/>
      <c r="AM19" s="28"/>
      <c r="AN19" s="28"/>
      <c r="AO19" s="76">
        <v>323</v>
      </c>
      <c r="AP19" s="49">
        <f t="shared" si="7"/>
        <v>0</v>
      </c>
      <c r="AQ19" s="51"/>
      <c r="AR19" s="28"/>
      <c r="AS19" s="28"/>
      <c r="AT19" s="76">
        <v>293</v>
      </c>
      <c r="AU19" s="49">
        <f t="shared" si="8"/>
        <v>0</v>
      </c>
      <c r="AV19" s="51"/>
      <c r="AW19" s="28"/>
      <c r="AX19" s="28"/>
      <c r="AY19" s="76">
        <v>286</v>
      </c>
      <c r="AZ19" s="49">
        <f t="shared" si="9"/>
        <v>0</v>
      </c>
      <c r="BA19" s="51"/>
      <c r="BB19" s="28"/>
      <c r="BC19" s="28"/>
      <c r="BD19" s="76">
        <v>239</v>
      </c>
      <c r="BE19" s="49">
        <f t="shared" si="10"/>
        <v>0</v>
      </c>
      <c r="BF19" s="51"/>
      <c r="BG19" s="28"/>
      <c r="BH19" s="28"/>
      <c r="BI19" s="76">
        <v>272</v>
      </c>
      <c r="BJ19" s="55">
        <f t="shared" si="11"/>
        <v>0</v>
      </c>
      <c r="BK19" s="58"/>
      <c r="BL19" s="60"/>
      <c r="BM19" s="60"/>
      <c r="BN19" s="80">
        <v>2284</v>
      </c>
      <c r="BO19" s="34">
        <f t="shared" si="12"/>
        <v>0</v>
      </c>
    </row>
    <row r="20" spans="1:67">
      <c r="A20" s="18">
        <v>42</v>
      </c>
      <c r="B20" s="20">
        <v>42</v>
      </c>
      <c r="C20" s="27"/>
      <c r="D20" s="28"/>
      <c r="E20" s="28"/>
      <c r="F20" s="76">
        <v>0</v>
      </c>
      <c r="G20" s="49">
        <f t="shared" si="0"/>
        <v>0</v>
      </c>
      <c r="H20" s="51"/>
      <c r="I20" s="28"/>
      <c r="J20" s="28"/>
      <c r="K20" s="76">
        <v>0</v>
      </c>
      <c r="L20" s="49">
        <f t="shared" si="1"/>
        <v>0</v>
      </c>
      <c r="M20" s="51"/>
      <c r="N20" s="28"/>
      <c r="O20" s="28"/>
      <c r="P20" s="76">
        <v>400</v>
      </c>
      <c r="Q20" s="49">
        <f t="shared" si="2"/>
        <v>0</v>
      </c>
      <c r="R20" s="51"/>
      <c r="S20" s="28"/>
      <c r="T20" s="28"/>
      <c r="U20" s="76">
        <v>378</v>
      </c>
      <c r="V20" s="49">
        <f t="shared" si="3"/>
        <v>0</v>
      </c>
      <c r="W20" s="51"/>
      <c r="X20" s="28"/>
      <c r="Y20" s="28"/>
      <c r="Z20" s="76">
        <v>448</v>
      </c>
      <c r="AA20" s="49">
        <f t="shared" si="4"/>
        <v>0</v>
      </c>
      <c r="AB20" s="51"/>
      <c r="AC20" s="28"/>
      <c r="AD20" s="28"/>
      <c r="AE20" s="76">
        <v>440</v>
      </c>
      <c r="AF20" s="49">
        <f t="shared" si="5"/>
        <v>0</v>
      </c>
      <c r="AG20" s="51"/>
      <c r="AH20" s="28"/>
      <c r="AI20" s="28"/>
      <c r="AJ20" s="76">
        <v>357</v>
      </c>
      <c r="AK20" s="49">
        <f t="shared" si="6"/>
        <v>0</v>
      </c>
      <c r="AL20" s="51"/>
      <c r="AM20" s="28"/>
      <c r="AN20" s="28"/>
      <c r="AO20" s="76">
        <v>348</v>
      </c>
      <c r="AP20" s="49">
        <f t="shared" si="7"/>
        <v>0</v>
      </c>
      <c r="AQ20" s="51"/>
      <c r="AR20" s="28"/>
      <c r="AS20" s="28"/>
      <c r="AT20" s="76">
        <v>370</v>
      </c>
      <c r="AU20" s="49">
        <f t="shared" si="8"/>
        <v>0</v>
      </c>
      <c r="AV20" s="51"/>
      <c r="AW20" s="28"/>
      <c r="AX20" s="28"/>
      <c r="AY20" s="76">
        <v>328</v>
      </c>
      <c r="AZ20" s="49">
        <f t="shared" si="9"/>
        <v>0</v>
      </c>
      <c r="BA20" s="51"/>
      <c r="BB20" s="28"/>
      <c r="BC20" s="28"/>
      <c r="BD20" s="76">
        <v>351</v>
      </c>
      <c r="BE20" s="49">
        <f t="shared" si="10"/>
        <v>0</v>
      </c>
      <c r="BF20" s="51"/>
      <c r="BG20" s="28"/>
      <c r="BH20" s="28"/>
      <c r="BI20" s="76">
        <v>431</v>
      </c>
      <c r="BJ20" s="55">
        <f t="shared" si="11"/>
        <v>0</v>
      </c>
      <c r="BK20" s="58"/>
      <c r="BL20" s="60"/>
      <c r="BM20" s="60"/>
      <c r="BN20" s="80">
        <v>3851</v>
      </c>
      <c r="BO20" s="34">
        <f t="shared" si="12"/>
        <v>0</v>
      </c>
    </row>
    <row r="21" spans="1:67">
      <c r="A21" s="18">
        <v>45</v>
      </c>
      <c r="B21" s="20">
        <v>45</v>
      </c>
      <c r="C21" s="27"/>
      <c r="D21" s="28"/>
      <c r="E21" s="28"/>
      <c r="F21" s="76">
        <v>0</v>
      </c>
      <c r="G21" s="49">
        <f t="shared" si="0"/>
        <v>0</v>
      </c>
      <c r="H21" s="51"/>
      <c r="I21" s="28"/>
      <c r="J21" s="28"/>
      <c r="K21" s="76">
        <v>0</v>
      </c>
      <c r="L21" s="49">
        <f t="shared" si="1"/>
        <v>0</v>
      </c>
      <c r="M21" s="51"/>
      <c r="N21" s="28"/>
      <c r="O21" s="28"/>
      <c r="P21" s="76">
        <v>0</v>
      </c>
      <c r="Q21" s="49">
        <f t="shared" si="2"/>
        <v>0</v>
      </c>
      <c r="R21" s="51"/>
      <c r="S21" s="28"/>
      <c r="T21" s="28"/>
      <c r="U21" s="76">
        <v>10</v>
      </c>
      <c r="V21" s="49">
        <f t="shared" si="3"/>
        <v>0</v>
      </c>
      <c r="W21" s="51"/>
      <c r="X21" s="28"/>
      <c r="Y21" s="28"/>
      <c r="Z21" s="76">
        <v>189</v>
      </c>
      <c r="AA21" s="49">
        <f t="shared" si="4"/>
        <v>0</v>
      </c>
      <c r="AB21" s="51"/>
      <c r="AC21" s="28"/>
      <c r="AD21" s="28"/>
      <c r="AE21" s="76">
        <v>173</v>
      </c>
      <c r="AF21" s="49">
        <f t="shared" si="5"/>
        <v>0</v>
      </c>
      <c r="AG21" s="51"/>
      <c r="AH21" s="28"/>
      <c r="AI21" s="28"/>
      <c r="AJ21" s="76">
        <v>141</v>
      </c>
      <c r="AK21" s="49">
        <f t="shared" si="6"/>
        <v>0</v>
      </c>
      <c r="AL21" s="51"/>
      <c r="AM21" s="28"/>
      <c r="AN21" s="28"/>
      <c r="AO21" s="76">
        <v>113</v>
      </c>
      <c r="AP21" s="49">
        <f t="shared" si="7"/>
        <v>0</v>
      </c>
      <c r="AQ21" s="51"/>
      <c r="AR21" s="28"/>
      <c r="AS21" s="28"/>
      <c r="AT21" s="76">
        <v>119</v>
      </c>
      <c r="AU21" s="49">
        <f t="shared" si="8"/>
        <v>0</v>
      </c>
      <c r="AV21" s="51"/>
      <c r="AW21" s="28"/>
      <c r="AX21" s="28"/>
      <c r="AY21" s="76">
        <v>107</v>
      </c>
      <c r="AZ21" s="49">
        <f t="shared" si="9"/>
        <v>0</v>
      </c>
      <c r="BA21" s="51"/>
      <c r="BB21" s="28"/>
      <c r="BC21" s="28"/>
      <c r="BD21" s="76">
        <v>106</v>
      </c>
      <c r="BE21" s="49">
        <f t="shared" si="10"/>
        <v>0</v>
      </c>
      <c r="BF21" s="51"/>
      <c r="BG21" s="28"/>
      <c r="BH21" s="28"/>
      <c r="BI21" s="76">
        <v>220</v>
      </c>
      <c r="BJ21" s="55">
        <f t="shared" si="11"/>
        <v>0</v>
      </c>
      <c r="BK21" s="58"/>
      <c r="BL21" s="60"/>
      <c r="BM21" s="60"/>
      <c r="BN21" s="80">
        <v>1178</v>
      </c>
      <c r="BO21" s="34">
        <f t="shared" si="12"/>
        <v>0</v>
      </c>
    </row>
    <row r="22" spans="1:67">
      <c r="A22" s="18">
        <v>51</v>
      </c>
      <c r="B22" s="20">
        <v>51</v>
      </c>
      <c r="C22" s="27"/>
      <c r="D22" s="28"/>
      <c r="E22" s="28"/>
      <c r="F22" s="76"/>
      <c r="G22" s="49">
        <f t="shared" si="0"/>
        <v>0</v>
      </c>
      <c r="H22" s="51"/>
      <c r="I22" s="28"/>
      <c r="J22" s="28"/>
      <c r="K22" s="76">
        <v>0</v>
      </c>
      <c r="L22" s="49">
        <f t="shared" si="1"/>
        <v>0</v>
      </c>
      <c r="M22" s="51"/>
      <c r="N22" s="28"/>
      <c r="O22" s="28"/>
      <c r="P22" s="76">
        <v>0</v>
      </c>
      <c r="Q22" s="49">
        <f t="shared" si="2"/>
        <v>0</v>
      </c>
      <c r="R22" s="51"/>
      <c r="S22" s="28"/>
      <c r="T22" s="28"/>
      <c r="U22" s="76"/>
      <c r="V22" s="49">
        <f t="shared" si="3"/>
        <v>0</v>
      </c>
      <c r="W22" s="51"/>
      <c r="X22" s="28"/>
      <c r="Y22" s="28"/>
      <c r="Z22" s="76"/>
      <c r="AA22" s="49">
        <f t="shared" si="4"/>
        <v>0</v>
      </c>
      <c r="AB22" s="51"/>
      <c r="AC22" s="28"/>
      <c r="AD22" s="28"/>
      <c r="AE22" s="76"/>
      <c r="AF22" s="49">
        <f t="shared" si="5"/>
        <v>0</v>
      </c>
      <c r="AG22" s="51"/>
      <c r="AH22" s="28"/>
      <c r="AI22" s="28"/>
      <c r="AJ22" s="76"/>
      <c r="AK22" s="49">
        <f t="shared" si="6"/>
        <v>0</v>
      </c>
      <c r="AL22" s="51"/>
      <c r="AM22" s="28"/>
      <c r="AN22" s="28"/>
      <c r="AO22" s="76"/>
      <c r="AP22" s="49">
        <f t="shared" si="7"/>
        <v>0</v>
      </c>
      <c r="AQ22" s="51"/>
      <c r="AR22" s="28"/>
      <c r="AS22" s="28"/>
      <c r="AT22" s="76"/>
      <c r="AU22" s="49">
        <f t="shared" si="8"/>
        <v>0</v>
      </c>
      <c r="AV22" s="51"/>
      <c r="AW22" s="28"/>
      <c r="AX22" s="28"/>
      <c r="AY22" s="76"/>
      <c r="AZ22" s="49">
        <f t="shared" si="9"/>
        <v>0</v>
      </c>
      <c r="BA22" s="51"/>
      <c r="BB22" s="28"/>
      <c r="BC22" s="28"/>
      <c r="BD22" s="76"/>
      <c r="BE22" s="49">
        <f t="shared" si="10"/>
        <v>0</v>
      </c>
      <c r="BF22" s="51"/>
      <c r="BG22" s="28"/>
      <c r="BH22" s="28"/>
      <c r="BI22" s="76"/>
      <c r="BJ22" s="55">
        <f t="shared" si="11"/>
        <v>0</v>
      </c>
      <c r="BK22" s="58"/>
      <c r="BL22" s="60"/>
      <c r="BM22" s="60"/>
      <c r="BN22" s="80">
        <v>0</v>
      </c>
      <c r="BO22" s="34">
        <f t="shared" si="12"/>
        <v>0</v>
      </c>
    </row>
    <row r="23" spans="1:67">
      <c r="A23" s="18">
        <v>54</v>
      </c>
      <c r="B23" s="20">
        <v>54</v>
      </c>
      <c r="C23" s="27"/>
      <c r="D23" s="28"/>
      <c r="E23" s="28"/>
      <c r="F23" s="76">
        <v>0</v>
      </c>
      <c r="G23" s="49">
        <f t="shared" si="0"/>
        <v>0</v>
      </c>
      <c r="H23" s="51"/>
      <c r="I23" s="28"/>
      <c r="J23" s="28"/>
      <c r="K23" s="76">
        <v>0</v>
      </c>
      <c r="L23" s="49">
        <f t="shared" si="1"/>
        <v>0</v>
      </c>
      <c r="M23" s="51"/>
      <c r="N23" s="28"/>
      <c r="O23" s="28"/>
      <c r="P23" s="76">
        <v>2</v>
      </c>
      <c r="Q23" s="49">
        <f t="shared" si="2"/>
        <v>0</v>
      </c>
      <c r="R23" s="51"/>
      <c r="S23" s="28"/>
      <c r="T23" s="28"/>
      <c r="U23" s="76">
        <v>131</v>
      </c>
      <c r="V23" s="49">
        <f t="shared" si="3"/>
        <v>0</v>
      </c>
      <c r="W23" s="51"/>
      <c r="X23" s="28"/>
      <c r="Y23" s="28"/>
      <c r="Z23" s="76"/>
      <c r="AA23" s="49">
        <f t="shared" si="4"/>
        <v>0</v>
      </c>
      <c r="AB23" s="51"/>
      <c r="AC23" s="28"/>
      <c r="AD23" s="28"/>
      <c r="AE23" s="76"/>
      <c r="AF23" s="49">
        <f t="shared" si="5"/>
        <v>0</v>
      </c>
      <c r="AG23" s="51"/>
      <c r="AH23" s="28"/>
      <c r="AI23" s="28"/>
      <c r="AJ23" s="76"/>
      <c r="AK23" s="49">
        <f t="shared" si="6"/>
        <v>0</v>
      </c>
      <c r="AL23" s="51"/>
      <c r="AM23" s="28"/>
      <c r="AN23" s="28"/>
      <c r="AO23" s="76"/>
      <c r="AP23" s="49">
        <f t="shared" si="7"/>
        <v>0</v>
      </c>
      <c r="AQ23" s="51"/>
      <c r="AR23" s="28"/>
      <c r="AS23" s="28"/>
      <c r="AT23" s="76"/>
      <c r="AU23" s="49">
        <f t="shared" si="8"/>
        <v>0</v>
      </c>
      <c r="AV23" s="51"/>
      <c r="AW23" s="28"/>
      <c r="AX23" s="28"/>
      <c r="AY23" s="76"/>
      <c r="AZ23" s="49">
        <f t="shared" si="9"/>
        <v>0</v>
      </c>
      <c r="BA23" s="51"/>
      <c r="BB23" s="28"/>
      <c r="BC23" s="28"/>
      <c r="BD23" s="76"/>
      <c r="BE23" s="49">
        <f t="shared" si="10"/>
        <v>0</v>
      </c>
      <c r="BF23" s="51"/>
      <c r="BG23" s="28"/>
      <c r="BH23" s="28"/>
      <c r="BI23" s="76"/>
      <c r="BJ23" s="55">
        <f t="shared" si="11"/>
        <v>0</v>
      </c>
      <c r="BK23" s="58"/>
      <c r="BL23" s="60"/>
      <c r="BM23" s="60"/>
      <c r="BN23" s="80">
        <v>133</v>
      </c>
      <c r="BO23" s="34">
        <f t="shared" si="12"/>
        <v>0</v>
      </c>
    </row>
    <row r="24" spans="1:67">
      <c r="A24" s="18">
        <v>55</v>
      </c>
      <c r="B24" s="20">
        <v>55</v>
      </c>
      <c r="C24" s="27"/>
      <c r="D24" s="28"/>
      <c r="E24" s="28"/>
      <c r="F24" s="76">
        <v>0</v>
      </c>
      <c r="G24" s="49">
        <f t="shared" si="0"/>
        <v>0</v>
      </c>
      <c r="H24" s="51"/>
      <c r="I24" s="28"/>
      <c r="J24" s="28"/>
      <c r="K24" s="76">
        <v>0</v>
      </c>
      <c r="L24" s="49">
        <f t="shared" si="1"/>
        <v>0</v>
      </c>
      <c r="M24" s="51"/>
      <c r="N24" s="28"/>
      <c r="O24" s="28"/>
      <c r="P24" s="76">
        <v>0</v>
      </c>
      <c r="Q24" s="49">
        <f t="shared" si="2"/>
        <v>0</v>
      </c>
      <c r="R24" s="51"/>
      <c r="S24" s="28"/>
      <c r="T24" s="28"/>
      <c r="U24" s="76">
        <v>200</v>
      </c>
      <c r="V24" s="49">
        <f t="shared" si="3"/>
        <v>0</v>
      </c>
      <c r="W24" s="51"/>
      <c r="X24" s="28"/>
      <c r="Y24" s="28"/>
      <c r="Z24" s="76">
        <v>560</v>
      </c>
      <c r="AA24" s="49">
        <f t="shared" si="4"/>
        <v>0</v>
      </c>
      <c r="AB24" s="51"/>
      <c r="AC24" s="28"/>
      <c r="AD24" s="28"/>
      <c r="AE24" s="76">
        <v>448</v>
      </c>
      <c r="AF24" s="49">
        <f t="shared" si="5"/>
        <v>0</v>
      </c>
      <c r="AG24" s="51"/>
      <c r="AH24" s="28"/>
      <c r="AI24" s="28"/>
      <c r="AJ24" s="76">
        <v>395</v>
      </c>
      <c r="AK24" s="49">
        <f t="shared" si="6"/>
        <v>0</v>
      </c>
      <c r="AL24" s="51"/>
      <c r="AM24" s="28"/>
      <c r="AN24" s="28"/>
      <c r="AO24" s="76">
        <v>371</v>
      </c>
      <c r="AP24" s="49">
        <f t="shared" si="7"/>
        <v>0</v>
      </c>
      <c r="AQ24" s="51"/>
      <c r="AR24" s="28"/>
      <c r="AS24" s="28"/>
      <c r="AT24" s="76">
        <v>375</v>
      </c>
      <c r="AU24" s="49">
        <f t="shared" si="8"/>
        <v>0</v>
      </c>
      <c r="AV24" s="51"/>
      <c r="AW24" s="28"/>
      <c r="AX24" s="28"/>
      <c r="AY24" s="76">
        <v>494</v>
      </c>
      <c r="AZ24" s="49">
        <f t="shared" si="9"/>
        <v>0</v>
      </c>
      <c r="BA24" s="51"/>
      <c r="BB24" s="28"/>
      <c r="BC24" s="28"/>
      <c r="BD24" s="76">
        <v>531</v>
      </c>
      <c r="BE24" s="49">
        <f t="shared" si="10"/>
        <v>0</v>
      </c>
      <c r="BF24" s="51"/>
      <c r="BG24" s="28"/>
      <c r="BH24" s="28"/>
      <c r="BI24" s="76">
        <v>611</v>
      </c>
      <c r="BJ24" s="55">
        <f t="shared" si="11"/>
        <v>0</v>
      </c>
      <c r="BK24" s="58"/>
      <c r="BL24" s="60"/>
      <c r="BM24" s="60"/>
      <c r="BN24" s="80">
        <v>3985</v>
      </c>
      <c r="BO24" s="34">
        <f t="shared" si="12"/>
        <v>0</v>
      </c>
    </row>
    <row r="25" spans="1:67">
      <c r="A25" s="18">
        <v>57</v>
      </c>
      <c r="B25" s="20">
        <v>57</v>
      </c>
      <c r="C25" s="27"/>
      <c r="D25" s="28"/>
      <c r="E25" s="28"/>
      <c r="F25" s="76">
        <v>0</v>
      </c>
      <c r="G25" s="49">
        <f t="shared" si="0"/>
        <v>0</v>
      </c>
      <c r="H25" s="51"/>
      <c r="I25" s="28"/>
      <c r="J25" s="28"/>
      <c r="K25" s="76">
        <v>0</v>
      </c>
      <c r="L25" s="49">
        <f t="shared" si="1"/>
        <v>0</v>
      </c>
      <c r="M25" s="51"/>
      <c r="N25" s="28"/>
      <c r="O25" s="28"/>
      <c r="P25" s="76">
        <v>0</v>
      </c>
      <c r="Q25" s="49">
        <f t="shared" si="2"/>
        <v>0</v>
      </c>
      <c r="R25" s="51"/>
      <c r="S25" s="28"/>
      <c r="T25" s="28"/>
      <c r="U25" s="76">
        <v>0</v>
      </c>
      <c r="V25" s="49">
        <f t="shared" si="3"/>
        <v>0</v>
      </c>
      <c r="W25" s="51"/>
      <c r="X25" s="28"/>
      <c r="Y25" s="28"/>
      <c r="Z25" s="76">
        <v>630</v>
      </c>
      <c r="AA25" s="49">
        <f t="shared" si="4"/>
        <v>0</v>
      </c>
      <c r="AB25" s="51"/>
      <c r="AC25" s="28"/>
      <c r="AD25" s="28"/>
      <c r="AE25" s="76">
        <v>657</v>
      </c>
      <c r="AF25" s="49">
        <f t="shared" si="5"/>
        <v>0</v>
      </c>
      <c r="AG25" s="51"/>
      <c r="AH25" s="28"/>
      <c r="AI25" s="28"/>
      <c r="AJ25" s="76">
        <v>272</v>
      </c>
      <c r="AK25" s="49">
        <f t="shared" si="6"/>
        <v>0</v>
      </c>
      <c r="AL25" s="51"/>
      <c r="AM25" s="28"/>
      <c r="AN25" s="28"/>
      <c r="AO25" s="76">
        <v>427</v>
      </c>
      <c r="AP25" s="49">
        <f t="shared" si="7"/>
        <v>0</v>
      </c>
      <c r="AQ25" s="51"/>
      <c r="AR25" s="28"/>
      <c r="AS25" s="28"/>
      <c r="AT25" s="76">
        <v>455</v>
      </c>
      <c r="AU25" s="49">
        <f t="shared" si="8"/>
        <v>0</v>
      </c>
      <c r="AV25" s="51"/>
      <c r="AW25" s="28"/>
      <c r="AX25" s="28"/>
      <c r="AY25" s="76">
        <v>629</v>
      </c>
      <c r="AZ25" s="49">
        <f t="shared" si="9"/>
        <v>0</v>
      </c>
      <c r="BA25" s="51"/>
      <c r="BB25" s="28"/>
      <c r="BC25" s="28"/>
      <c r="BD25" s="76">
        <v>602</v>
      </c>
      <c r="BE25" s="49">
        <f t="shared" si="10"/>
        <v>0</v>
      </c>
      <c r="BF25" s="51"/>
      <c r="BG25" s="28"/>
      <c r="BH25" s="28"/>
      <c r="BI25" s="76">
        <v>637</v>
      </c>
      <c r="BJ25" s="55">
        <f t="shared" si="11"/>
        <v>0</v>
      </c>
      <c r="BK25" s="58"/>
      <c r="BL25" s="60"/>
      <c r="BM25" s="60"/>
      <c r="BN25" s="80">
        <v>4309</v>
      </c>
      <c r="BO25" s="34">
        <f t="shared" si="12"/>
        <v>0</v>
      </c>
    </row>
    <row r="26" spans="1:67">
      <c r="A26" s="18">
        <v>64</v>
      </c>
      <c r="B26" s="20">
        <v>64</v>
      </c>
      <c r="C26" s="27"/>
      <c r="D26" s="28"/>
      <c r="E26" s="28"/>
      <c r="F26" s="76">
        <v>0</v>
      </c>
      <c r="G26" s="49">
        <f t="shared" si="0"/>
        <v>0</v>
      </c>
      <c r="H26" s="51"/>
      <c r="I26" s="28"/>
      <c r="J26" s="28"/>
      <c r="K26" s="76">
        <v>0</v>
      </c>
      <c r="L26" s="49">
        <f t="shared" si="1"/>
        <v>0</v>
      </c>
      <c r="M26" s="51"/>
      <c r="N26" s="28"/>
      <c r="O26" s="28"/>
      <c r="P26" s="76">
        <v>0</v>
      </c>
      <c r="Q26" s="49">
        <f t="shared" si="2"/>
        <v>0</v>
      </c>
      <c r="R26" s="51"/>
      <c r="S26" s="28"/>
      <c r="T26" s="28"/>
      <c r="U26" s="76">
        <v>115</v>
      </c>
      <c r="V26" s="49">
        <f t="shared" si="3"/>
        <v>0</v>
      </c>
      <c r="W26" s="51"/>
      <c r="X26" s="28"/>
      <c r="Y26" s="28"/>
      <c r="Z26" s="76">
        <v>356</v>
      </c>
      <c r="AA26" s="49">
        <f t="shared" si="4"/>
        <v>0</v>
      </c>
      <c r="AB26" s="51"/>
      <c r="AC26" s="28"/>
      <c r="AD26" s="28"/>
      <c r="AE26" s="76">
        <v>507</v>
      </c>
      <c r="AF26" s="49">
        <f t="shared" si="5"/>
        <v>0</v>
      </c>
      <c r="AG26" s="51"/>
      <c r="AH26" s="28"/>
      <c r="AI26" s="28"/>
      <c r="AJ26" s="76">
        <v>377</v>
      </c>
      <c r="AK26" s="49">
        <f t="shared" si="6"/>
        <v>0</v>
      </c>
      <c r="AL26" s="51"/>
      <c r="AM26" s="28"/>
      <c r="AN26" s="28"/>
      <c r="AO26" s="76">
        <v>399</v>
      </c>
      <c r="AP26" s="49">
        <f t="shared" si="7"/>
        <v>0</v>
      </c>
      <c r="AQ26" s="51"/>
      <c r="AR26" s="28"/>
      <c r="AS26" s="28"/>
      <c r="AT26" s="76">
        <v>424</v>
      </c>
      <c r="AU26" s="49">
        <f t="shared" si="8"/>
        <v>0</v>
      </c>
      <c r="AV26" s="51"/>
      <c r="AW26" s="28"/>
      <c r="AX26" s="28"/>
      <c r="AY26" s="76">
        <v>433</v>
      </c>
      <c r="AZ26" s="49">
        <f t="shared" si="9"/>
        <v>0</v>
      </c>
      <c r="BA26" s="51"/>
      <c r="BB26" s="28"/>
      <c r="BC26" s="28"/>
      <c r="BD26" s="76">
        <v>440</v>
      </c>
      <c r="BE26" s="49">
        <f t="shared" si="10"/>
        <v>0</v>
      </c>
      <c r="BF26" s="51"/>
      <c r="BG26" s="28"/>
      <c r="BH26" s="28"/>
      <c r="BI26" s="76">
        <v>540</v>
      </c>
      <c r="BJ26" s="55">
        <f t="shared" si="11"/>
        <v>0</v>
      </c>
      <c r="BK26" s="58"/>
      <c r="BL26" s="60"/>
      <c r="BM26" s="60"/>
      <c r="BN26" s="80">
        <v>3591</v>
      </c>
      <c r="BO26" s="34">
        <f t="shared" si="12"/>
        <v>0</v>
      </c>
    </row>
    <row r="27" spans="1:67">
      <c r="A27" s="18">
        <v>71</v>
      </c>
      <c r="B27" s="20">
        <v>71</v>
      </c>
      <c r="C27" s="27"/>
      <c r="D27" s="28"/>
      <c r="E27" s="28"/>
      <c r="F27" s="76">
        <v>0</v>
      </c>
      <c r="G27" s="49">
        <f t="shared" si="0"/>
        <v>0</v>
      </c>
      <c r="H27" s="51"/>
      <c r="I27" s="28"/>
      <c r="J27" s="28"/>
      <c r="K27" s="76">
        <v>0</v>
      </c>
      <c r="L27" s="49">
        <f t="shared" si="1"/>
        <v>0</v>
      </c>
      <c r="M27" s="51"/>
      <c r="N27" s="28"/>
      <c r="O27" s="28"/>
      <c r="P27" s="76">
        <v>0</v>
      </c>
      <c r="Q27" s="49">
        <f t="shared" si="2"/>
        <v>0</v>
      </c>
      <c r="R27" s="51"/>
      <c r="S27" s="28"/>
      <c r="T27" s="28"/>
      <c r="U27" s="76">
        <v>0</v>
      </c>
      <c r="V27" s="49">
        <f t="shared" si="3"/>
        <v>0</v>
      </c>
      <c r="W27" s="51"/>
      <c r="X27" s="28"/>
      <c r="Y27" s="28"/>
      <c r="Z27" s="76">
        <v>79</v>
      </c>
      <c r="AA27" s="49">
        <f t="shared" si="4"/>
        <v>0</v>
      </c>
      <c r="AB27" s="51"/>
      <c r="AC27" s="28"/>
      <c r="AD27" s="28"/>
      <c r="AE27" s="76">
        <v>94</v>
      </c>
      <c r="AF27" s="49">
        <f t="shared" si="5"/>
        <v>0</v>
      </c>
      <c r="AG27" s="51"/>
      <c r="AH27" s="28"/>
      <c r="AI27" s="28"/>
      <c r="AJ27" s="76">
        <v>84</v>
      </c>
      <c r="AK27" s="49">
        <f t="shared" si="6"/>
        <v>0</v>
      </c>
      <c r="AL27" s="51"/>
      <c r="AM27" s="28"/>
      <c r="AN27" s="28"/>
      <c r="AO27" s="76">
        <v>149</v>
      </c>
      <c r="AP27" s="49">
        <f t="shared" si="7"/>
        <v>0</v>
      </c>
      <c r="AQ27" s="51"/>
      <c r="AR27" s="28"/>
      <c r="AS27" s="28"/>
      <c r="AT27" s="76">
        <v>135</v>
      </c>
      <c r="AU27" s="49">
        <f t="shared" si="8"/>
        <v>0</v>
      </c>
      <c r="AV27" s="51"/>
      <c r="AW27" s="28"/>
      <c r="AX27" s="28"/>
      <c r="AY27" s="76">
        <v>138</v>
      </c>
      <c r="AZ27" s="49">
        <f t="shared" si="9"/>
        <v>0</v>
      </c>
      <c r="BA27" s="51"/>
      <c r="BB27" s="28"/>
      <c r="BC27" s="28"/>
      <c r="BD27" s="76">
        <v>80</v>
      </c>
      <c r="BE27" s="49">
        <f t="shared" si="10"/>
        <v>0</v>
      </c>
      <c r="BF27" s="51"/>
      <c r="BG27" s="28"/>
      <c r="BH27" s="28"/>
      <c r="BI27" s="76">
        <v>94</v>
      </c>
      <c r="BJ27" s="55">
        <f t="shared" si="11"/>
        <v>0</v>
      </c>
      <c r="BK27" s="58"/>
      <c r="BL27" s="60"/>
      <c r="BM27" s="60"/>
      <c r="BN27" s="80">
        <v>853</v>
      </c>
      <c r="BO27" s="34">
        <f t="shared" si="12"/>
        <v>0</v>
      </c>
    </row>
    <row r="28" spans="1:67">
      <c r="A28" s="18">
        <v>72</v>
      </c>
      <c r="B28" s="20">
        <v>72</v>
      </c>
      <c r="C28" s="27"/>
      <c r="D28" s="28"/>
      <c r="E28" s="28"/>
      <c r="F28" s="76">
        <v>0</v>
      </c>
      <c r="G28" s="49">
        <f t="shared" si="0"/>
        <v>0</v>
      </c>
      <c r="H28" s="51"/>
      <c r="I28" s="28"/>
      <c r="J28" s="28"/>
      <c r="K28" s="76">
        <v>0</v>
      </c>
      <c r="L28" s="49">
        <f t="shared" si="1"/>
        <v>0</v>
      </c>
      <c r="M28" s="51"/>
      <c r="N28" s="28"/>
      <c r="O28" s="28"/>
      <c r="P28" s="76">
        <v>0</v>
      </c>
      <c r="Q28" s="49">
        <f t="shared" si="2"/>
        <v>0</v>
      </c>
      <c r="R28" s="51"/>
      <c r="S28" s="28"/>
      <c r="T28" s="28"/>
      <c r="U28" s="76">
        <v>0</v>
      </c>
      <c r="V28" s="49">
        <f t="shared" si="3"/>
        <v>0</v>
      </c>
      <c r="W28" s="51"/>
      <c r="X28" s="28"/>
      <c r="Y28" s="28"/>
      <c r="Z28" s="76">
        <v>61</v>
      </c>
      <c r="AA28" s="49">
        <f t="shared" si="4"/>
        <v>0</v>
      </c>
      <c r="AB28" s="51"/>
      <c r="AC28" s="28"/>
      <c r="AD28" s="28"/>
      <c r="AE28" s="76">
        <v>254</v>
      </c>
      <c r="AF28" s="49">
        <f t="shared" si="5"/>
        <v>0</v>
      </c>
      <c r="AG28" s="51"/>
      <c r="AH28" s="28"/>
      <c r="AI28" s="28"/>
      <c r="AJ28" s="76">
        <v>200</v>
      </c>
      <c r="AK28" s="49">
        <f t="shared" si="6"/>
        <v>0</v>
      </c>
      <c r="AL28" s="51"/>
      <c r="AM28" s="28"/>
      <c r="AN28" s="28"/>
      <c r="AO28" s="76">
        <v>210</v>
      </c>
      <c r="AP28" s="49">
        <f t="shared" si="7"/>
        <v>0</v>
      </c>
      <c r="AQ28" s="51"/>
      <c r="AR28" s="28"/>
      <c r="AS28" s="28"/>
      <c r="AT28" s="76">
        <v>210</v>
      </c>
      <c r="AU28" s="49">
        <f t="shared" si="8"/>
        <v>0</v>
      </c>
      <c r="AV28" s="51"/>
      <c r="AW28" s="28"/>
      <c r="AX28" s="28"/>
      <c r="AY28" s="76">
        <v>199</v>
      </c>
      <c r="AZ28" s="49">
        <f t="shared" si="9"/>
        <v>0</v>
      </c>
      <c r="BA28" s="51"/>
      <c r="BB28" s="28"/>
      <c r="BC28" s="28"/>
      <c r="BD28" s="76">
        <v>195</v>
      </c>
      <c r="BE28" s="49">
        <f t="shared" si="10"/>
        <v>0</v>
      </c>
      <c r="BF28" s="51"/>
      <c r="BG28" s="28"/>
      <c r="BH28" s="28"/>
      <c r="BI28" s="76">
        <v>195</v>
      </c>
      <c r="BJ28" s="55">
        <f t="shared" si="11"/>
        <v>0</v>
      </c>
      <c r="BK28" s="58"/>
      <c r="BL28" s="60"/>
      <c r="BM28" s="60"/>
      <c r="BN28" s="80">
        <v>1524</v>
      </c>
      <c r="BO28" s="34">
        <f t="shared" si="12"/>
        <v>0</v>
      </c>
    </row>
    <row r="29" spans="1:67">
      <c r="A29" s="18">
        <v>83</v>
      </c>
      <c r="B29" s="20">
        <v>83</v>
      </c>
      <c r="C29" s="27"/>
      <c r="D29" s="28"/>
      <c r="E29" s="28"/>
      <c r="F29" s="76">
        <v>0</v>
      </c>
      <c r="G29" s="49">
        <f t="shared" si="0"/>
        <v>0</v>
      </c>
      <c r="H29" s="51"/>
      <c r="I29" s="28"/>
      <c r="J29" s="28"/>
      <c r="K29" s="76">
        <v>0</v>
      </c>
      <c r="L29" s="49">
        <f t="shared" si="1"/>
        <v>0</v>
      </c>
      <c r="M29" s="51"/>
      <c r="N29" s="28"/>
      <c r="O29" s="28"/>
      <c r="P29" s="76">
        <v>0</v>
      </c>
      <c r="Q29" s="49">
        <f t="shared" si="2"/>
        <v>0</v>
      </c>
      <c r="R29" s="51"/>
      <c r="S29" s="28"/>
      <c r="T29" s="28"/>
      <c r="U29" s="76">
        <v>0</v>
      </c>
      <c r="V29" s="49">
        <f t="shared" si="3"/>
        <v>0</v>
      </c>
      <c r="W29" s="51"/>
      <c r="X29" s="28"/>
      <c r="Y29" s="28"/>
      <c r="Z29" s="76"/>
      <c r="AA29" s="49">
        <f t="shared" si="4"/>
        <v>0</v>
      </c>
      <c r="AB29" s="51"/>
      <c r="AC29" s="28"/>
      <c r="AD29" s="28"/>
      <c r="AE29" s="76">
        <v>8</v>
      </c>
      <c r="AF29" s="49">
        <f t="shared" si="5"/>
        <v>0</v>
      </c>
      <c r="AG29" s="51"/>
      <c r="AH29" s="28"/>
      <c r="AI29" s="28"/>
      <c r="AJ29" s="76">
        <v>1</v>
      </c>
      <c r="AK29" s="49">
        <f t="shared" si="6"/>
        <v>0</v>
      </c>
      <c r="AL29" s="51"/>
      <c r="AM29" s="28"/>
      <c r="AN29" s="28"/>
      <c r="AO29" s="76">
        <v>104</v>
      </c>
      <c r="AP29" s="49">
        <f t="shared" si="7"/>
        <v>0</v>
      </c>
      <c r="AQ29" s="51"/>
      <c r="AR29" s="28"/>
      <c r="AS29" s="28"/>
      <c r="AT29" s="76">
        <v>265</v>
      </c>
      <c r="AU29" s="49">
        <f t="shared" si="8"/>
        <v>0</v>
      </c>
      <c r="AV29" s="51"/>
      <c r="AW29" s="28"/>
      <c r="AX29" s="28"/>
      <c r="AY29" s="76">
        <v>288</v>
      </c>
      <c r="AZ29" s="49">
        <f t="shared" si="9"/>
        <v>0</v>
      </c>
      <c r="BA29" s="51"/>
      <c r="BB29" s="28"/>
      <c r="BC29" s="28"/>
      <c r="BD29" s="76">
        <v>294</v>
      </c>
      <c r="BE29" s="49">
        <f t="shared" si="10"/>
        <v>0</v>
      </c>
      <c r="BF29" s="51"/>
      <c r="BG29" s="28"/>
      <c r="BH29" s="28"/>
      <c r="BI29" s="76">
        <v>341</v>
      </c>
      <c r="BJ29" s="55">
        <f t="shared" si="11"/>
        <v>0</v>
      </c>
      <c r="BK29" s="58"/>
      <c r="BL29" s="60"/>
      <c r="BM29" s="60"/>
      <c r="BN29" s="80">
        <v>1301</v>
      </c>
      <c r="BO29" s="34">
        <f t="shared" si="12"/>
        <v>0</v>
      </c>
    </row>
    <row r="30" spans="1:67">
      <c r="A30" s="18">
        <v>88</v>
      </c>
      <c r="B30" s="20">
        <v>88</v>
      </c>
      <c r="C30" s="27"/>
      <c r="D30" s="28"/>
      <c r="E30" s="28"/>
      <c r="F30" s="76"/>
      <c r="G30" s="49">
        <f t="shared" si="0"/>
        <v>0</v>
      </c>
      <c r="H30" s="51"/>
      <c r="I30" s="28"/>
      <c r="J30" s="28"/>
      <c r="K30" s="76"/>
      <c r="L30" s="49">
        <f t="shared" si="1"/>
        <v>0</v>
      </c>
      <c r="M30" s="51"/>
      <c r="N30" s="28"/>
      <c r="O30" s="28"/>
      <c r="P30" s="76"/>
      <c r="Q30" s="49">
        <f t="shared" si="2"/>
        <v>0</v>
      </c>
      <c r="R30" s="51"/>
      <c r="S30" s="28"/>
      <c r="T30" s="28"/>
      <c r="U30" s="76">
        <v>0</v>
      </c>
      <c r="V30" s="49">
        <f t="shared" si="3"/>
        <v>0</v>
      </c>
      <c r="W30" s="51"/>
      <c r="X30" s="28"/>
      <c r="Y30" s="28"/>
      <c r="Z30" s="76">
        <v>1062</v>
      </c>
      <c r="AA30" s="49">
        <f t="shared" si="4"/>
        <v>0</v>
      </c>
      <c r="AB30" s="51"/>
      <c r="AC30" s="28"/>
      <c r="AD30" s="28"/>
      <c r="AE30" s="76">
        <v>354</v>
      </c>
      <c r="AF30" s="49">
        <f t="shared" si="5"/>
        <v>0</v>
      </c>
      <c r="AG30" s="51"/>
      <c r="AH30" s="28"/>
      <c r="AI30" s="28"/>
      <c r="AJ30" s="76"/>
      <c r="AK30" s="49">
        <f t="shared" si="6"/>
        <v>0</v>
      </c>
      <c r="AL30" s="51"/>
      <c r="AM30" s="28"/>
      <c r="AN30" s="28"/>
      <c r="AO30" s="76"/>
      <c r="AP30" s="49">
        <f t="shared" si="7"/>
        <v>0</v>
      </c>
      <c r="AQ30" s="51"/>
      <c r="AR30" s="28"/>
      <c r="AS30" s="28"/>
      <c r="AT30" s="76"/>
      <c r="AU30" s="49">
        <f t="shared" si="8"/>
        <v>0</v>
      </c>
      <c r="AV30" s="51"/>
      <c r="AW30" s="28"/>
      <c r="AX30" s="28"/>
      <c r="AY30" s="76"/>
      <c r="AZ30" s="49">
        <f t="shared" si="9"/>
        <v>0</v>
      </c>
      <c r="BA30" s="51"/>
      <c r="BB30" s="28"/>
      <c r="BC30" s="28"/>
      <c r="BD30" s="76"/>
      <c r="BE30" s="49">
        <f t="shared" si="10"/>
        <v>0</v>
      </c>
      <c r="BF30" s="51"/>
      <c r="BG30" s="28"/>
      <c r="BH30" s="28"/>
      <c r="BI30" s="76"/>
      <c r="BJ30" s="55">
        <f t="shared" si="11"/>
        <v>0</v>
      </c>
      <c r="BK30" s="58"/>
      <c r="BL30" s="60"/>
      <c r="BM30" s="60"/>
      <c r="BN30" s="80">
        <v>1416</v>
      </c>
      <c r="BO30" s="34">
        <f t="shared" si="12"/>
        <v>0</v>
      </c>
    </row>
    <row r="31" spans="1:67">
      <c r="A31" s="18">
        <v>171</v>
      </c>
      <c r="B31" s="20">
        <v>171</v>
      </c>
      <c r="C31" s="27"/>
      <c r="D31" s="28"/>
      <c r="E31" s="28"/>
      <c r="F31" s="76"/>
      <c r="G31" s="49">
        <f t="shared" si="0"/>
        <v>0</v>
      </c>
      <c r="H31" s="51"/>
      <c r="I31" s="28"/>
      <c r="J31" s="28"/>
      <c r="K31" s="76"/>
      <c r="L31" s="49">
        <f t="shared" si="1"/>
        <v>0</v>
      </c>
      <c r="M31" s="51"/>
      <c r="N31" s="28"/>
      <c r="O31" s="28"/>
      <c r="P31" s="76"/>
      <c r="Q31" s="49">
        <f t="shared" si="2"/>
        <v>0</v>
      </c>
      <c r="R31" s="51"/>
      <c r="S31" s="28"/>
      <c r="T31" s="28"/>
      <c r="U31" s="76"/>
      <c r="V31" s="49">
        <f t="shared" si="3"/>
        <v>0</v>
      </c>
      <c r="W31" s="51"/>
      <c r="X31" s="28"/>
      <c r="Y31" s="28"/>
      <c r="Z31" s="76"/>
      <c r="AA31" s="49">
        <f t="shared" si="4"/>
        <v>0</v>
      </c>
      <c r="AB31" s="51"/>
      <c r="AC31" s="28"/>
      <c r="AD31" s="28"/>
      <c r="AE31" s="76"/>
      <c r="AF31" s="49">
        <f t="shared" si="5"/>
        <v>0</v>
      </c>
      <c r="AG31" s="51"/>
      <c r="AH31" s="28"/>
      <c r="AI31" s="28"/>
      <c r="AJ31" s="76">
        <v>30</v>
      </c>
      <c r="AK31" s="49">
        <f t="shared" si="6"/>
        <v>0</v>
      </c>
      <c r="AL31" s="51"/>
      <c r="AM31" s="28"/>
      <c r="AN31" s="28"/>
      <c r="AO31" s="76"/>
      <c r="AP31" s="49">
        <f t="shared" si="7"/>
        <v>0</v>
      </c>
      <c r="AQ31" s="51"/>
      <c r="AR31" s="28"/>
      <c r="AS31" s="28"/>
      <c r="AT31" s="76"/>
      <c r="AU31" s="49">
        <f t="shared" si="8"/>
        <v>0</v>
      </c>
      <c r="AV31" s="51"/>
      <c r="AW31" s="28"/>
      <c r="AX31" s="28"/>
      <c r="AY31" s="76"/>
      <c r="AZ31" s="49">
        <f t="shared" si="9"/>
        <v>0</v>
      </c>
      <c r="BA31" s="51"/>
      <c r="BB31" s="28"/>
      <c r="BC31" s="28"/>
      <c r="BD31" s="76"/>
      <c r="BE31" s="49">
        <f t="shared" si="10"/>
        <v>0</v>
      </c>
      <c r="BF31" s="51"/>
      <c r="BG31" s="28"/>
      <c r="BH31" s="28"/>
      <c r="BI31" s="76"/>
      <c r="BJ31" s="55">
        <f t="shared" si="11"/>
        <v>0</v>
      </c>
      <c r="BK31" s="58"/>
      <c r="BL31" s="60"/>
      <c r="BM31" s="60"/>
      <c r="BN31" s="80">
        <v>30</v>
      </c>
      <c r="BO31" s="34">
        <f t="shared" si="12"/>
        <v>0</v>
      </c>
    </row>
    <row r="32" spans="1:67">
      <c r="A32" s="18">
        <v>205</v>
      </c>
      <c r="B32" s="20">
        <v>205</v>
      </c>
      <c r="C32" s="27"/>
      <c r="D32" s="28"/>
      <c r="E32" s="28"/>
      <c r="F32" s="76">
        <v>0</v>
      </c>
      <c r="G32" s="49">
        <f t="shared" si="0"/>
        <v>0</v>
      </c>
      <c r="H32" s="51"/>
      <c r="I32" s="28"/>
      <c r="J32" s="28"/>
      <c r="K32" s="76">
        <v>2</v>
      </c>
      <c r="L32" s="49">
        <f t="shared" si="1"/>
        <v>0</v>
      </c>
      <c r="M32" s="51"/>
      <c r="N32" s="28"/>
      <c r="O32" s="28"/>
      <c r="P32" s="76">
        <v>0</v>
      </c>
      <c r="Q32" s="49">
        <f t="shared" si="2"/>
        <v>0</v>
      </c>
      <c r="R32" s="51"/>
      <c r="S32" s="28"/>
      <c r="T32" s="28"/>
      <c r="U32" s="76">
        <v>4</v>
      </c>
      <c r="V32" s="49">
        <f t="shared" si="3"/>
        <v>0</v>
      </c>
      <c r="W32" s="51"/>
      <c r="X32" s="28"/>
      <c r="Y32" s="28"/>
      <c r="Z32" s="76"/>
      <c r="AA32" s="49">
        <f t="shared" si="4"/>
        <v>0</v>
      </c>
      <c r="AB32" s="51"/>
      <c r="AC32" s="28"/>
      <c r="AD32" s="28"/>
      <c r="AE32" s="76"/>
      <c r="AF32" s="49">
        <f t="shared" si="5"/>
        <v>0</v>
      </c>
      <c r="AG32" s="51"/>
      <c r="AH32" s="28"/>
      <c r="AI32" s="28"/>
      <c r="AJ32" s="76"/>
      <c r="AK32" s="49">
        <f t="shared" si="6"/>
        <v>0</v>
      </c>
      <c r="AL32" s="51"/>
      <c r="AM32" s="28"/>
      <c r="AN32" s="28"/>
      <c r="AO32" s="76"/>
      <c r="AP32" s="49">
        <f t="shared" si="7"/>
        <v>0</v>
      </c>
      <c r="AQ32" s="51"/>
      <c r="AR32" s="28"/>
      <c r="AS32" s="28"/>
      <c r="AT32" s="76"/>
      <c r="AU32" s="49">
        <f t="shared" si="8"/>
        <v>0</v>
      </c>
      <c r="AV32" s="51"/>
      <c r="AW32" s="28"/>
      <c r="AX32" s="28"/>
      <c r="AY32" s="76"/>
      <c r="AZ32" s="49">
        <f t="shared" si="9"/>
        <v>0</v>
      </c>
      <c r="BA32" s="51"/>
      <c r="BB32" s="28"/>
      <c r="BC32" s="28"/>
      <c r="BD32" s="76"/>
      <c r="BE32" s="49">
        <f t="shared" si="10"/>
        <v>0</v>
      </c>
      <c r="BF32" s="51"/>
      <c r="BG32" s="28"/>
      <c r="BH32" s="28"/>
      <c r="BI32" s="76"/>
      <c r="BJ32" s="55">
        <f t="shared" si="11"/>
        <v>0</v>
      </c>
      <c r="BK32" s="58"/>
      <c r="BL32" s="60"/>
      <c r="BM32" s="60"/>
      <c r="BN32" s="80">
        <v>6</v>
      </c>
      <c r="BO32" s="34">
        <f t="shared" si="12"/>
        <v>0</v>
      </c>
    </row>
    <row r="33" spans="1:67">
      <c r="A33" s="18">
        <v>220</v>
      </c>
      <c r="B33" s="20">
        <v>220</v>
      </c>
      <c r="C33" s="27"/>
      <c r="D33" s="28"/>
      <c r="E33" s="28"/>
      <c r="F33" s="76">
        <v>0</v>
      </c>
      <c r="G33" s="49">
        <f t="shared" si="0"/>
        <v>0</v>
      </c>
      <c r="H33" s="51"/>
      <c r="I33" s="28"/>
      <c r="J33" s="28"/>
      <c r="K33" s="76">
        <v>0</v>
      </c>
      <c r="L33" s="49">
        <f t="shared" si="1"/>
        <v>0</v>
      </c>
      <c r="M33" s="51"/>
      <c r="N33" s="28"/>
      <c r="O33" s="28"/>
      <c r="P33" s="76">
        <v>0</v>
      </c>
      <c r="Q33" s="49">
        <f t="shared" si="2"/>
        <v>0</v>
      </c>
      <c r="R33" s="51"/>
      <c r="S33" s="28"/>
      <c r="T33" s="28"/>
      <c r="U33" s="76">
        <v>0</v>
      </c>
      <c r="V33" s="49">
        <f t="shared" si="3"/>
        <v>0</v>
      </c>
      <c r="W33" s="51"/>
      <c r="X33" s="28"/>
      <c r="Y33" s="28"/>
      <c r="Z33" s="76"/>
      <c r="AA33" s="49">
        <f t="shared" si="4"/>
        <v>0</v>
      </c>
      <c r="AB33" s="51"/>
      <c r="AC33" s="28"/>
      <c r="AD33" s="28"/>
      <c r="AE33" s="76"/>
      <c r="AF33" s="49">
        <f t="shared" si="5"/>
        <v>0</v>
      </c>
      <c r="AG33" s="51"/>
      <c r="AH33" s="28"/>
      <c r="AI33" s="28"/>
      <c r="AJ33" s="76"/>
      <c r="AK33" s="49">
        <f t="shared" si="6"/>
        <v>0</v>
      </c>
      <c r="AL33" s="51"/>
      <c r="AM33" s="28"/>
      <c r="AN33" s="28"/>
      <c r="AO33" s="76"/>
      <c r="AP33" s="49">
        <f t="shared" si="7"/>
        <v>0</v>
      </c>
      <c r="AQ33" s="51"/>
      <c r="AR33" s="28"/>
      <c r="AS33" s="28"/>
      <c r="AT33" s="76"/>
      <c r="AU33" s="49">
        <f t="shared" si="8"/>
        <v>0</v>
      </c>
      <c r="AV33" s="51"/>
      <c r="AW33" s="28"/>
      <c r="AX33" s="28"/>
      <c r="AY33" s="76"/>
      <c r="AZ33" s="49">
        <f t="shared" si="9"/>
        <v>0</v>
      </c>
      <c r="BA33" s="51"/>
      <c r="BB33" s="28"/>
      <c r="BC33" s="28"/>
      <c r="BD33" s="76"/>
      <c r="BE33" s="49">
        <f t="shared" si="10"/>
        <v>0</v>
      </c>
      <c r="BF33" s="51"/>
      <c r="BG33" s="28"/>
      <c r="BH33" s="28"/>
      <c r="BI33" s="76"/>
      <c r="BJ33" s="55">
        <f t="shared" si="11"/>
        <v>0</v>
      </c>
      <c r="BK33" s="58"/>
      <c r="BL33" s="60"/>
      <c r="BM33" s="60"/>
      <c r="BN33" s="80">
        <v>0</v>
      </c>
      <c r="BO33" s="34">
        <f t="shared" si="12"/>
        <v>0</v>
      </c>
    </row>
    <row r="34" spans="1:67">
      <c r="A34" s="18">
        <v>390</v>
      </c>
      <c r="B34" s="20">
        <v>390</v>
      </c>
      <c r="C34" s="27"/>
      <c r="D34" s="28"/>
      <c r="E34" s="28"/>
      <c r="F34" s="76">
        <v>0</v>
      </c>
      <c r="G34" s="49">
        <f t="shared" si="0"/>
        <v>0</v>
      </c>
      <c r="H34" s="51"/>
      <c r="I34" s="28"/>
      <c r="J34" s="28"/>
      <c r="K34" s="76">
        <v>0</v>
      </c>
      <c r="L34" s="49">
        <f t="shared" si="1"/>
        <v>0</v>
      </c>
      <c r="M34" s="51"/>
      <c r="N34" s="28"/>
      <c r="O34" s="28"/>
      <c r="P34" s="76">
        <v>0</v>
      </c>
      <c r="Q34" s="49">
        <f t="shared" si="2"/>
        <v>0</v>
      </c>
      <c r="R34" s="51"/>
      <c r="S34" s="28"/>
      <c r="T34" s="28"/>
      <c r="U34" s="76">
        <v>0</v>
      </c>
      <c r="V34" s="49">
        <f t="shared" si="3"/>
        <v>0</v>
      </c>
      <c r="W34" s="51"/>
      <c r="X34" s="28"/>
      <c r="Y34" s="28"/>
      <c r="Z34" s="76">
        <v>235</v>
      </c>
      <c r="AA34" s="49">
        <f t="shared" si="4"/>
        <v>0</v>
      </c>
      <c r="AB34" s="51"/>
      <c r="AC34" s="28"/>
      <c r="AD34" s="28"/>
      <c r="AE34" s="76">
        <v>243</v>
      </c>
      <c r="AF34" s="49">
        <f t="shared" si="5"/>
        <v>0</v>
      </c>
      <c r="AG34" s="51"/>
      <c r="AH34" s="28"/>
      <c r="AI34" s="28"/>
      <c r="AJ34" s="76">
        <v>211</v>
      </c>
      <c r="AK34" s="49">
        <f t="shared" si="6"/>
        <v>0</v>
      </c>
      <c r="AL34" s="51"/>
      <c r="AM34" s="28"/>
      <c r="AN34" s="28"/>
      <c r="AO34" s="76">
        <v>188</v>
      </c>
      <c r="AP34" s="49">
        <f t="shared" si="7"/>
        <v>0</v>
      </c>
      <c r="AQ34" s="51"/>
      <c r="AR34" s="28"/>
      <c r="AS34" s="28"/>
      <c r="AT34" s="76">
        <v>215</v>
      </c>
      <c r="AU34" s="49">
        <f t="shared" si="8"/>
        <v>0</v>
      </c>
      <c r="AV34" s="51"/>
      <c r="AW34" s="28"/>
      <c r="AX34" s="28"/>
      <c r="AY34" s="76">
        <v>201</v>
      </c>
      <c r="AZ34" s="49">
        <f t="shared" si="9"/>
        <v>0</v>
      </c>
      <c r="BA34" s="51"/>
      <c r="BB34" s="28"/>
      <c r="BC34" s="28"/>
      <c r="BD34" s="76">
        <v>185</v>
      </c>
      <c r="BE34" s="49">
        <f t="shared" si="10"/>
        <v>0</v>
      </c>
      <c r="BF34" s="51"/>
      <c r="BG34" s="28"/>
      <c r="BH34" s="28"/>
      <c r="BI34" s="76">
        <v>180</v>
      </c>
      <c r="BJ34" s="55">
        <f t="shared" si="11"/>
        <v>0</v>
      </c>
      <c r="BK34" s="58"/>
      <c r="BL34" s="60"/>
      <c r="BM34" s="60"/>
      <c r="BN34" s="80">
        <v>1658</v>
      </c>
      <c r="BO34" s="34">
        <f t="shared" si="12"/>
        <v>0</v>
      </c>
    </row>
    <row r="35" spans="1:67">
      <c r="A35" s="18">
        <v>415</v>
      </c>
      <c r="B35" s="20">
        <v>415</v>
      </c>
      <c r="C35" s="27"/>
      <c r="D35" s="28"/>
      <c r="E35" s="28"/>
      <c r="F35" s="76"/>
      <c r="G35" s="49">
        <f t="shared" si="0"/>
        <v>0</v>
      </c>
      <c r="H35" s="51"/>
      <c r="I35" s="28"/>
      <c r="J35" s="28"/>
      <c r="K35" s="76"/>
      <c r="L35" s="49">
        <f t="shared" si="1"/>
        <v>0</v>
      </c>
      <c r="M35" s="51"/>
      <c r="N35" s="28"/>
      <c r="O35" s="28"/>
      <c r="P35" s="76"/>
      <c r="Q35" s="49">
        <f t="shared" si="2"/>
        <v>0</v>
      </c>
      <c r="R35" s="51"/>
      <c r="S35" s="28"/>
      <c r="T35" s="28"/>
      <c r="U35" s="76">
        <v>25</v>
      </c>
      <c r="V35" s="49">
        <f t="shared" si="3"/>
        <v>0</v>
      </c>
      <c r="W35" s="51"/>
      <c r="X35" s="28"/>
      <c r="Y35" s="28"/>
      <c r="Z35" s="76"/>
      <c r="AA35" s="49">
        <f t="shared" si="4"/>
        <v>0</v>
      </c>
      <c r="AB35" s="51"/>
      <c r="AC35" s="28"/>
      <c r="AD35" s="28"/>
      <c r="AE35" s="76"/>
      <c r="AF35" s="49">
        <f t="shared" si="5"/>
        <v>0</v>
      </c>
      <c r="AG35" s="51"/>
      <c r="AH35" s="28"/>
      <c r="AI35" s="28"/>
      <c r="AJ35" s="76"/>
      <c r="AK35" s="49">
        <f t="shared" si="6"/>
        <v>0</v>
      </c>
      <c r="AL35" s="51"/>
      <c r="AM35" s="28"/>
      <c r="AN35" s="28"/>
      <c r="AO35" s="76"/>
      <c r="AP35" s="49">
        <f t="shared" si="7"/>
        <v>0</v>
      </c>
      <c r="AQ35" s="51"/>
      <c r="AR35" s="28"/>
      <c r="AS35" s="28"/>
      <c r="AT35" s="76"/>
      <c r="AU35" s="49">
        <f t="shared" si="8"/>
        <v>0</v>
      </c>
      <c r="AV35" s="51"/>
      <c r="AW35" s="28"/>
      <c r="AX35" s="28"/>
      <c r="AY35" s="76"/>
      <c r="AZ35" s="49">
        <f t="shared" si="9"/>
        <v>0</v>
      </c>
      <c r="BA35" s="51"/>
      <c r="BB35" s="28"/>
      <c r="BC35" s="28"/>
      <c r="BD35" s="76"/>
      <c r="BE35" s="49">
        <f t="shared" si="10"/>
        <v>0</v>
      </c>
      <c r="BF35" s="51"/>
      <c r="BG35" s="28"/>
      <c r="BH35" s="28"/>
      <c r="BI35" s="76"/>
      <c r="BJ35" s="55">
        <f t="shared" si="11"/>
        <v>0</v>
      </c>
      <c r="BK35" s="58"/>
      <c r="BL35" s="60"/>
      <c r="BM35" s="60"/>
      <c r="BN35" s="80">
        <v>25</v>
      </c>
      <c r="BO35" s="34">
        <f t="shared" si="12"/>
        <v>0</v>
      </c>
    </row>
    <row r="36" spans="1:67">
      <c r="A36" s="18">
        <v>425</v>
      </c>
      <c r="B36" s="20">
        <v>425</v>
      </c>
      <c r="C36" s="27"/>
      <c r="D36" s="28"/>
      <c r="E36" s="28"/>
      <c r="F36" s="76">
        <v>0</v>
      </c>
      <c r="G36" s="49">
        <f t="shared" si="0"/>
        <v>0</v>
      </c>
      <c r="H36" s="51"/>
      <c r="I36" s="28"/>
      <c r="J36" s="28"/>
      <c r="K36" s="76">
        <v>0</v>
      </c>
      <c r="L36" s="49">
        <f t="shared" si="1"/>
        <v>0</v>
      </c>
      <c r="M36" s="51"/>
      <c r="N36" s="28"/>
      <c r="O36" s="28"/>
      <c r="P36" s="76">
        <v>0</v>
      </c>
      <c r="Q36" s="49">
        <f t="shared" si="2"/>
        <v>0</v>
      </c>
      <c r="R36" s="51"/>
      <c r="S36" s="28"/>
      <c r="T36" s="28"/>
      <c r="U36" s="76"/>
      <c r="V36" s="49">
        <f t="shared" si="3"/>
        <v>0</v>
      </c>
      <c r="W36" s="51"/>
      <c r="X36" s="28"/>
      <c r="Y36" s="28"/>
      <c r="Z36" s="76"/>
      <c r="AA36" s="49">
        <f t="shared" si="4"/>
        <v>0</v>
      </c>
      <c r="AB36" s="51"/>
      <c r="AC36" s="28"/>
      <c r="AD36" s="28"/>
      <c r="AE36" s="76"/>
      <c r="AF36" s="49">
        <f t="shared" si="5"/>
        <v>0</v>
      </c>
      <c r="AG36" s="51"/>
      <c r="AH36" s="28"/>
      <c r="AI36" s="28"/>
      <c r="AJ36" s="76"/>
      <c r="AK36" s="49">
        <f t="shared" si="6"/>
        <v>0</v>
      </c>
      <c r="AL36" s="51"/>
      <c r="AM36" s="28"/>
      <c r="AN36" s="28"/>
      <c r="AO36" s="76"/>
      <c r="AP36" s="49">
        <f t="shared" si="7"/>
        <v>0</v>
      </c>
      <c r="AQ36" s="51"/>
      <c r="AR36" s="28"/>
      <c r="AS36" s="28"/>
      <c r="AT36" s="76">
        <v>96</v>
      </c>
      <c r="AU36" s="49">
        <f t="shared" si="8"/>
        <v>0</v>
      </c>
      <c r="AV36" s="51"/>
      <c r="AW36" s="28"/>
      <c r="AX36" s="28"/>
      <c r="AY36" s="76">
        <v>96</v>
      </c>
      <c r="AZ36" s="49">
        <f t="shared" si="9"/>
        <v>0</v>
      </c>
      <c r="BA36" s="51"/>
      <c r="BB36" s="28"/>
      <c r="BC36" s="28"/>
      <c r="BD36" s="76">
        <v>76</v>
      </c>
      <c r="BE36" s="49">
        <f t="shared" si="10"/>
        <v>0</v>
      </c>
      <c r="BF36" s="51"/>
      <c r="BG36" s="28"/>
      <c r="BH36" s="28"/>
      <c r="BI36" s="76"/>
      <c r="BJ36" s="55">
        <f t="shared" si="11"/>
        <v>0</v>
      </c>
      <c r="BK36" s="58"/>
      <c r="BL36" s="60"/>
      <c r="BM36" s="60"/>
      <c r="BN36" s="80">
        <v>268</v>
      </c>
      <c r="BO36" s="34">
        <f t="shared" si="12"/>
        <v>0</v>
      </c>
    </row>
    <row r="37" spans="1:67">
      <c r="A37" s="18">
        <v>450</v>
      </c>
      <c r="B37" s="20">
        <v>450</v>
      </c>
      <c r="C37" s="27"/>
      <c r="D37" s="28"/>
      <c r="E37" s="28"/>
      <c r="F37" s="76">
        <v>0</v>
      </c>
      <c r="G37" s="49">
        <f t="shared" si="0"/>
        <v>0</v>
      </c>
      <c r="H37" s="51"/>
      <c r="I37" s="28"/>
      <c r="J37" s="28"/>
      <c r="K37" s="76">
        <v>0</v>
      </c>
      <c r="L37" s="49">
        <f t="shared" si="1"/>
        <v>0</v>
      </c>
      <c r="M37" s="51"/>
      <c r="N37" s="28"/>
      <c r="O37" s="28"/>
      <c r="P37" s="76">
        <v>0</v>
      </c>
      <c r="Q37" s="49">
        <f t="shared" si="2"/>
        <v>0</v>
      </c>
      <c r="R37" s="51"/>
      <c r="S37" s="28"/>
      <c r="T37" s="28"/>
      <c r="U37" s="76">
        <v>430</v>
      </c>
      <c r="V37" s="49">
        <f t="shared" si="3"/>
        <v>0</v>
      </c>
      <c r="W37" s="51"/>
      <c r="X37" s="28"/>
      <c r="Y37" s="28"/>
      <c r="Z37" s="76">
        <v>15</v>
      </c>
      <c r="AA37" s="49">
        <f t="shared" si="4"/>
        <v>0</v>
      </c>
      <c r="AB37" s="51"/>
      <c r="AC37" s="28"/>
      <c r="AD37" s="28"/>
      <c r="AE37" s="76">
        <v>237</v>
      </c>
      <c r="AF37" s="49">
        <f t="shared" si="5"/>
        <v>0</v>
      </c>
      <c r="AG37" s="51"/>
      <c r="AH37" s="28"/>
      <c r="AI37" s="28"/>
      <c r="AJ37" s="76">
        <v>330</v>
      </c>
      <c r="AK37" s="49">
        <f t="shared" si="6"/>
        <v>0</v>
      </c>
      <c r="AL37" s="51"/>
      <c r="AM37" s="28"/>
      <c r="AN37" s="28"/>
      <c r="AO37" s="76">
        <v>76</v>
      </c>
      <c r="AP37" s="49">
        <f t="shared" si="7"/>
        <v>0</v>
      </c>
      <c r="AQ37" s="51"/>
      <c r="AR37" s="28"/>
      <c r="AS37" s="28"/>
      <c r="AT37" s="76">
        <v>476</v>
      </c>
      <c r="AU37" s="49">
        <f t="shared" si="8"/>
        <v>0</v>
      </c>
      <c r="AV37" s="51"/>
      <c r="AW37" s="28"/>
      <c r="AX37" s="28"/>
      <c r="AY37" s="76">
        <v>488</v>
      </c>
      <c r="AZ37" s="49">
        <f t="shared" si="9"/>
        <v>0</v>
      </c>
      <c r="BA37" s="51"/>
      <c r="BB37" s="28"/>
      <c r="BC37" s="28"/>
      <c r="BD37" s="76">
        <v>548</v>
      </c>
      <c r="BE37" s="49">
        <f t="shared" si="10"/>
        <v>0</v>
      </c>
      <c r="BF37" s="51"/>
      <c r="BG37" s="28"/>
      <c r="BH37" s="28"/>
      <c r="BI37" s="76">
        <v>690</v>
      </c>
      <c r="BJ37" s="55">
        <f t="shared" si="11"/>
        <v>0</v>
      </c>
      <c r="BK37" s="58"/>
      <c r="BL37" s="60"/>
      <c r="BM37" s="60"/>
      <c r="BN37" s="80">
        <v>3290</v>
      </c>
      <c r="BO37" s="34">
        <f t="shared" si="12"/>
        <v>0</v>
      </c>
    </row>
    <row r="38" spans="1:67">
      <c r="A38" s="18">
        <v>503</v>
      </c>
      <c r="B38" s="20">
        <v>503</v>
      </c>
      <c r="C38" s="27"/>
      <c r="D38" s="28"/>
      <c r="E38" s="28"/>
      <c r="F38" s="76"/>
      <c r="G38" s="49">
        <f t="shared" si="0"/>
        <v>0</v>
      </c>
      <c r="H38" s="51"/>
      <c r="I38" s="28"/>
      <c r="J38" s="28"/>
      <c r="K38" s="76"/>
      <c r="L38" s="49">
        <f t="shared" si="1"/>
        <v>0</v>
      </c>
      <c r="M38" s="51"/>
      <c r="N38" s="28"/>
      <c r="O38" s="28"/>
      <c r="P38" s="76"/>
      <c r="Q38" s="49">
        <f t="shared" si="2"/>
        <v>0</v>
      </c>
      <c r="R38" s="51"/>
      <c r="S38" s="28"/>
      <c r="T38" s="28"/>
      <c r="U38" s="76">
        <v>5</v>
      </c>
      <c r="V38" s="49">
        <f t="shared" si="3"/>
        <v>0</v>
      </c>
      <c r="W38" s="51"/>
      <c r="X38" s="28"/>
      <c r="Y38" s="28"/>
      <c r="Z38" s="76"/>
      <c r="AA38" s="49">
        <f t="shared" si="4"/>
        <v>0</v>
      </c>
      <c r="AB38" s="51"/>
      <c r="AC38" s="28"/>
      <c r="AD38" s="28"/>
      <c r="AE38" s="76"/>
      <c r="AF38" s="49">
        <f t="shared" si="5"/>
        <v>0</v>
      </c>
      <c r="AG38" s="51"/>
      <c r="AH38" s="28"/>
      <c r="AI38" s="28"/>
      <c r="AJ38" s="76"/>
      <c r="AK38" s="49">
        <f t="shared" si="6"/>
        <v>0</v>
      </c>
      <c r="AL38" s="51"/>
      <c r="AM38" s="28"/>
      <c r="AN38" s="28"/>
      <c r="AO38" s="76"/>
      <c r="AP38" s="49">
        <f t="shared" si="7"/>
        <v>0</v>
      </c>
      <c r="AQ38" s="51"/>
      <c r="AR38" s="28"/>
      <c r="AS38" s="28"/>
      <c r="AT38" s="76"/>
      <c r="AU38" s="49">
        <f t="shared" si="8"/>
        <v>0</v>
      </c>
      <c r="AV38" s="51"/>
      <c r="AW38" s="28"/>
      <c r="AX38" s="28"/>
      <c r="AY38" s="76"/>
      <c r="AZ38" s="49">
        <f t="shared" si="9"/>
        <v>0</v>
      </c>
      <c r="BA38" s="51"/>
      <c r="BB38" s="28"/>
      <c r="BC38" s="28"/>
      <c r="BD38" s="76"/>
      <c r="BE38" s="49">
        <f t="shared" si="10"/>
        <v>0</v>
      </c>
      <c r="BF38" s="51"/>
      <c r="BG38" s="28"/>
      <c r="BH38" s="28"/>
      <c r="BI38" s="76"/>
      <c r="BJ38" s="55">
        <f t="shared" si="11"/>
        <v>0</v>
      </c>
      <c r="BK38" s="58"/>
      <c r="BL38" s="60"/>
      <c r="BM38" s="60"/>
      <c r="BN38" s="80">
        <v>5</v>
      </c>
      <c r="BO38" s="34">
        <f t="shared" si="12"/>
        <v>0</v>
      </c>
    </row>
    <row r="39" spans="1:67">
      <c r="A39" s="18">
        <v>505</v>
      </c>
      <c r="B39" s="20">
        <v>505</v>
      </c>
      <c r="C39" s="27"/>
      <c r="D39" s="28"/>
      <c r="E39" s="28"/>
      <c r="F39" s="76"/>
      <c r="G39" s="49">
        <f t="shared" si="0"/>
        <v>0</v>
      </c>
      <c r="H39" s="51"/>
      <c r="I39" s="28"/>
      <c r="J39" s="28"/>
      <c r="K39" s="76"/>
      <c r="L39" s="49">
        <f t="shared" si="1"/>
        <v>0</v>
      </c>
      <c r="M39" s="51"/>
      <c r="N39" s="28"/>
      <c r="O39" s="28"/>
      <c r="P39" s="76"/>
      <c r="Q39" s="49">
        <f t="shared" si="2"/>
        <v>0</v>
      </c>
      <c r="R39" s="51"/>
      <c r="S39" s="28"/>
      <c r="T39" s="28"/>
      <c r="U39" s="76"/>
      <c r="V39" s="49">
        <f t="shared" si="3"/>
        <v>0</v>
      </c>
      <c r="W39" s="51"/>
      <c r="X39" s="28"/>
      <c r="Y39" s="28"/>
      <c r="Z39" s="76"/>
      <c r="AA39" s="49">
        <f t="shared" si="4"/>
        <v>0</v>
      </c>
      <c r="AB39" s="51"/>
      <c r="AC39" s="28"/>
      <c r="AD39" s="28"/>
      <c r="AE39" s="76"/>
      <c r="AF39" s="49">
        <f t="shared" si="5"/>
        <v>0</v>
      </c>
      <c r="AG39" s="51"/>
      <c r="AH39" s="28"/>
      <c r="AI39" s="28"/>
      <c r="AJ39" s="76"/>
      <c r="AK39" s="49">
        <f t="shared" si="6"/>
        <v>0</v>
      </c>
      <c r="AL39" s="51"/>
      <c r="AM39" s="28"/>
      <c r="AN39" s="28"/>
      <c r="AO39" s="76"/>
      <c r="AP39" s="49">
        <f t="shared" si="7"/>
        <v>0</v>
      </c>
      <c r="AQ39" s="51"/>
      <c r="AR39" s="28"/>
      <c r="AS39" s="28"/>
      <c r="AT39" s="76"/>
      <c r="AU39" s="49">
        <f t="shared" si="8"/>
        <v>0</v>
      </c>
      <c r="AV39" s="51"/>
      <c r="AW39" s="28"/>
      <c r="AX39" s="28"/>
      <c r="AY39" s="76"/>
      <c r="AZ39" s="49">
        <f t="shared" si="9"/>
        <v>0</v>
      </c>
      <c r="BA39" s="51"/>
      <c r="BB39" s="28"/>
      <c r="BC39" s="28"/>
      <c r="BD39" s="76"/>
      <c r="BE39" s="49">
        <f t="shared" si="10"/>
        <v>0</v>
      </c>
      <c r="BF39" s="51"/>
      <c r="BG39" s="28"/>
      <c r="BH39" s="28"/>
      <c r="BI39" s="76">
        <v>7</v>
      </c>
      <c r="BJ39" s="55">
        <f t="shared" si="11"/>
        <v>0</v>
      </c>
      <c r="BK39" s="58"/>
      <c r="BL39" s="60"/>
      <c r="BM39" s="60"/>
      <c r="BN39" s="80">
        <v>7</v>
      </c>
      <c r="BO39" s="34">
        <f t="shared" si="12"/>
        <v>0</v>
      </c>
    </row>
    <row r="40" spans="1:67">
      <c r="A40" s="18">
        <v>506</v>
      </c>
      <c r="B40" s="20">
        <v>506</v>
      </c>
      <c r="C40" s="27"/>
      <c r="D40" s="28"/>
      <c r="E40" s="28"/>
      <c r="F40" s="76"/>
      <c r="G40" s="49">
        <f t="shared" si="0"/>
        <v>0</v>
      </c>
      <c r="H40" s="51"/>
      <c r="I40" s="28"/>
      <c r="J40" s="28"/>
      <c r="K40" s="76">
        <v>0</v>
      </c>
      <c r="L40" s="49">
        <f t="shared" si="1"/>
        <v>0</v>
      </c>
      <c r="M40" s="51"/>
      <c r="N40" s="28"/>
      <c r="O40" s="28"/>
      <c r="P40" s="76">
        <v>0</v>
      </c>
      <c r="Q40" s="49">
        <f t="shared" si="2"/>
        <v>0</v>
      </c>
      <c r="R40" s="51"/>
      <c r="S40" s="28"/>
      <c r="T40" s="28"/>
      <c r="U40" s="76"/>
      <c r="V40" s="49">
        <f t="shared" si="3"/>
        <v>0</v>
      </c>
      <c r="W40" s="51"/>
      <c r="X40" s="28"/>
      <c r="Y40" s="28"/>
      <c r="Z40" s="76"/>
      <c r="AA40" s="49">
        <f t="shared" si="4"/>
        <v>0</v>
      </c>
      <c r="AB40" s="51"/>
      <c r="AC40" s="28"/>
      <c r="AD40" s="28"/>
      <c r="AE40" s="76"/>
      <c r="AF40" s="49">
        <f t="shared" si="5"/>
        <v>0</v>
      </c>
      <c r="AG40" s="51"/>
      <c r="AH40" s="28"/>
      <c r="AI40" s="28"/>
      <c r="AJ40" s="76"/>
      <c r="AK40" s="49">
        <f t="shared" si="6"/>
        <v>0</v>
      </c>
      <c r="AL40" s="51"/>
      <c r="AM40" s="28"/>
      <c r="AN40" s="28"/>
      <c r="AO40" s="76"/>
      <c r="AP40" s="49">
        <f t="shared" si="7"/>
        <v>0</v>
      </c>
      <c r="AQ40" s="51"/>
      <c r="AR40" s="28"/>
      <c r="AS40" s="28"/>
      <c r="AT40" s="76"/>
      <c r="AU40" s="49">
        <f t="shared" si="8"/>
        <v>0</v>
      </c>
      <c r="AV40" s="51"/>
      <c r="AW40" s="28"/>
      <c r="AX40" s="28"/>
      <c r="AY40" s="76"/>
      <c r="AZ40" s="49">
        <f t="shared" si="9"/>
        <v>0</v>
      </c>
      <c r="BA40" s="51"/>
      <c r="BB40" s="28"/>
      <c r="BC40" s="28"/>
      <c r="BD40" s="76"/>
      <c r="BE40" s="49">
        <f t="shared" si="10"/>
        <v>0</v>
      </c>
      <c r="BF40" s="51"/>
      <c r="BG40" s="28"/>
      <c r="BH40" s="28"/>
      <c r="BI40" s="76"/>
      <c r="BJ40" s="55">
        <f t="shared" si="11"/>
        <v>0</v>
      </c>
      <c r="BK40" s="58"/>
      <c r="BL40" s="60"/>
      <c r="BM40" s="60"/>
      <c r="BN40" s="80">
        <v>0</v>
      </c>
      <c r="BO40" s="34">
        <f t="shared" si="12"/>
        <v>0</v>
      </c>
    </row>
    <row r="41" spans="1:67">
      <c r="A41" s="18">
        <v>704</v>
      </c>
      <c r="B41" s="20">
        <v>704</v>
      </c>
      <c r="C41" s="27"/>
      <c r="D41" s="28"/>
      <c r="E41" s="28"/>
      <c r="F41" s="76">
        <v>0</v>
      </c>
      <c r="G41" s="49">
        <f t="shared" si="0"/>
        <v>0</v>
      </c>
      <c r="H41" s="51"/>
      <c r="I41" s="28"/>
      <c r="J41" s="28"/>
      <c r="K41" s="76">
        <v>244</v>
      </c>
      <c r="L41" s="49">
        <f t="shared" si="1"/>
        <v>0</v>
      </c>
      <c r="M41" s="51"/>
      <c r="N41" s="28"/>
      <c r="O41" s="28"/>
      <c r="P41" s="76">
        <v>32</v>
      </c>
      <c r="Q41" s="49">
        <f t="shared" si="2"/>
        <v>0</v>
      </c>
      <c r="R41" s="51"/>
      <c r="S41" s="28"/>
      <c r="T41" s="28"/>
      <c r="U41" s="76"/>
      <c r="V41" s="49">
        <f t="shared" si="3"/>
        <v>0</v>
      </c>
      <c r="W41" s="51"/>
      <c r="X41" s="28"/>
      <c r="Y41" s="28"/>
      <c r="Z41" s="76">
        <v>307</v>
      </c>
      <c r="AA41" s="49">
        <f t="shared" si="4"/>
        <v>0</v>
      </c>
      <c r="AB41" s="51"/>
      <c r="AC41" s="28"/>
      <c r="AD41" s="28"/>
      <c r="AE41" s="76">
        <v>412</v>
      </c>
      <c r="AF41" s="49">
        <f t="shared" si="5"/>
        <v>0</v>
      </c>
      <c r="AG41" s="51"/>
      <c r="AH41" s="28"/>
      <c r="AI41" s="28"/>
      <c r="AJ41" s="76">
        <v>286</v>
      </c>
      <c r="AK41" s="49">
        <f t="shared" si="6"/>
        <v>0</v>
      </c>
      <c r="AL41" s="51"/>
      <c r="AM41" s="28"/>
      <c r="AN41" s="28"/>
      <c r="AO41" s="76"/>
      <c r="AP41" s="49">
        <f t="shared" si="7"/>
        <v>0</v>
      </c>
      <c r="AQ41" s="51"/>
      <c r="AR41" s="28"/>
      <c r="AS41" s="28"/>
      <c r="AT41" s="76">
        <v>296</v>
      </c>
      <c r="AU41" s="49">
        <f t="shared" si="8"/>
        <v>0</v>
      </c>
      <c r="AV41" s="51"/>
      <c r="AW41" s="28"/>
      <c r="AX41" s="28"/>
      <c r="AY41" s="76">
        <v>354</v>
      </c>
      <c r="AZ41" s="49">
        <f t="shared" si="9"/>
        <v>0</v>
      </c>
      <c r="BA41" s="51"/>
      <c r="BB41" s="28"/>
      <c r="BC41" s="28"/>
      <c r="BD41" s="76"/>
      <c r="BE41" s="49">
        <f t="shared" si="10"/>
        <v>0</v>
      </c>
      <c r="BF41" s="51"/>
      <c r="BG41" s="28"/>
      <c r="BH41" s="28"/>
      <c r="BI41" s="76">
        <v>366</v>
      </c>
      <c r="BJ41" s="55">
        <f t="shared" si="11"/>
        <v>0</v>
      </c>
      <c r="BK41" s="58"/>
      <c r="BL41" s="60"/>
      <c r="BM41" s="60"/>
      <c r="BN41" s="80">
        <v>2297</v>
      </c>
      <c r="BO41" s="34">
        <f t="shared" si="12"/>
        <v>0</v>
      </c>
    </row>
    <row r="42" spans="1:67">
      <c r="A42" s="18">
        <v>730</v>
      </c>
      <c r="B42" s="20">
        <v>730</v>
      </c>
      <c r="C42" s="27"/>
      <c r="D42" s="28"/>
      <c r="E42" s="28"/>
      <c r="F42" s="76"/>
      <c r="G42" s="49">
        <f t="shared" si="0"/>
        <v>0</v>
      </c>
      <c r="H42" s="51"/>
      <c r="I42" s="28"/>
      <c r="J42" s="28"/>
      <c r="K42" s="76">
        <v>0</v>
      </c>
      <c r="L42" s="49">
        <f t="shared" si="1"/>
        <v>0</v>
      </c>
      <c r="M42" s="51"/>
      <c r="N42" s="28"/>
      <c r="O42" s="28"/>
      <c r="P42" s="76"/>
      <c r="Q42" s="49">
        <f t="shared" si="2"/>
        <v>0</v>
      </c>
      <c r="R42" s="51"/>
      <c r="S42" s="28"/>
      <c r="T42" s="28"/>
      <c r="U42" s="76"/>
      <c r="V42" s="49">
        <f t="shared" si="3"/>
        <v>0</v>
      </c>
      <c r="W42" s="51"/>
      <c r="X42" s="28"/>
      <c r="Y42" s="28"/>
      <c r="Z42" s="76"/>
      <c r="AA42" s="49">
        <f t="shared" si="4"/>
        <v>0</v>
      </c>
      <c r="AB42" s="51"/>
      <c r="AC42" s="28"/>
      <c r="AD42" s="28"/>
      <c r="AE42" s="76"/>
      <c r="AF42" s="49">
        <f t="shared" si="5"/>
        <v>0</v>
      </c>
      <c r="AG42" s="51"/>
      <c r="AH42" s="28"/>
      <c r="AI42" s="28"/>
      <c r="AJ42" s="76"/>
      <c r="AK42" s="49">
        <f t="shared" si="6"/>
        <v>0</v>
      </c>
      <c r="AL42" s="51"/>
      <c r="AM42" s="28"/>
      <c r="AN42" s="28"/>
      <c r="AO42" s="76"/>
      <c r="AP42" s="49">
        <f t="shared" si="7"/>
        <v>0</v>
      </c>
      <c r="AQ42" s="51"/>
      <c r="AR42" s="28"/>
      <c r="AS42" s="28"/>
      <c r="AT42" s="76"/>
      <c r="AU42" s="49">
        <f t="shared" si="8"/>
        <v>0</v>
      </c>
      <c r="AV42" s="51"/>
      <c r="AW42" s="28"/>
      <c r="AX42" s="28"/>
      <c r="AY42" s="76"/>
      <c r="AZ42" s="49">
        <f t="shared" si="9"/>
        <v>0</v>
      </c>
      <c r="BA42" s="51"/>
      <c r="BB42" s="28"/>
      <c r="BC42" s="28"/>
      <c r="BD42" s="76"/>
      <c r="BE42" s="49">
        <f t="shared" si="10"/>
        <v>0</v>
      </c>
      <c r="BF42" s="51"/>
      <c r="BG42" s="28"/>
      <c r="BH42" s="28"/>
      <c r="BI42" s="76"/>
      <c r="BJ42" s="55">
        <f t="shared" si="11"/>
        <v>0</v>
      </c>
      <c r="BK42" s="58"/>
      <c r="BL42" s="60"/>
      <c r="BM42" s="60"/>
      <c r="BN42" s="80">
        <v>0</v>
      </c>
      <c r="BO42" s="34">
        <f t="shared" si="12"/>
        <v>0</v>
      </c>
    </row>
    <row r="43" spans="1:67">
      <c r="A43" s="18">
        <v>747</v>
      </c>
      <c r="B43" s="20">
        <v>747</v>
      </c>
      <c r="C43" s="27"/>
      <c r="D43" s="28"/>
      <c r="E43" s="28"/>
      <c r="F43" s="76">
        <v>0</v>
      </c>
      <c r="G43" s="49">
        <f t="shared" si="0"/>
        <v>0</v>
      </c>
      <c r="H43" s="51"/>
      <c r="I43" s="28"/>
      <c r="J43" s="28"/>
      <c r="K43" s="76">
        <v>0</v>
      </c>
      <c r="L43" s="49">
        <f t="shared" si="1"/>
        <v>0</v>
      </c>
      <c r="M43" s="51"/>
      <c r="N43" s="28"/>
      <c r="O43" s="28"/>
      <c r="P43" s="76">
        <v>2</v>
      </c>
      <c r="Q43" s="49">
        <f t="shared" si="2"/>
        <v>0</v>
      </c>
      <c r="R43" s="51"/>
      <c r="S43" s="28"/>
      <c r="T43" s="28"/>
      <c r="U43" s="76">
        <v>1</v>
      </c>
      <c r="V43" s="49">
        <f t="shared" si="3"/>
        <v>0</v>
      </c>
      <c r="W43" s="51"/>
      <c r="X43" s="28"/>
      <c r="Y43" s="28"/>
      <c r="Z43" s="76">
        <v>520</v>
      </c>
      <c r="AA43" s="49">
        <f t="shared" si="4"/>
        <v>0</v>
      </c>
      <c r="AB43" s="51"/>
      <c r="AC43" s="28"/>
      <c r="AD43" s="28"/>
      <c r="AE43" s="76">
        <v>630</v>
      </c>
      <c r="AF43" s="49">
        <f t="shared" si="5"/>
        <v>0</v>
      </c>
      <c r="AG43" s="51"/>
      <c r="AH43" s="28"/>
      <c r="AI43" s="28"/>
      <c r="AJ43" s="76">
        <v>589</v>
      </c>
      <c r="AK43" s="49">
        <f t="shared" si="6"/>
        <v>0</v>
      </c>
      <c r="AL43" s="51"/>
      <c r="AM43" s="28"/>
      <c r="AN43" s="28"/>
      <c r="AO43" s="76">
        <v>990</v>
      </c>
      <c r="AP43" s="49">
        <f t="shared" si="7"/>
        <v>0</v>
      </c>
      <c r="AQ43" s="51"/>
      <c r="AR43" s="28"/>
      <c r="AS43" s="28"/>
      <c r="AT43" s="76">
        <v>878</v>
      </c>
      <c r="AU43" s="49">
        <f t="shared" si="8"/>
        <v>0</v>
      </c>
      <c r="AV43" s="51"/>
      <c r="AW43" s="28"/>
      <c r="AX43" s="28"/>
      <c r="AY43" s="76">
        <v>925</v>
      </c>
      <c r="AZ43" s="49">
        <f t="shared" si="9"/>
        <v>0</v>
      </c>
      <c r="BA43" s="51"/>
      <c r="BB43" s="28"/>
      <c r="BC43" s="28"/>
      <c r="BD43" s="76">
        <v>517</v>
      </c>
      <c r="BE43" s="49">
        <f t="shared" si="10"/>
        <v>0</v>
      </c>
      <c r="BF43" s="51"/>
      <c r="BG43" s="28"/>
      <c r="BH43" s="28"/>
      <c r="BI43" s="76">
        <v>642</v>
      </c>
      <c r="BJ43" s="55">
        <f t="shared" si="11"/>
        <v>0</v>
      </c>
      <c r="BK43" s="58"/>
      <c r="BL43" s="60"/>
      <c r="BM43" s="60"/>
      <c r="BN43" s="80">
        <v>5694</v>
      </c>
      <c r="BO43" s="34">
        <f t="shared" si="12"/>
        <v>0</v>
      </c>
    </row>
    <row r="44" spans="1:67">
      <c r="A44" s="18">
        <v>763</v>
      </c>
      <c r="B44" s="20">
        <v>763</v>
      </c>
      <c r="C44" s="27"/>
      <c r="D44" s="28"/>
      <c r="E44" s="28"/>
      <c r="F44" s="76">
        <v>0</v>
      </c>
      <c r="G44" s="49">
        <f t="shared" si="0"/>
        <v>0</v>
      </c>
      <c r="H44" s="51"/>
      <c r="I44" s="28"/>
      <c r="J44" s="28"/>
      <c r="K44" s="76">
        <v>45</v>
      </c>
      <c r="L44" s="49">
        <f t="shared" si="1"/>
        <v>0</v>
      </c>
      <c r="M44" s="51"/>
      <c r="N44" s="28"/>
      <c r="O44" s="28"/>
      <c r="P44" s="76">
        <v>0</v>
      </c>
      <c r="Q44" s="49">
        <f t="shared" si="2"/>
        <v>0</v>
      </c>
      <c r="R44" s="51"/>
      <c r="S44" s="28"/>
      <c r="T44" s="28"/>
      <c r="U44" s="76">
        <v>1</v>
      </c>
      <c r="V44" s="49">
        <f t="shared" si="3"/>
        <v>0</v>
      </c>
      <c r="W44" s="51"/>
      <c r="X44" s="28"/>
      <c r="Y44" s="28"/>
      <c r="Z44" s="76"/>
      <c r="AA44" s="49">
        <f t="shared" si="4"/>
        <v>0</v>
      </c>
      <c r="AB44" s="51"/>
      <c r="AC44" s="28"/>
      <c r="AD44" s="28"/>
      <c r="AE44" s="76">
        <v>252</v>
      </c>
      <c r="AF44" s="49">
        <f t="shared" si="5"/>
        <v>0</v>
      </c>
      <c r="AG44" s="51"/>
      <c r="AH44" s="28"/>
      <c r="AI44" s="28"/>
      <c r="AJ44" s="76">
        <v>274</v>
      </c>
      <c r="AK44" s="49">
        <f t="shared" si="6"/>
        <v>0</v>
      </c>
      <c r="AL44" s="51"/>
      <c r="AM44" s="28"/>
      <c r="AN44" s="28"/>
      <c r="AO44" s="76">
        <v>167</v>
      </c>
      <c r="AP44" s="49">
        <f t="shared" si="7"/>
        <v>0</v>
      </c>
      <c r="AQ44" s="51"/>
      <c r="AR44" s="28"/>
      <c r="AS44" s="28"/>
      <c r="AT44" s="76">
        <v>255</v>
      </c>
      <c r="AU44" s="49">
        <f t="shared" si="8"/>
        <v>0</v>
      </c>
      <c r="AV44" s="51"/>
      <c r="AW44" s="28"/>
      <c r="AX44" s="28"/>
      <c r="AY44" s="76">
        <v>256</v>
      </c>
      <c r="AZ44" s="49">
        <f t="shared" si="9"/>
        <v>0</v>
      </c>
      <c r="BA44" s="51"/>
      <c r="BB44" s="28"/>
      <c r="BC44" s="28"/>
      <c r="BD44" s="76">
        <v>210</v>
      </c>
      <c r="BE44" s="49">
        <f t="shared" si="10"/>
        <v>0</v>
      </c>
      <c r="BF44" s="51"/>
      <c r="BG44" s="28"/>
      <c r="BH44" s="28"/>
      <c r="BI44" s="76">
        <v>182</v>
      </c>
      <c r="BJ44" s="55">
        <f t="shared" si="11"/>
        <v>0</v>
      </c>
      <c r="BK44" s="58"/>
      <c r="BL44" s="60"/>
      <c r="BM44" s="60"/>
      <c r="BN44" s="80">
        <v>1642</v>
      </c>
      <c r="BO44" s="34">
        <f t="shared" si="12"/>
        <v>0</v>
      </c>
    </row>
    <row r="45" spans="1:67">
      <c r="A45" s="18">
        <v>803</v>
      </c>
      <c r="B45" s="20">
        <v>803</v>
      </c>
      <c r="C45" s="27"/>
      <c r="D45" s="28"/>
      <c r="E45" s="28"/>
      <c r="F45" s="76">
        <v>0</v>
      </c>
      <c r="G45" s="49">
        <f t="shared" si="0"/>
        <v>0</v>
      </c>
      <c r="H45" s="51"/>
      <c r="I45" s="28"/>
      <c r="J45" s="28"/>
      <c r="K45" s="76">
        <v>0</v>
      </c>
      <c r="L45" s="49">
        <f t="shared" si="1"/>
        <v>0</v>
      </c>
      <c r="M45" s="51"/>
      <c r="N45" s="28"/>
      <c r="O45" s="28"/>
      <c r="P45" s="76">
        <v>0</v>
      </c>
      <c r="Q45" s="49">
        <f t="shared" si="2"/>
        <v>0</v>
      </c>
      <c r="R45" s="51"/>
      <c r="S45" s="28"/>
      <c r="T45" s="28"/>
      <c r="U45" s="76">
        <v>0</v>
      </c>
      <c r="V45" s="49">
        <f t="shared" si="3"/>
        <v>0</v>
      </c>
      <c r="W45" s="51"/>
      <c r="X45" s="28"/>
      <c r="Y45" s="28"/>
      <c r="Z45" s="76">
        <v>0</v>
      </c>
      <c r="AA45" s="49">
        <f t="shared" si="4"/>
        <v>0</v>
      </c>
      <c r="AB45" s="51"/>
      <c r="AC45" s="28"/>
      <c r="AD45" s="28"/>
      <c r="AE45" s="76">
        <v>215</v>
      </c>
      <c r="AF45" s="49">
        <f t="shared" si="5"/>
        <v>0</v>
      </c>
      <c r="AG45" s="51"/>
      <c r="AH45" s="28"/>
      <c r="AI45" s="28"/>
      <c r="AJ45" s="76">
        <v>447</v>
      </c>
      <c r="AK45" s="49">
        <f t="shared" si="6"/>
        <v>0</v>
      </c>
      <c r="AL45" s="51"/>
      <c r="AM45" s="28"/>
      <c r="AN45" s="28"/>
      <c r="AO45" s="76">
        <v>377</v>
      </c>
      <c r="AP45" s="49">
        <f t="shared" si="7"/>
        <v>0</v>
      </c>
      <c r="AQ45" s="51"/>
      <c r="AR45" s="28"/>
      <c r="AS45" s="28"/>
      <c r="AT45" s="76">
        <v>343</v>
      </c>
      <c r="AU45" s="49">
        <f t="shared" si="8"/>
        <v>0</v>
      </c>
      <c r="AV45" s="51"/>
      <c r="AW45" s="28"/>
      <c r="AX45" s="28"/>
      <c r="AY45" s="76">
        <v>334</v>
      </c>
      <c r="AZ45" s="49">
        <f t="shared" si="9"/>
        <v>0</v>
      </c>
      <c r="BA45" s="51"/>
      <c r="BB45" s="28"/>
      <c r="BC45" s="28"/>
      <c r="BD45" s="76">
        <v>341</v>
      </c>
      <c r="BE45" s="49">
        <f t="shared" si="10"/>
        <v>0</v>
      </c>
      <c r="BF45" s="51"/>
      <c r="BG45" s="28"/>
      <c r="BH45" s="28"/>
      <c r="BI45" s="76">
        <v>400</v>
      </c>
      <c r="BJ45" s="55">
        <f t="shared" si="11"/>
        <v>0</v>
      </c>
      <c r="BK45" s="58"/>
      <c r="BL45" s="60"/>
      <c r="BM45" s="60"/>
      <c r="BN45" s="80">
        <v>2457</v>
      </c>
      <c r="BO45" s="34">
        <f t="shared" si="12"/>
        <v>0</v>
      </c>
    </row>
    <row r="46" spans="1:67">
      <c r="A46" s="18">
        <v>815</v>
      </c>
      <c r="B46" s="20">
        <v>815</v>
      </c>
      <c r="C46" s="27"/>
      <c r="D46" s="28"/>
      <c r="E46" s="28"/>
      <c r="F46" s="76"/>
      <c r="G46" s="49">
        <f t="shared" si="0"/>
        <v>0</v>
      </c>
      <c r="H46" s="51"/>
      <c r="I46" s="28"/>
      <c r="J46" s="28"/>
      <c r="K46" s="76">
        <v>0</v>
      </c>
      <c r="L46" s="49">
        <f t="shared" si="1"/>
        <v>0</v>
      </c>
      <c r="M46" s="51"/>
      <c r="N46" s="28"/>
      <c r="O46" s="28"/>
      <c r="P46" s="76">
        <v>0</v>
      </c>
      <c r="Q46" s="49">
        <f t="shared" si="2"/>
        <v>0</v>
      </c>
      <c r="R46" s="51"/>
      <c r="S46" s="28"/>
      <c r="T46" s="28"/>
      <c r="U46" s="76">
        <v>0</v>
      </c>
      <c r="V46" s="49">
        <f t="shared" si="3"/>
        <v>0</v>
      </c>
      <c r="W46" s="51"/>
      <c r="X46" s="28"/>
      <c r="Y46" s="28"/>
      <c r="Z46" s="76">
        <v>0</v>
      </c>
      <c r="AA46" s="49">
        <f t="shared" si="4"/>
        <v>0</v>
      </c>
      <c r="AB46" s="51"/>
      <c r="AC46" s="28"/>
      <c r="AD46" s="28"/>
      <c r="AE46" s="76"/>
      <c r="AF46" s="49">
        <f t="shared" si="5"/>
        <v>0</v>
      </c>
      <c r="AG46" s="51"/>
      <c r="AH46" s="28"/>
      <c r="AI46" s="28"/>
      <c r="AJ46" s="76"/>
      <c r="AK46" s="49">
        <f t="shared" si="6"/>
        <v>0</v>
      </c>
      <c r="AL46" s="51"/>
      <c r="AM46" s="28"/>
      <c r="AN46" s="28"/>
      <c r="AO46" s="76"/>
      <c r="AP46" s="49">
        <f t="shared" si="7"/>
        <v>0</v>
      </c>
      <c r="AQ46" s="51"/>
      <c r="AR46" s="28"/>
      <c r="AS46" s="28"/>
      <c r="AT46" s="76"/>
      <c r="AU46" s="49">
        <f t="shared" si="8"/>
        <v>0</v>
      </c>
      <c r="AV46" s="51"/>
      <c r="AW46" s="28"/>
      <c r="AX46" s="28"/>
      <c r="AY46" s="76"/>
      <c r="AZ46" s="49">
        <f t="shared" si="9"/>
        <v>0</v>
      </c>
      <c r="BA46" s="51"/>
      <c r="BB46" s="28"/>
      <c r="BC46" s="28"/>
      <c r="BD46" s="76"/>
      <c r="BE46" s="49">
        <f t="shared" si="10"/>
        <v>0</v>
      </c>
      <c r="BF46" s="51"/>
      <c r="BG46" s="28"/>
      <c r="BH46" s="28"/>
      <c r="BI46" s="76"/>
      <c r="BJ46" s="55">
        <f t="shared" si="11"/>
        <v>0</v>
      </c>
      <c r="BK46" s="58"/>
      <c r="BL46" s="60"/>
      <c r="BM46" s="60"/>
      <c r="BN46" s="80">
        <v>0</v>
      </c>
      <c r="BO46" s="34">
        <f t="shared" si="12"/>
        <v>0</v>
      </c>
    </row>
    <row r="47" spans="1:67">
      <c r="A47" s="18">
        <v>822</v>
      </c>
      <c r="B47" s="20">
        <v>822</v>
      </c>
      <c r="C47" s="27"/>
      <c r="D47" s="28"/>
      <c r="E47" s="28"/>
      <c r="F47" s="76">
        <v>99</v>
      </c>
      <c r="G47" s="49">
        <f t="shared" si="0"/>
        <v>0</v>
      </c>
      <c r="H47" s="51"/>
      <c r="I47" s="28"/>
      <c r="J47" s="28"/>
      <c r="K47" s="76">
        <v>0</v>
      </c>
      <c r="L47" s="49">
        <f t="shared" si="1"/>
        <v>0</v>
      </c>
      <c r="M47" s="51"/>
      <c r="N47" s="28"/>
      <c r="O47" s="28"/>
      <c r="P47" s="76">
        <v>0</v>
      </c>
      <c r="Q47" s="49">
        <f t="shared" si="2"/>
        <v>0</v>
      </c>
      <c r="R47" s="51"/>
      <c r="S47" s="28"/>
      <c r="T47" s="28"/>
      <c r="U47" s="76">
        <v>206</v>
      </c>
      <c r="V47" s="49">
        <f t="shared" si="3"/>
        <v>0</v>
      </c>
      <c r="W47" s="51"/>
      <c r="X47" s="28"/>
      <c r="Y47" s="28"/>
      <c r="Z47" s="76"/>
      <c r="AA47" s="49">
        <f t="shared" si="4"/>
        <v>0</v>
      </c>
      <c r="AB47" s="51"/>
      <c r="AC47" s="28"/>
      <c r="AD47" s="28"/>
      <c r="AE47" s="76"/>
      <c r="AF47" s="49">
        <f t="shared" si="5"/>
        <v>0</v>
      </c>
      <c r="AG47" s="51"/>
      <c r="AH47" s="28"/>
      <c r="AI47" s="28"/>
      <c r="AJ47" s="76"/>
      <c r="AK47" s="49">
        <f t="shared" si="6"/>
        <v>0</v>
      </c>
      <c r="AL47" s="51"/>
      <c r="AM47" s="28"/>
      <c r="AN47" s="28"/>
      <c r="AO47" s="76"/>
      <c r="AP47" s="49">
        <f t="shared" si="7"/>
        <v>0</v>
      </c>
      <c r="AQ47" s="51"/>
      <c r="AR47" s="28"/>
      <c r="AS47" s="28"/>
      <c r="AT47" s="76"/>
      <c r="AU47" s="49">
        <f t="shared" si="8"/>
        <v>0</v>
      </c>
      <c r="AV47" s="51"/>
      <c r="AW47" s="28"/>
      <c r="AX47" s="28"/>
      <c r="AY47" s="76"/>
      <c r="AZ47" s="49">
        <f t="shared" si="9"/>
        <v>0</v>
      </c>
      <c r="BA47" s="51"/>
      <c r="BB47" s="28"/>
      <c r="BC47" s="28"/>
      <c r="BD47" s="76"/>
      <c r="BE47" s="49">
        <f t="shared" si="10"/>
        <v>0</v>
      </c>
      <c r="BF47" s="51"/>
      <c r="BG47" s="28"/>
      <c r="BH47" s="28"/>
      <c r="BI47" s="76">
        <v>115</v>
      </c>
      <c r="BJ47" s="55">
        <f t="shared" si="11"/>
        <v>0</v>
      </c>
      <c r="BK47" s="58"/>
      <c r="BL47" s="60"/>
      <c r="BM47" s="60"/>
      <c r="BN47" s="80">
        <v>420</v>
      </c>
      <c r="BO47" s="34">
        <f t="shared" si="12"/>
        <v>0</v>
      </c>
    </row>
    <row r="48" spans="1:67">
      <c r="A48" s="18">
        <v>907</v>
      </c>
      <c r="B48" s="20">
        <v>907</v>
      </c>
      <c r="C48" s="27"/>
      <c r="D48" s="28"/>
      <c r="E48" s="28"/>
      <c r="F48" s="76">
        <v>0</v>
      </c>
      <c r="G48" s="49">
        <f t="shared" si="0"/>
        <v>0</v>
      </c>
      <c r="H48" s="51"/>
      <c r="I48" s="28"/>
      <c r="J48" s="28"/>
      <c r="K48" s="76">
        <v>0</v>
      </c>
      <c r="L48" s="49">
        <f t="shared" si="1"/>
        <v>0</v>
      </c>
      <c r="M48" s="51"/>
      <c r="N48" s="28"/>
      <c r="O48" s="28"/>
      <c r="P48" s="76">
        <v>0</v>
      </c>
      <c r="Q48" s="49">
        <f t="shared" si="2"/>
        <v>0</v>
      </c>
      <c r="R48" s="51"/>
      <c r="S48" s="28"/>
      <c r="T48" s="28"/>
      <c r="U48" s="76">
        <v>0</v>
      </c>
      <c r="V48" s="49">
        <f t="shared" si="3"/>
        <v>0</v>
      </c>
      <c r="W48" s="51"/>
      <c r="X48" s="28"/>
      <c r="Y48" s="28"/>
      <c r="Z48" s="76"/>
      <c r="AA48" s="49">
        <f t="shared" si="4"/>
        <v>0</v>
      </c>
      <c r="AB48" s="51"/>
      <c r="AC48" s="28"/>
      <c r="AD48" s="28"/>
      <c r="AE48" s="76"/>
      <c r="AF48" s="49">
        <f t="shared" si="5"/>
        <v>0</v>
      </c>
      <c r="AG48" s="51"/>
      <c r="AH48" s="28"/>
      <c r="AI48" s="28"/>
      <c r="AJ48" s="76"/>
      <c r="AK48" s="49">
        <f t="shared" si="6"/>
        <v>0</v>
      </c>
      <c r="AL48" s="51"/>
      <c r="AM48" s="28"/>
      <c r="AN48" s="28"/>
      <c r="AO48" s="76"/>
      <c r="AP48" s="49">
        <f t="shared" si="7"/>
        <v>0</v>
      </c>
      <c r="AQ48" s="51"/>
      <c r="AR48" s="28"/>
      <c r="AS48" s="28"/>
      <c r="AT48" s="76"/>
      <c r="AU48" s="49">
        <f t="shared" si="8"/>
        <v>0</v>
      </c>
      <c r="AV48" s="51"/>
      <c r="AW48" s="28"/>
      <c r="AX48" s="28"/>
      <c r="AY48" s="76"/>
      <c r="AZ48" s="49">
        <f t="shared" si="9"/>
        <v>0</v>
      </c>
      <c r="BA48" s="51"/>
      <c r="BB48" s="28"/>
      <c r="BC48" s="28"/>
      <c r="BD48" s="76"/>
      <c r="BE48" s="49">
        <f t="shared" si="10"/>
        <v>0</v>
      </c>
      <c r="BF48" s="51"/>
      <c r="BG48" s="28"/>
      <c r="BH48" s="28"/>
      <c r="BI48" s="76"/>
      <c r="BJ48" s="55">
        <f t="shared" si="11"/>
        <v>0</v>
      </c>
      <c r="BK48" s="58"/>
      <c r="BL48" s="60"/>
      <c r="BM48" s="60"/>
      <c r="BN48" s="80">
        <v>0</v>
      </c>
      <c r="BO48" s="34">
        <f t="shared" si="12"/>
        <v>0</v>
      </c>
    </row>
    <row r="49" spans="1:67">
      <c r="A49" s="18">
        <v>920</v>
      </c>
      <c r="B49" s="20">
        <v>920</v>
      </c>
      <c r="C49" s="27"/>
      <c r="D49" s="28"/>
      <c r="E49" s="28"/>
      <c r="F49" s="76">
        <v>0</v>
      </c>
      <c r="G49" s="49">
        <f t="shared" si="0"/>
        <v>0</v>
      </c>
      <c r="H49" s="51"/>
      <c r="I49" s="28"/>
      <c r="J49" s="28"/>
      <c r="K49" s="76">
        <v>242</v>
      </c>
      <c r="L49" s="49">
        <f t="shared" si="1"/>
        <v>0</v>
      </c>
      <c r="M49" s="51"/>
      <c r="N49" s="28"/>
      <c r="O49" s="28"/>
      <c r="P49" s="76">
        <v>194</v>
      </c>
      <c r="Q49" s="49">
        <f t="shared" si="2"/>
        <v>0</v>
      </c>
      <c r="R49" s="51"/>
      <c r="S49" s="28"/>
      <c r="T49" s="28"/>
      <c r="U49" s="76">
        <v>1088</v>
      </c>
      <c r="V49" s="49">
        <f t="shared" si="3"/>
        <v>0</v>
      </c>
      <c r="W49" s="51"/>
      <c r="X49" s="28"/>
      <c r="Y49" s="28"/>
      <c r="Z49" s="76">
        <v>787</v>
      </c>
      <c r="AA49" s="49">
        <f t="shared" si="4"/>
        <v>0</v>
      </c>
      <c r="AB49" s="51"/>
      <c r="AC49" s="28"/>
      <c r="AD49" s="28"/>
      <c r="AE49" s="76">
        <v>797</v>
      </c>
      <c r="AF49" s="49">
        <f t="shared" si="5"/>
        <v>0</v>
      </c>
      <c r="AG49" s="51"/>
      <c r="AH49" s="28"/>
      <c r="AI49" s="28"/>
      <c r="AJ49" s="76">
        <v>632</v>
      </c>
      <c r="AK49" s="49">
        <f t="shared" si="6"/>
        <v>0</v>
      </c>
      <c r="AL49" s="51"/>
      <c r="AM49" s="28"/>
      <c r="AN49" s="28"/>
      <c r="AO49" s="76">
        <v>400</v>
      </c>
      <c r="AP49" s="49">
        <f t="shared" si="7"/>
        <v>0</v>
      </c>
      <c r="AQ49" s="51"/>
      <c r="AR49" s="28"/>
      <c r="AS49" s="28"/>
      <c r="AT49" s="76">
        <v>309</v>
      </c>
      <c r="AU49" s="49">
        <f t="shared" si="8"/>
        <v>0</v>
      </c>
      <c r="AV49" s="51"/>
      <c r="AW49" s="28"/>
      <c r="AX49" s="28"/>
      <c r="AY49" s="76">
        <v>622</v>
      </c>
      <c r="AZ49" s="49">
        <f t="shared" si="9"/>
        <v>0</v>
      </c>
      <c r="BA49" s="51"/>
      <c r="BB49" s="28"/>
      <c r="BC49" s="28"/>
      <c r="BD49" s="76">
        <v>352</v>
      </c>
      <c r="BE49" s="49">
        <f t="shared" si="10"/>
        <v>0</v>
      </c>
      <c r="BF49" s="51"/>
      <c r="BG49" s="28"/>
      <c r="BH49" s="28"/>
      <c r="BI49" s="76">
        <v>300</v>
      </c>
      <c r="BJ49" s="55">
        <f t="shared" si="11"/>
        <v>0</v>
      </c>
      <c r="BK49" s="58"/>
      <c r="BL49" s="60"/>
      <c r="BM49" s="60"/>
      <c r="BN49" s="80">
        <v>5723</v>
      </c>
      <c r="BO49" s="34">
        <f t="shared" si="12"/>
        <v>0</v>
      </c>
    </row>
    <row r="50" spans="1:67">
      <c r="A50" s="18">
        <v>921</v>
      </c>
      <c r="B50" s="20">
        <v>921</v>
      </c>
      <c r="C50" s="27"/>
      <c r="D50" s="28"/>
      <c r="E50" s="28"/>
      <c r="F50" s="76">
        <v>0</v>
      </c>
      <c r="G50" s="49">
        <f t="shared" si="0"/>
        <v>0</v>
      </c>
      <c r="H50" s="51"/>
      <c r="I50" s="28"/>
      <c r="J50" s="28"/>
      <c r="K50" s="76">
        <v>0</v>
      </c>
      <c r="L50" s="49">
        <f t="shared" si="1"/>
        <v>0</v>
      </c>
      <c r="M50" s="51"/>
      <c r="N50" s="28"/>
      <c r="O50" s="28"/>
      <c r="P50" s="76">
        <v>185</v>
      </c>
      <c r="Q50" s="49">
        <f t="shared" si="2"/>
        <v>0</v>
      </c>
      <c r="R50" s="51"/>
      <c r="S50" s="28"/>
      <c r="T50" s="28"/>
      <c r="U50" s="76">
        <v>238</v>
      </c>
      <c r="V50" s="49">
        <f t="shared" si="3"/>
        <v>0</v>
      </c>
      <c r="W50" s="51"/>
      <c r="X50" s="28"/>
      <c r="Y50" s="28"/>
      <c r="Z50" s="76">
        <v>740</v>
      </c>
      <c r="AA50" s="49">
        <f t="shared" si="4"/>
        <v>0</v>
      </c>
      <c r="AB50" s="51"/>
      <c r="AC50" s="28"/>
      <c r="AD50" s="28"/>
      <c r="AE50" s="76">
        <v>700</v>
      </c>
      <c r="AF50" s="49">
        <f t="shared" si="5"/>
        <v>0</v>
      </c>
      <c r="AG50" s="51"/>
      <c r="AH50" s="28"/>
      <c r="AI50" s="28"/>
      <c r="AJ50" s="76">
        <v>658</v>
      </c>
      <c r="AK50" s="49">
        <f t="shared" si="6"/>
        <v>0</v>
      </c>
      <c r="AL50" s="51"/>
      <c r="AM50" s="28"/>
      <c r="AN50" s="28"/>
      <c r="AO50" s="76">
        <v>613</v>
      </c>
      <c r="AP50" s="49">
        <f t="shared" si="7"/>
        <v>0</v>
      </c>
      <c r="AQ50" s="51"/>
      <c r="AR50" s="28"/>
      <c r="AS50" s="28"/>
      <c r="AT50" s="76">
        <v>616</v>
      </c>
      <c r="AU50" s="49">
        <f t="shared" si="8"/>
        <v>0</v>
      </c>
      <c r="AV50" s="51"/>
      <c r="AW50" s="28"/>
      <c r="AX50" s="28"/>
      <c r="AY50" s="76">
        <v>631</v>
      </c>
      <c r="AZ50" s="49">
        <f t="shared" si="9"/>
        <v>0</v>
      </c>
      <c r="BA50" s="51"/>
      <c r="BB50" s="28"/>
      <c r="BC50" s="28"/>
      <c r="BD50" s="76">
        <v>400</v>
      </c>
      <c r="BE50" s="49">
        <f t="shared" si="10"/>
        <v>0</v>
      </c>
      <c r="BF50" s="51"/>
      <c r="BG50" s="28"/>
      <c r="BH50" s="28"/>
      <c r="BI50" s="76">
        <v>372</v>
      </c>
      <c r="BJ50" s="55">
        <f t="shared" si="11"/>
        <v>0</v>
      </c>
      <c r="BK50" s="58"/>
      <c r="BL50" s="60"/>
      <c r="BM50" s="60"/>
      <c r="BN50" s="80">
        <v>5153</v>
      </c>
      <c r="BO50" s="34">
        <f t="shared" si="12"/>
        <v>0</v>
      </c>
    </row>
    <row r="51" spans="1:67">
      <c r="A51" s="18">
        <v>942</v>
      </c>
      <c r="B51" s="20">
        <v>942</v>
      </c>
      <c r="C51" s="27"/>
      <c r="D51" s="28"/>
      <c r="E51" s="28"/>
      <c r="F51" s="76">
        <v>0</v>
      </c>
      <c r="G51" s="49">
        <f t="shared" si="0"/>
        <v>0</v>
      </c>
      <c r="H51" s="51"/>
      <c r="I51" s="28"/>
      <c r="J51" s="28"/>
      <c r="K51" s="76">
        <v>0</v>
      </c>
      <c r="L51" s="49">
        <f t="shared" si="1"/>
        <v>0</v>
      </c>
      <c r="M51" s="51"/>
      <c r="N51" s="28"/>
      <c r="O51" s="28"/>
      <c r="P51" s="76">
        <v>0</v>
      </c>
      <c r="Q51" s="49">
        <f t="shared" si="2"/>
        <v>0</v>
      </c>
      <c r="R51" s="51"/>
      <c r="S51" s="28"/>
      <c r="T51" s="28"/>
      <c r="U51" s="76">
        <v>0</v>
      </c>
      <c r="V51" s="49">
        <f t="shared" si="3"/>
        <v>0</v>
      </c>
      <c r="W51" s="51"/>
      <c r="X51" s="28"/>
      <c r="Y51" s="28"/>
      <c r="Z51" s="76"/>
      <c r="AA51" s="49">
        <f t="shared" si="4"/>
        <v>0</v>
      </c>
      <c r="AB51" s="51"/>
      <c r="AC51" s="28"/>
      <c r="AD51" s="28"/>
      <c r="AE51" s="76"/>
      <c r="AF51" s="49">
        <f t="shared" si="5"/>
        <v>0</v>
      </c>
      <c r="AG51" s="51"/>
      <c r="AH51" s="28"/>
      <c r="AI51" s="28"/>
      <c r="AJ51" s="76"/>
      <c r="AK51" s="49">
        <f t="shared" si="6"/>
        <v>0</v>
      </c>
      <c r="AL51" s="51"/>
      <c r="AM51" s="28"/>
      <c r="AN51" s="28"/>
      <c r="AO51" s="76"/>
      <c r="AP51" s="49">
        <f t="shared" si="7"/>
        <v>0</v>
      </c>
      <c r="AQ51" s="51"/>
      <c r="AR51" s="28"/>
      <c r="AS51" s="28"/>
      <c r="AT51" s="76"/>
      <c r="AU51" s="49">
        <f t="shared" si="8"/>
        <v>0</v>
      </c>
      <c r="AV51" s="51"/>
      <c r="AW51" s="28"/>
      <c r="AX51" s="28"/>
      <c r="AY51" s="76"/>
      <c r="AZ51" s="49">
        <f t="shared" si="9"/>
        <v>0</v>
      </c>
      <c r="BA51" s="51"/>
      <c r="BB51" s="28"/>
      <c r="BC51" s="28"/>
      <c r="BD51" s="76"/>
      <c r="BE51" s="49">
        <f t="shared" si="10"/>
        <v>0</v>
      </c>
      <c r="BF51" s="51"/>
      <c r="BG51" s="28"/>
      <c r="BH51" s="28"/>
      <c r="BI51" s="76"/>
      <c r="BJ51" s="55">
        <f t="shared" si="11"/>
        <v>0</v>
      </c>
      <c r="BK51" s="58"/>
      <c r="BL51" s="60"/>
      <c r="BM51" s="60"/>
      <c r="BN51" s="80">
        <v>0</v>
      </c>
      <c r="BO51" s="34">
        <f t="shared" si="12"/>
        <v>0</v>
      </c>
    </row>
    <row r="52" spans="1:67">
      <c r="A52" s="18">
        <v>962</v>
      </c>
      <c r="B52" s="20">
        <v>962</v>
      </c>
      <c r="C52" s="27"/>
      <c r="D52" s="28"/>
      <c r="E52" s="28"/>
      <c r="F52" s="76">
        <v>0</v>
      </c>
      <c r="G52" s="49">
        <f t="shared" si="0"/>
        <v>0</v>
      </c>
      <c r="H52" s="51"/>
      <c r="I52" s="28"/>
      <c r="J52" s="28"/>
      <c r="K52" s="76">
        <v>0</v>
      </c>
      <c r="L52" s="49">
        <f t="shared" si="1"/>
        <v>0</v>
      </c>
      <c r="M52" s="51"/>
      <c r="N52" s="28"/>
      <c r="O52" s="28"/>
      <c r="P52" s="76">
        <v>0</v>
      </c>
      <c r="Q52" s="49">
        <f t="shared" si="2"/>
        <v>0</v>
      </c>
      <c r="R52" s="51"/>
      <c r="S52" s="28"/>
      <c r="T52" s="28"/>
      <c r="U52" s="76">
        <v>20</v>
      </c>
      <c r="V52" s="49">
        <f t="shared" si="3"/>
        <v>0</v>
      </c>
      <c r="W52" s="51"/>
      <c r="X52" s="28"/>
      <c r="Y52" s="28"/>
      <c r="Z52" s="76">
        <v>20</v>
      </c>
      <c r="AA52" s="49">
        <f t="shared" si="4"/>
        <v>0</v>
      </c>
      <c r="AB52" s="51"/>
      <c r="AC52" s="28"/>
      <c r="AD52" s="28"/>
      <c r="AE52" s="76">
        <v>327</v>
      </c>
      <c r="AF52" s="49">
        <f t="shared" si="5"/>
        <v>0</v>
      </c>
      <c r="AG52" s="51"/>
      <c r="AH52" s="28"/>
      <c r="AI52" s="28"/>
      <c r="AJ52" s="76">
        <v>182</v>
      </c>
      <c r="AK52" s="49">
        <f t="shared" si="6"/>
        <v>0</v>
      </c>
      <c r="AL52" s="51"/>
      <c r="AM52" s="28"/>
      <c r="AN52" s="28"/>
      <c r="AO52" s="76">
        <v>249</v>
      </c>
      <c r="AP52" s="49">
        <f t="shared" si="7"/>
        <v>0</v>
      </c>
      <c r="AQ52" s="51"/>
      <c r="AR52" s="28"/>
      <c r="AS52" s="28"/>
      <c r="AT52" s="76">
        <v>244</v>
      </c>
      <c r="AU52" s="49">
        <f t="shared" si="8"/>
        <v>0</v>
      </c>
      <c r="AV52" s="51"/>
      <c r="AW52" s="28"/>
      <c r="AX52" s="28"/>
      <c r="AY52" s="76">
        <v>217</v>
      </c>
      <c r="AZ52" s="49">
        <f t="shared" si="9"/>
        <v>0</v>
      </c>
      <c r="BA52" s="51"/>
      <c r="BB52" s="28"/>
      <c r="BC52" s="28"/>
      <c r="BD52" s="76">
        <v>245</v>
      </c>
      <c r="BE52" s="49">
        <f t="shared" si="10"/>
        <v>0</v>
      </c>
      <c r="BF52" s="51"/>
      <c r="BG52" s="28"/>
      <c r="BH52" s="28"/>
      <c r="BI52" s="76">
        <v>251</v>
      </c>
      <c r="BJ52" s="55">
        <f t="shared" si="11"/>
        <v>0</v>
      </c>
      <c r="BK52" s="58"/>
      <c r="BL52" s="60"/>
      <c r="BM52" s="60"/>
      <c r="BN52" s="80">
        <v>1755</v>
      </c>
      <c r="BO52" s="34">
        <f t="shared" si="12"/>
        <v>0</v>
      </c>
    </row>
    <row r="53" spans="1:67" ht="13.5" thickBot="1">
      <c r="A53" s="21">
        <v>980</v>
      </c>
      <c r="B53" s="23">
        <v>980</v>
      </c>
      <c r="C53" s="29"/>
      <c r="D53" s="30"/>
      <c r="E53" s="30"/>
      <c r="F53" s="77"/>
      <c r="G53" s="52">
        <f t="shared" si="0"/>
        <v>0</v>
      </c>
      <c r="H53" s="53"/>
      <c r="I53" s="30"/>
      <c r="J53" s="30"/>
      <c r="K53" s="77">
        <v>0</v>
      </c>
      <c r="L53" s="52">
        <f t="shared" si="1"/>
        <v>0</v>
      </c>
      <c r="M53" s="53"/>
      <c r="N53" s="30"/>
      <c r="O53" s="30"/>
      <c r="P53" s="77">
        <v>0</v>
      </c>
      <c r="Q53" s="52">
        <f t="shared" si="2"/>
        <v>0</v>
      </c>
      <c r="R53" s="53"/>
      <c r="S53" s="30"/>
      <c r="T53" s="30"/>
      <c r="U53" s="77"/>
      <c r="V53" s="52">
        <f t="shared" si="3"/>
        <v>0</v>
      </c>
      <c r="W53" s="53"/>
      <c r="X53" s="30"/>
      <c r="Y53" s="30"/>
      <c r="Z53" s="77"/>
      <c r="AA53" s="52">
        <f t="shared" si="4"/>
        <v>0</v>
      </c>
      <c r="AB53" s="53"/>
      <c r="AC53" s="30"/>
      <c r="AD53" s="30"/>
      <c r="AE53" s="77"/>
      <c r="AF53" s="52">
        <f t="shared" si="5"/>
        <v>0</v>
      </c>
      <c r="AG53" s="53"/>
      <c r="AH53" s="30"/>
      <c r="AI53" s="30"/>
      <c r="AJ53" s="77"/>
      <c r="AK53" s="52">
        <f t="shared" si="6"/>
        <v>0</v>
      </c>
      <c r="AL53" s="53"/>
      <c r="AM53" s="30"/>
      <c r="AN53" s="30"/>
      <c r="AO53" s="77"/>
      <c r="AP53" s="52">
        <f t="shared" si="7"/>
        <v>0</v>
      </c>
      <c r="AQ53" s="53"/>
      <c r="AR53" s="30"/>
      <c r="AS53" s="30"/>
      <c r="AT53" s="77"/>
      <c r="AU53" s="52">
        <f t="shared" si="8"/>
        <v>0</v>
      </c>
      <c r="AV53" s="53"/>
      <c r="AW53" s="30"/>
      <c r="AX53" s="30"/>
      <c r="AY53" s="77"/>
      <c r="AZ53" s="52">
        <f t="shared" si="9"/>
        <v>0</v>
      </c>
      <c r="BA53" s="53"/>
      <c r="BB53" s="30"/>
      <c r="BC53" s="30"/>
      <c r="BD53" s="77"/>
      <c r="BE53" s="52">
        <f t="shared" si="10"/>
        <v>0</v>
      </c>
      <c r="BF53" s="53"/>
      <c r="BG53" s="30"/>
      <c r="BH53" s="30"/>
      <c r="BI53" s="77"/>
      <c r="BJ53" s="56">
        <f t="shared" si="11"/>
        <v>0</v>
      </c>
      <c r="BK53" s="61"/>
      <c r="BL53" s="62"/>
      <c r="BM53" s="62"/>
      <c r="BN53" s="81">
        <v>0</v>
      </c>
      <c r="BO53" s="35">
        <f t="shared" si="12"/>
        <v>0</v>
      </c>
    </row>
    <row r="54" spans="1:67" ht="13.5" thickBot="1">
      <c r="A54" s="108" t="s">
        <v>15</v>
      </c>
      <c r="B54" s="109"/>
      <c r="C54" s="31"/>
      <c r="D54" s="32"/>
      <c r="E54" s="32"/>
      <c r="F54" s="78">
        <v>336</v>
      </c>
      <c r="G54" s="32">
        <f t="shared" si="0"/>
        <v>0</v>
      </c>
      <c r="H54" s="32"/>
      <c r="I54" s="32"/>
      <c r="J54" s="32"/>
      <c r="K54" s="78">
        <v>533</v>
      </c>
      <c r="L54" s="32">
        <f t="shared" si="1"/>
        <v>0</v>
      </c>
      <c r="M54" s="32"/>
      <c r="N54" s="32"/>
      <c r="O54" s="32"/>
      <c r="P54" s="78">
        <v>957</v>
      </c>
      <c r="Q54" s="32">
        <f t="shared" si="2"/>
        <v>0</v>
      </c>
      <c r="R54" s="32"/>
      <c r="S54" s="32"/>
      <c r="T54" s="32"/>
      <c r="U54" s="78">
        <v>4219</v>
      </c>
      <c r="V54" s="32">
        <f t="shared" si="3"/>
        <v>0</v>
      </c>
      <c r="W54" s="32"/>
      <c r="X54" s="32"/>
      <c r="Y54" s="32"/>
      <c r="Z54" s="78">
        <v>7303</v>
      </c>
      <c r="AA54" s="32">
        <f t="shared" si="4"/>
        <v>0</v>
      </c>
      <c r="AB54" s="32"/>
      <c r="AC54" s="32"/>
      <c r="AD54" s="32"/>
      <c r="AE54" s="78">
        <v>8363</v>
      </c>
      <c r="AF54" s="32">
        <f t="shared" si="5"/>
        <v>0</v>
      </c>
      <c r="AG54" s="32"/>
      <c r="AH54" s="32"/>
      <c r="AI54" s="32"/>
      <c r="AJ54" s="78">
        <v>7117</v>
      </c>
      <c r="AK54" s="32">
        <f t="shared" si="6"/>
        <v>0</v>
      </c>
      <c r="AL54" s="32"/>
      <c r="AM54" s="32"/>
      <c r="AN54" s="32"/>
      <c r="AO54" s="78">
        <v>6892</v>
      </c>
      <c r="AP54" s="32">
        <f t="shared" si="7"/>
        <v>0</v>
      </c>
      <c r="AQ54" s="32"/>
      <c r="AR54" s="32"/>
      <c r="AS54" s="32"/>
      <c r="AT54" s="78">
        <v>7280</v>
      </c>
      <c r="AU54" s="32">
        <f t="shared" si="8"/>
        <v>0</v>
      </c>
      <c r="AV54" s="32"/>
      <c r="AW54" s="32"/>
      <c r="AX54" s="32"/>
      <c r="AY54" s="78">
        <v>7998</v>
      </c>
      <c r="AZ54" s="32">
        <f t="shared" si="9"/>
        <v>0</v>
      </c>
      <c r="BA54" s="32"/>
      <c r="BB54" s="32"/>
      <c r="BC54" s="32"/>
      <c r="BD54" s="78">
        <v>6615</v>
      </c>
      <c r="BE54" s="32">
        <f t="shared" si="10"/>
        <v>0</v>
      </c>
      <c r="BF54" s="32"/>
      <c r="BG54" s="32"/>
      <c r="BH54" s="32"/>
      <c r="BI54" s="78">
        <v>8040</v>
      </c>
      <c r="BJ54" s="39">
        <f t="shared" si="11"/>
        <v>0</v>
      </c>
      <c r="BK54" s="63"/>
      <c r="BL54" s="64"/>
      <c r="BM54" s="64"/>
      <c r="BN54" s="82">
        <v>65653</v>
      </c>
      <c r="BO54" s="65">
        <f t="shared" si="12"/>
        <v>0</v>
      </c>
    </row>
  </sheetData>
  <mergeCells count="15">
    <mergeCell ref="A54:B54"/>
    <mergeCell ref="C7:BJ7"/>
    <mergeCell ref="BK7:BO8"/>
    <mergeCell ref="C8:G8"/>
    <mergeCell ref="H8:L8"/>
    <mergeCell ref="M8:Q8"/>
    <mergeCell ref="R8:V8"/>
    <mergeCell ref="W8:AA8"/>
    <mergeCell ref="AB8:AF8"/>
    <mergeCell ref="AG8:AK8"/>
    <mergeCell ref="AL8:AP8"/>
    <mergeCell ref="AQ8:AU8"/>
    <mergeCell ref="AV8:AZ8"/>
    <mergeCell ref="BA8:BE8"/>
    <mergeCell ref="BF8:BJ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6:L11"/>
  <sheetViews>
    <sheetView workbookViewId="0">
      <selection activeCell="A9" sqref="A9"/>
    </sheetView>
  </sheetViews>
  <sheetFormatPr defaultColWidth="11.42578125" defaultRowHeight="12.75"/>
  <sheetData>
    <row r="6" spans="1:12" ht="13.5" thickBot="1">
      <c r="C6" s="44" t="s">
        <v>10</v>
      </c>
      <c r="D6" s="44" t="s">
        <v>18</v>
      </c>
    </row>
    <row r="7" spans="1:12">
      <c r="C7" s="96"/>
      <c r="D7" s="97"/>
      <c r="E7" s="97"/>
      <c r="F7" s="97"/>
      <c r="G7" s="97"/>
      <c r="H7" s="98" t="s">
        <v>15</v>
      </c>
      <c r="I7" s="99"/>
      <c r="J7" s="99"/>
      <c r="K7" s="99"/>
      <c r="L7" s="100"/>
    </row>
    <row r="8" spans="1:12">
      <c r="C8" s="104"/>
      <c r="D8" s="105"/>
      <c r="E8" s="105"/>
      <c r="F8" s="105"/>
      <c r="G8" s="105"/>
      <c r="H8" s="101"/>
      <c r="I8" s="102"/>
      <c r="J8" s="102"/>
      <c r="K8" s="102"/>
      <c r="L8" s="103"/>
    </row>
    <row r="9" spans="1:12" ht="13.5" thickBot="1">
      <c r="A9" s="44" t="s">
        <v>9</v>
      </c>
      <c r="B9" s="44" t="s">
        <v>21</v>
      </c>
      <c r="C9" s="21" t="s">
        <v>3</v>
      </c>
      <c r="D9" s="22" t="s">
        <v>4</v>
      </c>
      <c r="E9" s="22" t="s">
        <v>20</v>
      </c>
      <c r="F9" s="22" t="s">
        <v>2</v>
      </c>
      <c r="G9" s="23" t="s">
        <v>11</v>
      </c>
      <c r="H9" s="45" t="s">
        <v>3</v>
      </c>
      <c r="I9" s="46" t="s">
        <v>4</v>
      </c>
      <c r="J9" s="46" t="s">
        <v>20</v>
      </c>
      <c r="K9" s="46" t="s">
        <v>2</v>
      </c>
      <c r="L9" s="47" t="s">
        <v>11</v>
      </c>
    </row>
    <row r="10" spans="1:12" ht="13.5" thickBot="1">
      <c r="A10" s="83"/>
      <c r="B10" s="84"/>
      <c r="C10" s="85"/>
      <c r="D10" s="86"/>
      <c r="E10" s="86"/>
      <c r="F10" s="87"/>
      <c r="G10" s="89">
        <f t="shared" ref="G10:G11" si="0">C10-D10 + E10</f>
        <v>0</v>
      </c>
      <c r="H10" s="90"/>
      <c r="I10" s="88"/>
      <c r="J10" s="88"/>
      <c r="K10" s="91"/>
      <c r="L10" s="92">
        <f t="shared" ref="L10:L11" si="1">H10-I10 + J10</f>
        <v>0</v>
      </c>
    </row>
    <row r="11" spans="1:12" ht="13.5" thickBot="1">
      <c r="A11" s="108" t="s">
        <v>15</v>
      </c>
      <c r="B11" s="109"/>
      <c r="C11" s="31"/>
      <c r="D11" s="32"/>
      <c r="E11" s="32"/>
      <c r="F11" s="78"/>
      <c r="G11" s="39">
        <f t="shared" si="0"/>
        <v>0</v>
      </c>
      <c r="H11" s="63"/>
      <c r="I11" s="64"/>
      <c r="J11" s="64"/>
      <c r="K11" s="82"/>
      <c r="L11" s="65">
        <f t="shared" si="1"/>
        <v>0</v>
      </c>
    </row>
  </sheetData>
  <mergeCells count="4">
    <mergeCell ref="C7:G7"/>
    <mergeCell ref="H7:L8"/>
    <mergeCell ref="A11:B11"/>
    <mergeCell ref="C8:G8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5:AI103"/>
  <sheetViews>
    <sheetView workbookViewId="0">
      <selection activeCell="G17" sqref="G17"/>
    </sheetView>
  </sheetViews>
  <sheetFormatPr defaultColWidth="11.42578125" defaultRowHeight="12.75"/>
  <sheetData>
    <row r="5" spans="1:35" ht="13.5" thickBot="1">
      <c r="D5" s="44" t="s">
        <v>10</v>
      </c>
    </row>
    <row r="6" spans="1:35">
      <c r="D6" s="16">
        <v>1</v>
      </c>
      <c r="E6" s="17">
        <v>1</v>
      </c>
      <c r="F6" s="17">
        <v>1</v>
      </c>
      <c r="G6" s="17">
        <v>1</v>
      </c>
      <c r="H6" s="17">
        <v>2</v>
      </c>
      <c r="I6" s="17">
        <v>2</v>
      </c>
      <c r="J6" s="17">
        <v>2</v>
      </c>
      <c r="K6" s="17">
        <v>2</v>
      </c>
      <c r="L6" s="17">
        <v>3</v>
      </c>
      <c r="M6" s="17">
        <v>3</v>
      </c>
      <c r="N6" s="17">
        <v>3</v>
      </c>
      <c r="O6" s="17">
        <v>3</v>
      </c>
      <c r="P6" s="17">
        <v>4</v>
      </c>
      <c r="Q6" s="17">
        <v>4</v>
      </c>
      <c r="R6" s="17">
        <v>4</v>
      </c>
      <c r="S6" s="17">
        <v>4</v>
      </c>
      <c r="T6" s="17">
        <v>5</v>
      </c>
      <c r="U6" s="17">
        <v>5</v>
      </c>
      <c r="V6" s="17">
        <v>5</v>
      </c>
      <c r="W6" s="17">
        <v>5</v>
      </c>
      <c r="X6" s="17">
        <v>6</v>
      </c>
      <c r="Y6" s="17">
        <v>6</v>
      </c>
      <c r="Z6" s="17">
        <v>6</v>
      </c>
      <c r="AA6" s="17">
        <v>6</v>
      </c>
      <c r="AB6" s="17">
        <v>7</v>
      </c>
      <c r="AC6" s="17">
        <v>7</v>
      </c>
      <c r="AD6" s="17">
        <v>7</v>
      </c>
      <c r="AE6" s="66">
        <v>7</v>
      </c>
      <c r="AF6" s="67" t="s">
        <v>15</v>
      </c>
      <c r="AG6" s="68" t="s">
        <v>15</v>
      </c>
      <c r="AH6" s="68" t="s">
        <v>15</v>
      </c>
      <c r="AI6" s="69" t="s">
        <v>15</v>
      </c>
    </row>
    <row r="7" spans="1:35" ht="13.5" thickBot="1">
      <c r="A7" s="44" t="s">
        <v>9</v>
      </c>
      <c r="B7" s="44" t="s">
        <v>10</v>
      </c>
      <c r="C7" s="44" t="s">
        <v>244</v>
      </c>
      <c r="D7" s="21" t="s">
        <v>3</v>
      </c>
      <c r="E7" s="22" t="s">
        <v>4</v>
      </c>
      <c r="F7" s="22" t="s">
        <v>20</v>
      </c>
      <c r="G7" s="22" t="s">
        <v>11</v>
      </c>
      <c r="H7" s="22" t="s">
        <v>3</v>
      </c>
      <c r="I7" s="22" t="s">
        <v>4</v>
      </c>
      <c r="J7" s="22" t="s">
        <v>20</v>
      </c>
      <c r="K7" s="22" t="s">
        <v>11</v>
      </c>
      <c r="L7" s="22" t="s">
        <v>3</v>
      </c>
      <c r="M7" s="22" t="s">
        <v>4</v>
      </c>
      <c r="N7" s="22" t="s">
        <v>20</v>
      </c>
      <c r="O7" s="22" t="s">
        <v>11</v>
      </c>
      <c r="P7" s="22" t="s">
        <v>3</v>
      </c>
      <c r="Q7" s="22" t="s">
        <v>4</v>
      </c>
      <c r="R7" s="22" t="s">
        <v>20</v>
      </c>
      <c r="S7" s="22" t="s">
        <v>11</v>
      </c>
      <c r="T7" s="22" t="s">
        <v>3</v>
      </c>
      <c r="U7" s="22" t="s">
        <v>4</v>
      </c>
      <c r="V7" s="22" t="s">
        <v>20</v>
      </c>
      <c r="W7" s="22" t="s">
        <v>11</v>
      </c>
      <c r="X7" s="22" t="s">
        <v>3</v>
      </c>
      <c r="Y7" s="22" t="s">
        <v>4</v>
      </c>
      <c r="Z7" s="22" t="s">
        <v>20</v>
      </c>
      <c r="AA7" s="22" t="s">
        <v>11</v>
      </c>
      <c r="AB7" s="22" t="s">
        <v>3</v>
      </c>
      <c r="AC7" s="22" t="s">
        <v>4</v>
      </c>
      <c r="AD7" s="22" t="s">
        <v>20</v>
      </c>
      <c r="AE7" s="23" t="s">
        <v>11</v>
      </c>
      <c r="AF7" s="45" t="s">
        <v>3</v>
      </c>
      <c r="AG7" s="46" t="s">
        <v>4</v>
      </c>
      <c r="AH7" s="46" t="s">
        <v>20</v>
      </c>
      <c r="AI7" s="47" t="s">
        <v>11</v>
      </c>
    </row>
    <row r="8" spans="1:35">
      <c r="A8" s="16">
        <v>25</v>
      </c>
      <c r="B8" s="17">
        <v>1</v>
      </c>
      <c r="C8" s="66">
        <v>2013</v>
      </c>
      <c r="D8" s="25">
        <v>442</v>
      </c>
      <c r="E8" s="26">
        <v>25</v>
      </c>
      <c r="F8" s="36"/>
      <c r="G8" s="48">
        <f t="shared" ref="G8:G39" si="0">D8-E8 + F8</f>
        <v>417</v>
      </c>
      <c r="H8" s="50"/>
      <c r="I8" s="26"/>
      <c r="J8" s="36"/>
      <c r="K8" s="48">
        <f t="shared" ref="K8:K39" si="1">H8-I8 + J8</f>
        <v>0</v>
      </c>
      <c r="L8" s="50"/>
      <c r="M8" s="26"/>
      <c r="N8" s="36"/>
      <c r="O8" s="48">
        <f t="shared" ref="O8:O39" si="2">L8-M8 + N8</f>
        <v>0</v>
      </c>
      <c r="P8" s="50"/>
      <c r="Q8" s="26"/>
      <c r="R8" s="36"/>
      <c r="S8" s="48">
        <f t="shared" ref="S8:S39" si="3">P8-Q8 + R8</f>
        <v>0</v>
      </c>
      <c r="T8" s="50"/>
      <c r="U8" s="26"/>
      <c r="V8" s="36"/>
      <c r="W8" s="48">
        <f t="shared" ref="W8:W39" si="4">T8-U8 + V8</f>
        <v>0</v>
      </c>
      <c r="X8" s="50"/>
      <c r="Y8" s="26"/>
      <c r="Z8" s="36"/>
      <c r="AA8" s="48">
        <f t="shared" ref="AA8:AA39" si="5">X8-Y8 + Z8</f>
        <v>0</v>
      </c>
      <c r="AB8" s="50"/>
      <c r="AC8" s="26"/>
      <c r="AD8" s="36"/>
      <c r="AE8" s="54">
        <f t="shared" ref="AE8:AE39" si="6">AB8-AC8 + AD8</f>
        <v>0</v>
      </c>
      <c r="AF8" s="57">
        <v>442</v>
      </c>
      <c r="AG8" s="59">
        <v>25</v>
      </c>
      <c r="AH8" s="59"/>
      <c r="AI8" s="33">
        <f t="shared" ref="AI8:AI39" si="7">AF8-AG8 + AH8</f>
        <v>417</v>
      </c>
    </row>
    <row r="9" spans="1:35">
      <c r="A9" s="18">
        <v>25</v>
      </c>
      <c r="B9" s="19">
        <v>4</v>
      </c>
      <c r="C9" s="20">
        <v>2013</v>
      </c>
      <c r="D9" s="27"/>
      <c r="E9" s="28"/>
      <c r="F9" s="37"/>
      <c r="G9" s="49">
        <f t="shared" si="0"/>
        <v>0</v>
      </c>
      <c r="H9" s="51"/>
      <c r="I9" s="28"/>
      <c r="J9" s="37"/>
      <c r="K9" s="49">
        <f t="shared" si="1"/>
        <v>0</v>
      </c>
      <c r="L9" s="51"/>
      <c r="M9" s="28"/>
      <c r="N9" s="37"/>
      <c r="O9" s="49">
        <f t="shared" si="2"/>
        <v>0</v>
      </c>
      <c r="P9" s="51">
        <v>348</v>
      </c>
      <c r="Q9" s="28">
        <v>326</v>
      </c>
      <c r="R9" s="37"/>
      <c r="S9" s="49">
        <f t="shared" si="3"/>
        <v>22</v>
      </c>
      <c r="T9" s="51"/>
      <c r="U9" s="28"/>
      <c r="V9" s="37"/>
      <c r="W9" s="49">
        <f t="shared" si="4"/>
        <v>0</v>
      </c>
      <c r="X9" s="51"/>
      <c r="Y9" s="28"/>
      <c r="Z9" s="37"/>
      <c r="AA9" s="49">
        <f t="shared" si="5"/>
        <v>0</v>
      </c>
      <c r="AB9" s="51"/>
      <c r="AC9" s="28"/>
      <c r="AD9" s="37"/>
      <c r="AE9" s="55">
        <f t="shared" si="6"/>
        <v>0</v>
      </c>
      <c r="AF9" s="58">
        <v>348</v>
      </c>
      <c r="AG9" s="60">
        <v>326</v>
      </c>
      <c r="AH9" s="60"/>
      <c r="AI9" s="34">
        <f t="shared" si="7"/>
        <v>22</v>
      </c>
    </row>
    <row r="10" spans="1:35">
      <c r="A10" s="18">
        <v>25</v>
      </c>
      <c r="B10" s="19">
        <v>5</v>
      </c>
      <c r="C10" s="20">
        <v>2013</v>
      </c>
      <c r="D10" s="27"/>
      <c r="E10" s="28"/>
      <c r="F10" s="37"/>
      <c r="G10" s="49">
        <f t="shared" si="0"/>
        <v>0</v>
      </c>
      <c r="H10" s="51"/>
      <c r="I10" s="28"/>
      <c r="J10" s="37"/>
      <c r="K10" s="49">
        <f t="shared" si="1"/>
        <v>0</v>
      </c>
      <c r="L10" s="51"/>
      <c r="M10" s="28"/>
      <c r="N10" s="37"/>
      <c r="O10" s="49">
        <f t="shared" si="2"/>
        <v>0</v>
      </c>
      <c r="P10" s="51"/>
      <c r="Q10" s="28"/>
      <c r="R10" s="37"/>
      <c r="S10" s="49">
        <f t="shared" si="3"/>
        <v>0</v>
      </c>
      <c r="T10" s="51">
        <v>727</v>
      </c>
      <c r="U10" s="28"/>
      <c r="V10" s="37"/>
      <c r="W10" s="49">
        <f t="shared" si="4"/>
        <v>727</v>
      </c>
      <c r="X10" s="51"/>
      <c r="Y10" s="28"/>
      <c r="Z10" s="37"/>
      <c r="AA10" s="49">
        <f t="shared" si="5"/>
        <v>0</v>
      </c>
      <c r="AB10" s="51"/>
      <c r="AC10" s="28"/>
      <c r="AD10" s="37"/>
      <c r="AE10" s="55">
        <f t="shared" si="6"/>
        <v>0</v>
      </c>
      <c r="AF10" s="58">
        <v>727</v>
      </c>
      <c r="AG10" s="60"/>
      <c r="AH10" s="60"/>
      <c r="AI10" s="34">
        <f t="shared" si="7"/>
        <v>727</v>
      </c>
    </row>
    <row r="11" spans="1:35">
      <c r="A11" s="18">
        <v>25</v>
      </c>
      <c r="B11" s="19">
        <v>6</v>
      </c>
      <c r="C11" s="20">
        <v>2013</v>
      </c>
      <c r="D11" s="27"/>
      <c r="E11" s="28"/>
      <c r="F11" s="37"/>
      <c r="G11" s="49">
        <f t="shared" si="0"/>
        <v>0</v>
      </c>
      <c r="H11" s="51"/>
      <c r="I11" s="28"/>
      <c r="J11" s="37"/>
      <c r="K11" s="49">
        <f t="shared" si="1"/>
        <v>0</v>
      </c>
      <c r="L11" s="51"/>
      <c r="M11" s="28"/>
      <c r="N11" s="37"/>
      <c r="O11" s="49">
        <f t="shared" si="2"/>
        <v>0</v>
      </c>
      <c r="P11" s="51"/>
      <c r="Q11" s="28"/>
      <c r="R11" s="37"/>
      <c r="S11" s="49">
        <f t="shared" si="3"/>
        <v>0</v>
      </c>
      <c r="T11" s="51"/>
      <c r="U11" s="28"/>
      <c r="V11" s="37"/>
      <c r="W11" s="49">
        <f t="shared" si="4"/>
        <v>0</v>
      </c>
      <c r="X11" s="51">
        <v>596</v>
      </c>
      <c r="Y11" s="28"/>
      <c r="Z11" s="37"/>
      <c r="AA11" s="49">
        <f t="shared" si="5"/>
        <v>596</v>
      </c>
      <c r="AB11" s="51"/>
      <c r="AC11" s="28"/>
      <c r="AD11" s="37"/>
      <c r="AE11" s="55">
        <f t="shared" si="6"/>
        <v>0</v>
      </c>
      <c r="AF11" s="58">
        <v>596</v>
      </c>
      <c r="AG11" s="60"/>
      <c r="AH11" s="60"/>
      <c r="AI11" s="34">
        <f t="shared" si="7"/>
        <v>596</v>
      </c>
    </row>
    <row r="12" spans="1:35">
      <c r="A12" s="18">
        <v>25</v>
      </c>
      <c r="B12" s="19">
        <v>7</v>
      </c>
      <c r="C12" s="20">
        <v>2013</v>
      </c>
      <c r="D12" s="27"/>
      <c r="E12" s="28"/>
      <c r="F12" s="37"/>
      <c r="G12" s="49">
        <f t="shared" si="0"/>
        <v>0</v>
      </c>
      <c r="H12" s="51"/>
      <c r="I12" s="28"/>
      <c r="J12" s="37"/>
      <c r="K12" s="49">
        <f t="shared" si="1"/>
        <v>0</v>
      </c>
      <c r="L12" s="51"/>
      <c r="M12" s="28"/>
      <c r="N12" s="37"/>
      <c r="O12" s="49">
        <f t="shared" si="2"/>
        <v>0</v>
      </c>
      <c r="P12" s="51"/>
      <c r="Q12" s="28"/>
      <c r="R12" s="37"/>
      <c r="S12" s="49">
        <f t="shared" si="3"/>
        <v>0</v>
      </c>
      <c r="T12" s="51"/>
      <c r="U12" s="28"/>
      <c r="V12" s="37"/>
      <c r="W12" s="49">
        <f t="shared" si="4"/>
        <v>0</v>
      </c>
      <c r="X12" s="51"/>
      <c r="Y12" s="28"/>
      <c r="Z12" s="37"/>
      <c r="AA12" s="49">
        <f t="shared" si="5"/>
        <v>0</v>
      </c>
      <c r="AB12" s="51">
        <v>380</v>
      </c>
      <c r="AC12" s="28"/>
      <c r="AD12" s="37"/>
      <c r="AE12" s="55">
        <f t="shared" si="6"/>
        <v>380</v>
      </c>
      <c r="AF12" s="58">
        <v>380</v>
      </c>
      <c r="AG12" s="60"/>
      <c r="AH12" s="60"/>
      <c r="AI12" s="34">
        <f t="shared" si="7"/>
        <v>380</v>
      </c>
    </row>
    <row r="13" spans="1:35">
      <c r="A13" s="18">
        <v>26</v>
      </c>
      <c r="B13" s="19">
        <v>4</v>
      </c>
      <c r="C13" s="20">
        <v>2013</v>
      </c>
      <c r="D13" s="27"/>
      <c r="E13" s="28"/>
      <c r="F13" s="37"/>
      <c r="G13" s="49">
        <f t="shared" si="0"/>
        <v>0</v>
      </c>
      <c r="H13" s="51"/>
      <c r="I13" s="28"/>
      <c r="J13" s="37"/>
      <c r="K13" s="49">
        <f t="shared" si="1"/>
        <v>0</v>
      </c>
      <c r="L13" s="51"/>
      <c r="M13" s="28"/>
      <c r="N13" s="37"/>
      <c r="O13" s="49">
        <f t="shared" si="2"/>
        <v>0</v>
      </c>
      <c r="P13" s="51">
        <v>111</v>
      </c>
      <c r="Q13" s="28"/>
      <c r="R13" s="37"/>
      <c r="S13" s="49">
        <f t="shared" si="3"/>
        <v>111</v>
      </c>
      <c r="T13" s="51"/>
      <c r="U13" s="28"/>
      <c r="V13" s="37"/>
      <c r="W13" s="49">
        <f t="shared" si="4"/>
        <v>0</v>
      </c>
      <c r="X13" s="51"/>
      <c r="Y13" s="28"/>
      <c r="Z13" s="37"/>
      <c r="AA13" s="49">
        <f t="shared" si="5"/>
        <v>0</v>
      </c>
      <c r="AB13" s="51"/>
      <c r="AC13" s="28"/>
      <c r="AD13" s="37"/>
      <c r="AE13" s="55">
        <f t="shared" si="6"/>
        <v>0</v>
      </c>
      <c r="AF13" s="58">
        <v>111</v>
      </c>
      <c r="AG13" s="60"/>
      <c r="AH13" s="60"/>
      <c r="AI13" s="34">
        <f t="shared" si="7"/>
        <v>111</v>
      </c>
    </row>
    <row r="14" spans="1:35">
      <c r="A14" s="18">
        <v>26</v>
      </c>
      <c r="B14" s="19">
        <v>5</v>
      </c>
      <c r="C14" s="20">
        <v>2013</v>
      </c>
      <c r="D14" s="27"/>
      <c r="E14" s="28"/>
      <c r="F14" s="37"/>
      <c r="G14" s="49">
        <f t="shared" si="0"/>
        <v>0</v>
      </c>
      <c r="H14" s="51"/>
      <c r="I14" s="28"/>
      <c r="J14" s="37"/>
      <c r="K14" s="49">
        <f t="shared" si="1"/>
        <v>0</v>
      </c>
      <c r="L14" s="51"/>
      <c r="M14" s="28"/>
      <c r="N14" s="37"/>
      <c r="O14" s="49">
        <f t="shared" si="2"/>
        <v>0</v>
      </c>
      <c r="P14" s="51"/>
      <c r="Q14" s="28"/>
      <c r="R14" s="37"/>
      <c r="S14" s="49">
        <f t="shared" si="3"/>
        <v>0</v>
      </c>
      <c r="T14" s="51">
        <v>382</v>
      </c>
      <c r="U14" s="28"/>
      <c r="V14" s="37"/>
      <c r="W14" s="49">
        <f t="shared" si="4"/>
        <v>382</v>
      </c>
      <c r="X14" s="51"/>
      <c r="Y14" s="28"/>
      <c r="Z14" s="37"/>
      <c r="AA14" s="49">
        <f t="shared" si="5"/>
        <v>0</v>
      </c>
      <c r="AB14" s="51"/>
      <c r="AC14" s="28"/>
      <c r="AD14" s="37"/>
      <c r="AE14" s="55">
        <f t="shared" si="6"/>
        <v>0</v>
      </c>
      <c r="AF14" s="58">
        <v>382</v>
      </c>
      <c r="AG14" s="60"/>
      <c r="AH14" s="60"/>
      <c r="AI14" s="34">
        <f t="shared" si="7"/>
        <v>382</v>
      </c>
    </row>
    <row r="15" spans="1:35">
      <c r="A15" s="18">
        <v>26</v>
      </c>
      <c r="B15" s="19">
        <v>6</v>
      </c>
      <c r="C15" s="20">
        <v>2013</v>
      </c>
      <c r="D15" s="27"/>
      <c r="E15" s="28"/>
      <c r="F15" s="37"/>
      <c r="G15" s="49">
        <f t="shared" si="0"/>
        <v>0</v>
      </c>
      <c r="H15" s="51"/>
      <c r="I15" s="28"/>
      <c r="J15" s="37"/>
      <c r="K15" s="49">
        <f t="shared" si="1"/>
        <v>0</v>
      </c>
      <c r="L15" s="51"/>
      <c r="M15" s="28"/>
      <c r="N15" s="37"/>
      <c r="O15" s="49">
        <f t="shared" si="2"/>
        <v>0</v>
      </c>
      <c r="P15" s="51"/>
      <c r="Q15" s="28"/>
      <c r="R15" s="37"/>
      <c r="S15" s="49">
        <f t="shared" si="3"/>
        <v>0</v>
      </c>
      <c r="T15" s="51"/>
      <c r="U15" s="28"/>
      <c r="V15" s="37"/>
      <c r="W15" s="49">
        <f t="shared" si="4"/>
        <v>0</v>
      </c>
      <c r="X15" s="51">
        <v>359</v>
      </c>
      <c r="Y15" s="28"/>
      <c r="Z15" s="37"/>
      <c r="AA15" s="49">
        <f t="shared" si="5"/>
        <v>359</v>
      </c>
      <c r="AB15" s="51"/>
      <c r="AC15" s="28"/>
      <c r="AD15" s="37"/>
      <c r="AE15" s="55">
        <f t="shared" si="6"/>
        <v>0</v>
      </c>
      <c r="AF15" s="58">
        <v>359</v>
      </c>
      <c r="AG15" s="60"/>
      <c r="AH15" s="60"/>
      <c r="AI15" s="34">
        <f t="shared" si="7"/>
        <v>359</v>
      </c>
    </row>
    <row r="16" spans="1:35">
      <c r="A16" s="18">
        <v>26</v>
      </c>
      <c r="B16" s="19">
        <v>7</v>
      </c>
      <c r="C16" s="20">
        <v>2013</v>
      </c>
      <c r="D16" s="27"/>
      <c r="E16" s="28"/>
      <c r="F16" s="37"/>
      <c r="G16" s="49">
        <f t="shared" si="0"/>
        <v>0</v>
      </c>
      <c r="H16" s="51"/>
      <c r="I16" s="28"/>
      <c r="J16" s="37"/>
      <c r="K16" s="49">
        <f t="shared" si="1"/>
        <v>0</v>
      </c>
      <c r="L16" s="51"/>
      <c r="M16" s="28"/>
      <c r="N16" s="37"/>
      <c r="O16" s="49">
        <f t="shared" si="2"/>
        <v>0</v>
      </c>
      <c r="P16" s="51"/>
      <c r="Q16" s="28"/>
      <c r="R16" s="37"/>
      <c r="S16" s="49">
        <f t="shared" si="3"/>
        <v>0</v>
      </c>
      <c r="T16" s="51"/>
      <c r="U16" s="28"/>
      <c r="V16" s="37"/>
      <c r="W16" s="49">
        <f t="shared" si="4"/>
        <v>0</v>
      </c>
      <c r="X16" s="51"/>
      <c r="Y16" s="28"/>
      <c r="Z16" s="37"/>
      <c r="AA16" s="49">
        <f t="shared" si="5"/>
        <v>0</v>
      </c>
      <c r="AB16" s="51">
        <v>223</v>
      </c>
      <c r="AC16" s="28"/>
      <c r="AD16" s="37"/>
      <c r="AE16" s="55">
        <f t="shared" si="6"/>
        <v>223</v>
      </c>
      <c r="AF16" s="58">
        <v>223</v>
      </c>
      <c r="AG16" s="60"/>
      <c r="AH16" s="60"/>
      <c r="AI16" s="34">
        <f t="shared" si="7"/>
        <v>223</v>
      </c>
    </row>
    <row r="17" spans="1:35" ht="45" customHeight="1">
      <c r="A17" s="18">
        <v>45</v>
      </c>
      <c r="B17" s="19">
        <v>1</v>
      </c>
      <c r="C17" s="20">
        <v>2013</v>
      </c>
      <c r="D17" s="27">
        <v>48</v>
      </c>
      <c r="E17" s="28">
        <v>18</v>
      </c>
      <c r="F17" s="37"/>
      <c r="G17" s="49">
        <f t="shared" si="0"/>
        <v>30</v>
      </c>
      <c r="H17" s="51"/>
      <c r="I17" s="28"/>
      <c r="J17" s="37"/>
      <c r="K17" s="49">
        <f t="shared" si="1"/>
        <v>0</v>
      </c>
      <c r="L17" s="51"/>
      <c r="M17" s="28"/>
      <c r="N17" s="37"/>
      <c r="O17" s="49">
        <f t="shared" si="2"/>
        <v>0</v>
      </c>
      <c r="P17" s="51"/>
      <c r="Q17" s="28"/>
      <c r="R17" s="37"/>
      <c r="S17" s="49">
        <f t="shared" si="3"/>
        <v>0</v>
      </c>
      <c r="T17" s="51"/>
      <c r="U17" s="28"/>
      <c r="V17" s="37"/>
      <c r="W17" s="49">
        <f t="shared" si="4"/>
        <v>0</v>
      </c>
      <c r="X17" s="51"/>
      <c r="Y17" s="28"/>
      <c r="Z17" s="37"/>
      <c r="AA17" s="49">
        <f t="shared" si="5"/>
        <v>0</v>
      </c>
      <c r="AB17" s="51"/>
      <c r="AC17" s="28"/>
      <c r="AD17" s="37"/>
      <c r="AE17" s="55">
        <f t="shared" si="6"/>
        <v>0</v>
      </c>
      <c r="AF17" s="58">
        <v>48</v>
      </c>
      <c r="AG17" s="60">
        <v>18</v>
      </c>
      <c r="AH17" s="60"/>
      <c r="AI17" s="34">
        <f t="shared" si="7"/>
        <v>30</v>
      </c>
    </row>
    <row r="18" spans="1:35">
      <c r="A18" s="18">
        <v>45</v>
      </c>
      <c r="B18" s="19">
        <v>4</v>
      </c>
      <c r="C18" s="20">
        <v>2013</v>
      </c>
      <c r="D18" s="27"/>
      <c r="E18" s="28"/>
      <c r="F18" s="37"/>
      <c r="G18" s="49">
        <f t="shared" si="0"/>
        <v>0</v>
      </c>
      <c r="H18" s="51"/>
      <c r="I18" s="28"/>
      <c r="J18" s="37"/>
      <c r="K18" s="49">
        <f t="shared" si="1"/>
        <v>0</v>
      </c>
      <c r="L18" s="51"/>
      <c r="M18" s="28"/>
      <c r="N18" s="37"/>
      <c r="O18" s="49">
        <f t="shared" si="2"/>
        <v>0</v>
      </c>
      <c r="P18" s="51">
        <v>42</v>
      </c>
      <c r="Q18" s="28"/>
      <c r="R18" s="37"/>
      <c r="S18" s="49">
        <f t="shared" si="3"/>
        <v>42</v>
      </c>
      <c r="T18" s="51"/>
      <c r="U18" s="28"/>
      <c r="V18" s="37"/>
      <c r="W18" s="49">
        <f t="shared" si="4"/>
        <v>0</v>
      </c>
      <c r="X18" s="51"/>
      <c r="Y18" s="28"/>
      <c r="Z18" s="37"/>
      <c r="AA18" s="49">
        <f t="shared" si="5"/>
        <v>0</v>
      </c>
      <c r="AB18" s="51"/>
      <c r="AC18" s="28"/>
      <c r="AD18" s="37"/>
      <c r="AE18" s="55">
        <f t="shared" si="6"/>
        <v>0</v>
      </c>
      <c r="AF18" s="58">
        <v>42</v>
      </c>
      <c r="AG18" s="60"/>
      <c r="AH18" s="60"/>
      <c r="AI18" s="34">
        <f t="shared" si="7"/>
        <v>42</v>
      </c>
    </row>
    <row r="19" spans="1:35">
      <c r="A19" s="18">
        <v>45</v>
      </c>
      <c r="B19" s="19">
        <v>5</v>
      </c>
      <c r="C19" s="20">
        <v>2013</v>
      </c>
      <c r="D19" s="27"/>
      <c r="E19" s="28"/>
      <c r="F19" s="37"/>
      <c r="G19" s="49">
        <f t="shared" si="0"/>
        <v>0</v>
      </c>
      <c r="H19" s="51"/>
      <c r="I19" s="28"/>
      <c r="J19" s="37"/>
      <c r="K19" s="49">
        <f t="shared" si="1"/>
        <v>0</v>
      </c>
      <c r="L19" s="51"/>
      <c r="M19" s="28"/>
      <c r="N19" s="37"/>
      <c r="O19" s="49">
        <f t="shared" si="2"/>
        <v>0</v>
      </c>
      <c r="P19" s="51"/>
      <c r="Q19" s="28"/>
      <c r="R19" s="37"/>
      <c r="S19" s="49">
        <f t="shared" si="3"/>
        <v>0</v>
      </c>
      <c r="T19" s="51">
        <v>43</v>
      </c>
      <c r="U19" s="28"/>
      <c r="V19" s="37"/>
      <c r="W19" s="49">
        <f t="shared" si="4"/>
        <v>43</v>
      </c>
      <c r="X19" s="51"/>
      <c r="Y19" s="28"/>
      <c r="Z19" s="37"/>
      <c r="AA19" s="49">
        <f t="shared" si="5"/>
        <v>0</v>
      </c>
      <c r="AB19" s="51"/>
      <c r="AC19" s="28"/>
      <c r="AD19" s="37"/>
      <c r="AE19" s="55">
        <f t="shared" si="6"/>
        <v>0</v>
      </c>
      <c r="AF19" s="58">
        <v>43</v>
      </c>
      <c r="AG19" s="60"/>
      <c r="AH19" s="60"/>
      <c r="AI19" s="34">
        <f t="shared" si="7"/>
        <v>43</v>
      </c>
    </row>
    <row r="20" spans="1:35">
      <c r="A20" s="18">
        <v>45</v>
      </c>
      <c r="B20" s="19">
        <v>6</v>
      </c>
      <c r="C20" s="20">
        <v>2013</v>
      </c>
      <c r="D20" s="27"/>
      <c r="E20" s="28"/>
      <c r="F20" s="37"/>
      <c r="G20" s="49">
        <f t="shared" si="0"/>
        <v>0</v>
      </c>
      <c r="H20" s="51"/>
      <c r="I20" s="28"/>
      <c r="J20" s="37"/>
      <c r="K20" s="49">
        <f t="shared" si="1"/>
        <v>0</v>
      </c>
      <c r="L20" s="51"/>
      <c r="M20" s="28"/>
      <c r="N20" s="37"/>
      <c r="O20" s="49">
        <f t="shared" si="2"/>
        <v>0</v>
      </c>
      <c r="P20" s="51"/>
      <c r="Q20" s="28"/>
      <c r="R20" s="37"/>
      <c r="S20" s="49">
        <f t="shared" si="3"/>
        <v>0</v>
      </c>
      <c r="T20" s="51"/>
      <c r="U20" s="28"/>
      <c r="V20" s="37"/>
      <c r="W20" s="49">
        <f t="shared" si="4"/>
        <v>0</v>
      </c>
      <c r="X20" s="51">
        <v>41</v>
      </c>
      <c r="Y20" s="28"/>
      <c r="Z20" s="37"/>
      <c r="AA20" s="49">
        <f t="shared" si="5"/>
        <v>41</v>
      </c>
      <c r="AB20" s="51"/>
      <c r="AC20" s="28"/>
      <c r="AD20" s="37"/>
      <c r="AE20" s="55">
        <f t="shared" si="6"/>
        <v>0</v>
      </c>
      <c r="AF20" s="58">
        <v>41</v>
      </c>
      <c r="AG20" s="60"/>
      <c r="AH20" s="60"/>
      <c r="AI20" s="34">
        <f t="shared" si="7"/>
        <v>41</v>
      </c>
    </row>
    <row r="21" spans="1:35">
      <c r="A21" s="18">
        <v>45</v>
      </c>
      <c r="B21" s="19">
        <v>7</v>
      </c>
      <c r="C21" s="20">
        <v>2013</v>
      </c>
      <c r="D21" s="27"/>
      <c r="E21" s="28"/>
      <c r="F21" s="37"/>
      <c r="G21" s="49">
        <f t="shared" si="0"/>
        <v>0</v>
      </c>
      <c r="H21" s="51"/>
      <c r="I21" s="28"/>
      <c r="J21" s="37"/>
      <c r="K21" s="49">
        <f t="shared" si="1"/>
        <v>0</v>
      </c>
      <c r="L21" s="51"/>
      <c r="M21" s="28"/>
      <c r="N21" s="37"/>
      <c r="O21" s="49">
        <f t="shared" si="2"/>
        <v>0</v>
      </c>
      <c r="P21" s="51"/>
      <c r="Q21" s="28"/>
      <c r="R21" s="37"/>
      <c r="S21" s="49">
        <f t="shared" si="3"/>
        <v>0</v>
      </c>
      <c r="T21" s="51"/>
      <c r="U21" s="28"/>
      <c r="V21" s="37"/>
      <c r="W21" s="49">
        <f t="shared" si="4"/>
        <v>0</v>
      </c>
      <c r="X21" s="51"/>
      <c r="Y21" s="28"/>
      <c r="Z21" s="37"/>
      <c r="AA21" s="49">
        <f t="shared" si="5"/>
        <v>0</v>
      </c>
      <c r="AB21" s="51">
        <v>40</v>
      </c>
      <c r="AC21" s="28"/>
      <c r="AD21" s="37"/>
      <c r="AE21" s="55">
        <f t="shared" si="6"/>
        <v>40</v>
      </c>
      <c r="AF21" s="58">
        <v>40</v>
      </c>
      <c r="AG21" s="60"/>
      <c r="AH21" s="60"/>
      <c r="AI21" s="34">
        <f t="shared" si="7"/>
        <v>40</v>
      </c>
    </row>
    <row r="22" spans="1:35">
      <c r="A22" s="18">
        <v>51</v>
      </c>
      <c r="B22" s="19">
        <v>1</v>
      </c>
      <c r="C22" s="20">
        <v>2013</v>
      </c>
      <c r="D22" s="27">
        <v>627</v>
      </c>
      <c r="E22" s="28">
        <v>257</v>
      </c>
      <c r="F22" s="37"/>
      <c r="G22" s="49">
        <f t="shared" si="0"/>
        <v>370</v>
      </c>
      <c r="H22" s="51"/>
      <c r="I22" s="28"/>
      <c r="J22" s="37"/>
      <c r="K22" s="49">
        <f t="shared" si="1"/>
        <v>0</v>
      </c>
      <c r="L22" s="51"/>
      <c r="M22" s="28"/>
      <c r="N22" s="37"/>
      <c r="O22" s="49">
        <f t="shared" si="2"/>
        <v>0</v>
      </c>
      <c r="P22" s="51"/>
      <c r="Q22" s="28"/>
      <c r="R22" s="37"/>
      <c r="S22" s="49">
        <f t="shared" si="3"/>
        <v>0</v>
      </c>
      <c r="T22" s="51"/>
      <c r="U22" s="28"/>
      <c r="V22" s="37"/>
      <c r="W22" s="49">
        <f t="shared" si="4"/>
        <v>0</v>
      </c>
      <c r="X22" s="51"/>
      <c r="Y22" s="28"/>
      <c r="Z22" s="37"/>
      <c r="AA22" s="49">
        <f t="shared" si="5"/>
        <v>0</v>
      </c>
      <c r="AB22" s="51"/>
      <c r="AC22" s="28"/>
      <c r="AD22" s="37"/>
      <c r="AE22" s="55">
        <f t="shared" si="6"/>
        <v>0</v>
      </c>
      <c r="AF22" s="58">
        <v>627</v>
      </c>
      <c r="AG22" s="60">
        <v>257</v>
      </c>
      <c r="AH22" s="60"/>
      <c r="AI22" s="34">
        <f t="shared" si="7"/>
        <v>370</v>
      </c>
    </row>
    <row r="23" spans="1:35">
      <c r="A23" s="18">
        <v>51</v>
      </c>
      <c r="B23" s="19">
        <v>2</v>
      </c>
      <c r="C23" s="20">
        <v>2013</v>
      </c>
      <c r="D23" s="27"/>
      <c r="E23" s="28"/>
      <c r="F23" s="37"/>
      <c r="G23" s="49">
        <f t="shared" si="0"/>
        <v>0</v>
      </c>
      <c r="H23" s="51">
        <v>283</v>
      </c>
      <c r="I23" s="28">
        <v>203</v>
      </c>
      <c r="J23" s="37">
        <v>5</v>
      </c>
      <c r="K23" s="49">
        <f t="shared" si="1"/>
        <v>85</v>
      </c>
      <c r="L23" s="51"/>
      <c r="M23" s="28"/>
      <c r="N23" s="37"/>
      <c r="O23" s="49">
        <f t="shared" si="2"/>
        <v>0</v>
      </c>
      <c r="P23" s="51"/>
      <c r="Q23" s="28"/>
      <c r="R23" s="37"/>
      <c r="S23" s="49">
        <f t="shared" si="3"/>
        <v>0</v>
      </c>
      <c r="T23" s="51"/>
      <c r="U23" s="28"/>
      <c r="V23" s="37"/>
      <c r="W23" s="49">
        <f t="shared" si="4"/>
        <v>0</v>
      </c>
      <c r="X23" s="51"/>
      <c r="Y23" s="28"/>
      <c r="Z23" s="37"/>
      <c r="AA23" s="49">
        <f t="shared" si="5"/>
        <v>0</v>
      </c>
      <c r="AB23" s="51"/>
      <c r="AC23" s="28"/>
      <c r="AD23" s="37"/>
      <c r="AE23" s="55">
        <f t="shared" si="6"/>
        <v>0</v>
      </c>
      <c r="AF23" s="58">
        <v>283</v>
      </c>
      <c r="AG23" s="60">
        <v>203</v>
      </c>
      <c r="AH23" s="60">
        <v>5</v>
      </c>
      <c r="AI23" s="34">
        <f t="shared" si="7"/>
        <v>85</v>
      </c>
    </row>
    <row r="24" spans="1:35">
      <c r="A24" s="18">
        <v>51</v>
      </c>
      <c r="B24" s="19">
        <v>3</v>
      </c>
      <c r="C24" s="20">
        <v>2013</v>
      </c>
      <c r="D24" s="27"/>
      <c r="E24" s="28"/>
      <c r="F24" s="37"/>
      <c r="G24" s="49">
        <f t="shared" si="0"/>
        <v>0</v>
      </c>
      <c r="H24" s="51"/>
      <c r="I24" s="28"/>
      <c r="J24" s="37"/>
      <c r="K24" s="49">
        <f t="shared" si="1"/>
        <v>0</v>
      </c>
      <c r="L24" s="51">
        <v>283</v>
      </c>
      <c r="M24" s="28">
        <v>83</v>
      </c>
      <c r="N24" s="37"/>
      <c r="O24" s="49">
        <f t="shared" si="2"/>
        <v>200</v>
      </c>
      <c r="P24" s="51"/>
      <c r="Q24" s="28"/>
      <c r="R24" s="37"/>
      <c r="S24" s="49">
        <f t="shared" si="3"/>
        <v>0</v>
      </c>
      <c r="T24" s="51"/>
      <c r="U24" s="28"/>
      <c r="V24" s="37"/>
      <c r="W24" s="49">
        <f t="shared" si="4"/>
        <v>0</v>
      </c>
      <c r="X24" s="51"/>
      <c r="Y24" s="28"/>
      <c r="Z24" s="37"/>
      <c r="AA24" s="49">
        <f t="shared" si="5"/>
        <v>0</v>
      </c>
      <c r="AB24" s="51"/>
      <c r="AC24" s="28"/>
      <c r="AD24" s="37"/>
      <c r="AE24" s="55">
        <f t="shared" si="6"/>
        <v>0</v>
      </c>
      <c r="AF24" s="58">
        <v>283</v>
      </c>
      <c r="AG24" s="60">
        <v>83</v>
      </c>
      <c r="AH24" s="60"/>
      <c r="AI24" s="34">
        <f t="shared" si="7"/>
        <v>200</v>
      </c>
    </row>
    <row r="25" spans="1:35">
      <c r="A25" s="18">
        <v>51</v>
      </c>
      <c r="B25" s="19">
        <v>4</v>
      </c>
      <c r="C25" s="20">
        <v>2013</v>
      </c>
      <c r="D25" s="27"/>
      <c r="E25" s="28"/>
      <c r="F25" s="37"/>
      <c r="G25" s="49">
        <f t="shared" si="0"/>
        <v>0</v>
      </c>
      <c r="H25" s="51"/>
      <c r="I25" s="28"/>
      <c r="J25" s="37"/>
      <c r="K25" s="49">
        <f t="shared" si="1"/>
        <v>0</v>
      </c>
      <c r="L25" s="51"/>
      <c r="M25" s="28"/>
      <c r="N25" s="37"/>
      <c r="O25" s="49">
        <f t="shared" si="2"/>
        <v>0</v>
      </c>
      <c r="P25" s="51">
        <v>668</v>
      </c>
      <c r="Q25" s="28"/>
      <c r="R25" s="37"/>
      <c r="S25" s="49">
        <f t="shared" si="3"/>
        <v>668</v>
      </c>
      <c r="T25" s="51"/>
      <c r="U25" s="28"/>
      <c r="V25" s="37"/>
      <c r="W25" s="49">
        <f t="shared" si="4"/>
        <v>0</v>
      </c>
      <c r="X25" s="51"/>
      <c r="Y25" s="28"/>
      <c r="Z25" s="37"/>
      <c r="AA25" s="49">
        <f t="shared" si="5"/>
        <v>0</v>
      </c>
      <c r="AB25" s="51"/>
      <c r="AC25" s="28"/>
      <c r="AD25" s="37"/>
      <c r="AE25" s="55">
        <f t="shared" si="6"/>
        <v>0</v>
      </c>
      <c r="AF25" s="58">
        <v>668</v>
      </c>
      <c r="AG25" s="60"/>
      <c r="AH25" s="60"/>
      <c r="AI25" s="34">
        <f t="shared" si="7"/>
        <v>668</v>
      </c>
    </row>
    <row r="26" spans="1:35">
      <c r="A26" s="18">
        <v>51</v>
      </c>
      <c r="B26" s="19">
        <v>5</v>
      </c>
      <c r="C26" s="20">
        <v>2013</v>
      </c>
      <c r="D26" s="27"/>
      <c r="E26" s="28"/>
      <c r="F26" s="37"/>
      <c r="G26" s="49">
        <f t="shared" si="0"/>
        <v>0</v>
      </c>
      <c r="H26" s="51"/>
      <c r="I26" s="28"/>
      <c r="J26" s="37"/>
      <c r="K26" s="49">
        <f t="shared" si="1"/>
        <v>0</v>
      </c>
      <c r="L26" s="51"/>
      <c r="M26" s="28"/>
      <c r="N26" s="37"/>
      <c r="O26" s="49">
        <f t="shared" si="2"/>
        <v>0</v>
      </c>
      <c r="P26" s="51"/>
      <c r="Q26" s="28"/>
      <c r="R26" s="37"/>
      <c r="S26" s="49">
        <f t="shared" si="3"/>
        <v>0</v>
      </c>
      <c r="T26" s="51">
        <v>720</v>
      </c>
      <c r="U26" s="28"/>
      <c r="V26" s="37"/>
      <c r="W26" s="49">
        <f t="shared" si="4"/>
        <v>720</v>
      </c>
      <c r="X26" s="51"/>
      <c r="Y26" s="28"/>
      <c r="Z26" s="37"/>
      <c r="AA26" s="49">
        <f t="shared" si="5"/>
        <v>0</v>
      </c>
      <c r="AB26" s="51"/>
      <c r="AC26" s="28"/>
      <c r="AD26" s="37"/>
      <c r="AE26" s="55">
        <f t="shared" si="6"/>
        <v>0</v>
      </c>
      <c r="AF26" s="58">
        <v>720</v>
      </c>
      <c r="AG26" s="60"/>
      <c r="AH26" s="60"/>
      <c r="AI26" s="34">
        <f t="shared" si="7"/>
        <v>720</v>
      </c>
    </row>
    <row r="27" spans="1:35">
      <c r="A27" s="18">
        <v>51</v>
      </c>
      <c r="B27" s="19">
        <v>6</v>
      </c>
      <c r="C27" s="20">
        <v>2013</v>
      </c>
      <c r="D27" s="27"/>
      <c r="E27" s="28"/>
      <c r="F27" s="37"/>
      <c r="G27" s="49">
        <f t="shared" si="0"/>
        <v>0</v>
      </c>
      <c r="H27" s="51"/>
      <c r="I27" s="28"/>
      <c r="J27" s="37"/>
      <c r="K27" s="49">
        <f t="shared" si="1"/>
        <v>0</v>
      </c>
      <c r="L27" s="51"/>
      <c r="M27" s="28"/>
      <c r="N27" s="37"/>
      <c r="O27" s="49">
        <f t="shared" si="2"/>
        <v>0</v>
      </c>
      <c r="P27" s="51"/>
      <c r="Q27" s="28"/>
      <c r="R27" s="37"/>
      <c r="S27" s="49">
        <f t="shared" si="3"/>
        <v>0</v>
      </c>
      <c r="T27" s="51"/>
      <c r="U27" s="28"/>
      <c r="V27" s="37"/>
      <c r="W27" s="49">
        <f t="shared" si="4"/>
        <v>0</v>
      </c>
      <c r="X27" s="51">
        <v>671</v>
      </c>
      <c r="Y27" s="28"/>
      <c r="Z27" s="37"/>
      <c r="AA27" s="49">
        <f t="shared" si="5"/>
        <v>671</v>
      </c>
      <c r="AB27" s="51"/>
      <c r="AC27" s="28"/>
      <c r="AD27" s="37"/>
      <c r="AE27" s="55">
        <f t="shared" si="6"/>
        <v>0</v>
      </c>
      <c r="AF27" s="58">
        <v>671</v>
      </c>
      <c r="AG27" s="60"/>
      <c r="AH27" s="60"/>
      <c r="AI27" s="34">
        <f t="shared" si="7"/>
        <v>671</v>
      </c>
    </row>
    <row r="28" spans="1:35">
      <c r="A28" s="18">
        <v>51</v>
      </c>
      <c r="B28" s="19">
        <v>7</v>
      </c>
      <c r="C28" s="20">
        <v>2013</v>
      </c>
      <c r="D28" s="27"/>
      <c r="E28" s="28"/>
      <c r="F28" s="37"/>
      <c r="G28" s="49">
        <f t="shared" si="0"/>
        <v>0</v>
      </c>
      <c r="H28" s="51"/>
      <c r="I28" s="28"/>
      <c r="J28" s="37"/>
      <c r="K28" s="49">
        <f t="shared" si="1"/>
        <v>0</v>
      </c>
      <c r="L28" s="51"/>
      <c r="M28" s="28"/>
      <c r="N28" s="37"/>
      <c r="O28" s="49">
        <f t="shared" si="2"/>
        <v>0</v>
      </c>
      <c r="P28" s="51"/>
      <c r="Q28" s="28"/>
      <c r="R28" s="37"/>
      <c r="S28" s="49">
        <f t="shared" si="3"/>
        <v>0</v>
      </c>
      <c r="T28" s="51"/>
      <c r="U28" s="28"/>
      <c r="V28" s="37"/>
      <c r="W28" s="49">
        <f t="shared" si="4"/>
        <v>0</v>
      </c>
      <c r="X28" s="51"/>
      <c r="Y28" s="28"/>
      <c r="Z28" s="37"/>
      <c r="AA28" s="49">
        <f t="shared" si="5"/>
        <v>0</v>
      </c>
      <c r="AB28" s="51">
        <v>276</v>
      </c>
      <c r="AC28" s="28"/>
      <c r="AD28" s="37"/>
      <c r="AE28" s="55">
        <f t="shared" si="6"/>
        <v>276</v>
      </c>
      <c r="AF28" s="58">
        <v>276</v>
      </c>
      <c r="AG28" s="60"/>
      <c r="AH28" s="60"/>
      <c r="AI28" s="34">
        <f t="shared" si="7"/>
        <v>276</v>
      </c>
    </row>
    <row r="29" spans="1:35">
      <c r="A29" s="18">
        <v>54</v>
      </c>
      <c r="B29" s="19">
        <v>5</v>
      </c>
      <c r="C29" s="20">
        <v>2013</v>
      </c>
      <c r="D29" s="27"/>
      <c r="E29" s="28"/>
      <c r="F29" s="37"/>
      <c r="G29" s="49">
        <f t="shared" si="0"/>
        <v>0</v>
      </c>
      <c r="H29" s="51"/>
      <c r="I29" s="28"/>
      <c r="J29" s="37"/>
      <c r="K29" s="49">
        <f t="shared" si="1"/>
        <v>0</v>
      </c>
      <c r="L29" s="51"/>
      <c r="M29" s="28"/>
      <c r="N29" s="37"/>
      <c r="O29" s="49">
        <f t="shared" si="2"/>
        <v>0</v>
      </c>
      <c r="P29" s="51"/>
      <c r="Q29" s="28"/>
      <c r="R29" s="37"/>
      <c r="S29" s="49">
        <f t="shared" si="3"/>
        <v>0</v>
      </c>
      <c r="T29" s="51">
        <v>226</v>
      </c>
      <c r="U29" s="28"/>
      <c r="V29" s="37"/>
      <c r="W29" s="49">
        <f t="shared" si="4"/>
        <v>226</v>
      </c>
      <c r="X29" s="51"/>
      <c r="Y29" s="28"/>
      <c r="Z29" s="37"/>
      <c r="AA29" s="49">
        <f t="shared" si="5"/>
        <v>0</v>
      </c>
      <c r="AB29" s="51"/>
      <c r="AC29" s="28"/>
      <c r="AD29" s="37"/>
      <c r="AE29" s="55">
        <f t="shared" si="6"/>
        <v>0</v>
      </c>
      <c r="AF29" s="58">
        <v>226</v>
      </c>
      <c r="AG29" s="60"/>
      <c r="AH29" s="60"/>
      <c r="AI29" s="34">
        <f t="shared" si="7"/>
        <v>226</v>
      </c>
    </row>
    <row r="30" spans="1:35">
      <c r="A30" s="18">
        <v>54</v>
      </c>
      <c r="B30" s="19">
        <v>6</v>
      </c>
      <c r="C30" s="20">
        <v>2013</v>
      </c>
      <c r="D30" s="27"/>
      <c r="E30" s="28"/>
      <c r="F30" s="37"/>
      <c r="G30" s="49">
        <f t="shared" si="0"/>
        <v>0</v>
      </c>
      <c r="H30" s="51"/>
      <c r="I30" s="28"/>
      <c r="J30" s="37"/>
      <c r="K30" s="49">
        <f t="shared" si="1"/>
        <v>0</v>
      </c>
      <c r="L30" s="51"/>
      <c r="M30" s="28"/>
      <c r="N30" s="37"/>
      <c r="O30" s="49">
        <f t="shared" si="2"/>
        <v>0</v>
      </c>
      <c r="P30" s="51"/>
      <c r="Q30" s="28"/>
      <c r="R30" s="37"/>
      <c r="S30" s="49">
        <f t="shared" si="3"/>
        <v>0</v>
      </c>
      <c r="T30" s="51"/>
      <c r="U30" s="28"/>
      <c r="V30" s="37"/>
      <c r="W30" s="49">
        <f t="shared" si="4"/>
        <v>0</v>
      </c>
      <c r="X30" s="51">
        <v>186</v>
      </c>
      <c r="Y30" s="28"/>
      <c r="Z30" s="37"/>
      <c r="AA30" s="49">
        <f t="shared" si="5"/>
        <v>186</v>
      </c>
      <c r="AB30" s="51"/>
      <c r="AC30" s="28"/>
      <c r="AD30" s="37"/>
      <c r="AE30" s="55">
        <f t="shared" si="6"/>
        <v>0</v>
      </c>
      <c r="AF30" s="58">
        <v>186</v>
      </c>
      <c r="AG30" s="60"/>
      <c r="AH30" s="60"/>
      <c r="AI30" s="34">
        <f t="shared" si="7"/>
        <v>186</v>
      </c>
    </row>
    <row r="31" spans="1:35">
      <c r="A31" s="18">
        <v>71</v>
      </c>
      <c r="B31" s="19">
        <v>1</v>
      </c>
      <c r="C31" s="20">
        <v>2013</v>
      </c>
      <c r="D31" s="27">
        <v>158</v>
      </c>
      <c r="E31" s="28">
        <v>158</v>
      </c>
      <c r="F31" s="37"/>
      <c r="G31" s="49">
        <f t="shared" si="0"/>
        <v>0</v>
      </c>
      <c r="H31" s="51"/>
      <c r="I31" s="28"/>
      <c r="J31" s="37"/>
      <c r="K31" s="49">
        <f t="shared" si="1"/>
        <v>0</v>
      </c>
      <c r="L31" s="51"/>
      <c r="M31" s="28"/>
      <c r="N31" s="37"/>
      <c r="O31" s="49">
        <f t="shared" si="2"/>
        <v>0</v>
      </c>
      <c r="P31" s="51"/>
      <c r="Q31" s="28"/>
      <c r="R31" s="37"/>
      <c r="S31" s="49">
        <f t="shared" si="3"/>
        <v>0</v>
      </c>
      <c r="T31" s="51"/>
      <c r="U31" s="28"/>
      <c r="V31" s="37"/>
      <c r="W31" s="49">
        <f t="shared" si="4"/>
        <v>0</v>
      </c>
      <c r="X31" s="51"/>
      <c r="Y31" s="28"/>
      <c r="Z31" s="37"/>
      <c r="AA31" s="49">
        <f t="shared" si="5"/>
        <v>0</v>
      </c>
      <c r="AB31" s="51"/>
      <c r="AC31" s="28"/>
      <c r="AD31" s="37"/>
      <c r="AE31" s="55">
        <f t="shared" si="6"/>
        <v>0</v>
      </c>
      <c r="AF31" s="58">
        <v>158</v>
      </c>
      <c r="AG31" s="60">
        <v>158</v>
      </c>
      <c r="AH31" s="60"/>
      <c r="AI31" s="34">
        <f t="shared" si="7"/>
        <v>0</v>
      </c>
    </row>
    <row r="32" spans="1:35">
      <c r="A32" s="18">
        <v>71</v>
      </c>
      <c r="B32" s="19">
        <v>2</v>
      </c>
      <c r="C32" s="20">
        <v>2013</v>
      </c>
      <c r="D32" s="27"/>
      <c r="E32" s="28"/>
      <c r="F32" s="37"/>
      <c r="G32" s="49">
        <f t="shared" si="0"/>
        <v>0</v>
      </c>
      <c r="H32" s="51">
        <v>76</v>
      </c>
      <c r="I32" s="28">
        <v>76</v>
      </c>
      <c r="J32" s="37"/>
      <c r="K32" s="49">
        <f t="shared" si="1"/>
        <v>0</v>
      </c>
      <c r="L32" s="51"/>
      <c r="M32" s="28"/>
      <c r="N32" s="37"/>
      <c r="O32" s="49">
        <f t="shared" si="2"/>
        <v>0</v>
      </c>
      <c r="P32" s="51"/>
      <c r="Q32" s="28"/>
      <c r="R32" s="37"/>
      <c r="S32" s="49">
        <f t="shared" si="3"/>
        <v>0</v>
      </c>
      <c r="T32" s="51"/>
      <c r="U32" s="28"/>
      <c r="V32" s="37"/>
      <c r="W32" s="49">
        <f t="shared" si="4"/>
        <v>0</v>
      </c>
      <c r="X32" s="51"/>
      <c r="Y32" s="28"/>
      <c r="Z32" s="37"/>
      <c r="AA32" s="49">
        <f t="shared" si="5"/>
        <v>0</v>
      </c>
      <c r="AB32" s="51"/>
      <c r="AC32" s="28"/>
      <c r="AD32" s="37"/>
      <c r="AE32" s="55">
        <f t="shared" si="6"/>
        <v>0</v>
      </c>
      <c r="AF32" s="58">
        <v>76</v>
      </c>
      <c r="AG32" s="60">
        <v>76</v>
      </c>
      <c r="AH32" s="60"/>
      <c r="AI32" s="34">
        <f t="shared" si="7"/>
        <v>0</v>
      </c>
    </row>
    <row r="33" spans="1:35">
      <c r="A33" s="18">
        <v>71</v>
      </c>
      <c r="B33" s="19">
        <v>3</v>
      </c>
      <c r="C33" s="20">
        <v>2013</v>
      </c>
      <c r="D33" s="27"/>
      <c r="E33" s="28"/>
      <c r="F33" s="37"/>
      <c r="G33" s="49">
        <f t="shared" si="0"/>
        <v>0</v>
      </c>
      <c r="H33" s="51"/>
      <c r="I33" s="28"/>
      <c r="J33" s="37"/>
      <c r="K33" s="49">
        <f t="shared" si="1"/>
        <v>0</v>
      </c>
      <c r="L33" s="51">
        <v>141</v>
      </c>
      <c r="M33" s="28">
        <v>141</v>
      </c>
      <c r="N33" s="37"/>
      <c r="O33" s="49">
        <f t="shared" si="2"/>
        <v>0</v>
      </c>
      <c r="P33" s="51"/>
      <c r="Q33" s="28"/>
      <c r="R33" s="37"/>
      <c r="S33" s="49">
        <f t="shared" si="3"/>
        <v>0</v>
      </c>
      <c r="T33" s="51"/>
      <c r="U33" s="28"/>
      <c r="V33" s="37"/>
      <c r="W33" s="49">
        <f t="shared" si="4"/>
        <v>0</v>
      </c>
      <c r="X33" s="51"/>
      <c r="Y33" s="28"/>
      <c r="Z33" s="37"/>
      <c r="AA33" s="49">
        <f t="shared" si="5"/>
        <v>0</v>
      </c>
      <c r="AB33" s="51"/>
      <c r="AC33" s="28"/>
      <c r="AD33" s="37"/>
      <c r="AE33" s="55">
        <f t="shared" si="6"/>
        <v>0</v>
      </c>
      <c r="AF33" s="58">
        <v>141</v>
      </c>
      <c r="AG33" s="60">
        <v>141</v>
      </c>
      <c r="AH33" s="60"/>
      <c r="AI33" s="34">
        <f t="shared" si="7"/>
        <v>0</v>
      </c>
    </row>
    <row r="34" spans="1:35">
      <c r="A34" s="18">
        <v>71</v>
      </c>
      <c r="B34" s="19">
        <v>4</v>
      </c>
      <c r="C34" s="20">
        <v>2013</v>
      </c>
      <c r="D34" s="27"/>
      <c r="E34" s="28"/>
      <c r="F34" s="37"/>
      <c r="G34" s="49">
        <f t="shared" si="0"/>
        <v>0</v>
      </c>
      <c r="H34" s="51"/>
      <c r="I34" s="28"/>
      <c r="J34" s="37"/>
      <c r="K34" s="49">
        <f t="shared" si="1"/>
        <v>0</v>
      </c>
      <c r="L34" s="51"/>
      <c r="M34" s="28"/>
      <c r="N34" s="37"/>
      <c r="O34" s="49">
        <f t="shared" si="2"/>
        <v>0</v>
      </c>
      <c r="P34" s="51">
        <v>50</v>
      </c>
      <c r="Q34" s="28">
        <v>50</v>
      </c>
      <c r="R34" s="37"/>
      <c r="S34" s="49">
        <f t="shared" si="3"/>
        <v>0</v>
      </c>
      <c r="T34" s="51"/>
      <c r="U34" s="28"/>
      <c r="V34" s="37"/>
      <c r="W34" s="49">
        <f t="shared" si="4"/>
        <v>0</v>
      </c>
      <c r="X34" s="51"/>
      <c r="Y34" s="28"/>
      <c r="Z34" s="37"/>
      <c r="AA34" s="49">
        <f t="shared" si="5"/>
        <v>0</v>
      </c>
      <c r="AB34" s="51"/>
      <c r="AC34" s="28"/>
      <c r="AD34" s="37"/>
      <c r="AE34" s="55">
        <f t="shared" si="6"/>
        <v>0</v>
      </c>
      <c r="AF34" s="58">
        <v>50</v>
      </c>
      <c r="AG34" s="60">
        <v>50</v>
      </c>
      <c r="AH34" s="60"/>
      <c r="AI34" s="34">
        <f t="shared" si="7"/>
        <v>0</v>
      </c>
    </row>
    <row r="35" spans="1:35">
      <c r="A35" s="18">
        <v>71</v>
      </c>
      <c r="B35" s="19">
        <v>5</v>
      </c>
      <c r="C35" s="20">
        <v>2013</v>
      </c>
      <c r="D35" s="27"/>
      <c r="E35" s="28"/>
      <c r="F35" s="37"/>
      <c r="G35" s="49">
        <f t="shared" si="0"/>
        <v>0</v>
      </c>
      <c r="H35" s="51"/>
      <c r="I35" s="28"/>
      <c r="J35" s="37"/>
      <c r="K35" s="49">
        <f t="shared" si="1"/>
        <v>0</v>
      </c>
      <c r="L35" s="51"/>
      <c r="M35" s="28"/>
      <c r="N35" s="37"/>
      <c r="O35" s="49">
        <f t="shared" si="2"/>
        <v>0</v>
      </c>
      <c r="P35" s="51"/>
      <c r="Q35" s="28"/>
      <c r="R35" s="37"/>
      <c r="S35" s="49">
        <f t="shared" si="3"/>
        <v>0</v>
      </c>
      <c r="T35" s="51">
        <v>128</v>
      </c>
      <c r="U35" s="28"/>
      <c r="V35" s="37"/>
      <c r="W35" s="49">
        <f t="shared" si="4"/>
        <v>128</v>
      </c>
      <c r="X35" s="51"/>
      <c r="Y35" s="28"/>
      <c r="Z35" s="37"/>
      <c r="AA35" s="49">
        <f t="shared" si="5"/>
        <v>0</v>
      </c>
      <c r="AB35" s="51"/>
      <c r="AC35" s="28"/>
      <c r="AD35" s="37"/>
      <c r="AE35" s="55">
        <f t="shared" si="6"/>
        <v>0</v>
      </c>
      <c r="AF35" s="58">
        <v>128</v>
      </c>
      <c r="AG35" s="60"/>
      <c r="AH35" s="60"/>
      <c r="AI35" s="34">
        <f t="shared" si="7"/>
        <v>128</v>
      </c>
    </row>
    <row r="36" spans="1:35">
      <c r="A36" s="18">
        <v>71</v>
      </c>
      <c r="B36" s="19">
        <v>6</v>
      </c>
      <c r="C36" s="20">
        <v>2013</v>
      </c>
      <c r="D36" s="27"/>
      <c r="E36" s="28"/>
      <c r="F36" s="37"/>
      <c r="G36" s="49">
        <f t="shared" si="0"/>
        <v>0</v>
      </c>
      <c r="H36" s="51"/>
      <c r="I36" s="28"/>
      <c r="J36" s="37"/>
      <c r="K36" s="49">
        <f t="shared" si="1"/>
        <v>0</v>
      </c>
      <c r="L36" s="51"/>
      <c r="M36" s="28"/>
      <c r="N36" s="37"/>
      <c r="O36" s="49">
        <f t="shared" si="2"/>
        <v>0</v>
      </c>
      <c r="P36" s="51"/>
      <c r="Q36" s="28"/>
      <c r="R36" s="37"/>
      <c r="S36" s="49">
        <f t="shared" si="3"/>
        <v>0</v>
      </c>
      <c r="T36" s="51"/>
      <c r="U36" s="28"/>
      <c r="V36" s="37"/>
      <c r="W36" s="49">
        <f t="shared" si="4"/>
        <v>0</v>
      </c>
      <c r="X36" s="51">
        <v>100</v>
      </c>
      <c r="Y36" s="28"/>
      <c r="Z36" s="37"/>
      <c r="AA36" s="49">
        <f t="shared" si="5"/>
        <v>100</v>
      </c>
      <c r="AB36" s="51"/>
      <c r="AC36" s="28"/>
      <c r="AD36" s="37"/>
      <c r="AE36" s="55">
        <f t="shared" si="6"/>
        <v>0</v>
      </c>
      <c r="AF36" s="58">
        <v>100</v>
      </c>
      <c r="AG36" s="60"/>
      <c r="AH36" s="60"/>
      <c r="AI36" s="34">
        <f t="shared" si="7"/>
        <v>100</v>
      </c>
    </row>
    <row r="37" spans="1:35">
      <c r="A37" s="18">
        <v>71</v>
      </c>
      <c r="B37" s="19">
        <v>7</v>
      </c>
      <c r="C37" s="20">
        <v>2013</v>
      </c>
      <c r="D37" s="27"/>
      <c r="E37" s="28"/>
      <c r="F37" s="37"/>
      <c r="G37" s="49">
        <f t="shared" si="0"/>
        <v>0</v>
      </c>
      <c r="H37" s="51"/>
      <c r="I37" s="28"/>
      <c r="J37" s="37"/>
      <c r="K37" s="49">
        <f t="shared" si="1"/>
        <v>0</v>
      </c>
      <c r="L37" s="51"/>
      <c r="M37" s="28"/>
      <c r="N37" s="37"/>
      <c r="O37" s="49">
        <f t="shared" si="2"/>
        <v>0</v>
      </c>
      <c r="P37" s="51"/>
      <c r="Q37" s="28"/>
      <c r="R37" s="37"/>
      <c r="S37" s="49">
        <f t="shared" si="3"/>
        <v>0</v>
      </c>
      <c r="T37" s="51"/>
      <c r="U37" s="28"/>
      <c r="V37" s="37"/>
      <c r="W37" s="49">
        <f t="shared" si="4"/>
        <v>0</v>
      </c>
      <c r="X37" s="51"/>
      <c r="Y37" s="28"/>
      <c r="Z37" s="37"/>
      <c r="AA37" s="49">
        <f t="shared" si="5"/>
        <v>0</v>
      </c>
      <c r="AB37" s="51">
        <v>90</v>
      </c>
      <c r="AC37" s="28"/>
      <c r="AD37" s="37"/>
      <c r="AE37" s="55">
        <f t="shared" si="6"/>
        <v>90</v>
      </c>
      <c r="AF37" s="58">
        <v>90</v>
      </c>
      <c r="AG37" s="60"/>
      <c r="AH37" s="60"/>
      <c r="AI37" s="34">
        <f t="shared" si="7"/>
        <v>90</v>
      </c>
    </row>
    <row r="38" spans="1:35">
      <c r="A38" s="18">
        <v>205</v>
      </c>
      <c r="B38" s="19">
        <v>5</v>
      </c>
      <c r="C38" s="20">
        <v>2013</v>
      </c>
      <c r="D38" s="27"/>
      <c r="E38" s="28"/>
      <c r="F38" s="37"/>
      <c r="G38" s="49">
        <f t="shared" si="0"/>
        <v>0</v>
      </c>
      <c r="H38" s="51"/>
      <c r="I38" s="28"/>
      <c r="J38" s="37"/>
      <c r="K38" s="49">
        <f t="shared" si="1"/>
        <v>0</v>
      </c>
      <c r="L38" s="51"/>
      <c r="M38" s="28"/>
      <c r="N38" s="37"/>
      <c r="O38" s="49">
        <f t="shared" si="2"/>
        <v>0</v>
      </c>
      <c r="P38" s="51"/>
      <c r="Q38" s="28"/>
      <c r="R38" s="37"/>
      <c r="S38" s="49">
        <f t="shared" si="3"/>
        <v>0</v>
      </c>
      <c r="T38" s="51">
        <v>605</v>
      </c>
      <c r="U38" s="28">
        <v>1</v>
      </c>
      <c r="V38" s="37"/>
      <c r="W38" s="49">
        <f t="shared" si="4"/>
        <v>604</v>
      </c>
      <c r="X38" s="51"/>
      <c r="Y38" s="28"/>
      <c r="Z38" s="37"/>
      <c r="AA38" s="49">
        <f t="shared" si="5"/>
        <v>0</v>
      </c>
      <c r="AB38" s="51"/>
      <c r="AC38" s="28"/>
      <c r="AD38" s="37"/>
      <c r="AE38" s="55">
        <f t="shared" si="6"/>
        <v>0</v>
      </c>
      <c r="AF38" s="58">
        <v>605</v>
      </c>
      <c r="AG38" s="60">
        <v>1</v>
      </c>
      <c r="AH38" s="60"/>
      <c r="AI38" s="34">
        <f t="shared" si="7"/>
        <v>604</v>
      </c>
    </row>
    <row r="39" spans="1:35">
      <c r="A39" s="18">
        <v>205</v>
      </c>
      <c r="B39" s="19">
        <v>6</v>
      </c>
      <c r="C39" s="20">
        <v>2013</v>
      </c>
      <c r="D39" s="27"/>
      <c r="E39" s="28"/>
      <c r="F39" s="37"/>
      <c r="G39" s="49">
        <f t="shared" si="0"/>
        <v>0</v>
      </c>
      <c r="H39" s="51"/>
      <c r="I39" s="28"/>
      <c r="J39" s="37"/>
      <c r="K39" s="49">
        <f t="shared" si="1"/>
        <v>0</v>
      </c>
      <c r="L39" s="51"/>
      <c r="M39" s="28"/>
      <c r="N39" s="37"/>
      <c r="O39" s="49">
        <f t="shared" si="2"/>
        <v>0</v>
      </c>
      <c r="P39" s="51"/>
      <c r="Q39" s="28"/>
      <c r="R39" s="37"/>
      <c r="S39" s="49">
        <f t="shared" si="3"/>
        <v>0</v>
      </c>
      <c r="T39" s="51"/>
      <c r="U39" s="28"/>
      <c r="V39" s="37"/>
      <c r="W39" s="49">
        <f t="shared" si="4"/>
        <v>0</v>
      </c>
      <c r="X39" s="51">
        <v>505</v>
      </c>
      <c r="Y39" s="28"/>
      <c r="Z39" s="37"/>
      <c r="AA39" s="49">
        <f t="shared" si="5"/>
        <v>505</v>
      </c>
      <c r="AB39" s="51"/>
      <c r="AC39" s="28"/>
      <c r="AD39" s="37"/>
      <c r="AE39" s="55">
        <f t="shared" si="6"/>
        <v>0</v>
      </c>
      <c r="AF39" s="58">
        <v>505</v>
      </c>
      <c r="AG39" s="60"/>
      <c r="AH39" s="60"/>
      <c r="AI39" s="34">
        <f t="shared" si="7"/>
        <v>505</v>
      </c>
    </row>
    <row r="40" spans="1:35">
      <c r="A40" s="18">
        <v>205</v>
      </c>
      <c r="B40" s="19">
        <v>7</v>
      </c>
      <c r="C40" s="20">
        <v>2013</v>
      </c>
      <c r="D40" s="27"/>
      <c r="E40" s="28"/>
      <c r="F40" s="37"/>
      <c r="G40" s="49">
        <f t="shared" ref="G40:G71" si="8">D40-E40 + F40</f>
        <v>0</v>
      </c>
      <c r="H40" s="51"/>
      <c r="I40" s="28"/>
      <c r="J40" s="37"/>
      <c r="K40" s="49">
        <f t="shared" ref="K40:K71" si="9">H40-I40 + J40</f>
        <v>0</v>
      </c>
      <c r="L40" s="51"/>
      <c r="M40" s="28"/>
      <c r="N40" s="37"/>
      <c r="O40" s="49">
        <f t="shared" ref="O40:O71" si="10">L40-M40 + N40</f>
        <v>0</v>
      </c>
      <c r="P40" s="51"/>
      <c r="Q40" s="28"/>
      <c r="R40" s="37"/>
      <c r="S40" s="49">
        <f t="shared" ref="S40:S71" si="11">P40-Q40 + R40</f>
        <v>0</v>
      </c>
      <c r="T40" s="51"/>
      <c r="U40" s="28"/>
      <c r="V40" s="37"/>
      <c r="W40" s="49">
        <f t="shared" ref="W40:W71" si="12">T40-U40 + V40</f>
        <v>0</v>
      </c>
      <c r="X40" s="51"/>
      <c r="Y40" s="28"/>
      <c r="Z40" s="37"/>
      <c r="AA40" s="49">
        <f t="shared" ref="AA40:AA71" si="13">X40-Y40 + Z40</f>
        <v>0</v>
      </c>
      <c r="AB40" s="51">
        <v>243</v>
      </c>
      <c r="AC40" s="28">
        <v>1</v>
      </c>
      <c r="AD40" s="37"/>
      <c r="AE40" s="55">
        <f t="shared" ref="AE40:AE71" si="14">AB40-AC40 + AD40</f>
        <v>242</v>
      </c>
      <c r="AF40" s="58">
        <v>243</v>
      </c>
      <c r="AG40" s="60">
        <v>1</v>
      </c>
      <c r="AH40" s="60"/>
      <c r="AI40" s="34">
        <f t="shared" ref="AI40:AI71" si="15">AF40-AG40 + AH40</f>
        <v>242</v>
      </c>
    </row>
    <row r="41" spans="1:35">
      <c r="A41" s="18">
        <v>390</v>
      </c>
      <c r="B41" s="19">
        <v>5</v>
      </c>
      <c r="C41" s="20">
        <v>2013</v>
      </c>
      <c r="D41" s="27"/>
      <c r="E41" s="28"/>
      <c r="F41" s="37"/>
      <c r="G41" s="49">
        <f t="shared" si="8"/>
        <v>0</v>
      </c>
      <c r="H41" s="51"/>
      <c r="I41" s="28"/>
      <c r="J41" s="37"/>
      <c r="K41" s="49">
        <f t="shared" si="9"/>
        <v>0</v>
      </c>
      <c r="L41" s="51"/>
      <c r="M41" s="28"/>
      <c r="N41" s="37"/>
      <c r="O41" s="49">
        <f t="shared" si="10"/>
        <v>0</v>
      </c>
      <c r="P41" s="51"/>
      <c r="Q41" s="28"/>
      <c r="R41" s="37"/>
      <c r="S41" s="49">
        <f t="shared" si="11"/>
        <v>0</v>
      </c>
      <c r="T41" s="51">
        <v>308</v>
      </c>
      <c r="U41" s="28"/>
      <c r="V41" s="37"/>
      <c r="W41" s="49">
        <f t="shared" si="12"/>
        <v>308</v>
      </c>
      <c r="X41" s="51"/>
      <c r="Y41" s="28"/>
      <c r="Z41" s="37"/>
      <c r="AA41" s="49">
        <f t="shared" si="13"/>
        <v>0</v>
      </c>
      <c r="AB41" s="51"/>
      <c r="AC41" s="28"/>
      <c r="AD41" s="37"/>
      <c r="AE41" s="55">
        <f t="shared" si="14"/>
        <v>0</v>
      </c>
      <c r="AF41" s="58">
        <v>308</v>
      </c>
      <c r="AG41" s="60"/>
      <c r="AH41" s="60"/>
      <c r="AI41" s="34">
        <f t="shared" si="15"/>
        <v>308</v>
      </c>
    </row>
    <row r="42" spans="1:35">
      <c r="A42" s="18">
        <v>390</v>
      </c>
      <c r="B42" s="19">
        <v>6</v>
      </c>
      <c r="C42" s="20">
        <v>2013</v>
      </c>
      <c r="D42" s="27"/>
      <c r="E42" s="28"/>
      <c r="F42" s="37"/>
      <c r="G42" s="49">
        <f t="shared" si="8"/>
        <v>0</v>
      </c>
      <c r="H42" s="51"/>
      <c r="I42" s="28"/>
      <c r="J42" s="37"/>
      <c r="K42" s="49">
        <f t="shared" si="9"/>
        <v>0</v>
      </c>
      <c r="L42" s="51"/>
      <c r="M42" s="28"/>
      <c r="N42" s="37"/>
      <c r="O42" s="49">
        <f t="shared" si="10"/>
        <v>0</v>
      </c>
      <c r="P42" s="51"/>
      <c r="Q42" s="28"/>
      <c r="R42" s="37"/>
      <c r="S42" s="49">
        <f t="shared" si="11"/>
        <v>0</v>
      </c>
      <c r="T42" s="51"/>
      <c r="U42" s="28"/>
      <c r="V42" s="37"/>
      <c r="W42" s="49">
        <f t="shared" si="12"/>
        <v>0</v>
      </c>
      <c r="X42" s="51">
        <v>279</v>
      </c>
      <c r="Y42" s="28"/>
      <c r="Z42" s="37"/>
      <c r="AA42" s="49">
        <f t="shared" si="13"/>
        <v>279</v>
      </c>
      <c r="AB42" s="51"/>
      <c r="AC42" s="28"/>
      <c r="AD42" s="37"/>
      <c r="AE42" s="55">
        <f t="shared" si="14"/>
        <v>0</v>
      </c>
      <c r="AF42" s="58">
        <v>279</v>
      </c>
      <c r="AG42" s="60"/>
      <c r="AH42" s="60"/>
      <c r="AI42" s="34">
        <f t="shared" si="15"/>
        <v>279</v>
      </c>
    </row>
    <row r="43" spans="1:35">
      <c r="A43" s="18">
        <v>390</v>
      </c>
      <c r="B43" s="19">
        <v>7</v>
      </c>
      <c r="C43" s="20">
        <v>2013</v>
      </c>
      <c r="D43" s="27"/>
      <c r="E43" s="28"/>
      <c r="F43" s="37"/>
      <c r="G43" s="49">
        <f t="shared" si="8"/>
        <v>0</v>
      </c>
      <c r="H43" s="51"/>
      <c r="I43" s="28"/>
      <c r="J43" s="37"/>
      <c r="K43" s="49">
        <f t="shared" si="9"/>
        <v>0</v>
      </c>
      <c r="L43" s="51"/>
      <c r="M43" s="28"/>
      <c r="N43" s="37"/>
      <c r="O43" s="49">
        <f t="shared" si="10"/>
        <v>0</v>
      </c>
      <c r="P43" s="51"/>
      <c r="Q43" s="28"/>
      <c r="R43" s="37"/>
      <c r="S43" s="49">
        <f t="shared" si="11"/>
        <v>0</v>
      </c>
      <c r="T43" s="51"/>
      <c r="U43" s="28"/>
      <c r="V43" s="37"/>
      <c r="W43" s="49">
        <f t="shared" si="12"/>
        <v>0</v>
      </c>
      <c r="X43" s="51"/>
      <c r="Y43" s="28"/>
      <c r="Z43" s="37"/>
      <c r="AA43" s="49">
        <f t="shared" si="13"/>
        <v>0</v>
      </c>
      <c r="AB43" s="51">
        <v>264</v>
      </c>
      <c r="AC43" s="28"/>
      <c r="AD43" s="37"/>
      <c r="AE43" s="55">
        <f t="shared" si="14"/>
        <v>264</v>
      </c>
      <c r="AF43" s="58">
        <v>264</v>
      </c>
      <c r="AG43" s="60"/>
      <c r="AH43" s="60"/>
      <c r="AI43" s="34">
        <f t="shared" si="15"/>
        <v>264</v>
      </c>
    </row>
    <row r="44" spans="1:35">
      <c r="A44" s="18">
        <v>450</v>
      </c>
      <c r="B44" s="19">
        <v>1</v>
      </c>
      <c r="C44" s="20">
        <v>2013</v>
      </c>
      <c r="D44" s="27">
        <v>51</v>
      </c>
      <c r="E44" s="28"/>
      <c r="F44" s="37"/>
      <c r="G44" s="49">
        <f t="shared" si="8"/>
        <v>51</v>
      </c>
      <c r="H44" s="51"/>
      <c r="I44" s="28"/>
      <c r="J44" s="37"/>
      <c r="K44" s="49">
        <f t="shared" si="9"/>
        <v>0</v>
      </c>
      <c r="L44" s="51"/>
      <c r="M44" s="28"/>
      <c r="N44" s="37"/>
      <c r="O44" s="49">
        <f t="shared" si="10"/>
        <v>0</v>
      </c>
      <c r="P44" s="51"/>
      <c r="Q44" s="28"/>
      <c r="R44" s="37"/>
      <c r="S44" s="49">
        <f t="shared" si="11"/>
        <v>0</v>
      </c>
      <c r="T44" s="51"/>
      <c r="U44" s="28"/>
      <c r="V44" s="37"/>
      <c r="W44" s="49">
        <f t="shared" si="12"/>
        <v>0</v>
      </c>
      <c r="X44" s="51"/>
      <c r="Y44" s="28"/>
      <c r="Z44" s="37"/>
      <c r="AA44" s="49">
        <f t="shared" si="13"/>
        <v>0</v>
      </c>
      <c r="AB44" s="51"/>
      <c r="AC44" s="28"/>
      <c r="AD44" s="37"/>
      <c r="AE44" s="55">
        <f t="shared" si="14"/>
        <v>0</v>
      </c>
      <c r="AF44" s="58">
        <v>51</v>
      </c>
      <c r="AG44" s="60"/>
      <c r="AH44" s="60"/>
      <c r="AI44" s="34">
        <f t="shared" si="15"/>
        <v>51</v>
      </c>
    </row>
    <row r="45" spans="1:35">
      <c r="A45" s="18">
        <v>450</v>
      </c>
      <c r="B45" s="19">
        <v>2</v>
      </c>
      <c r="C45" s="20">
        <v>2013</v>
      </c>
      <c r="D45" s="27"/>
      <c r="E45" s="28"/>
      <c r="F45" s="37"/>
      <c r="G45" s="49">
        <f t="shared" si="8"/>
        <v>0</v>
      </c>
      <c r="H45" s="51">
        <v>18</v>
      </c>
      <c r="I45" s="28">
        <v>18</v>
      </c>
      <c r="J45" s="37"/>
      <c r="K45" s="49">
        <f t="shared" si="9"/>
        <v>0</v>
      </c>
      <c r="L45" s="51"/>
      <c r="M45" s="28"/>
      <c r="N45" s="37"/>
      <c r="O45" s="49">
        <f t="shared" si="10"/>
        <v>0</v>
      </c>
      <c r="P45" s="51"/>
      <c r="Q45" s="28"/>
      <c r="R45" s="37"/>
      <c r="S45" s="49">
        <f t="shared" si="11"/>
        <v>0</v>
      </c>
      <c r="T45" s="51"/>
      <c r="U45" s="28"/>
      <c r="V45" s="37"/>
      <c r="W45" s="49">
        <f t="shared" si="12"/>
        <v>0</v>
      </c>
      <c r="X45" s="51"/>
      <c r="Y45" s="28"/>
      <c r="Z45" s="37"/>
      <c r="AA45" s="49">
        <f t="shared" si="13"/>
        <v>0</v>
      </c>
      <c r="AB45" s="51"/>
      <c r="AC45" s="28"/>
      <c r="AD45" s="37"/>
      <c r="AE45" s="55">
        <f t="shared" si="14"/>
        <v>0</v>
      </c>
      <c r="AF45" s="58">
        <v>18</v>
      </c>
      <c r="AG45" s="60">
        <v>18</v>
      </c>
      <c r="AH45" s="60"/>
      <c r="AI45" s="34">
        <f t="shared" si="15"/>
        <v>0</v>
      </c>
    </row>
    <row r="46" spans="1:35">
      <c r="A46" s="18">
        <v>450</v>
      </c>
      <c r="B46" s="19">
        <v>5</v>
      </c>
      <c r="C46" s="20">
        <v>2013</v>
      </c>
      <c r="D46" s="27"/>
      <c r="E46" s="28"/>
      <c r="F46" s="37"/>
      <c r="G46" s="49">
        <f t="shared" si="8"/>
        <v>0</v>
      </c>
      <c r="H46" s="51"/>
      <c r="I46" s="28"/>
      <c r="J46" s="37"/>
      <c r="K46" s="49">
        <f t="shared" si="9"/>
        <v>0</v>
      </c>
      <c r="L46" s="51"/>
      <c r="M46" s="28"/>
      <c r="N46" s="37"/>
      <c r="O46" s="49">
        <f t="shared" si="10"/>
        <v>0</v>
      </c>
      <c r="P46" s="51"/>
      <c r="Q46" s="28"/>
      <c r="R46" s="37"/>
      <c r="S46" s="49">
        <f t="shared" si="11"/>
        <v>0</v>
      </c>
      <c r="T46" s="51">
        <v>543</v>
      </c>
      <c r="U46" s="28"/>
      <c r="V46" s="37"/>
      <c r="W46" s="49">
        <f t="shared" si="12"/>
        <v>543</v>
      </c>
      <c r="X46" s="51"/>
      <c r="Y46" s="28"/>
      <c r="Z46" s="37"/>
      <c r="AA46" s="49">
        <f t="shared" si="13"/>
        <v>0</v>
      </c>
      <c r="AB46" s="51"/>
      <c r="AC46" s="28"/>
      <c r="AD46" s="37"/>
      <c r="AE46" s="55">
        <f t="shared" si="14"/>
        <v>0</v>
      </c>
      <c r="AF46" s="58">
        <v>543</v>
      </c>
      <c r="AG46" s="60"/>
      <c r="AH46" s="60"/>
      <c r="AI46" s="34">
        <f t="shared" si="15"/>
        <v>543</v>
      </c>
    </row>
    <row r="47" spans="1:35">
      <c r="A47" s="18">
        <v>450</v>
      </c>
      <c r="B47" s="19">
        <v>6</v>
      </c>
      <c r="C47" s="20">
        <v>2013</v>
      </c>
      <c r="D47" s="27"/>
      <c r="E47" s="28"/>
      <c r="F47" s="37"/>
      <c r="G47" s="49">
        <f t="shared" si="8"/>
        <v>0</v>
      </c>
      <c r="H47" s="51"/>
      <c r="I47" s="28"/>
      <c r="J47" s="37"/>
      <c r="K47" s="49">
        <f t="shared" si="9"/>
        <v>0</v>
      </c>
      <c r="L47" s="51"/>
      <c r="M47" s="28"/>
      <c r="N47" s="37"/>
      <c r="O47" s="49">
        <f t="shared" si="10"/>
        <v>0</v>
      </c>
      <c r="P47" s="51"/>
      <c r="Q47" s="28"/>
      <c r="R47" s="37"/>
      <c r="S47" s="49">
        <f t="shared" si="11"/>
        <v>0</v>
      </c>
      <c r="T47" s="51"/>
      <c r="U47" s="28"/>
      <c r="V47" s="37"/>
      <c r="W47" s="49">
        <f t="shared" si="12"/>
        <v>0</v>
      </c>
      <c r="X47" s="51">
        <v>659</v>
      </c>
      <c r="Y47" s="28"/>
      <c r="Z47" s="37"/>
      <c r="AA47" s="49">
        <f t="shared" si="13"/>
        <v>659</v>
      </c>
      <c r="AB47" s="51"/>
      <c r="AC47" s="28"/>
      <c r="AD47" s="37"/>
      <c r="AE47" s="55">
        <f t="shared" si="14"/>
        <v>0</v>
      </c>
      <c r="AF47" s="58">
        <v>659</v>
      </c>
      <c r="AG47" s="60"/>
      <c r="AH47" s="60"/>
      <c r="AI47" s="34">
        <f t="shared" si="15"/>
        <v>659</v>
      </c>
    </row>
    <row r="48" spans="1:35">
      <c r="A48" s="18">
        <v>450</v>
      </c>
      <c r="B48" s="19">
        <v>7</v>
      </c>
      <c r="C48" s="20">
        <v>2013</v>
      </c>
      <c r="D48" s="27"/>
      <c r="E48" s="28"/>
      <c r="F48" s="37"/>
      <c r="G48" s="49">
        <f t="shared" si="8"/>
        <v>0</v>
      </c>
      <c r="H48" s="51"/>
      <c r="I48" s="28"/>
      <c r="J48" s="37"/>
      <c r="K48" s="49">
        <f t="shared" si="9"/>
        <v>0</v>
      </c>
      <c r="L48" s="51"/>
      <c r="M48" s="28"/>
      <c r="N48" s="37"/>
      <c r="O48" s="49">
        <f t="shared" si="10"/>
        <v>0</v>
      </c>
      <c r="P48" s="51"/>
      <c r="Q48" s="28"/>
      <c r="R48" s="37"/>
      <c r="S48" s="49">
        <f t="shared" si="11"/>
        <v>0</v>
      </c>
      <c r="T48" s="51"/>
      <c r="U48" s="28"/>
      <c r="V48" s="37"/>
      <c r="W48" s="49">
        <f t="shared" si="12"/>
        <v>0</v>
      </c>
      <c r="X48" s="51"/>
      <c r="Y48" s="28"/>
      <c r="Z48" s="37"/>
      <c r="AA48" s="49">
        <f t="shared" si="13"/>
        <v>0</v>
      </c>
      <c r="AB48" s="51">
        <v>350</v>
      </c>
      <c r="AC48" s="28"/>
      <c r="AD48" s="37"/>
      <c r="AE48" s="55">
        <f t="shared" si="14"/>
        <v>350</v>
      </c>
      <c r="AF48" s="58">
        <v>350</v>
      </c>
      <c r="AG48" s="60"/>
      <c r="AH48" s="60"/>
      <c r="AI48" s="34">
        <f t="shared" si="15"/>
        <v>350</v>
      </c>
    </row>
    <row r="49" spans="1:35">
      <c r="A49" s="18">
        <v>704</v>
      </c>
      <c r="B49" s="19">
        <v>1</v>
      </c>
      <c r="C49" s="20">
        <v>2013</v>
      </c>
      <c r="D49" s="27">
        <v>333</v>
      </c>
      <c r="E49" s="28">
        <v>62</v>
      </c>
      <c r="F49" s="37"/>
      <c r="G49" s="49">
        <f t="shared" si="8"/>
        <v>271</v>
      </c>
      <c r="H49" s="51"/>
      <c r="I49" s="28"/>
      <c r="J49" s="37"/>
      <c r="K49" s="49">
        <f t="shared" si="9"/>
        <v>0</v>
      </c>
      <c r="L49" s="51"/>
      <c r="M49" s="28"/>
      <c r="N49" s="37"/>
      <c r="O49" s="49">
        <f t="shared" si="10"/>
        <v>0</v>
      </c>
      <c r="P49" s="51"/>
      <c r="Q49" s="28"/>
      <c r="R49" s="37"/>
      <c r="S49" s="49">
        <f t="shared" si="11"/>
        <v>0</v>
      </c>
      <c r="T49" s="51"/>
      <c r="U49" s="28"/>
      <c r="V49" s="37"/>
      <c r="W49" s="49">
        <f t="shared" si="12"/>
        <v>0</v>
      </c>
      <c r="X49" s="51"/>
      <c r="Y49" s="28"/>
      <c r="Z49" s="37"/>
      <c r="AA49" s="49">
        <f t="shared" si="13"/>
        <v>0</v>
      </c>
      <c r="AB49" s="51"/>
      <c r="AC49" s="28"/>
      <c r="AD49" s="37"/>
      <c r="AE49" s="55">
        <f t="shared" si="14"/>
        <v>0</v>
      </c>
      <c r="AF49" s="58">
        <v>333</v>
      </c>
      <c r="AG49" s="60">
        <v>62</v>
      </c>
      <c r="AH49" s="60"/>
      <c r="AI49" s="34">
        <f t="shared" si="15"/>
        <v>271</v>
      </c>
    </row>
    <row r="50" spans="1:35">
      <c r="A50" s="18">
        <v>704</v>
      </c>
      <c r="B50" s="19">
        <v>3</v>
      </c>
      <c r="C50" s="20">
        <v>2013</v>
      </c>
      <c r="D50" s="27"/>
      <c r="E50" s="28"/>
      <c r="F50" s="37"/>
      <c r="G50" s="49">
        <f t="shared" si="8"/>
        <v>0</v>
      </c>
      <c r="H50" s="51"/>
      <c r="I50" s="28"/>
      <c r="J50" s="37"/>
      <c r="K50" s="49">
        <f t="shared" si="9"/>
        <v>0</v>
      </c>
      <c r="L50" s="51">
        <v>88</v>
      </c>
      <c r="M50" s="28"/>
      <c r="N50" s="37"/>
      <c r="O50" s="49">
        <f t="shared" si="10"/>
        <v>88</v>
      </c>
      <c r="P50" s="51"/>
      <c r="Q50" s="28"/>
      <c r="R50" s="37"/>
      <c r="S50" s="49">
        <f t="shared" si="11"/>
        <v>0</v>
      </c>
      <c r="T50" s="51"/>
      <c r="U50" s="28"/>
      <c r="V50" s="37"/>
      <c r="W50" s="49">
        <f t="shared" si="12"/>
        <v>0</v>
      </c>
      <c r="X50" s="51"/>
      <c r="Y50" s="28"/>
      <c r="Z50" s="37"/>
      <c r="AA50" s="49">
        <f t="shared" si="13"/>
        <v>0</v>
      </c>
      <c r="AB50" s="51"/>
      <c r="AC50" s="28"/>
      <c r="AD50" s="37"/>
      <c r="AE50" s="55">
        <f t="shared" si="14"/>
        <v>0</v>
      </c>
      <c r="AF50" s="58">
        <v>88</v>
      </c>
      <c r="AG50" s="60"/>
      <c r="AH50" s="60"/>
      <c r="AI50" s="34">
        <f t="shared" si="15"/>
        <v>88</v>
      </c>
    </row>
    <row r="51" spans="1:35">
      <c r="A51" s="18">
        <v>704</v>
      </c>
      <c r="B51" s="19">
        <v>4</v>
      </c>
      <c r="C51" s="20">
        <v>2013</v>
      </c>
      <c r="D51" s="27"/>
      <c r="E51" s="28"/>
      <c r="F51" s="37"/>
      <c r="G51" s="49">
        <f t="shared" si="8"/>
        <v>0</v>
      </c>
      <c r="H51" s="51"/>
      <c r="I51" s="28"/>
      <c r="J51" s="37"/>
      <c r="K51" s="49">
        <f t="shared" si="9"/>
        <v>0</v>
      </c>
      <c r="L51" s="51"/>
      <c r="M51" s="28"/>
      <c r="N51" s="37"/>
      <c r="O51" s="49">
        <f t="shared" si="10"/>
        <v>0</v>
      </c>
      <c r="P51" s="51">
        <v>957</v>
      </c>
      <c r="Q51" s="28">
        <v>74</v>
      </c>
      <c r="R51" s="37"/>
      <c r="S51" s="49">
        <f t="shared" si="11"/>
        <v>883</v>
      </c>
      <c r="T51" s="51"/>
      <c r="U51" s="28"/>
      <c r="V51" s="37"/>
      <c r="W51" s="49">
        <f t="shared" si="12"/>
        <v>0</v>
      </c>
      <c r="X51" s="51"/>
      <c r="Y51" s="28"/>
      <c r="Z51" s="37"/>
      <c r="AA51" s="49">
        <f t="shared" si="13"/>
        <v>0</v>
      </c>
      <c r="AB51" s="51"/>
      <c r="AC51" s="28"/>
      <c r="AD51" s="37"/>
      <c r="AE51" s="55">
        <f t="shared" si="14"/>
        <v>0</v>
      </c>
      <c r="AF51" s="58">
        <v>957</v>
      </c>
      <c r="AG51" s="60">
        <v>74</v>
      </c>
      <c r="AH51" s="60"/>
      <c r="AI51" s="34">
        <f t="shared" si="15"/>
        <v>883</v>
      </c>
    </row>
    <row r="52" spans="1:35">
      <c r="A52" s="18">
        <v>704</v>
      </c>
      <c r="B52" s="19">
        <v>5</v>
      </c>
      <c r="C52" s="20">
        <v>2013</v>
      </c>
      <c r="D52" s="27"/>
      <c r="E52" s="28"/>
      <c r="F52" s="37"/>
      <c r="G52" s="49">
        <f t="shared" si="8"/>
        <v>0</v>
      </c>
      <c r="H52" s="51"/>
      <c r="I52" s="28"/>
      <c r="J52" s="37"/>
      <c r="K52" s="49">
        <f t="shared" si="9"/>
        <v>0</v>
      </c>
      <c r="L52" s="51"/>
      <c r="M52" s="28"/>
      <c r="N52" s="37"/>
      <c r="O52" s="49">
        <f t="shared" si="10"/>
        <v>0</v>
      </c>
      <c r="P52" s="51"/>
      <c r="Q52" s="28"/>
      <c r="R52" s="37"/>
      <c r="S52" s="49">
        <f t="shared" si="11"/>
        <v>0</v>
      </c>
      <c r="T52" s="51">
        <v>689</v>
      </c>
      <c r="U52" s="28"/>
      <c r="V52" s="37"/>
      <c r="W52" s="49">
        <f t="shared" si="12"/>
        <v>689</v>
      </c>
      <c r="X52" s="51"/>
      <c r="Y52" s="28"/>
      <c r="Z52" s="37"/>
      <c r="AA52" s="49">
        <f t="shared" si="13"/>
        <v>0</v>
      </c>
      <c r="AB52" s="51"/>
      <c r="AC52" s="28"/>
      <c r="AD52" s="37"/>
      <c r="AE52" s="55">
        <f t="shared" si="14"/>
        <v>0</v>
      </c>
      <c r="AF52" s="58">
        <v>689</v>
      </c>
      <c r="AG52" s="60"/>
      <c r="AH52" s="60"/>
      <c r="AI52" s="34">
        <f t="shared" si="15"/>
        <v>689</v>
      </c>
    </row>
    <row r="53" spans="1:35">
      <c r="A53" s="18">
        <v>704</v>
      </c>
      <c r="B53" s="19">
        <v>6</v>
      </c>
      <c r="C53" s="20">
        <v>2013</v>
      </c>
      <c r="D53" s="27"/>
      <c r="E53" s="28"/>
      <c r="F53" s="37"/>
      <c r="G53" s="49">
        <f t="shared" si="8"/>
        <v>0</v>
      </c>
      <c r="H53" s="51"/>
      <c r="I53" s="28"/>
      <c r="J53" s="37"/>
      <c r="K53" s="49">
        <f t="shared" si="9"/>
        <v>0</v>
      </c>
      <c r="L53" s="51"/>
      <c r="M53" s="28"/>
      <c r="N53" s="37"/>
      <c r="O53" s="49">
        <f t="shared" si="10"/>
        <v>0</v>
      </c>
      <c r="P53" s="51"/>
      <c r="Q53" s="28"/>
      <c r="R53" s="37"/>
      <c r="S53" s="49">
        <f t="shared" si="11"/>
        <v>0</v>
      </c>
      <c r="T53" s="51"/>
      <c r="U53" s="28"/>
      <c r="V53" s="37"/>
      <c r="W53" s="49">
        <f t="shared" si="12"/>
        <v>0</v>
      </c>
      <c r="X53" s="51">
        <v>501</v>
      </c>
      <c r="Y53" s="28"/>
      <c r="Z53" s="37"/>
      <c r="AA53" s="49">
        <f t="shared" si="13"/>
        <v>501</v>
      </c>
      <c r="AB53" s="51"/>
      <c r="AC53" s="28"/>
      <c r="AD53" s="37"/>
      <c r="AE53" s="55">
        <f t="shared" si="14"/>
        <v>0</v>
      </c>
      <c r="AF53" s="58">
        <v>501</v>
      </c>
      <c r="AG53" s="60"/>
      <c r="AH53" s="60"/>
      <c r="AI53" s="34">
        <f t="shared" si="15"/>
        <v>501</v>
      </c>
    </row>
    <row r="54" spans="1:35">
      <c r="A54" s="18">
        <v>730</v>
      </c>
      <c r="B54" s="19">
        <v>1</v>
      </c>
      <c r="C54" s="20">
        <v>2013</v>
      </c>
      <c r="D54" s="27">
        <v>323</v>
      </c>
      <c r="E54" s="28">
        <v>53</v>
      </c>
      <c r="F54" s="37"/>
      <c r="G54" s="49">
        <f t="shared" si="8"/>
        <v>270</v>
      </c>
      <c r="H54" s="51"/>
      <c r="I54" s="28"/>
      <c r="J54" s="37"/>
      <c r="K54" s="49">
        <f t="shared" si="9"/>
        <v>0</v>
      </c>
      <c r="L54" s="51"/>
      <c r="M54" s="28"/>
      <c r="N54" s="37"/>
      <c r="O54" s="49">
        <f t="shared" si="10"/>
        <v>0</v>
      </c>
      <c r="P54" s="51"/>
      <c r="Q54" s="28"/>
      <c r="R54" s="37"/>
      <c r="S54" s="49">
        <f t="shared" si="11"/>
        <v>0</v>
      </c>
      <c r="T54" s="51"/>
      <c r="U54" s="28"/>
      <c r="V54" s="37"/>
      <c r="W54" s="49">
        <f t="shared" si="12"/>
        <v>0</v>
      </c>
      <c r="X54" s="51"/>
      <c r="Y54" s="28"/>
      <c r="Z54" s="37"/>
      <c r="AA54" s="49">
        <f t="shared" si="13"/>
        <v>0</v>
      </c>
      <c r="AB54" s="51"/>
      <c r="AC54" s="28"/>
      <c r="AD54" s="37"/>
      <c r="AE54" s="55">
        <f t="shared" si="14"/>
        <v>0</v>
      </c>
      <c r="AF54" s="58">
        <v>323</v>
      </c>
      <c r="AG54" s="60">
        <v>53</v>
      </c>
      <c r="AH54" s="60"/>
      <c r="AI54" s="34">
        <f t="shared" si="15"/>
        <v>270</v>
      </c>
    </row>
    <row r="55" spans="1:35">
      <c r="A55" s="18">
        <v>730</v>
      </c>
      <c r="B55" s="19">
        <v>3</v>
      </c>
      <c r="C55" s="20">
        <v>2013</v>
      </c>
      <c r="D55" s="27"/>
      <c r="E55" s="28"/>
      <c r="F55" s="37"/>
      <c r="G55" s="49">
        <f t="shared" si="8"/>
        <v>0</v>
      </c>
      <c r="H55" s="51"/>
      <c r="I55" s="28"/>
      <c r="J55" s="37"/>
      <c r="K55" s="49">
        <f t="shared" si="9"/>
        <v>0</v>
      </c>
      <c r="L55" s="51">
        <v>343</v>
      </c>
      <c r="M55" s="28"/>
      <c r="N55" s="37"/>
      <c r="O55" s="49">
        <f t="shared" si="10"/>
        <v>343</v>
      </c>
      <c r="P55" s="51"/>
      <c r="Q55" s="28"/>
      <c r="R55" s="37"/>
      <c r="S55" s="49">
        <f t="shared" si="11"/>
        <v>0</v>
      </c>
      <c r="T55" s="51"/>
      <c r="U55" s="28"/>
      <c r="V55" s="37"/>
      <c r="W55" s="49">
        <f t="shared" si="12"/>
        <v>0</v>
      </c>
      <c r="X55" s="51"/>
      <c r="Y55" s="28"/>
      <c r="Z55" s="37"/>
      <c r="AA55" s="49">
        <f t="shared" si="13"/>
        <v>0</v>
      </c>
      <c r="AB55" s="51"/>
      <c r="AC55" s="28"/>
      <c r="AD55" s="37"/>
      <c r="AE55" s="55">
        <f t="shared" si="14"/>
        <v>0</v>
      </c>
      <c r="AF55" s="58">
        <v>343</v>
      </c>
      <c r="AG55" s="60"/>
      <c r="AH55" s="60"/>
      <c r="AI55" s="34">
        <f t="shared" si="15"/>
        <v>343</v>
      </c>
    </row>
    <row r="56" spans="1:35">
      <c r="A56" s="18">
        <v>730</v>
      </c>
      <c r="B56" s="19">
        <v>4</v>
      </c>
      <c r="C56" s="20">
        <v>2013</v>
      </c>
      <c r="D56" s="27"/>
      <c r="E56" s="28"/>
      <c r="F56" s="37"/>
      <c r="G56" s="49">
        <f t="shared" si="8"/>
        <v>0</v>
      </c>
      <c r="H56" s="51"/>
      <c r="I56" s="28"/>
      <c r="J56" s="37"/>
      <c r="K56" s="49">
        <f t="shared" si="9"/>
        <v>0</v>
      </c>
      <c r="L56" s="51"/>
      <c r="M56" s="28"/>
      <c r="N56" s="37"/>
      <c r="O56" s="49">
        <f t="shared" si="10"/>
        <v>0</v>
      </c>
      <c r="P56" s="51">
        <v>328</v>
      </c>
      <c r="Q56" s="28"/>
      <c r="R56" s="37"/>
      <c r="S56" s="49">
        <f t="shared" si="11"/>
        <v>328</v>
      </c>
      <c r="T56" s="51"/>
      <c r="U56" s="28"/>
      <c r="V56" s="37"/>
      <c r="W56" s="49">
        <f t="shared" si="12"/>
        <v>0</v>
      </c>
      <c r="X56" s="51"/>
      <c r="Y56" s="28"/>
      <c r="Z56" s="37"/>
      <c r="AA56" s="49">
        <f t="shared" si="13"/>
        <v>0</v>
      </c>
      <c r="AB56" s="51"/>
      <c r="AC56" s="28"/>
      <c r="AD56" s="37"/>
      <c r="AE56" s="55">
        <f t="shared" si="14"/>
        <v>0</v>
      </c>
      <c r="AF56" s="58">
        <v>328</v>
      </c>
      <c r="AG56" s="60"/>
      <c r="AH56" s="60"/>
      <c r="AI56" s="34">
        <f t="shared" si="15"/>
        <v>328</v>
      </c>
    </row>
    <row r="57" spans="1:35">
      <c r="A57" s="18">
        <v>730</v>
      </c>
      <c r="B57" s="19">
        <v>5</v>
      </c>
      <c r="C57" s="20">
        <v>2013</v>
      </c>
      <c r="D57" s="27"/>
      <c r="E57" s="28"/>
      <c r="F57" s="37"/>
      <c r="G57" s="49">
        <f t="shared" si="8"/>
        <v>0</v>
      </c>
      <c r="H57" s="51"/>
      <c r="I57" s="28"/>
      <c r="J57" s="37"/>
      <c r="K57" s="49">
        <f t="shared" si="9"/>
        <v>0</v>
      </c>
      <c r="L57" s="51"/>
      <c r="M57" s="28"/>
      <c r="N57" s="37"/>
      <c r="O57" s="49">
        <f t="shared" si="10"/>
        <v>0</v>
      </c>
      <c r="P57" s="51"/>
      <c r="Q57" s="28"/>
      <c r="R57" s="37"/>
      <c r="S57" s="49">
        <f t="shared" si="11"/>
        <v>0</v>
      </c>
      <c r="T57" s="51">
        <v>369</v>
      </c>
      <c r="U57" s="28"/>
      <c r="V57" s="37"/>
      <c r="W57" s="49">
        <f t="shared" si="12"/>
        <v>369</v>
      </c>
      <c r="X57" s="51"/>
      <c r="Y57" s="28"/>
      <c r="Z57" s="37"/>
      <c r="AA57" s="49">
        <f t="shared" si="13"/>
        <v>0</v>
      </c>
      <c r="AB57" s="51"/>
      <c r="AC57" s="28"/>
      <c r="AD57" s="37"/>
      <c r="AE57" s="55">
        <f t="shared" si="14"/>
        <v>0</v>
      </c>
      <c r="AF57" s="58">
        <v>369</v>
      </c>
      <c r="AG57" s="60"/>
      <c r="AH57" s="60"/>
      <c r="AI57" s="34">
        <f t="shared" si="15"/>
        <v>369</v>
      </c>
    </row>
    <row r="58" spans="1:35">
      <c r="A58" s="18">
        <v>730</v>
      </c>
      <c r="B58" s="19">
        <v>6</v>
      </c>
      <c r="C58" s="20">
        <v>2013</v>
      </c>
      <c r="D58" s="27"/>
      <c r="E58" s="28"/>
      <c r="F58" s="37"/>
      <c r="G58" s="49">
        <f t="shared" si="8"/>
        <v>0</v>
      </c>
      <c r="H58" s="51"/>
      <c r="I58" s="28"/>
      <c r="J58" s="37"/>
      <c r="K58" s="49">
        <f t="shared" si="9"/>
        <v>0</v>
      </c>
      <c r="L58" s="51"/>
      <c r="M58" s="28"/>
      <c r="N58" s="37"/>
      <c r="O58" s="49">
        <f t="shared" si="10"/>
        <v>0</v>
      </c>
      <c r="P58" s="51"/>
      <c r="Q58" s="28"/>
      <c r="R58" s="37"/>
      <c r="S58" s="49">
        <f t="shared" si="11"/>
        <v>0</v>
      </c>
      <c r="T58" s="51"/>
      <c r="U58" s="28"/>
      <c r="V58" s="37"/>
      <c r="W58" s="49">
        <f t="shared" si="12"/>
        <v>0</v>
      </c>
      <c r="X58" s="51">
        <v>359</v>
      </c>
      <c r="Y58" s="28"/>
      <c r="Z58" s="37"/>
      <c r="AA58" s="49">
        <f t="shared" si="13"/>
        <v>359</v>
      </c>
      <c r="AB58" s="51"/>
      <c r="AC58" s="28"/>
      <c r="AD58" s="37"/>
      <c r="AE58" s="55">
        <f t="shared" si="14"/>
        <v>0</v>
      </c>
      <c r="AF58" s="58">
        <v>359</v>
      </c>
      <c r="AG58" s="60"/>
      <c r="AH58" s="60"/>
      <c r="AI58" s="34">
        <f t="shared" si="15"/>
        <v>359</v>
      </c>
    </row>
    <row r="59" spans="1:35">
      <c r="A59" s="18">
        <v>747</v>
      </c>
      <c r="B59" s="19">
        <v>1</v>
      </c>
      <c r="C59" s="20">
        <v>2013</v>
      </c>
      <c r="D59" s="27">
        <v>1063</v>
      </c>
      <c r="E59" s="28">
        <v>753</v>
      </c>
      <c r="F59" s="37"/>
      <c r="G59" s="49">
        <f t="shared" si="8"/>
        <v>310</v>
      </c>
      <c r="H59" s="51"/>
      <c r="I59" s="28"/>
      <c r="J59" s="37"/>
      <c r="K59" s="49">
        <f t="shared" si="9"/>
        <v>0</v>
      </c>
      <c r="L59" s="51"/>
      <c r="M59" s="28"/>
      <c r="N59" s="37"/>
      <c r="O59" s="49">
        <f t="shared" si="10"/>
        <v>0</v>
      </c>
      <c r="P59" s="51"/>
      <c r="Q59" s="28"/>
      <c r="R59" s="37"/>
      <c r="S59" s="49">
        <f t="shared" si="11"/>
        <v>0</v>
      </c>
      <c r="T59" s="51"/>
      <c r="U59" s="28"/>
      <c r="V59" s="37"/>
      <c r="W59" s="49">
        <f t="shared" si="12"/>
        <v>0</v>
      </c>
      <c r="X59" s="51"/>
      <c r="Y59" s="28"/>
      <c r="Z59" s="37"/>
      <c r="AA59" s="49">
        <f t="shared" si="13"/>
        <v>0</v>
      </c>
      <c r="AB59" s="51"/>
      <c r="AC59" s="28"/>
      <c r="AD59" s="37"/>
      <c r="AE59" s="55">
        <f t="shared" si="14"/>
        <v>0</v>
      </c>
      <c r="AF59" s="58">
        <v>1063</v>
      </c>
      <c r="AG59" s="60">
        <v>753</v>
      </c>
      <c r="AH59" s="60"/>
      <c r="AI59" s="34">
        <f t="shared" si="15"/>
        <v>310</v>
      </c>
    </row>
    <row r="60" spans="1:35">
      <c r="A60" s="18">
        <v>747</v>
      </c>
      <c r="B60" s="19">
        <v>2</v>
      </c>
      <c r="C60" s="20">
        <v>2013</v>
      </c>
      <c r="D60" s="27"/>
      <c r="E60" s="28"/>
      <c r="F60" s="37"/>
      <c r="G60" s="49">
        <f t="shared" si="8"/>
        <v>0</v>
      </c>
      <c r="H60" s="51">
        <v>499</v>
      </c>
      <c r="I60" s="28">
        <v>499</v>
      </c>
      <c r="J60" s="37"/>
      <c r="K60" s="49">
        <f t="shared" si="9"/>
        <v>0</v>
      </c>
      <c r="L60" s="51"/>
      <c r="M60" s="28"/>
      <c r="N60" s="37"/>
      <c r="O60" s="49">
        <f t="shared" si="10"/>
        <v>0</v>
      </c>
      <c r="P60" s="51"/>
      <c r="Q60" s="28"/>
      <c r="R60" s="37"/>
      <c r="S60" s="49">
        <f t="shared" si="11"/>
        <v>0</v>
      </c>
      <c r="T60" s="51"/>
      <c r="U60" s="28"/>
      <c r="V60" s="37"/>
      <c r="W60" s="49">
        <f t="shared" si="12"/>
        <v>0</v>
      </c>
      <c r="X60" s="51"/>
      <c r="Y60" s="28"/>
      <c r="Z60" s="37"/>
      <c r="AA60" s="49">
        <f t="shared" si="13"/>
        <v>0</v>
      </c>
      <c r="AB60" s="51"/>
      <c r="AC60" s="28"/>
      <c r="AD60" s="37"/>
      <c r="AE60" s="55">
        <f t="shared" si="14"/>
        <v>0</v>
      </c>
      <c r="AF60" s="58">
        <v>499</v>
      </c>
      <c r="AG60" s="60">
        <v>499</v>
      </c>
      <c r="AH60" s="60"/>
      <c r="AI60" s="34">
        <f t="shared" si="15"/>
        <v>0</v>
      </c>
    </row>
    <row r="61" spans="1:35">
      <c r="A61" s="18">
        <v>747</v>
      </c>
      <c r="B61" s="19">
        <v>3</v>
      </c>
      <c r="C61" s="20">
        <v>2013</v>
      </c>
      <c r="D61" s="27"/>
      <c r="E61" s="28"/>
      <c r="F61" s="37"/>
      <c r="G61" s="49">
        <f t="shared" si="8"/>
        <v>0</v>
      </c>
      <c r="H61" s="51"/>
      <c r="I61" s="28"/>
      <c r="J61" s="37"/>
      <c r="K61" s="49">
        <f t="shared" si="9"/>
        <v>0</v>
      </c>
      <c r="L61" s="51">
        <v>929</v>
      </c>
      <c r="M61" s="28">
        <v>929</v>
      </c>
      <c r="N61" s="37"/>
      <c r="O61" s="49">
        <f t="shared" si="10"/>
        <v>0</v>
      </c>
      <c r="P61" s="51"/>
      <c r="Q61" s="28"/>
      <c r="R61" s="37"/>
      <c r="S61" s="49">
        <f t="shared" si="11"/>
        <v>0</v>
      </c>
      <c r="T61" s="51"/>
      <c r="U61" s="28"/>
      <c r="V61" s="37"/>
      <c r="W61" s="49">
        <f t="shared" si="12"/>
        <v>0</v>
      </c>
      <c r="X61" s="51"/>
      <c r="Y61" s="28"/>
      <c r="Z61" s="37"/>
      <c r="AA61" s="49">
        <f t="shared" si="13"/>
        <v>0</v>
      </c>
      <c r="AB61" s="51"/>
      <c r="AC61" s="28"/>
      <c r="AD61" s="37"/>
      <c r="AE61" s="55">
        <f t="shared" si="14"/>
        <v>0</v>
      </c>
      <c r="AF61" s="58">
        <v>929</v>
      </c>
      <c r="AG61" s="60">
        <v>929</v>
      </c>
      <c r="AH61" s="60"/>
      <c r="AI61" s="34">
        <f t="shared" si="15"/>
        <v>0</v>
      </c>
    </row>
    <row r="62" spans="1:35">
      <c r="A62" s="18">
        <v>747</v>
      </c>
      <c r="B62" s="19">
        <v>4</v>
      </c>
      <c r="C62" s="20">
        <v>2013</v>
      </c>
      <c r="D62" s="27"/>
      <c r="E62" s="28"/>
      <c r="F62" s="37"/>
      <c r="G62" s="49">
        <f t="shared" si="8"/>
        <v>0</v>
      </c>
      <c r="H62" s="51"/>
      <c r="I62" s="28"/>
      <c r="J62" s="37"/>
      <c r="K62" s="49">
        <f t="shared" si="9"/>
        <v>0</v>
      </c>
      <c r="L62" s="51"/>
      <c r="M62" s="28"/>
      <c r="N62" s="37"/>
      <c r="O62" s="49">
        <f t="shared" si="10"/>
        <v>0</v>
      </c>
      <c r="P62" s="51">
        <v>324</v>
      </c>
      <c r="Q62" s="28">
        <v>324</v>
      </c>
      <c r="R62" s="37"/>
      <c r="S62" s="49">
        <f t="shared" si="11"/>
        <v>0</v>
      </c>
      <c r="T62" s="51"/>
      <c r="U62" s="28"/>
      <c r="V62" s="37"/>
      <c r="W62" s="49">
        <f t="shared" si="12"/>
        <v>0</v>
      </c>
      <c r="X62" s="51"/>
      <c r="Y62" s="28"/>
      <c r="Z62" s="37"/>
      <c r="AA62" s="49">
        <f t="shared" si="13"/>
        <v>0</v>
      </c>
      <c r="AB62" s="51"/>
      <c r="AC62" s="28"/>
      <c r="AD62" s="37"/>
      <c r="AE62" s="55">
        <f t="shared" si="14"/>
        <v>0</v>
      </c>
      <c r="AF62" s="58">
        <v>324</v>
      </c>
      <c r="AG62" s="60">
        <v>324</v>
      </c>
      <c r="AH62" s="60"/>
      <c r="AI62" s="34">
        <f t="shared" si="15"/>
        <v>0</v>
      </c>
    </row>
    <row r="63" spans="1:35">
      <c r="A63" s="18">
        <v>747</v>
      </c>
      <c r="B63" s="19">
        <v>5</v>
      </c>
      <c r="C63" s="20">
        <v>2013</v>
      </c>
      <c r="D63" s="27"/>
      <c r="E63" s="28"/>
      <c r="F63" s="37"/>
      <c r="G63" s="49">
        <f t="shared" si="8"/>
        <v>0</v>
      </c>
      <c r="H63" s="51"/>
      <c r="I63" s="28"/>
      <c r="J63" s="37"/>
      <c r="K63" s="49">
        <f t="shared" si="9"/>
        <v>0</v>
      </c>
      <c r="L63" s="51"/>
      <c r="M63" s="28"/>
      <c r="N63" s="37"/>
      <c r="O63" s="49">
        <f t="shared" si="10"/>
        <v>0</v>
      </c>
      <c r="P63" s="51"/>
      <c r="Q63" s="28"/>
      <c r="R63" s="37"/>
      <c r="S63" s="49">
        <f t="shared" si="11"/>
        <v>0</v>
      </c>
      <c r="T63" s="51">
        <v>870</v>
      </c>
      <c r="U63" s="28"/>
      <c r="V63" s="37"/>
      <c r="W63" s="49">
        <f t="shared" si="12"/>
        <v>870</v>
      </c>
      <c r="X63" s="51"/>
      <c r="Y63" s="28"/>
      <c r="Z63" s="37"/>
      <c r="AA63" s="49">
        <f t="shared" si="13"/>
        <v>0</v>
      </c>
      <c r="AB63" s="51"/>
      <c r="AC63" s="28"/>
      <c r="AD63" s="37"/>
      <c r="AE63" s="55">
        <f t="shared" si="14"/>
        <v>0</v>
      </c>
      <c r="AF63" s="58">
        <v>870</v>
      </c>
      <c r="AG63" s="60"/>
      <c r="AH63" s="60"/>
      <c r="AI63" s="34">
        <f t="shared" si="15"/>
        <v>870</v>
      </c>
    </row>
    <row r="64" spans="1:35">
      <c r="A64" s="18">
        <v>747</v>
      </c>
      <c r="B64" s="19">
        <v>6</v>
      </c>
      <c r="C64" s="20">
        <v>2013</v>
      </c>
      <c r="D64" s="27"/>
      <c r="E64" s="28"/>
      <c r="F64" s="37"/>
      <c r="G64" s="49">
        <f t="shared" si="8"/>
        <v>0</v>
      </c>
      <c r="H64" s="51"/>
      <c r="I64" s="28"/>
      <c r="J64" s="37"/>
      <c r="K64" s="49">
        <f t="shared" si="9"/>
        <v>0</v>
      </c>
      <c r="L64" s="51"/>
      <c r="M64" s="28"/>
      <c r="N64" s="37"/>
      <c r="O64" s="49">
        <f t="shared" si="10"/>
        <v>0</v>
      </c>
      <c r="P64" s="51"/>
      <c r="Q64" s="28"/>
      <c r="R64" s="37"/>
      <c r="S64" s="49">
        <f t="shared" si="11"/>
        <v>0</v>
      </c>
      <c r="T64" s="51"/>
      <c r="U64" s="28"/>
      <c r="V64" s="37"/>
      <c r="W64" s="49">
        <f t="shared" si="12"/>
        <v>0</v>
      </c>
      <c r="X64" s="51">
        <v>637</v>
      </c>
      <c r="Y64" s="28"/>
      <c r="Z64" s="37"/>
      <c r="AA64" s="49">
        <f t="shared" si="13"/>
        <v>637</v>
      </c>
      <c r="AB64" s="51"/>
      <c r="AC64" s="28"/>
      <c r="AD64" s="37"/>
      <c r="AE64" s="55">
        <f t="shared" si="14"/>
        <v>0</v>
      </c>
      <c r="AF64" s="58">
        <v>637</v>
      </c>
      <c r="AG64" s="60"/>
      <c r="AH64" s="60"/>
      <c r="AI64" s="34">
        <f t="shared" si="15"/>
        <v>637</v>
      </c>
    </row>
    <row r="65" spans="1:35">
      <c r="A65" s="18">
        <v>747</v>
      </c>
      <c r="B65" s="19">
        <v>7</v>
      </c>
      <c r="C65" s="20">
        <v>2013</v>
      </c>
      <c r="D65" s="27"/>
      <c r="E65" s="28"/>
      <c r="F65" s="37"/>
      <c r="G65" s="49">
        <f t="shared" si="8"/>
        <v>0</v>
      </c>
      <c r="H65" s="51"/>
      <c r="I65" s="28"/>
      <c r="J65" s="37"/>
      <c r="K65" s="49">
        <f t="shared" si="9"/>
        <v>0</v>
      </c>
      <c r="L65" s="51"/>
      <c r="M65" s="28"/>
      <c r="N65" s="37"/>
      <c r="O65" s="49">
        <f t="shared" si="10"/>
        <v>0</v>
      </c>
      <c r="P65" s="51"/>
      <c r="Q65" s="28"/>
      <c r="R65" s="37"/>
      <c r="S65" s="49">
        <f t="shared" si="11"/>
        <v>0</v>
      </c>
      <c r="T65" s="51"/>
      <c r="U65" s="28"/>
      <c r="V65" s="37"/>
      <c r="W65" s="49">
        <f t="shared" si="12"/>
        <v>0</v>
      </c>
      <c r="X65" s="51"/>
      <c r="Y65" s="28"/>
      <c r="Z65" s="37"/>
      <c r="AA65" s="49">
        <f t="shared" si="13"/>
        <v>0</v>
      </c>
      <c r="AB65" s="51">
        <v>628</v>
      </c>
      <c r="AC65" s="28"/>
      <c r="AD65" s="37"/>
      <c r="AE65" s="55">
        <f t="shared" si="14"/>
        <v>628</v>
      </c>
      <c r="AF65" s="58">
        <v>628</v>
      </c>
      <c r="AG65" s="60"/>
      <c r="AH65" s="60"/>
      <c r="AI65" s="34">
        <f t="shared" si="15"/>
        <v>628</v>
      </c>
    </row>
    <row r="66" spans="1:35">
      <c r="A66" s="18">
        <v>763</v>
      </c>
      <c r="B66" s="19">
        <v>1</v>
      </c>
      <c r="C66" s="20">
        <v>2013</v>
      </c>
      <c r="D66" s="27">
        <v>225</v>
      </c>
      <c r="E66" s="28">
        <v>8</v>
      </c>
      <c r="F66" s="37"/>
      <c r="G66" s="49">
        <f t="shared" si="8"/>
        <v>217</v>
      </c>
      <c r="H66" s="51"/>
      <c r="I66" s="28"/>
      <c r="J66" s="37"/>
      <c r="K66" s="49">
        <f t="shared" si="9"/>
        <v>0</v>
      </c>
      <c r="L66" s="51"/>
      <c r="M66" s="28"/>
      <c r="N66" s="37"/>
      <c r="O66" s="49">
        <f t="shared" si="10"/>
        <v>0</v>
      </c>
      <c r="P66" s="51"/>
      <c r="Q66" s="28"/>
      <c r="R66" s="37"/>
      <c r="S66" s="49">
        <f t="shared" si="11"/>
        <v>0</v>
      </c>
      <c r="T66" s="51"/>
      <c r="U66" s="28"/>
      <c r="V66" s="37"/>
      <c r="W66" s="49">
        <f t="shared" si="12"/>
        <v>0</v>
      </c>
      <c r="X66" s="51"/>
      <c r="Y66" s="28"/>
      <c r="Z66" s="37"/>
      <c r="AA66" s="49">
        <f t="shared" si="13"/>
        <v>0</v>
      </c>
      <c r="AB66" s="51"/>
      <c r="AC66" s="28"/>
      <c r="AD66" s="37"/>
      <c r="AE66" s="55">
        <f t="shared" si="14"/>
        <v>0</v>
      </c>
      <c r="AF66" s="58">
        <v>225</v>
      </c>
      <c r="AG66" s="60">
        <v>8</v>
      </c>
      <c r="AH66" s="60"/>
      <c r="AI66" s="34">
        <f t="shared" si="15"/>
        <v>217</v>
      </c>
    </row>
    <row r="67" spans="1:35">
      <c r="A67" s="18">
        <v>763</v>
      </c>
      <c r="B67" s="19">
        <v>2</v>
      </c>
      <c r="C67" s="20">
        <v>2013</v>
      </c>
      <c r="D67" s="27"/>
      <c r="E67" s="28"/>
      <c r="F67" s="37"/>
      <c r="G67" s="49">
        <f t="shared" si="8"/>
        <v>0</v>
      </c>
      <c r="H67" s="51">
        <v>183</v>
      </c>
      <c r="I67" s="28">
        <v>112</v>
      </c>
      <c r="J67" s="37"/>
      <c r="K67" s="49">
        <f t="shared" si="9"/>
        <v>71</v>
      </c>
      <c r="L67" s="51"/>
      <c r="M67" s="28"/>
      <c r="N67" s="37"/>
      <c r="O67" s="49">
        <f t="shared" si="10"/>
        <v>0</v>
      </c>
      <c r="P67" s="51"/>
      <c r="Q67" s="28"/>
      <c r="R67" s="37"/>
      <c r="S67" s="49">
        <f t="shared" si="11"/>
        <v>0</v>
      </c>
      <c r="T67" s="51"/>
      <c r="U67" s="28"/>
      <c r="V67" s="37"/>
      <c r="W67" s="49">
        <f t="shared" si="12"/>
        <v>0</v>
      </c>
      <c r="X67" s="51"/>
      <c r="Y67" s="28"/>
      <c r="Z67" s="37"/>
      <c r="AA67" s="49">
        <f t="shared" si="13"/>
        <v>0</v>
      </c>
      <c r="AB67" s="51"/>
      <c r="AC67" s="28"/>
      <c r="AD67" s="37"/>
      <c r="AE67" s="55">
        <f t="shared" si="14"/>
        <v>0</v>
      </c>
      <c r="AF67" s="58">
        <v>183</v>
      </c>
      <c r="AG67" s="60">
        <v>112</v>
      </c>
      <c r="AH67" s="60"/>
      <c r="AI67" s="34">
        <f t="shared" si="15"/>
        <v>71</v>
      </c>
    </row>
    <row r="68" spans="1:35">
      <c r="A68" s="18">
        <v>763</v>
      </c>
      <c r="B68" s="19">
        <v>3</v>
      </c>
      <c r="C68" s="20">
        <v>2013</v>
      </c>
      <c r="D68" s="27"/>
      <c r="E68" s="28"/>
      <c r="F68" s="37"/>
      <c r="G68" s="49">
        <f t="shared" si="8"/>
        <v>0</v>
      </c>
      <c r="H68" s="51"/>
      <c r="I68" s="28"/>
      <c r="J68" s="37"/>
      <c r="K68" s="49">
        <f t="shared" si="9"/>
        <v>0</v>
      </c>
      <c r="L68" s="51">
        <v>217</v>
      </c>
      <c r="M68" s="28">
        <v>100</v>
      </c>
      <c r="N68" s="37"/>
      <c r="O68" s="49">
        <f t="shared" si="10"/>
        <v>117</v>
      </c>
      <c r="P68" s="51"/>
      <c r="Q68" s="28"/>
      <c r="R68" s="37"/>
      <c r="S68" s="49">
        <f t="shared" si="11"/>
        <v>0</v>
      </c>
      <c r="T68" s="51"/>
      <c r="U68" s="28"/>
      <c r="V68" s="37"/>
      <c r="W68" s="49">
        <f t="shared" si="12"/>
        <v>0</v>
      </c>
      <c r="X68" s="51"/>
      <c r="Y68" s="28"/>
      <c r="Z68" s="37"/>
      <c r="AA68" s="49">
        <f t="shared" si="13"/>
        <v>0</v>
      </c>
      <c r="AB68" s="51"/>
      <c r="AC68" s="28"/>
      <c r="AD68" s="37"/>
      <c r="AE68" s="55">
        <f t="shared" si="14"/>
        <v>0</v>
      </c>
      <c r="AF68" s="58">
        <v>217</v>
      </c>
      <c r="AG68" s="60">
        <v>100</v>
      </c>
      <c r="AH68" s="60"/>
      <c r="AI68" s="34">
        <f t="shared" si="15"/>
        <v>117</v>
      </c>
    </row>
    <row r="69" spans="1:35">
      <c r="A69" s="18">
        <v>763</v>
      </c>
      <c r="B69" s="19">
        <v>4</v>
      </c>
      <c r="C69" s="20">
        <v>2013</v>
      </c>
      <c r="D69" s="27"/>
      <c r="E69" s="28"/>
      <c r="F69" s="37"/>
      <c r="G69" s="49">
        <f t="shared" si="8"/>
        <v>0</v>
      </c>
      <c r="H69" s="51"/>
      <c r="I69" s="28"/>
      <c r="J69" s="37"/>
      <c r="K69" s="49">
        <f t="shared" si="9"/>
        <v>0</v>
      </c>
      <c r="L69" s="51"/>
      <c r="M69" s="28"/>
      <c r="N69" s="37"/>
      <c r="O69" s="49">
        <f t="shared" si="10"/>
        <v>0</v>
      </c>
      <c r="P69" s="51">
        <v>210</v>
      </c>
      <c r="Q69" s="28">
        <v>100</v>
      </c>
      <c r="R69" s="37"/>
      <c r="S69" s="49">
        <f t="shared" si="11"/>
        <v>110</v>
      </c>
      <c r="T69" s="51"/>
      <c r="U69" s="28"/>
      <c r="V69" s="37"/>
      <c r="W69" s="49">
        <f t="shared" si="12"/>
        <v>0</v>
      </c>
      <c r="X69" s="51"/>
      <c r="Y69" s="28"/>
      <c r="Z69" s="37"/>
      <c r="AA69" s="49">
        <f t="shared" si="13"/>
        <v>0</v>
      </c>
      <c r="AB69" s="51"/>
      <c r="AC69" s="28"/>
      <c r="AD69" s="37"/>
      <c r="AE69" s="55">
        <f t="shared" si="14"/>
        <v>0</v>
      </c>
      <c r="AF69" s="58">
        <v>210</v>
      </c>
      <c r="AG69" s="60">
        <v>100</v>
      </c>
      <c r="AH69" s="60"/>
      <c r="AI69" s="34">
        <f t="shared" si="15"/>
        <v>110</v>
      </c>
    </row>
    <row r="70" spans="1:35">
      <c r="A70" s="18">
        <v>763</v>
      </c>
      <c r="B70" s="19">
        <v>5</v>
      </c>
      <c r="C70" s="20">
        <v>2013</v>
      </c>
      <c r="D70" s="27"/>
      <c r="E70" s="28"/>
      <c r="F70" s="37"/>
      <c r="G70" s="49">
        <f t="shared" si="8"/>
        <v>0</v>
      </c>
      <c r="H70" s="51"/>
      <c r="I70" s="28"/>
      <c r="J70" s="37"/>
      <c r="K70" s="49">
        <f t="shared" si="9"/>
        <v>0</v>
      </c>
      <c r="L70" s="51"/>
      <c r="M70" s="28"/>
      <c r="N70" s="37"/>
      <c r="O70" s="49">
        <f t="shared" si="10"/>
        <v>0</v>
      </c>
      <c r="P70" s="51"/>
      <c r="Q70" s="28"/>
      <c r="R70" s="37"/>
      <c r="S70" s="49">
        <f t="shared" si="11"/>
        <v>0</v>
      </c>
      <c r="T70" s="51">
        <v>548</v>
      </c>
      <c r="U70" s="28">
        <v>2</v>
      </c>
      <c r="V70" s="37"/>
      <c r="W70" s="49">
        <f t="shared" si="12"/>
        <v>546</v>
      </c>
      <c r="X70" s="51"/>
      <c r="Y70" s="28"/>
      <c r="Z70" s="37"/>
      <c r="AA70" s="49">
        <f t="shared" si="13"/>
        <v>0</v>
      </c>
      <c r="AB70" s="51"/>
      <c r="AC70" s="28"/>
      <c r="AD70" s="37"/>
      <c r="AE70" s="55">
        <f t="shared" si="14"/>
        <v>0</v>
      </c>
      <c r="AF70" s="58">
        <v>548</v>
      </c>
      <c r="AG70" s="60">
        <v>2</v>
      </c>
      <c r="AH70" s="60"/>
      <c r="AI70" s="34">
        <f t="shared" si="15"/>
        <v>546</v>
      </c>
    </row>
    <row r="71" spans="1:35">
      <c r="A71" s="18">
        <v>763</v>
      </c>
      <c r="B71" s="19">
        <v>6</v>
      </c>
      <c r="C71" s="20">
        <v>2013</v>
      </c>
      <c r="D71" s="27"/>
      <c r="E71" s="28"/>
      <c r="F71" s="37"/>
      <c r="G71" s="49">
        <f t="shared" si="8"/>
        <v>0</v>
      </c>
      <c r="H71" s="51"/>
      <c r="I71" s="28"/>
      <c r="J71" s="37"/>
      <c r="K71" s="49">
        <f t="shared" si="9"/>
        <v>0</v>
      </c>
      <c r="L71" s="51"/>
      <c r="M71" s="28"/>
      <c r="N71" s="37"/>
      <c r="O71" s="49">
        <f t="shared" si="10"/>
        <v>0</v>
      </c>
      <c r="P71" s="51"/>
      <c r="Q71" s="28"/>
      <c r="R71" s="37"/>
      <c r="S71" s="49">
        <f t="shared" si="11"/>
        <v>0</v>
      </c>
      <c r="T71" s="51"/>
      <c r="U71" s="28"/>
      <c r="V71" s="37"/>
      <c r="W71" s="49">
        <f t="shared" si="12"/>
        <v>0</v>
      </c>
      <c r="X71" s="51">
        <v>260</v>
      </c>
      <c r="Y71" s="28"/>
      <c r="Z71" s="37"/>
      <c r="AA71" s="49">
        <f t="shared" si="13"/>
        <v>260</v>
      </c>
      <c r="AB71" s="51"/>
      <c r="AC71" s="28"/>
      <c r="AD71" s="37"/>
      <c r="AE71" s="55">
        <f t="shared" si="14"/>
        <v>0</v>
      </c>
      <c r="AF71" s="58">
        <v>260</v>
      </c>
      <c r="AG71" s="60"/>
      <c r="AH71" s="60"/>
      <c r="AI71" s="34">
        <f t="shared" si="15"/>
        <v>260</v>
      </c>
    </row>
    <row r="72" spans="1:35">
      <c r="A72" s="18">
        <v>763</v>
      </c>
      <c r="B72" s="19">
        <v>7</v>
      </c>
      <c r="C72" s="20">
        <v>2013</v>
      </c>
      <c r="D72" s="27"/>
      <c r="E72" s="28"/>
      <c r="F72" s="37"/>
      <c r="G72" s="49">
        <f t="shared" ref="G72:G103" si="16">D72-E72 + F72</f>
        <v>0</v>
      </c>
      <c r="H72" s="51"/>
      <c r="I72" s="28"/>
      <c r="J72" s="37"/>
      <c r="K72" s="49">
        <f t="shared" ref="K72:K103" si="17">H72-I72 + J72</f>
        <v>0</v>
      </c>
      <c r="L72" s="51"/>
      <c r="M72" s="28"/>
      <c r="N72" s="37"/>
      <c r="O72" s="49">
        <f t="shared" ref="O72:O103" si="18">L72-M72 + N72</f>
        <v>0</v>
      </c>
      <c r="P72" s="51"/>
      <c r="Q72" s="28"/>
      <c r="R72" s="37"/>
      <c r="S72" s="49">
        <f t="shared" ref="S72:S103" si="19">P72-Q72 + R72</f>
        <v>0</v>
      </c>
      <c r="T72" s="51"/>
      <c r="U72" s="28"/>
      <c r="V72" s="37"/>
      <c r="W72" s="49">
        <f t="shared" ref="W72:W103" si="20">T72-U72 + V72</f>
        <v>0</v>
      </c>
      <c r="X72" s="51"/>
      <c r="Y72" s="28"/>
      <c r="Z72" s="37"/>
      <c r="AA72" s="49">
        <f t="shared" ref="AA72:AA103" si="21">X72-Y72 + Z72</f>
        <v>0</v>
      </c>
      <c r="AB72" s="51">
        <v>260</v>
      </c>
      <c r="AC72" s="28"/>
      <c r="AD72" s="37"/>
      <c r="AE72" s="55">
        <f t="shared" ref="AE72:AE103" si="22">AB72-AC72 + AD72</f>
        <v>260</v>
      </c>
      <c r="AF72" s="58">
        <v>260</v>
      </c>
      <c r="AG72" s="60"/>
      <c r="AH72" s="60"/>
      <c r="AI72" s="34">
        <f t="shared" ref="AI72:AI103" si="23">AF72-AG72 + AH72</f>
        <v>260</v>
      </c>
    </row>
    <row r="73" spans="1:35">
      <c r="A73" s="18">
        <v>803</v>
      </c>
      <c r="B73" s="19">
        <v>5</v>
      </c>
      <c r="C73" s="20">
        <v>2013</v>
      </c>
      <c r="D73" s="27"/>
      <c r="E73" s="28"/>
      <c r="F73" s="37"/>
      <c r="G73" s="49">
        <f t="shared" si="16"/>
        <v>0</v>
      </c>
      <c r="H73" s="51"/>
      <c r="I73" s="28"/>
      <c r="J73" s="37"/>
      <c r="K73" s="49">
        <f t="shared" si="17"/>
        <v>0</v>
      </c>
      <c r="L73" s="51"/>
      <c r="M73" s="28"/>
      <c r="N73" s="37"/>
      <c r="O73" s="49">
        <f t="shared" si="18"/>
        <v>0</v>
      </c>
      <c r="P73" s="51"/>
      <c r="Q73" s="28"/>
      <c r="R73" s="37"/>
      <c r="S73" s="49">
        <f t="shared" si="19"/>
        <v>0</v>
      </c>
      <c r="T73" s="51">
        <v>229</v>
      </c>
      <c r="U73" s="28">
        <v>100</v>
      </c>
      <c r="V73" s="37"/>
      <c r="W73" s="49">
        <f t="shared" si="20"/>
        <v>129</v>
      </c>
      <c r="X73" s="51"/>
      <c r="Y73" s="28"/>
      <c r="Z73" s="37"/>
      <c r="AA73" s="49">
        <f t="shared" si="21"/>
        <v>0</v>
      </c>
      <c r="AB73" s="51"/>
      <c r="AC73" s="28"/>
      <c r="AD73" s="37"/>
      <c r="AE73" s="55">
        <f t="shared" si="22"/>
        <v>0</v>
      </c>
      <c r="AF73" s="58">
        <v>229</v>
      </c>
      <c r="AG73" s="60">
        <v>100</v>
      </c>
      <c r="AH73" s="60"/>
      <c r="AI73" s="34">
        <f t="shared" si="23"/>
        <v>129</v>
      </c>
    </row>
    <row r="74" spans="1:35">
      <c r="A74" s="18">
        <v>815</v>
      </c>
      <c r="B74" s="19">
        <v>1</v>
      </c>
      <c r="C74" s="20">
        <v>2013</v>
      </c>
      <c r="D74" s="27">
        <v>629</v>
      </c>
      <c r="E74" s="28">
        <v>68</v>
      </c>
      <c r="F74" s="37">
        <v>2</v>
      </c>
      <c r="G74" s="49">
        <f t="shared" si="16"/>
        <v>563</v>
      </c>
      <c r="H74" s="51"/>
      <c r="I74" s="28"/>
      <c r="J74" s="37"/>
      <c r="K74" s="49">
        <f t="shared" si="17"/>
        <v>0</v>
      </c>
      <c r="L74" s="51"/>
      <c r="M74" s="28"/>
      <c r="N74" s="37"/>
      <c r="O74" s="49">
        <f t="shared" si="18"/>
        <v>0</v>
      </c>
      <c r="P74" s="51"/>
      <c r="Q74" s="28"/>
      <c r="R74" s="37"/>
      <c r="S74" s="49">
        <f t="shared" si="19"/>
        <v>0</v>
      </c>
      <c r="T74" s="51"/>
      <c r="U74" s="28"/>
      <c r="V74" s="37"/>
      <c r="W74" s="49">
        <f t="shared" si="20"/>
        <v>0</v>
      </c>
      <c r="X74" s="51"/>
      <c r="Y74" s="28"/>
      <c r="Z74" s="37"/>
      <c r="AA74" s="49">
        <f t="shared" si="21"/>
        <v>0</v>
      </c>
      <c r="AB74" s="51"/>
      <c r="AC74" s="28"/>
      <c r="AD74" s="37"/>
      <c r="AE74" s="55">
        <f t="shared" si="22"/>
        <v>0</v>
      </c>
      <c r="AF74" s="58">
        <v>629</v>
      </c>
      <c r="AG74" s="60">
        <v>68</v>
      </c>
      <c r="AH74" s="60">
        <v>2</v>
      </c>
      <c r="AI74" s="34">
        <f t="shared" si="23"/>
        <v>563</v>
      </c>
    </row>
    <row r="75" spans="1:35">
      <c r="A75" s="18">
        <v>815</v>
      </c>
      <c r="B75" s="19">
        <v>2</v>
      </c>
      <c r="C75" s="20">
        <v>2013</v>
      </c>
      <c r="D75" s="27"/>
      <c r="E75" s="28"/>
      <c r="F75" s="37"/>
      <c r="G75" s="49">
        <f t="shared" si="16"/>
        <v>0</v>
      </c>
      <c r="H75" s="51">
        <v>400</v>
      </c>
      <c r="I75" s="28">
        <v>140</v>
      </c>
      <c r="J75" s="37"/>
      <c r="K75" s="49">
        <f t="shared" si="17"/>
        <v>260</v>
      </c>
      <c r="L75" s="51"/>
      <c r="M75" s="28"/>
      <c r="N75" s="37"/>
      <c r="O75" s="49">
        <f t="shared" si="18"/>
        <v>0</v>
      </c>
      <c r="P75" s="51"/>
      <c r="Q75" s="28"/>
      <c r="R75" s="37"/>
      <c r="S75" s="49">
        <f t="shared" si="19"/>
        <v>0</v>
      </c>
      <c r="T75" s="51"/>
      <c r="U75" s="28"/>
      <c r="V75" s="37"/>
      <c r="W75" s="49">
        <f t="shared" si="20"/>
        <v>0</v>
      </c>
      <c r="X75" s="51"/>
      <c r="Y75" s="28"/>
      <c r="Z75" s="37"/>
      <c r="AA75" s="49">
        <f t="shared" si="21"/>
        <v>0</v>
      </c>
      <c r="AB75" s="51"/>
      <c r="AC75" s="28"/>
      <c r="AD75" s="37"/>
      <c r="AE75" s="55">
        <f t="shared" si="22"/>
        <v>0</v>
      </c>
      <c r="AF75" s="58">
        <v>400</v>
      </c>
      <c r="AG75" s="60">
        <v>140</v>
      </c>
      <c r="AH75" s="60"/>
      <c r="AI75" s="34">
        <f t="shared" si="23"/>
        <v>260</v>
      </c>
    </row>
    <row r="76" spans="1:35">
      <c r="A76" s="18">
        <v>815</v>
      </c>
      <c r="B76" s="19">
        <v>3</v>
      </c>
      <c r="C76" s="20">
        <v>2013</v>
      </c>
      <c r="D76" s="27"/>
      <c r="E76" s="28"/>
      <c r="F76" s="37"/>
      <c r="G76" s="49">
        <f t="shared" si="16"/>
        <v>0</v>
      </c>
      <c r="H76" s="51"/>
      <c r="I76" s="28"/>
      <c r="J76" s="37"/>
      <c r="K76" s="49">
        <f t="shared" si="17"/>
        <v>0</v>
      </c>
      <c r="L76" s="51">
        <v>300</v>
      </c>
      <c r="M76" s="28"/>
      <c r="N76" s="37"/>
      <c r="O76" s="49">
        <f t="shared" si="18"/>
        <v>300</v>
      </c>
      <c r="P76" s="51"/>
      <c r="Q76" s="28"/>
      <c r="R76" s="37"/>
      <c r="S76" s="49">
        <f t="shared" si="19"/>
        <v>0</v>
      </c>
      <c r="T76" s="51"/>
      <c r="U76" s="28"/>
      <c r="V76" s="37"/>
      <c r="W76" s="49">
        <f t="shared" si="20"/>
        <v>0</v>
      </c>
      <c r="X76" s="51"/>
      <c r="Y76" s="28"/>
      <c r="Z76" s="37"/>
      <c r="AA76" s="49">
        <f t="shared" si="21"/>
        <v>0</v>
      </c>
      <c r="AB76" s="51"/>
      <c r="AC76" s="28"/>
      <c r="AD76" s="37"/>
      <c r="AE76" s="55">
        <f t="shared" si="22"/>
        <v>0</v>
      </c>
      <c r="AF76" s="58">
        <v>300</v>
      </c>
      <c r="AG76" s="60"/>
      <c r="AH76" s="60"/>
      <c r="AI76" s="34">
        <f t="shared" si="23"/>
        <v>300</v>
      </c>
    </row>
    <row r="77" spans="1:35">
      <c r="A77" s="18">
        <v>815</v>
      </c>
      <c r="B77" s="19">
        <v>4</v>
      </c>
      <c r="C77" s="20">
        <v>2013</v>
      </c>
      <c r="D77" s="27"/>
      <c r="E77" s="28"/>
      <c r="F77" s="37"/>
      <c r="G77" s="49">
        <f t="shared" si="16"/>
        <v>0</v>
      </c>
      <c r="H77" s="51"/>
      <c r="I77" s="28"/>
      <c r="J77" s="37"/>
      <c r="K77" s="49">
        <f t="shared" si="17"/>
        <v>0</v>
      </c>
      <c r="L77" s="51"/>
      <c r="M77" s="28"/>
      <c r="N77" s="37"/>
      <c r="O77" s="49">
        <f t="shared" si="18"/>
        <v>0</v>
      </c>
      <c r="P77" s="51">
        <v>778</v>
      </c>
      <c r="Q77" s="28">
        <v>2</v>
      </c>
      <c r="R77" s="37"/>
      <c r="S77" s="49">
        <f t="shared" si="19"/>
        <v>776</v>
      </c>
      <c r="T77" s="51"/>
      <c r="U77" s="28"/>
      <c r="V77" s="37"/>
      <c r="W77" s="49">
        <f t="shared" si="20"/>
        <v>0</v>
      </c>
      <c r="X77" s="51"/>
      <c r="Y77" s="28"/>
      <c r="Z77" s="37"/>
      <c r="AA77" s="49">
        <f t="shared" si="21"/>
        <v>0</v>
      </c>
      <c r="AB77" s="51"/>
      <c r="AC77" s="28"/>
      <c r="AD77" s="37"/>
      <c r="AE77" s="55">
        <f t="shared" si="22"/>
        <v>0</v>
      </c>
      <c r="AF77" s="58">
        <v>778</v>
      </c>
      <c r="AG77" s="60">
        <v>2</v>
      </c>
      <c r="AH77" s="60"/>
      <c r="AI77" s="34">
        <f t="shared" si="23"/>
        <v>776</v>
      </c>
    </row>
    <row r="78" spans="1:35">
      <c r="A78" s="18">
        <v>815</v>
      </c>
      <c r="B78" s="19">
        <v>5</v>
      </c>
      <c r="C78" s="20">
        <v>2013</v>
      </c>
      <c r="D78" s="27"/>
      <c r="E78" s="28"/>
      <c r="F78" s="37"/>
      <c r="G78" s="49">
        <f t="shared" si="16"/>
        <v>0</v>
      </c>
      <c r="H78" s="51"/>
      <c r="I78" s="28"/>
      <c r="J78" s="37"/>
      <c r="K78" s="49">
        <f t="shared" si="17"/>
        <v>0</v>
      </c>
      <c r="L78" s="51"/>
      <c r="M78" s="28"/>
      <c r="N78" s="37"/>
      <c r="O78" s="49">
        <f t="shared" si="18"/>
        <v>0</v>
      </c>
      <c r="P78" s="51"/>
      <c r="Q78" s="28"/>
      <c r="R78" s="37"/>
      <c r="S78" s="49">
        <f t="shared" si="19"/>
        <v>0</v>
      </c>
      <c r="T78" s="51">
        <v>1113</v>
      </c>
      <c r="U78" s="28">
        <v>1</v>
      </c>
      <c r="V78" s="37"/>
      <c r="W78" s="49">
        <f t="shared" si="20"/>
        <v>1112</v>
      </c>
      <c r="X78" s="51"/>
      <c r="Y78" s="28"/>
      <c r="Z78" s="37"/>
      <c r="AA78" s="49">
        <f t="shared" si="21"/>
        <v>0</v>
      </c>
      <c r="AB78" s="51"/>
      <c r="AC78" s="28"/>
      <c r="AD78" s="37"/>
      <c r="AE78" s="55">
        <f t="shared" si="22"/>
        <v>0</v>
      </c>
      <c r="AF78" s="58">
        <v>1113</v>
      </c>
      <c r="AG78" s="60">
        <v>1</v>
      </c>
      <c r="AH78" s="60"/>
      <c r="AI78" s="34">
        <f t="shared" si="23"/>
        <v>1112</v>
      </c>
    </row>
    <row r="79" spans="1:35">
      <c r="A79" s="18">
        <v>815</v>
      </c>
      <c r="B79" s="19">
        <v>6</v>
      </c>
      <c r="C79" s="20">
        <v>2013</v>
      </c>
      <c r="D79" s="27"/>
      <c r="E79" s="28"/>
      <c r="F79" s="37"/>
      <c r="G79" s="49">
        <f t="shared" si="16"/>
        <v>0</v>
      </c>
      <c r="H79" s="51"/>
      <c r="I79" s="28"/>
      <c r="J79" s="37"/>
      <c r="K79" s="49">
        <f t="shared" si="17"/>
        <v>0</v>
      </c>
      <c r="L79" s="51"/>
      <c r="M79" s="28"/>
      <c r="N79" s="37"/>
      <c r="O79" s="49">
        <f t="shared" si="18"/>
        <v>0</v>
      </c>
      <c r="P79" s="51"/>
      <c r="Q79" s="28"/>
      <c r="R79" s="37"/>
      <c r="S79" s="49">
        <f t="shared" si="19"/>
        <v>0</v>
      </c>
      <c r="T79" s="51"/>
      <c r="U79" s="28"/>
      <c r="V79" s="37"/>
      <c r="W79" s="49">
        <f t="shared" si="20"/>
        <v>0</v>
      </c>
      <c r="X79" s="51">
        <v>1005</v>
      </c>
      <c r="Y79" s="28"/>
      <c r="Z79" s="37"/>
      <c r="AA79" s="49">
        <f t="shared" si="21"/>
        <v>1005</v>
      </c>
      <c r="AB79" s="51"/>
      <c r="AC79" s="28"/>
      <c r="AD79" s="37"/>
      <c r="AE79" s="55">
        <f t="shared" si="22"/>
        <v>0</v>
      </c>
      <c r="AF79" s="58">
        <v>1005</v>
      </c>
      <c r="AG79" s="60"/>
      <c r="AH79" s="60"/>
      <c r="AI79" s="34">
        <f t="shared" si="23"/>
        <v>1005</v>
      </c>
    </row>
    <row r="80" spans="1:35">
      <c r="A80" s="18">
        <v>815</v>
      </c>
      <c r="B80" s="19">
        <v>7</v>
      </c>
      <c r="C80" s="20">
        <v>2013</v>
      </c>
      <c r="D80" s="27"/>
      <c r="E80" s="28"/>
      <c r="F80" s="37"/>
      <c r="G80" s="49">
        <f t="shared" si="16"/>
        <v>0</v>
      </c>
      <c r="H80" s="51"/>
      <c r="I80" s="28"/>
      <c r="J80" s="37"/>
      <c r="K80" s="49">
        <f t="shared" si="17"/>
        <v>0</v>
      </c>
      <c r="L80" s="51"/>
      <c r="M80" s="28"/>
      <c r="N80" s="37"/>
      <c r="O80" s="49">
        <f t="shared" si="18"/>
        <v>0</v>
      </c>
      <c r="P80" s="51"/>
      <c r="Q80" s="28"/>
      <c r="R80" s="37"/>
      <c r="S80" s="49">
        <f t="shared" si="19"/>
        <v>0</v>
      </c>
      <c r="T80" s="51"/>
      <c r="U80" s="28"/>
      <c r="V80" s="37"/>
      <c r="W80" s="49">
        <f t="shared" si="20"/>
        <v>0</v>
      </c>
      <c r="X80" s="51"/>
      <c r="Y80" s="28"/>
      <c r="Z80" s="37"/>
      <c r="AA80" s="49">
        <f t="shared" si="21"/>
        <v>0</v>
      </c>
      <c r="AB80" s="51">
        <v>370</v>
      </c>
      <c r="AC80" s="28"/>
      <c r="AD80" s="37"/>
      <c r="AE80" s="55">
        <f t="shared" si="22"/>
        <v>370</v>
      </c>
      <c r="AF80" s="58">
        <v>370</v>
      </c>
      <c r="AG80" s="60"/>
      <c r="AH80" s="60"/>
      <c r="AI80" s="34">
        <f t="shared" si="23"/>
        <v>370</v>
      </c>
    </row>
    <row r="81" spans="1:35">
      <c r="A81" s="18">
        <v>822</v>
      </c>
      <c r="B81" s="19">
        <v>4</v>
      </c>
      <c r="C81" s="20">
        <v>2013</v>
      </c>
      <c r="D81" s="27"/>
      <c r="E81" s="28"/>
      <c r="F81" s="37"/>
      <c r="G81" s="49">
        <f t="shared" si="16"/>
        <v>0</v>
      </c>
      <c r="H81" s="51"/>
      <c r="I81" s="28"/>
      <c r="J81" s="37"/>
      <c r="K81" s="49">
        <f t="shared" si="17"/>
        <v>0</v>
      </c>
      <c r="L81" s="51"/>
      <c r="M81" s="28"/>
      <c r="N81" s="37"/>
      <c r="O81" s="49">
        <f t="shared" si="18"/>
        <v>0</v>
      </c>
      <c r="P81" s="51">
        <v>110</v>
      </c>
      <c r="Q81" s="28"/>
      <c r="R81" s="37"/>
      <c r="S81" s="49">
        <f t="shared" si="19"/>
        <v>110</v>
      </c>
      <c r="T81" s="51"/>
      <c r="U81" s="28"/>
      <c r="V81" s="37"/>
      <c r="W81" s="49">
        <f t="shared" si="20"/>
        <v>0</v>
      </c>
      <c r="X81" s="51"/>
      <c r="Y81" s="28"/>
      <c r="Z81" s="37"/>
      <c r="AA81" s="49">
        <f t="shared" si="21"/>
        <v>0</v>
      </c>
      <c r="AB81" s="51"/>
      <c r="AC81" s="28"/>
      <c r="AD81" s="37"/>
      <c r="AE81" s="55">
        <f t="shared" si="22"/>
        <v>0</v>
      </c>
      <c r="AF81" s="58">
        <v>110</v>
      </c>
      <c r="AG81" s="60"/>
      <c r="AH81" s="60"/>
      <c r="AI81" s="34">
        <f t="shared" si="23"/>
        <v>110</v>
      </c>
    </row>
    <row r="82" spans="1:35">
      <c r="A82" s="18">
        <v>822</v>
      </c>
      <c r="B82" s="19">
        <v>5</v>
      </c>
      <c r="C82" s="20">
        <v>2013</v>
      </c>
      <c r="D82" s="27"/>
      <c r="E82" s="28"/>
      <c r="F82" s="37"/>
      <c r="G82" s="49">
        <f t="shared" si="16"/>
        <v>0</v>
      </c>
      <c r="H82" s="51"/>
      <c r="I82" s="28"/>
      <c r="J82" s="37"/>
      <c r="K82" s="49">
        <f t="shared" si="17"/>
        <v>0</v>
      </c>
      <c r="L82" s="51"/>
      <c r="M82" s="28"/>
      <c r="N82" s="37"/>
      <c r="O82" s="49">
        <f t="shared" si="18"/>
        <v>0</v>
      </c>
      <c r="P82" s="51"/>
      <c r="Q82" s="28"/>
      <c r="R82" s="37"/>
      <c r="S82" s="49">
        <f t="shared" si="19"/>
        <v>0</v>
      </c>
      <c r="T82" s="51">
        <v>380</v>
      </c>
      <c r="U82" s="28"/>
      <c r="V82" s="37"/>
      <c r="W82" s="49">
        <f t="shared" si="20"/>
        <v>380</v>
      </c>
      <c r="X82" s="51"/>
      <c r="Y82" s="28"/>
      <c r="Z82" s="37"/>
      <c r="AA82" s="49">
        <f t="shared" si="21"/>
        <v>0</v>
      </c>
      <c r="AB82" s="51"/>
      <c r="AC82" s="28"/>
      <c r="AD82" s="37"/>
      <c r="AE82" s="55">
        <f t="shared" si="22"/>
        <v>0</v>
      </c>
      <c r="AF82" s="58">
        <v>380</v>
      </c>
      <c r="AG82" s="60"/>
      <c r="AH82" s="60"/>
      <c r="AI82" s="34">
        <f t="shared" si="23"/>
        <v>380</v>
      </c>
    </row>
    <row r="83" spans="1:35">
      <c r="A83" s="18">
        <v>822</v>
      </c>
      <c r="B83" s="19">
        <v>6</v>
      </c>
      <c r="C83" s="20">
        <v>2013</v>
      </c>
      <c r="D83" s="27"/>
      <c r="E83" s="28"/>
      <c r="F83" s="37"/>
      <c r="G83" s="49">
        <f t="shared" si="16"/>
        <v>0</v>
      </c>
      <c r="H83" s="51"/>
      <c r="I83" s="28"/>
      <c r="J83" s="37"/>
      <c r="K83" s="49">
        <f t="shared" si="17"/>
        <v>0</v>
      </c>
      <c r="L83" s="51"/>
      <c r="M83" s="28"/>
      <c r="N83" s="37"/>
      <c r="O83" s="49">
        <f t="shared" si="18"/>
        <v>0</v>
      </c>
      <c r="P83" s="51"/>
      <c r="Q83" s="28"/>
      <c r="R83" s="37"/>
      <c r="S83" s="49">
        <f t="shared" si="19"/>
        <v>0</v>
      </c>
      <c r="T83" s="51"/>
      <c r="U83" s="28"/>
      <c r="V83" s="37"/>
      <c r="W83" s="49">
        <f t="shared" si="20"/>
        <v>0</v>
      </c>
      <c r="X83" s="51">
        <v>359</v>
      </c>
      <c r="Y83" s="28">
        <v>1</v>
      </c>
      <c r="Z83" s="37"/>
      <c r="AA83" s="49">
        <f t="shared" si="21"/>
        <v>358</v>
      </c>
      <c r="AB83" s="51"/>
      <c r="AC83" s="28"/>
      <c r="AD83" s="37"/>
      <c r="AE83" s="55">
        <f t="shared" si="22"/>
        <v>0</v>
      </c>
      <c r="AF83" s="58">
        <v>359</v>
      </c>
      <c r="AG83" s="60">
        <v>1</v>
      </c>
      <c r="AH83" s="60"/>
      <c r="AI83" s="34">
        <f t="shared" si="23"/>
        <v>358</v>
      </c>
    </row>
    <row r="84" spans="1:35">
      <c r="A84" s="18">
        <v>822</v>
      </c>
      <c r="B84" s="19">
        <v>7</v>
      </c>
      <c r="C84" s="20">
        <v>2013</v>
      </c>
      <c r="D84" s="27"/>
      <c r="E84" s="28"/>
      <c r="F84" s="37"/>
      <c r="G84" s="49">
        <f t="shared" si="16"/>
        <v>0</v>
      </c>
      <c r="H84" s="51"/>
      <c r="I84" s="28"/>
      <c r="J84" s="37"/>
      <c r="K84" s="49">
        <f t="shared" si="17"/>
        <v>0</v>
      </c>
      <c r="L84" s="51"/>
      <c r="M84" s="28"/>
      <c r="N84" s="37"/>
      <c r="O84" s="49">
        <f t="shared" si="18"/>
        <v>0</v>
      </c>
      <c r="P84" s="51"/>
      <c r="Q84" s="28"/>
      <c r="R84" s="37"/>
      <c r="S84" s="49">
        <f t="shared" si="19"/>
        <v>0</v>
      </c>
      <c r="T84" s="51"/>
      <c r="U84" s="28"/>
      <c r="V84" s="37"/>
      <c r="W84" s="49">
        <f t="shared" si="20"/>
        <v>0</v>
      </c>
      <c r="X84" s="51"/>
      <c r="Y84" s="28"/>
      <c r="Z84" s="37"/>
      <c r="AA84" s="49">
        <f t="shared" si="21"/>
        <v>0</v>
      </c>
      <c r="AB84" s="51">
        <v>223</v>
      </c>
      <c r="AC84" s="28"/>
      <c r="AD84" s="37"/>
      <c r="AE84" s="55">
        <f t="shared" si="22"/>
        <v>223</v>
      </c>
      <c r="AF84" s="58">
        <v>223</v>
      </c>
      <c r="AG84" s="60"/>
      <c r="AH84" s="60"/>
      <c r="AI84" s="34">
        <f t="shared" si="23"/>
        <v>223</v>
      </c>
    </row>
    <row r="85" spans="1:35">
      <c r="A85" s="18">
        <v>907</v>
      </c>
      <c r="B85" s="19">
        <v>1</v>
      </c>
      <c r="C85" s="20">
        <v>2013</v>
      </c>
      <c r="D85" s="27">
        <v>184</v>
      </c>
      <c r="E85" s="28">
        <v>184</v>
      </c>
      <c r="F85" s="37"/>
      <c r="G85" s="49">
        <f t="shared" si="16"/>
        <v>0</v>
      </c>
      <c r="H85" s="51"/>
      <c r="I85" s="28"/>
      <c r="J85" s="37"/>
      <c r="K85" s="49">
        <f t="shared" si="17"/>
        <v>0</v>
      </c>
      <c r="L85" s="51"/>
      <c r="M85" s="28"/>
      <c r="N85" s="37"/>
      <c r="O85" s="49">
        <f t="shared" si="18"/>
        <v>0</v>
      </c>
      <c r="P85" s="51"/>
      <c r="Q85" s="28"/>
      <c r="R85" s="37"/>
      <c r="S85" s="49">
        <f t="shared" si="19"/>
        <v>0</v>
      </c>
      <c r="T85" s="51"/>
      <c r="U85" s="28"/>
      <c r="V85" s="37"/>
      <c r="W85" s="49">
        <f t="shared" si="20"/>
        <v>0</v>
      </c>
      <c r="X85" s="51"/>
      <c r="Y85" s="28"/>
      <c r="Z85" s="37"/>
      <c r="AA85" s="49">
        <f t="shared" si="21"/>
        <v>0</v>
      </c>
      <c r="AB85" s="51"/>
      <c r="AC85" s="28"/>
      <c r="AD85" s="37"/>
      <c r="AE85" s="55">
        <f t="shared" si="22"/>
        <v>0</v>
      </c>
      <c r="AF85" s="58">
        <v>184</v>
      </c>
      <c r="AG85" s="60">
        <v>184</v>
      </c>
      <c r="AH85" s="60"/>
      <c r="AI85" s="34">
        <f t="shared" si="23"/>
        <v>0</v>
      </c>
    </row>
    <row r="86" spans="1:35">
      <c r="A86" s="18">
        <v>907</v>
      </c>
      <c r="B86" s="19">
        <v>5</v>
      </c>
      <c r="C86" s="20">
        <v>2013</v>
      </c>
      <c r="D86" s="27"/>
      <c r="E86" s="28"/>
      <c r="F86" s="37"/>
      <c r="G86" s="49">
        <f t="shared" si="16"/>
        <v>0</v>
      </c>
      <c r="H86" s="51"/>
      <c r="I86" s="28"/>
      <c r="J86" s="37"/>
      <c r="K86" s="49">
        <f t="shared" si="17"/>
        <v>0</v>
      </c>
      <c r="L86" s="51"/>
      <c r="M86" s="28"/>
      <c r="N86" s="37"/>
      <c r="O86" s="49">
        <f t="shared" si="18"/>
        <v>0</v>
      </c>
      <c r="P86" s="51"/>
      <c r="Q86" s="28"/>
      <c r="R86" s="37"/>
      <c r="S86" s="49">
        <f t="shared" si="19"/>
        <v>0</v>
      </c>
      <c r="T86" s="51">
        <v>449</v>
      </c>
      <c r="U86" s="28">
        <v>2</v>
      </c>
      <c r="V86" s="37"/>
      <c r="W86" s="49">
        <f t="shared" si="20"/>
        <v>447</v>
      </c>
      <c r="X86" s="51"/>
      <c r="Y86" s="28"/>
      <c r="Z86" s="37"/>
      <c r="AA86" s="49">
        <f t="shared" si="21"/>
        <v>0</v>
      </c>
      <c r="AB86" s="51"/>
      <c r="AC86" s="28"/>
      <c r="AD86" s="37"/>
      <c r="AE86" s="55">
        <f t="shared" si="22"/>
        <v>0</v>
      </c>
      <c r="AF86" s="58">
        <v>449</v>
      </c>
      <c r="AG86" s="60">
        <v>2</v>
      </c>
      <c r="AH86" s="60"/>
      <c r="AI86" s="34">
        <f t="shared" si="23"/>
        <v>447</v>
      </c>
    </row>
    <row r="87" spans="1:35">
      <c r="A87" s="18">
        <v>907</v>
      </c>
      <c r="B87" s="19">
        <v>6</v>
      </c>
      <c r="C87" s="20">
        <v>2013</v>
      </c>
      <c r="D87" s="27"/>
      <c r="E87" s="28"/>
      <c r="F87" s="37"/>
      <c r="G87" s="49">
        <f t="shared" si="16"/>
        <v>0</v>
      </c>
      <c r="H87" s="51"/>
      <c r="I87" s="28"/>
      <c r="J87" s="37"/>
      <c r="K87" s="49">
        <f t="shared" si="17"/>
        <v>0</v>
      </c>
      <c r="L87" s="51"/>
      <c r="M87" s="28"/>
      <c r="N87" s="37"/>
      <c r="O87" s="49">
        <f t="shared" si="18"/>
        <v>0</v>
      </c>
      <c r="P87" s="51"/>
      <c r="Q87" s="28"/>
      <c r="R87" s="37"/>
      <c r="S87" s="49">
        <f t="shared" si="19"/>
        <v>0</v>
      </c>
      <c r="T87" s="51"/>
      <c r="U87" s="28"/>
      <c r="V87" s="37"/>
      <c r="W87" s="49">
        <f t="shared" si="20"/>
        <v>0</v>
      </c>
      <c r="X87" s="51">
        <v>370</v>
      </c>
      <c r="Y87" s="28"/>
      <c r="Z87" s="37"/>
      <c r="AA87" s="49">
        <f t="shared" si="21"/>
        <v>370</v>
      </c>
      <c r="AB87" s="51"/>
      <c r="AC87" s="28"/>
      <c r="AD87" s="37"/>
      <c r="AE87" s="55">
        <f t="shared" si="22"/>
        <v>0</v>
      </c>
      <c r="AF87" s="58">
        <v>370</v>
      </c>
      <c r="AG87" s="60"/>
      <c r="AH87" s="60"/>
      <c r="AI87" s="34">
        <f t="shared" si="23"/>
        <v>370</v>
      </c>
    </row>
    <row r="88" spans="1:35">
      <c r="A88" s="18">
        <v>907</v>
      </c>
      <c r="B88" s="19">
        <v>7</v>
      </c>
      <c r="C88" s="20">
        <v>2013</v>
      </c>
      <c r="D88" s="27"/>
      <c r="E88" s="28"/>
      <c r="F88" s="37"/>
      <c r="G88" s="49">
        <f t="shared" si="16"/>
        <v>0</v>
      </c>
      <c r="H88" s="51"/>
      <c r="I88" s="28"/>
      <c r="J88" s="37"/>
      <c r="K88" s="49">
        <f t="shared" si="17"/>
        <v>0</v>
      </c>
      <c r="L88" s="51"/>
      <c r="M88" s="28"/>
      <c r="N88" s="37"/>
      <c r="O88" s="49">
        <f t="shared" si="18"/>
        <v>0</v>
      </c>
      <c r="P88" s="51"/>
      <c r="Q88" s="28"/>
      <c r="R88" s="37"/>
      <c r="S88" s="49">
        <f t="shared" si="19"/>
        <v>0</v>
      </c>
      <c r="T88" s="51"/>
      <c r="U88" s="28"/>
      <c r="V88" s="37"/>
      <c r="W88" s="49">
        <f t="shared" si="20"/>
        <v>0</v>
      </c>
      <c r="X88" s="51"/>
      <c r="Y88" s="28"/>
      <c r="Z88" s="37"/>
      <c r="AA88" s="49">
        <f t="shared" si="21"/>
        <v>0</v>
      </c>
      <c r="AB88" s="51">
        <v>178</v>
      </c>
      <c r="AC88" s="28"/>
      <c r="AD88" s="37"/>
      <c r="AE88" s="55">
        <f t="shared" si="22"/>
        <v>178</v>
      </c>
      <c r="AF88" s="58">
        <v>178</v>
      </c>
      <c r="AG88" s="60"/>
      <c r="AH88" s="60"/>
      <c r="AI88" s="34">
        <f t="shared" si="23"/>
        <v>178</v>
      </c>
    </row>
    <row r="89" spans="1:35">
      <c r="A89" s="18">
        <v>920</v>
      </c>
      <c r="B89" s="19">
        <v>5</v>
      </c>
      <c r="C89" s="20">
        <v>2013</v>
      </c>
      <c r="D89" s="27"/>
      <c r="E89" s="28"/>
      <c r="F89" s="37"/>
      <c r="G89" s="49">
        <f t="shared" si="16"/>
        <v>0</v>
      </c>
      <c r="H89" s="51"/>
      <c r="I89" s="28"/>
      <c r="J89" s="37"/>
      <c r="K89" s="49">
        <f t="shared" si="17"/>
        <v>0</v>
      </c>
      <c r="L89" s="51"/>
      <c r="M89" s="28"/>
      <c r="N89" s="37"/>
      <c r="O89" s="49">
        <f t="shared" si="18"/>
        <v>0</v>
      </c>
      <c r="P89" s="51"/>
      <c r="Q89" s="28"/>
      <c r="R89" s="37"/>
      <c r="S89" s="49">
        <f t="shared" si="19"/>
        <v>0</v>
      </c>
      <c r="T89" s="51">
        <v>242</v>
      </c>
      <c r="U89" s="28"/>
      <c r="V89" s="37"/>
      <c r="W89" s="49">
        <f t="shared" si="20"/>
        <v>242</v>
      </c>
      <c r="X89" s="51"/>
      <c r="Y89" s="28"/>
      <c r="Z89" s="37"/>
      <c r="AA89" s="49">
        <f t="shared" si="21"/>
        <v>0</v>
      </c>
      <c r="AB89" s="51"/>
      <c r="AC89" s="28"/>
      <c r="AD89" s="37"/>
      <c r="AE89" s="55">
        <f t="shared" si="22"/>
        <v>0</v>
      </c>
      <c r="AF89" s="58">
        <v>242</v>
      </c>
      <c r="AG89" s="60"/>
      <c r="AH89" s="60"/>
      <c r="AI89" s="34">
        <f t="shared" si="23"/>
        <v>242</v>
      </c>
    </row>
    <row r="90" spans="1:35">
      <c r="A90" s="18">
        <v>920</v>
      </c>
      <c r="B90" s="19">
        <v>6</v>
      </c>
      <c r="C90" s="20">
        <v>2013</v>
      </c>
      <c r="D90" s="27"/>
      <c r="E90" s="28"/>
      <c r="F90" s="37"/>
      <c r="G90" s="49">
        <f t="shared" si="16"/>
        <v>0</v>
      </c>
      <c r="H90" s="51"/>
      <c r="I90" s="28"/>
      <c r="J90" s="37"/>
      <c r="K90" s="49">
        <f t="shared" si="17"/>
        <v>0</v>
      </c>
      <c r="L90" s="51"/>
      <c r="M90" s="28"/>
      <c r="N90" s="37"/>
      <c r="O90" s="49">
        <f t="shared" si="18"/>
        <v>0</v>
      </c>
      <c r="P90" s="51"/>
      <c r="Q90" s="28"/>
      <c r="R90" s="37"/>
      <c r="S90" s="49">
        <f t="shared" si="19"/>
        <v>0</v>
      </c>
      <c r="T90" s="51"/>
      <c r="U90" s="28"/>
      <c r="V90" s="37"/>
      <c r="W90" s="49">
        <f t="shared" si="20"/>
        <v>0</v>
      </c>
      <c r="X90" s="51">
        <v>408</v>
      </c>
      <c r="Y90" s="28">
        <v>1</v>
      </c>
      <c r="Z90" s="37"/>
      <c r="AA90" s="49">
        <f t="shared" si="21"/>
        <v>407</v>
      </c>
      <c r="AB90" s="51"/>
      <c r="AC90" s="28"/>
      <c r="AD90" s="37"/>
      <c r="AE90" s="55">
        <f t="shared" si="22"/>
        <v>0</v>
      </c>
      <c r="AF90" s="58">
        <v>408</v>
      </c>
      <c r="AG90" s="60">
        <v>1</v>
      </c>
      <c r="AH90" s="60"/>
      <c r="AI90" s="34">
        <f t="shared" si="23"/>
        <v>407</v>
      </c>
    </row>
    <row r="91" spans="1:35">
      <c r="A91" s="18">
        <v>920</v>
      </c>
      <c r="B91" s="19">
        <v>7</v>
      </c>
      <c r="C91" s="20">
        <v>2013</v>
      </c>
      <c r="D91" s="27"/>
      <c r="E91" s="28"/>
      <c r="F91" s="37"/>
      <c r="G91" s="49">
        <f t="shared" si="16"/>
        <v>0</v>
      </c>
      <c r="H91" s="51"/>
      <c r="I91" s="28"/>
      <c r="J91" s="37"/>
      <c r="K91" s="49">
        <f t="shared" si="17"/>
        <v>0</v>
      </c>
      <c r="L91" s="51"/>
      <c r="M91" s="28"/>
      <c r="N91" s="37"/>
      <c r="O91" s="49">
        <f t="shared" si="18"/>
        <v>0</v>
      </c>
      <c r="P91" s="51"/>
      <c r="Q91" s="28"/>
      <c r="R91" s="37"/>
      <c r="S91" s="49">
        <f t="shared" si="19"/>
        <v>0</v>
      </c>
      <c r="T91" s="51"/>
      <c r="U91" s="28"/>
      <c r="V91" s="37"/>
      <c r="W91" s="49">
        <f t="shared" si="20"/>
        <v>0</v>
      </c>
      <c r="X91" s="51"/>
      <c r="Y91" s="28"/>
      <c r="Z91" s="37"/>
      <c r="AA91" s="49">
        <f t="shared" si="21"/>
        <v>0</v>
      </c>
      <c r="AB91" s="51">
        <v>394</v>
      </c>
      <c r="AC91" s="28"/>
      <c r="AD91" s="37"/>
      <c r="AE91" s="55">
        <f t="shared" si="22"/>
        <v>394</v>
      </c>
      <c r="AF91" s="58">
        <v>394</v>
      </c>
      <c r="AG91" s="60"/>
      <c r="AH91" s="60"/>
      <c r="AI91" s="34">
        <f t="shared" si="23"/>
        <v>394</v>
      </c>
    </row>
    <row r="92" spans="1:35">
      <c r="A92" s="18">
        <v>942</v>
      </c>
      <c r="B92" s="19">
        <v>1</v>
      </c>
      <c r="C92" s="20">
        <v>2013</v>
      </c>
      <c r="D92" s="27">
        <v>66</v>
      </c>
      <c r="E92" s="28">
        <v>3</v>
      </c>
      <c r="F92" s="37"/>
      <c r="G92" s="49">
        <f t="shared" si="16"/>
        <v>63</v>
      </c>
      <c r="H92" s="51"/>
      <c r="I92" s="28"/>
      <c r="J92" s="37"/>
      <c r="K92" s="49">
        <f t="shared" si="17"/>
        <v>0</v>
      </c>
      <c r="L92" s="51"/>
      <c r="M92" s="28"/>
      <c r="N92" s="37"/>
      <c r="O92" s="49">
        <f t="shared" si="18"/>
        <v>0</v>
      </c>
      <c r="P92" s="51"/>
      <c r="Q92" s="28"/>
      <c r="R92" s="37"/>
      <c r="S92" s="49">
        <f t="shared" si="19"/>
        <v>0</v>
      </c>
      <c r="T92" s="51"/>
      <c r="U92" s="28"/>
      <c r="V92" s="37"/>
      <c r="W92" s="49">
        <f t="shared" si="20"/>
        <v>0</v>
      </c>
      <c r="X92" s="51"/>
      <c r="Y92" s="28"/>
      <c r="Z92" s="37"/>
      <c r="AA92" s="49">
        <f t="shared" si="21"/>
        <v>0</v>
      </c>
      <c r="AB92" s="51"/>
      <c r="AC92" s="28"/>
      <c r="AD92" s="37"/>
      <c r="AE92" s="55">
        <f t="shared" si="22"/>
        <v>0</v>
      </c>
      <c r="AF92" s="58">
        <v>66</v>
      </c>
      <c r="AG92" s="60">
        <v>3</v>
      </c>
      <c r="AH92" s="60"/>
      <c r="AI92" s="34">
        <f t="shared" si="23"/>
        <v>63</v>
      </c>
    </row>
    <row r="93" spans="1:35">
      <c r="A93" s="18">
        <v>942</v>
      </c>
      <c r="B93" s="19">
        <v>5</v>
      </c>
      <c r="C93" s="20">
        <v>2013</v>
      </c>
      <c r="D93" s="27"/>
      <c r="E93" s="28"/>
      <c r="F93" s="37"/>
      <c r="G93" s="49">
        <f t="shared" si="16"/>
        <v>0</v>
      </c>
      <c r="H93" s="51"/>
      <c r="I93" s="28"/>
      <c r="J93" s="37"/>
      <c r="K93" s="49">
        <f t="shared" si="17"/>
        <v>0</v>
      </c>
      <c r="L93" s="51"/>
      <c r="M93" s="28"/>
      <c r="N93" s="37"/>
      <c r="O93" s="49">
        <f t="shared" si="18"/>
        <v>0</v>
      </c>
      <c r="P93" s="51"/>
      <c r="Q93" s="28"/>
      <c r="R93" s="37"/>
      <c r="S93" s="49">
        <f t="shared" si="19"/>
        <v>0</v>
      </c>
      <c r="T93" s="51">
        <v>406</v>
      </c>
      <c r="U93" s="28"/>
      <c r="V93" s="37"/>
      <c r="W93" s="49">
        <f t="shared" si="20"/>
        <v>406</v>
      </c>
      <c r="X93" s="51"/>
      <c r="Y93" s="28"/>
      <c r="Z93" s="37"/>
      <c r="AA93" s="49">
        <f t="shared" si="21"/>
        <v>0</v>
      </c>
      <c r="AB93" s="51"/>
      <c r="AC93" s="28"/>
      <c r="AD93" s="37"/>
      <c r="AE93" s="55">
        <f t="shared" si="22"/>
        <v>0</v>
      </c>
      <c r="AF93" s="58">
        <v>406</v>
      </c>
      <c r="AG93" s="60"/>
      <c r="AH93" s="60"/>
      <c r="AI93" s="34">
        <f t="shared" si="23"/>
        <v>406</v>
      </c>
    </row>
    <row r="94" spans="1:35">
      <c r="A94" s="18">
        <v>942</v>
      </c>
      <c r="B94" s="19">
        <v>6</v>
      </c>
      <c r="C94" s="20">
        <v>2013</v>
      </c>
      <c r="D94" s="27"/>
      <c r="E94" s="28"/>
      <c r="F94" s="37"/>
      <c r="G94" s="49">
        <f t="shared" si="16"/>
        <v>0</v>
      </c>
      <c r="H94" s="51"/>
      <c r="I94" s="28"/>
      <c r="J94" s="37"/>
      <c r="K94" s="49">
        <f t="shared" si="17"/>
        <v>0</v>
      </c>
      <c r="L94" s="51"/>
      <c r="M94" s="28"/>
      <c r="N94" s="37"/>
      <c r="O94" s="49">
        <f t="shared" si="18"/>
        <v>0</v>
      </c>
      <c r="P94" s="51"/>
      <c r="Q94" s="28"/>
      <c r="R94" s="37"/>
      <c r="S94" s="49">
        <f t="shared" si="19"/>
        <v>0</v>
      </c>
      <c r="T94" s="51"/>
      <c r="U94" s="28"/>
      <c r="V94" s="37"/>
      <c r="W94" s="49">
        <f t="shared" si="20"/>
        <v>0</v>
      </c>
      <c r="X94" s="51">
        <v>339</v>
      </c>
      <c r="Y94" s="28"/>
      <c r="Z94" s="37"/>
      <c r="AA94" s="49">
        <f t="shared" si="21"/>
        <v>339</v>
      </c>
      <c r="AB94" s="51"/>
      <c r="AC94" s="28"/>
      <c r="AD94" s="37"/>
      <c r="AE94" s="55">
        <f t="shared" si="22"/>
        <v>0</v>
      </c>
      <c r="AF94" s="58">
        <v>339</v>
      </c>
      <c r="AG94" s="60"/>
      <c r="AH94" s="60"/>
      <c r="AI94" s="34">
        <f t="shared" si="23"/>
        <v>339</v>
      </c>
    </row>
    <row r="95" spans="1:35">
      <c r="A95" s="18">
        <v>942</v>
      </c>
      <c r="B95" s="19">
        <v>7</v>
      </c>
      <c r="C95" s="20">
        <v>2013</v>
      </c>
      <c r="D95" s="27"/>
      <c r="E95" s="28"/>
      <c r="F95" s="37"/>
      <c r="G95" s="49">
        <f t="shared" si="16"/>
        <v>0</v>
      </c>
      <c r="H95" s="51"/>
      <c r="I95" s="28"/>
      <c r="J95" s="37"/>
      <c r="K95" s="49">
        <f t="shared" si="17"/>
        <v>0</v>
      </c>
      <c r="L95" s="51"/>
      <c r="M95" s="28"/>
      <c r="N95" s="37"/>
      <c r="O95" s="49">
        <f t="shared" si="18"/>
        <v>0</v>
      </c>
      <c r="P95" s="51"/>
      <c r="Q95" s="28"/>
      <c r="R95" s="37"/>
      <c r="S95" s="49">
        <f t="shared" si="19"/>
        <v>0</v>
      </c>
      <c r="T95" s="51"/>
      <c r="U95" s="28"/>
      <c r="V95" s="37"/>
      <c r="W95" s="49">
        <f t="shared" si="20"/>
        <v>0</v>
      </c>
      <c r="X95" s="51"/>
      <c r="Y95" s="28"/>
      <c r="Z95" s="37"/>
      <c r="AA95" s="49">
        <f t="shared" si="21"/>
        <v>0</v>
      </c>
      <c r="AB95" s="51">
        <v>290</v>
      </c>
      <c r="AC95" s="28">
        <v>1</v>
      </c>
      <c r="AD95" s="37"/>
      <c r="AE95" s="55">
        <f t="shared" si="22"/>
        <v>289</v>
      </c>
      <c r="AF95" s="58">
        <v>290</v>
      </c>
      <c r="AG95" s="60">
        <v>1</v>
      </c>
      <c r="AH95" s="60"/>
      <c r="AI95" s="34">
        <f t="shared" si="23"/>
        <v>289</v>
      </c>
    </row>
    <row r="96" spans="1:35">
      <c r="A96" s="18">
        <v>980</v>
      </c>
      <c r="B96" s="19">
        <v>1</v>
      </c>
      <c r="C96" s="20">
        <v>2013</v>
      </c>
      <c r="D96" s="27">
        <v>738</v>
      </c>
      <c r="E96" s="28">
        <v>296</v>
      </c>
      <c r="F96" s="37"/>
      <c r="G96" s="49">
        <f t="shared" si="16"/>
        <v>442</v>
      </c>
      <c r="H96" s="51"/>
      <c r="I96" s="28"/>
      <c r="J96" s="37"/>
      <c r="K96" s="49">
        <f t="shared" si="17"/>
        <v>0</v>
      </c>
      <c r="L96" s="51"/>
      <c r="M96" s="28"/>
      <c r="N96" s="37"/>
      <c r="O96" s="49">
        <f t="shared" si="18"/>
        <v>0</v>
      </c>
      <c r="P96" s="51"/>
      <c r="Q96" s="28"/>
      <c r="R96" s="37"/>
      <c r="S96" s="49">
        <f t="shared" si="19"/>
        <v>0</v>
      </c>
      <c r="T96" s="51"/>
      <c r="U96" s="28"/>
      <c r="V96" s="37"/>
      <c r="W96" s="49">
        <f t="shared" si="20"/>
        <v>0</v>
      </c>
      <c r="X96" s="51"/>
      <c r="Y96" s="28"/>
      <c r="Z96" s="37"/>
      <c r="AA96" s="49">
        <f t="shared" si="21"/>
        <v>0</v>
      </c>
      <c r="AB96" s="51"/>
      <c r="AC96" s="28"/>
      <c r="AD96" s="37"/>
      <c r="AE96" s="55">
        <f t="shared" si="22"/>
        <v>0</v>
      </c>
      <c r="AF96" s="58">
        <v>738</v>
      </c>
      <c r="AG96" s="60">
        <v>296</v>
      </c>
      <c r="AH96" s="60"/>
      <c r="AI96" s="34">
        <f t="shared" si="23"/>
        <v>442</v>
      </c>
    </row>
    <row r="97" spans="1:35">
      <c r="A97" s="18">
        <v>980</v>
      </c>
      <c r="B97" s="19">
        <v>2</v>
      </c>
      <c r="C97" s="20">
        <v>2013</v>
      </c>
      <c r="D97" s="27"/>
      <c r="E97" s="28"/>
      <c r="F97" s="37"/>
      <c r="G97" s="49">
        <f t="shared" si="16"/>
        <v>0</v>
      </c>
      <c r="H97" s="51">
        <v>285</v>
      </c>
      <c r="I97" s="28"/>
      <c r="J97" s="37"/>
      <c r="K97" s="49">
        <f t="shared" si="17"/>
        <v>285</v>
      </c>
      <c r="L97" s="51"/>
      <c r="M97" s="28"/>
      <c r="N97" s="37"/>
      <c r="O97" s="49">
        <f t="shared" si="18"/>
        <v>0</v>
      </c>
      <c r="P97" s="51"/>
      <c r="Q97" s="28"/>
      <c r="R97" s="37"/>
      <c r="S97" s="49">
        <f t="shared" si="19"/>
        <v>0</v>
      </c>
      <c r="T97" s="51"/>
      <c r="U97" s="28"/>
      <c r="V97" s="37"/>
      <c r="W97" s="49">
        <f t="shared" si="20"/>
        <v>0</v>
      </c>
      <c r="X97" s="51"/>
      <c r="Y97" s="28"/>
      <c r="Z97" s="37"/>
      <c r="AA97" s="49">
        <f t="shared" si="21"/>
        <v>0</v>
      </c>
      <c r="AB97" s="51"/>
      <c r="AC97" s="28"/>
      <c r="AD97" s="37"/>
      <c r="AE97" s="55">
        <f t="shared" si="22"/>
        <v>0</v>
      </c>
      <c r="AF97" s="58">
        <v>285</v>
      </c>
      <c r="AG97" s="60"/>
      <c r="AH97" s="60"/>
      <c r="AI97" s="34">
        <f t="shared" si="23"/>
        <v>285</v>
      </c>
    </row>
    <row r="98" spans="1:35">
      <c r="A98" s="18">
        <v>980</v>
      </c>
      <c r="B98" s="19">
        <v>3</v>
      </c>
      <c r="C98" s="20">
        <v>2013</v>
      </c>
      <c r="D98" s="27"/>
      <c r="E98" s="28"/>
      <c r="F98" s="37"/>
      <c r="G98" s="49">
        <f t="shared" si="16"/>
        <v>0</v>
      </c>
      <c r="H98" s="51"/>
      <c r="I98" s="28"/>
      <c r="J98" s="37"/>
      <c r="K98" s="49">
        <f t="shared" si="17"/>
        <v>0</v>
      </c>
      <c r="L98" s="51">
        <v>346</v>
      </c>
      <c r="M98" s="28">
        <v>4</v>
      </c>
      <c r="N98" s="37"/>
      <c r="O98" s="49">
        <f t="shared" si="18"/>
        <v>342</v>
      </c>
      <c r="P98" s="51"/>
      <c r="Q98" s="28"/>
      <c r="R98" s="37"/>
      <c r="S98" s="49">
        <f t="shared" si="19"/>
        <v>0</v>
      </c>
      <c r="T98" s="51"/>
      <c r="U98" s="28"/>
      <c r="V98" s="37"/>
      <c r="W98" s="49">
        <f t="shared" si="20"/>
        <v>0</v>
      </c>
      <c r="X98" s="51"/>
      <c r="Y98" s="28"/>
      <c r="Z98" s="37"/>
      <c r="AA98" s="49">
        <f t="shared" si="21"/>
        <v>0</v>
      </c>
      <c r="AB98" s="51"/>
      <c r="AC98" s="28"/>
      <c r="AD98" s="37"/>
      <c r="AE98" s="55">
        <f t="shared" si="22"/>
        <v>0</v>
      </c>
      <c r="AF98" s="58">
        <v>346</v>
      </c>
      <c r="AG98" s="60">
        <v>4</v>
      </c>
      <c r="AH98" s="60"/>
      <c r="AI98" s="34">
        <f t="shared" si="23"/>
        <v>342</v>
      </c>
    </row>
    <row r="99" spans="1:35">
      <c r="A99" s="18">
        <v>980</v>
      </c>
      <c r="B99" s="19">
        <v>4</v>
      </c>
      <c r="C99" s="20">
        <v>2013</v>
      </c>
      <c r="D99" s="27"/>
      <c r="E99" s="28"/>
      <c r="F99" s="37"/>
      <c r="G99" s="49">
        <f t="shared" si="16"/>
        <v>0</v>
      </c>
      <c r="H99" s="51"/>
      <c r="I99" s="28"/>
      <c r="J99" s="37"/>
      <c r="K99" s="49">
        <f t="shared" si="17"/>
        <v>0</v>
      </c>
      <c r="L99" s="51"/>
      <c r="M99" s="28"/>
      <c r="N99" s="37"/>
      <c r="O99" s="49">
        <f t="shared" si="18"/>
        <v>0</v>
      </c>
      <c r="P99" s="51">
        <v>634</v>
      </c>
      <c r="Q99" s="28"/>
      <c r="R99" s="37"/>
      <c r="S99" s="49">
        <f t="shared" si="19"/>
        <v>634</v>
      </c>
      <c r="T99" s="51"/>
      <c r="U99" s="28"/>
      <c r="V99" s="37"/>
      <c r="W99" s="49">
        <f t="shared" si="20"/>
        <v>0</v>
      </c>
      <c r="X99" s="51"/>
      <c r="Y99" s="28"/>
      <c r="Z99" s="37"/>
      <c r="AA99" s="49">
        <f t="shared" si="21"/>
        <v>0</v>
      </c>
      <c r="AB99" s="51"/>
      <c r="AC99" s="28"/>
      <c r="AD99" s="37"/>
      <c r="AE99" s="55">
        <f t="shared" si="22"/>
        <v>0</v>
      </c>
      <c r="AF99" s="58">
        <v>634</v>
      </c>
      <c r="AG99" s="60"/>
      <c r="AH99" s="60"/>
      <c r="AI99" s="34">
        <f t="shared" si="23"/>
        <v>634</v>
      </c>
    </row>
    <row r="100" spans="1:35">
      <c r="A100" s="18">
        <v>980</v>
      </c>
      <c r="B100" s="19">
        <v>5</v>
      </c>
      <c r="C100" s="20">
        <v>2013</v>
      </c>
      <c r="D100" s="27"/>
      <c r="E100" s="28"/>
      <c r="F100" s="37"/>
      <c r="G100" s="49">
        <f t="shared" si="16"/>
        <v>0</v>
      </c>
      <c r="H100" s="51"/>
      <c r="I100" s="28"/>
      <c r="J100" s="37"/>
      <c r="K100" s="49">
        <f t="shared" si="17"/>
        <v>0</v>
      </c>
      <c r="L100" s="51"/>
      <c r="M100" s="28"/>
      <c r="N100" s="37"/>
      <c r="O100" s="49">
        <f t="shared" si="18"/>
        <v>0</v>
      </c>
      <c r="P100" s="51"/>
      <c r="Q100" s="28"/>
      <c r="R100" s="37"/>
      <c r="S100" s="49">
        <f t="shared" si="19"/>
        <v>0</v>
      </c>
      <c r="T100" s="51">
        <v>675</v>
      </c>
      <c r="U100" s="28"/>
      <c r="V100" s="37"/>
      <c r="W100" s="49">
        <f t="shared" si="20"/>
        <v>675</v>
      </c>
      <c r="X100" s="51"/>
      <c r="Y100" s="28"/>
      <c r="Z100" s="37"/>
      <c r="AA100" s="49">
        <f t="shared" si="21"/>
        <v>0</v>
      </c>
      <c r="AB100" s="51"/>
      <c r="AC100" s="28"/>
      <c r="AD100" s="37"/>
      <c r="AE100" s="55">
        <f t="shared" si="22"/>
        <v>0</v>
      </c>
      <c r="AF100" s="58">
        <v>675</v>
      </c>
      <c r="AG100" s="60"/>
      <c r="AH100" s="60"/>
      <c r="AI100" s="34">
        <f t="shared" si="23"/>
        <v>675</v>
      </c>
    </row>
    <row r="101" spans="1:35">
      <c r="A101" s="18">
        <v>980</v>
      </c>
      <c r="B101" s="19">
        <v>6</v>
      </c>
      <c r="C101" s="20">
        <v>2013</v>
      </c>
      <c r="D101" s="27"/>
      <c r="E101" s="28"/>
      <c r="F101" s="37"/>
      <c r="G101" s="49">
        <f t="shared" si="16"/>
        <v>0</v>
      </c>
      <c r="H101" s="51"/>
      <c r="I101" s="28"/>
      <c r="J101" s="37"/>
      <c r="K101" s="49">
        <f t="shared" si="17"/>
        <v>0</v>
      </c>
      <c r="L101" s="51"/>
      <c r="M101" s="28"/>
      <c r="N101" s="37"/>
      <c r="O101" s="49">
        <f t="shared" si="18"/>
        <v>0</v>
      </c>
      <c r="P101" s="51"/>
      <c r="Q101" s="28"/>
      <c r="R101" s="37"/>
      <c r="S101" s="49">
        <f t="shared" si="19"/>
        <v>0</v>
      </c>
      <c r="T101" s="51"/>
      <c r="U101" s="28"/>
      <c r="V101" s="37"/>
      <c r="W101" s="49">
        <f t="shared" si="20"/>
        <v>0</v>
      </c>
      <c r="X101" s="51">
        <v>596</v>
      </c>
      <c r="Y101" s="28"/>
      <c r="Z101" s="37"/>
      <c r="AA101" s="49">
        <f t="shared" si="21"/>
        <v>596</v>
      </c>
      <c r="AB101" s="51"/>
      <c r="AC101" s="28"/>
      <c r="AD101" s="37"/>
      <c r="AE101" s="55">
        <f t="shared" si="22"/>
        <v>0</v>
      </c>
      <c r="AF101" s="58">
        <v>596</v>
      </c>
      <c r="AG101" s="60"/>
      <c r="AH101" s="60"/>
      <c r="AI101" s="34">
        <f t="shared" si="23"/>
        <v>596</v>
      </c>
    </row>
    <row r="102" spans="1:35" ht="13.5" thickBot="1">
      <c r="A102" s="21">
        <v>980</v>
      </c>
      <c r="B102" s="22">
        <v>7</v>
      </c>
      <c r="C102" s="23">
        <v>2013</v>
      </c>
      <c r="D102" s="29"/>
      <c r="E102" s="30"/>
      <c r="F102" s="38"/>
      <c r="G102" s="52">
        <f t="shared" si="16"/>
        <v>0</v>
      </c>
      <c r="H102" s="53"/>
      <c r="I102" s="30"/>
      <c r="J102" s="38"/>
      <c r="K102" s="52">
        <f t="shared" si="17"/>
        <v>0</v>
      </c>
      <c r="L102" s="53"/>
      <c r="M102" s="30"/>
      <c r="N102" s="38"/>
      <c r="O102" s="52">
        <f t="shared" si="18"/>
        <v>0</v>
      </c>
      <c r="P102" s="53"/>
      <c r="Q102" s="30"/>
      <c r="R102" s="38"/>
      <c r="S102" s="52">
        <f t="shared" si="19"/>
        <v>0</v>
      </c>
      <c r="T102" s="53"/>
      <c r="U102" s="30"/>
      <c r="V102" s="38"/>
      <c r="W102" s="52">
        <f t="shared" si="20"/>
        <v>0</v>
      </c>
      <c r="X102" s="53"/>
      <c r="Y102" s="30"/>
      <c r="Z102" s="38"/>
      <c r="AA102" s="52">
        <f t="shared" si="21"/>
        <v>0</v>
      </c>
      <c r="AB102" s="53">
        <v>242</v>
      </c>
      <c r="AC102" s="30"/>
      <c r="AD102" s="38"/>
      <c r="AE102" s="56">
        <f t="shared" si="22"/>
        <v>242</v>
      </c>
      <c r="AF102" s="61">
        <v>242</v>
      </c>
      <c r="AG102" s="62"/>
      <c r="AH102" s="62"/>
      <c r="AI102" s="35">
        <f t="shared" si="23"/>
        <v>242</v>
      </c>
    </row>
    <row r="103" spans="1:35" ht="13.5" thickBot="1">
      <c r="A103" s="70" t="s">
        <v>15</v>
      </c>
      <c r="B103" s="71"/>
      <c r="C103" s="72"/>
      <c r="D103" s="31">
        <v>4887</v>
      </c>
      <c r="E103" s="32">
        <v>1885</v>
      </c>
      <c r="F103" s="32">
        <v>2</v>
      </c>
      <c r="G103" s="32">
        <f t="shared" si="16"/>
        <v>3004</v>
      </c>
      <c r="H103" s="32">
        <v>1744</v>
      </c>
      <c r="I103" s="32">
        <v>1048</v>
      </c>
      <c r="J103" s="32">
        <v>5</v>
      </c>
      <c r="K103" s="32">
        <f t="shared" si="17"/>
        <v>701</v>
      </c>
      <c r="L103" s="32">
        <v>2647</v>
      </c>
      <c r="M103" s="32">
        <v>1257</v>
      </c>
      <c r="N103" s="32"/>
      <c r="O103" s="32">
        <f t="shared" si="18"/>
        <v>1390</v>
      </c>
      <c r="P103" s="32">
        <v>4560</v>
      </c>
      <c r="Q103" s="32">
        <v>876</v>
      </c>
      <c r="R103" s="32"/>
      <c r="S103" s="32">
        <f t="shared" si="19"/>
        <v>3684</v>
      </c>
      <c r="T103" s="32">
        <v>9652</v>
      </c>
      <c r="U103" s="32">
        <v>106</v>
      </c>
      <c r="V103" s="32"/>
      <c r="W103" s="32">
        <f t="shared" si="20"/>
        <v>9546</v>
      </c>
      <c r="X103" s="32">
        <v>8230</v>
      </c>
      <c r="Y103" s="32">
        <v>2</v>
      </c>
      <c r="Z103" s="32"/>
      <c r="AA103" s="32">
        <f t="shared" si="21"/>
        <v>8228</v>
      </c>
      <c r="AB103" s="32">
        <v>4451</v>
      </c>
      <c r="AC103" s="32">
        <v>2</v>
      </c>
      <c r="AD103" s="32"/>
      <c r="AE103" s="39">
        <f t="shared" si="22"/>
        <v>4449</v>
      </c>
      <c r="AF103" s="63">
        <v>36171</v>
      </c>
      <c r="AG103" s="64">
        <v>5176</v>
      </c>
      <c r="AH103" s="64">
        <v>7</v>
      </c>
      <c r="AI103" s="65">
        <f t="shared" si="23"/>
        <v>31002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R233"/>
  <sheetViews>
    <sheetView workbookViewId="0">
      <selection activeCell="L13" sqref="L13"/>
    </sheetView>
  </sheetViews>
  <sheetFormatPr defaultColWidth="11.42578125" defaultRowHeight="12.75"/>
  <cols>
    <col min="2" max="2" width="8.7109375" bestFit="1" customWidth="1"/>
    <col min="3" max="3" width="15.28515625" bestFit="1" customWidth="1"/>
    <col min="4" max="4" width="14.85546875" bestFit="1" customWidth="1"/>
    <col min="5" max="5" width="16.42578125" bestFit="1" customWidth="1"/>
    <col min="6" max="6" width="14" bestFit="1" customWidth="1"/>
    <col min="7" max="17" width="11.7109375" bestFit="1" customWidth="1"/>
    <col min="18" max="19" width="15.28515625" bestFit="1" customWidth="1"/>
    <col min="20" max="20" width="8.7109375" bestFit="1" customWidth="1"/>
    <col min="21" max="21" width="6.7109375" bestFit="1" customWidth="1"/>
    <col min="22" max="22" width="11.7109375" bestFit="1" customWidth="1"/>
    <col min="23" max="23" width="6.7109375" bestFit="1" customWidth="1"/>
    <col min="24" max="24" width="11.7109375" bestFit="1" customWidth="1"/>
    <col min="25" max="25" width="6.7109375" bestFit="1" customWidth="1"/>
    <col min="26" max="26" width="11.7109375" bestFit="1" customWidth="1"/>
    <col min="27" max="27" width="6.7109375" bestFit="1" customWidth="1"/>
    <col min="28" max="28" width="15.28515625" bestFit="1" customWidth="1"/>
    <col min="29" max="29" width="8.7109375" bestFit="1" customWidth="1"/>
  </cols>
  <sheetData>
    <row r="1" spans="2:18" ht="76.5" customHeight="1">
      <c r="B1" s="110" t="e">
        <f>CONCATENATE("Récaputilatif des stock GN par mois de fabrication sur le crû ",Données!D14," avec comme derniere date de mouvement le "&amp;TEXT(Données!D12,"jj/mm/aaaa"))</f>
        <v>#VALUE!</v>
      </c>
      <c r="C1" s="110"/>
      <c r="D1" s="110"/>
      <c r="E1" s="110"/>
      <c r="F1" s="110"/>
      <c r="G1" s="110"/>
      <c r="H1" s="110"/>
      <c r="I1" s="110"/>
    </row>
    <row r="7" spans="2:18" ht="13.5" thickBot="1">
      <c r="F7" s="44" t="s">
        <v>16</v>
      </c>
      <c r="G7" s="44" t="s">
        <v>17</v>
      </c>
    </row>
    <row r="8" spans="2:18">
      <c r="F8" s="16">
        <v>1</v>
      </c>
      <c r="G8" s="17">
        <v>2</v>
      </c>
      <c r="H8" s="17">
        <v>3</v>
      </c>
      <c r="I8" s="17">
        <v>4</v>
      </c>
      <c r="J8" s="17">
        <v>5</v>
      </c>
      <c r="K8" s="17">
        <v>6</v>
      </c>
      <c r="L8" s="17">
        <v>7</v>
      </c>
      <c r="M8" s="17">
        <v>8</v>
      </c>
      <c r="N8" s="17">
        <v>9</v>
      </c>
      <c r="O8" s="17">
        <v>10</v>
      </c>
      <c r="P8" s="17">
        <v>11</v>
      </c>
      <c r="Q8" s="66">
        <v>12</v>
      </c>
      <c r="R8" s="112" t="s">
        <v>15</v>
      </c>
    </row>
    <row r="9" spans="2:18">
      <c r="F9" s="18">
        <v>2013</v>
      </c>
      <c r="G9" s="19">
        <v>2013</v>
      </c>
      <c r="H9" s="19">
        <v>2013</v>
      </c>
      <c r="I9" s="19">
        <v>2013</v>
      </c>
      <c r="J9" s="19">
        <v>2013</v>
      </c>
      <c r="K9" s="19">
        <v>2013</v>
      </c>
      <c r="L9" s="19">
        <v>2013</v>
      </c>
      <c r="M9" s="19">
        <v>2013</v>
      </c>
      <c r="N9" s="19">
        <v>2013</v>
      </c>
      <c r="O9" s="19">
        <v>2013</v>
      </c>
      <c r="P9" s="19">
        <v>2013</v>
      </c>
      <c r="Q9" s="20">
        <v>2013</v>
      </c>
      <c r="R9" s="113"/>
    </row>
    <row r="10" spans="2:18" ht="13.5" thickBot="1">
      <c r="B10" s="44" t="s">
        <v>8</v>
      </c>
      <c r="C10" s="44" t="s">
        <v>21</v>
      </c>
      <c r="D10" s="44" t="s">
        <v>18</v>
      </c>
      <c r="E10" s="44" t="s">
        <v>19</v>
      </c>
      <c r="F10" s="21" t="s">
        <v>2</v>
      </c>
      <c r="G10" s="22" t="s">
        <v>2</v>
      </c>
      <c r="H10" s="22" t="s">
        <v>2</v>
      </c>
      <c r="I10" s="22" t="s">
        <v>2</v>
      </c>
      <c r="J10" s="22" t="s">
        <v>2</v>
      </c>
      <c r="K10" s="22" t="s">
        <v>2</v>
      </c>
      <c r="L10" s="22" t="s">
        <v>2</v>
      </c>
      <c r="M10" s="22" t="s">
        <v>2</v>
      </c>
      <c r="N10" s="22" t="s">
        <v>2</v>
      </c>
      <c r="O10" s="22" t="s">
        <v>2</v>
      </c>
      <c r="P10" s="22" t="s">
        <v>2</v>
      </c>
      <c r="Q10" s="23" t="s">
        <v>2</v>
      </c>
      <c r="R10" s="24" t="s">
        <v>2</v>
      </c>
    </row>
    <row r="11" spans="2:18">
      <c r="B11" s="16" t="s">
        <v>22</v>
      </c>
      <c r="C11" s="17">
        <v>17</v>
      </c>
      <c r="D11" s="17">
        <v>5</v>
      </c>
      <c r="E11" s="66">
        <v>13</v>
      </c>
      <c r="F11" s="25"/>
      <c r="G11" s="26"/>
      <c r="H11" s="26"/>
      <c r="I11" s="26"/>
      <c r="J11" s="26">
        <v>374</v>
      </c>
      <c r="K11" s="26"/>
      <c r="L11" s="26"/>
      <c r="M11" s="26"/>
      <c r="N11" s="26"/>
      <c r="O11" s="26"/>
      <c r="P11" s="26"/>
      <c r="Q11" s="36"/>
      <c r="R11" s="40">
        <v>374</v>
      </c>
    </row>
    <row r="12" spans="2:18">
      <c r="B12" s="18" t="s">
        <v>23</v>
      </c>
      <c r="C12" s="19">
        <v>17</v>
      </c>
      <c r="D12" s="19">
        <v>6</v>
      </c>
      <c r="E12" s="20">
        <v>13</v>
      </c>
      <c r="F12" s="27"/>
      <c r="G12" s="28"/>
      <c r="H12" s="28"/>
      <c r="I12" s="28"/>
      <c r="J12" s="28"/>
      <c r="K12" s="28">
        <v>391</v>
      </c>
      <c r="L12" s="28"/>
      <c r="M12" s="28"/>
      <c r="N12" s="28"/>
      <c r="O12" s="28"/>
      <c r="P12" s="28"/>
      <c r="Q12" s="37"/>
      <c r="R12" s="41">
        <v>391</v>
      </c>
    </row>
    <row r="13" spans="2:18">
      <c r="B13" s="18" t="s">
        <v>24</v>
      </c>
      <c r="C13" s="19">
        <v>17</v>
      </c>
      <c r="D13" s="19">
        <v>7</v>
      </c>
      <c r="E13" s="20">
        <v>13</v>
      </c>
      <c r="F13" s="27"/>
      <c r="G13" s="28"/>
      <c r="H13" s="28"/>
      <c r="I13" s="28"/>
      <c r="J13" s="28"/>
      <c r="K13" s="28"/>
      <c r="L13" s="28">
        <v>314</v>
      </c>
      <c r="M13" s="28"/>
      <c r="N13" s="28"/>
      <c r="O13" s="28"/>
      <c r="P13" s="28"/>
      <c r="Q13" s="37"/>
      <c r="R13" s="41">
        <v>314</v>
      </c>
    </row>
    <row r="14" spans="2:18">
      <c r="B14" s="18" t="s">
        <v>25</v>
      </c>
      <c r="C14" s="19">
        <v>17</v>
      </c>
      <c r="D14" s="19">
        <v>8</v>
      </c>
      <c r="E14" s="20">
        <v>13</v>
      </c>
      <c r="F14" s="27"/>
      <c r="G14" s="28"/>
      <c r="H14" s="28"/>
      <c r="I14" s="28"/>
      <c r="J14" s="28"/>
      <c r="K14" s="28"/>
      <c r="L14" s="28"/>
      <c r="M14" s="28">
        <v>335</v>
      </c>
      <c r="N14" s="28"/>
      <c r="O14" s="28"/>
      <c r="P14" s="28"/>
      <c r="Q14" s="37"/>
      <c r="R14" s="41">
        <v>335</v>
      </c>
    </row>
    <row r="15" spans="2:18">
      <c r="B15" s="18" t="s">
        <v>26</v>
      </c>
      <c r="C15" s="19">
        <v>17</v>
      </c>
      <c r="D15" s="19">
        <v>9</v>
      </c>
      <c r="E15" s="20">
        <v>13</v>
      </c>
      <c r="F15" s="27"/>
      <c r="G15" s="28"/>
      <c r="H15" s="28"/>
      <c r="I15" s="28"/>
      <c r="J15" s="28"/>
      <c r="K15" s="28"/>
      <c r="L15" s="28"/>
      <c r="M15" s="28"/>
      <c r="N15" s="28">
        <v>326</v>
      </c>
      <c r="O15" s="28"/>
      <c r="P15" s="28"/>
      <c r="Q15" s="37"/>
      <c r="R15" s="41">
        <v>326</v>
      </c>
    </row>
    <row r="16" spans="2:18">
      <c r="B16" s="18" t="s">
        <v>27</v>
      </c>
      <c r="C16" s="19">
        <v>17</v>
      </c>
      <c r="D16" s="19">
        <v>10</v>
      </c>
      <c r="E16" s="20">
        <v>13</v>
      </c>
      <c r="F16" s="27"/>
      <c r="G16" s="28"/>
      <c r="H16" s="28"/>
      <c r="I16" s="28"/>
      <c r="J16" s="28"/>
      <c r="K16" s="28"/>
      <c r="L16" s="28"/>
      <c r="M16" s="28"/>
      <c r="N16" s="28"/>
      <c r="O16" s="28">
        <v>373</v>
      </c>
      <c r="P16" s="28"/>
      <c r="Q16" s="37"/>
      <c r="R16" s="41">
        <v>373</v>
      </c>
    </row>
    <row r="17" spans="2:18">
      <c r="B17" s="18" t="s">
        <v>28</v>
      </c>
      <c r="C17" s="19">
        <v>17</v>
      </c>
      <c r="D17" s="19">
        <v>11</v>
      </c>
      <c r="E17" s="20">
        <v>13</v>
      </c>
      <c r="F17" s="27"/>
      <c r="G17" s="28"/>
      <c r="H17" s="28"/>
      <c r="I17" s="28"/>
      <c r="J17" s="28"/>
      <c r="K17" s="28"/>
      <c r="L17" s="28"/>
      <c r="M17" s="28"/>
      <c r="N17" s="28"/>
      <c r="O17" s="28"/>
      <c r="P17" s="28">
        <v>310</v>
      </c>
      <c r="Q17" s="37"/>
      <c r="R17" s="41">
        <v>310</v>
      </c>
    </row>
    <row r="18" spans="2:18">
      <c r="B18" s="18" t="s">
        <v>29</v>
      </c>
      <c r="C18" s="19">
        <v>17</v>
      </c>
      <c r="D18" s="19">
        <v>12</v>
      </c>
      <c r="E18" s="20">
        <v>13</v>
      </c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37">
        <v>425</v>
      </c>
      <c r="R18" s="41">
        <v>425</v>
      </c>
    </row>
    <row r="19" spans="2:18">
      <c r="B19" s="18" t="s">
        <v>30</v>
      </c>
      <c r="C19" s="19">
        <v>20</v>
      </c>
      <c r="D19" s="19">
        <v>11</v>
      </c>
      <c r="E19" s="20">
        <v>13</v>
      </c>
      <c r="F19" s="27"/>
      <c r="G19" s="28"/>
      <c r="H19" s="28"/>
      <c r="I19" s="28"/>
      <c r="J19" s="28"/>
      <c r="K19" s="28"/>
      <c r="L19" s="28"/>
      <c r="M19" s="28"/>
      <c r="N19" s="28"/>
      <c r="O19" s="28"/>
      <c r="P19" s="28">
        <v>41</v>
      </c>
      <c r="Q19" s="37"/>
      <c r="R19" s="41">
        <v>41</v>
      </c>
    </row>
    <row r="20" spans="2:18">
      <c r="B20" s="18" t="s">
        <v>31</v>
      </c>
      <c r="C20" s="19">
        <v>22</v>
      </c>
      <c r="D20" s="19">
        <v>3</v>
      </c>
      <c r="E20" s="20">
        <v>13</v>
      </c>
      <c r="F20" s="27"/>
      <c r="G20" s="28"/>
      <c r="H20" s="28">
        <v>141</v>
      </c>
      <c r="I20" s="28"/>
      <c r="J20" s="28"/>
      <c r="K20" s="28"/>
      <c r="L20" s="28"/>
      <c r="M20" s="28"/>
      <c r="N20" s="28"/>
      <c r="O20" s="28"/>
      <c r="P20" s="28"/>
      <c r="Q20" s="37"/>
      <c r="R20" s="41">
        <v>141</v>
      </c>
    </row>
    <row r="21" spans="2:18">
      <c r="B21" s="18" t="s">
        <v>32</v>
      </c>
      <c r="C21" s="19">
        <v>22</v>
      </c>
      <c r="D21" s="19">
        <v>4</v>
      </c>
      <c r="E21" s="20">
        <v>13</v>
      </c>
      <c r="F21" s="27"/>
      <c r="G21" s="28"/>
      <c r="H21" s="28"/>
      <c r="I21" s="28">
        <v>703</v>
      </c>
      <c r="J21" s="28"/>
      <c r="K21" s="28"/>
      <c r="L21" s="28"/>
      <c r="M21" s="28"/>
      <c r="N21" s="28"/>
      <c r="O21" s="28"/>
      <c r="P21" s="28"/>
      <c r="Q21" s="37"/>
      <c r="R21" s="41">
        <v>703</v>
      </c>
    </row>
    <row r="22" spans="2:18">
      <c r="B22" s="18" t="s">
        <v>33</v>
      </c>
      <c r="C22" s="19">
        <v>22</v>
      </c>
      <c r="D22" s="19">
        <v>5</v>
      </c>
      <c r="E22" s="20">
        <v>13</v>
      </c>
      <c r="F22" s="27"/>
      <c r="G22" s="28"/>
      <c r="H22" s="28"/>
      <c r="I22" s="28"/>
      <c r="J22" s="28">
        <v>449</v>
      </c>
      <c r="K22" s="28"/>
      <c r="L22" s="28"/>
      <c r="M22" s="28"/>
      <c r="N22" s="28"/>
      <c r="O22" s="28"/>
      <c r="P22" s="28"/>
      <c r="Q22" s="37"/>
      <c r="R22" s="41">
        <v>449</v>
      </c>
    </row>
    <row r="23" spans="2:18">
      <c r="B23" s="18" t="s">
        <v>34</v>
      </c>
      <c r="C23" s="19">
        <v>22</v>
      </c>
      <c r="D23" s="19">
        <v>6</v>
      </c>
      <c r="E23" s="20">
        <v>13</v>
      </c>
      <c r="F23" s="27"/>
      <c r="G23" s="28"/>
      <c r="H23" s="28"/>
      <c r="I23" s="28"/>
      <c r="J23" s="28"/>
      <c r="K23" s="28">
        <v>564</v>
      </c>
      <c r="L23" s="28"/>
      <c r="M23" s="28"/>
      <c r="N23" s="28"/>
      <c r="O23" s="28"/>
      <c r="P23" s="28"/>
      <c r="Q23" s="37"/>
      <c r="R23" s="41">
        <v>564</v>
      </c>
    </row>
    <row r="24" spans="2:18">
      <c r="B24" s="18" t="s">
        <v>35</v>
      </c>
      <c r="C24" s="19">
        <v>22</v>
      </c>
      <c r="D24" s="19">
        <v>7</v>
      </c>
      <c r="E24" s="20">
        <v>13</v>
      </c>
      <c r="F24" s="27"/>
      <c r="G24" s="28"/>
      <c r="H24" s="28"/>
      <c r="I24" s="28"/>
      <c r="J24" s="28"/>
      <c r="K24" s="28"/>
      <c r="L24" s="28">
        <v>341</v>
      </c>
      <c r="M24" s="28"/>
      <c r="N24" s="28"/>
      <c r="O24" s="28"/>
      <c r="P24" s="28"/>
      <c r="Q24" s="37"/>
      <c r="R24" s="41">
        <v>341</v>
      </c>
    </row>
    <row r="25" spans="2:18">
      <c r="B25" s="18" t="s">
        <v>36</v>
      </c>
      <c r="C25" s="19">
        <v>22</v>
      </c>
      <c r="D25" s="19">
        <v>8</v>
      </c>
      <c r="E25" s="20">
        <v>13</v>
      </c>
      <c r="F25" s="27"/>
      <c r="G25" s="28"/>
      <c r="H25" s="28"/>
      <c r="I25" s="28"/>
      <c r="J25" s="28"/>
      <c r="K25" s="28"/>
      <c r="L25" s="28"/>
      <c r="M25" s="28">
        <v>510</v>
      </c>
      <c r="N25" s="28"/>
      <c r="O25" s="28"/>
      <c r="P25" s="28"/>
      <c r="Q25" s="37"/>
      <c r="R25" s="41">
        <v>510</v>
      </c>
    </row>
    <row r="26" spans="2:18">
      <c r="B26" s="18" t="s">
        <v>37</v>
      </c>
      <c r="C26" s="19">
        <v>22</v>
      </c>
      <c r="D26" s="19">
        <v>10</v>
      </c>
      <c r="E26" s="20">
        <v>13</v>
      </c>
      <c r="F26" s="27"/>
      <c r="G26" s="28"/>
      <c r="H26" s="28"/>
      <c r="I26" s="28"/>
      <c r="J26" s="28"/>
      <c r="K26" s="28"/>
      <c r="L26" s="28"/>
      <c r="M26" s="28"/>
      <c r="N26" s="28"/>
      <c r="O26" s="28">
        <v>80</v>
      </c>
      <c r="P26" s="28"/>
      <c r="Q26" s="37"/>
      <c r="R26" s="41">
        <v>80</v>
      </c>
    </row>
    <row r="27" spans="2:18">
      <c r="B27" s="18" t="s">
        <v>38</v>
      </c>
      <c r="C27" s="19">
        <v>22</v>
      </c>
      <c r="D27" s="19">
        <v>11</v>
      </c>
      <c r="E27" s="20">
        <v>13</v>
      </c>
      <c r="F27" s="27"/>
      <c r="G27" s="28"/>
      <c r="H27" s="28"/>
      <c r="I27" s="28"/>
      <c r="J27" s="28"/>
      <c r="K27" s="28"/>
      <c r="L27" s="28"/>
      <c r="M27" s="28"/>
      <c r="N27" s="28"/>
      <c r="O27" s="28"/>
      <c r="P27" s="28">
        <v>39</v>
      </c>
      <c r="Q27" s="37"/>
      <c r="R27" s="41">
        <v>39</v>
      </c>
    </row>
    <row r="28" spans="2:18">
      <c r="B28" s="18" t="s">
        <v>39</v>
      </c>
      <c r="C28" s="19">
        <v>22</v>
      </c>
      <c r="D28" s="19">
        <v>12</v>
      </c>
      <c r="E28" s="20">
        <v>13</v>
      </c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37">
        <v>80</v>
      </c>
      <c r="R28" s="41">
        <v>80</v>
      </c>
    </row>
    <row r="29" spans="2:18">
      <c r="B29" s="18" t="s">
        <v>40</v>
      </c>
      <c r="C29" s="19">
        <v>24</v>
      </c>
      <c r="D29" s="19">
        <v>5</v>
      </c>
      <c r="E29" s="20">
        <v>13</v>
      </c>
      <c r="F29" s="27"/>
      <c r="G29" s="28"/>
      <c r="H29" s="28"/>
      <c r="I29" s="28"/>
      <c r="J29" s="28">
        <v>111</v>
      </c>
      <c r="K29" s="28"/>
      <c r="L29" s="28"/>
      <c r="M29" s="28"/>
      <c r="N29" s="28"/>
      <c r="O29" s="28"/>
      <c r="P29" s="28"/>
      <c r="Q29" s="37"/>
      <c r="R29" s="41">
        <v>111</v>
      </c>
    </row>
    <row r="30" spans="2:18">
      <c r="B30" s="18" t="s">
        <v>41</v>
      </c>
      <c r="C30" s="19">
        <v>24</v>
      </c>
      <c r="D30" s="19">
        <v>6</v>
      </c>
      <c r="E30" s="20">
        <v>13</v>
      </c>
      <c r="F30" s="27"/>
      <c r="G30" s="28"/>
      <c r="H30" s="28"/>
      <c r="I30" s="28"/>
      <c r="J30" s="28"/>
      <c r="K30" s="28">
        <v>99</v>
      </c>
      <c r="L30" s="28"/>
      <c r="M30" s="28"/>
      <c r="N30" s="28"/>
      <c r="O30" s="28"/>
      <c r="P30" s="28"/>
      <c r="Q30" s="37"/>
      <c r="R30" s="41">
        <v>99</v>
      </c>
    </row>
    <row r="31" spans="2:18">
      <c r="B31" s="18" t="s">
        <v>42</v>
      </c>
      <c r="C31" s="19">
        <v>24</v>
      </c>
      <c r="D31" s="19">
        <v>7</v>
      </c>
      <c r="E31" s="20">
        <v>13</v>
      </c>
      <c r="F31" s="27"/>
      <c r="G31" s="28"/>
      <c r="H31" s="28"/>
      <c r="I31" s="28"/>
      <c r="J31" s="28"/>
      <c r="K31" s="28"/>
      <c r="L31" s="28">
        <v>475</v>
      </c>
      <c r="M31" s="28"/>
      <c r="N31" s="28"/>
      <c r="O31" s="28"/>
      <c r="P31" s="28"/>
      <c r="Q31" s="37"/>
      <c r="R31" s="41">
        <v>475</v>
      </c>
    </row>
    <row r="32" spans="2:18">
      <c r="B32" s="18" t="s">
        <v>43</v>
      </c>
      <c r="C32" s="19">
        <v>24</v>
      </c>
      <c r="D32" s="19">
        <v>8</v>
      </c>
      <c r="E32" s="20">
        <v>13</v>
      </c>
      <c r="F32" s="27"/>
      <c r="G32" s="28"/>
      <c r="H32" s="28"/>
      <c r="I32" s="28"/>
      <c r="J32" s="28"/>
      <c r="K32" s="28"/>
      <c r="L32" s="28"/>
      <c r="M32" s="28">
        <v>456</v>
      </c>
      <c r="N32" s="28"/>
      <c r="O32" s="28"/>
      <c r="P32" s="28"/>
      <c r="Q32" s="37"/>
      <c r="R32" s="41">
        <v>456</v>
      </c>
    </row>
    <row r="33" spans="2:18">
      <c r="B33" s="18" t="s">
        <v>44</v>
      </c>
      <c r="C33" s="19">
        <v>24</v>
      </c>
      <c r="D33" s="19">
        <v>9</v>
      </c>
      <c r="E33" s="20">
        <v>13</v>
      </c>
      <c r="F33" s="27"/>
      <c r="G33" s="28"/>
      <c r="H33" s="28"/>
      <c r="I33" s="28"/>
      <c r="J33" s="28"/>
      <c r="K33" s="28"/>
      <c r="L33" s="28"/>
      <c r="M33" s="28"/>
      <c r="N33" s="28">
        <v>444</v>
      </c>
      <c r="O33" s="28"/>
      <c r="P33" s="28"/>
      <c r="Q33" s="37"/>
      <c r="R33" s="41">
        <v>444</v>
      </c>
    </row>
    <row r="34" spans="2:18">
      <c r="B34" s="18" t="s">
        <v>45</v>
      </c>
      <c r="C34" s="19">
        <v>24</v>
      </c>
      <c r="D34" s="19">
        <v>10</v>
      </c>
      <c r="E34" s="20">
        <v>13</v>
      </c>
      <c r="F34" s="27"/>
      <c r="G34" s="28"/>
      <c r="H34" s="28"/>
      <c r="I34" s="28"/>
      <c r="J34" s="28"/>
      <c r="K34" s="28"/>
      <c r="L34" s="28"/>
      <c r="M34" s="28"/>
      <c r="N34" s="28"/>
      <c r="O34" s="28">
        <v>408</v>
      </c>
      <c r="P34" s="28"/>
      <c r="Q34" s="37"/>
      <c r="R34" s="41">
        <v>408</v>
      </c>
    </row>
    <row r="35" spans="2:18">
      <c r="B35" s="18" t="s">
        <v>46</v>
      </c>
      <c r="C35" s="19">
        <v>24</v>
      </c>
      <c r="D35" s="19">
        <v>11</v>
      </c>
      <c r="E35" s="20">
        <v>13</v>
      </c>
      <c r="F35" s="27"/>
      <c r="G35" s="28"/>
      <c r="H35" s="28"/>
      <c r="I35" s="28"/>
      <c r="J35" s="28"/>
      <c r="K35" s="28"/>
      <c r="L35" s="28"/>
      <c r="M35" s="28"/>
      <c r="N35" s="28"/>
      <c r="O35" s="28"/>
      <c r="P35" s="28">
        <v>394</v>
      </c>
      <c r="Q35" s="37"/>
      <c r="R35" s="41">
        <v>394</v>
      </c>
    </row>
    <row r="36" spans="2:18">
      <c r="B36" s="18" t="s">
        <v>47</v>
      </c>
      <c r="C36" s="19">
        <v>24</v>
      </c>
      <c r="D36" s="19">
        <v>12</v>
      </c>
      <c r="E36" s="20">
        <v>13</v>
      </c>
      <c r="F36" s="27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37">
        <v>458</v>
      </c>
      <c r="R36" s="41">
        <v>458</v>
      </c>
    </row>
    <row r="37" spans="2:18">
      <c r="B37" s="18" t="s">
        <v>48</v>
      </c>
      <c r="C37" s="19">
        <v>25</v>
      </c>
      <c r="D37" s="19">
        <v>4</v>
      </c>
      <c r="E37" s="20">
        <v>13</v>
      </c>
      <c r="F37" s="27"/>
      <c r="G37" s="28"/>
      <c r="H37" s="28"/>
      <c r="I37" s="28">
        <v>170</v>
      </c>
      <c r="J37" s="28"/>
      <c r="K37" s="28"/>
      <c r="L37" s="28"/>
      <c r="M37" s="28"/>
      <c r="N37" s="28"/>
      <c r="O37" s="28"/>
      <c r="P37" s="28"/>
      <c r="Q37" s="37"/>
      <c r="R37" s="41">
        <v>170</v>
      </c>
    </row>
    <row r="38" spans="2:18">
      <c r="B38" s="18" t="s">
        <v>49</v>
      </c>
      <c r="C38" s="19">
        <v>26</v>
      </c>
      <c r="D38" s="19">
        <v>1</v>
      </c>
      <c r="E38" s="20">
        <v>13</v>
      </c>
      <c r="F38" s="27">
        <v>237</v>
      </c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37"/>
      <c r="R38" s="41">
        <v>237</v>
      </c>
    </row>
    <row r="39" spans="2:18">
      <c r="B39" s="18" t="s">
        <v>50</v>
      </c>
      <c r="C39" s="19">
        <v>26</v>
      </c>
      <c r="D39" s="19">
        <v>3</v>
      </c>
      <c r="E39" s="20">
        <v>13</v>
      </c>
      <c r="F39" s="27"/>
      <c r="G39" s="28"/>
      <c r="H39" s="28">
        <v>1</v>
      </c>
      <c r="I39" s="28"/>
      <c r="J39" s="28"/>
      <c r="K39" s="28"/>
      <c r="L39" s="28"/>
      <c r="M39" s="28"/>
      <c r="N39" s="28"/>
      <c r="O39" s="28"/>
      <c r="P39" s="28"/>
      <c r="Q39" s="37"/>
      <c r="R39" s="41">
        <v>1</v>
      </c>
    </row>
    <row r="40" spans="2:18">
      <c r="B40" s="18" t="s">
        <v>51</v>
      </c>
      <c r="C40" s="19">
        <v>26</v>
      </c>
      <c r="D40" s="19">
        <v>4</v>
      </c>
      <c r="E40" s="20">
        <v>13</v>
      </c>
      <c r="F40" s="27"/>
      <c r="G40" s="28"/>
      <c r="H40" s="28"/>
      <c r="I40" s="28">
        <v>197</v>
      </c>
      <c r="J40" s="28"/>
      <c r="K40" s="28"/>
      <c r="L40" s="28"/>
      <c r="M40" s="28"/>
      <c r="N40" s="28"/>
      <c r="O40" s="28"/>
      <c r="P40" s="28"/>
      <c r="Q40" s="37"/>
      <c r="R40" s="41">
        <v>197</v>
      </c>
    </row>
    <row r="41" spans="2:18">
      <c r="B41" s="18" t="s">
        <v>52</v>
      </c>
      <c r="C41" s="19">
        <v>26</v>
      </c>
      <c r="D41" s="19">
        <v>12</v>
      </c>
      <c r="E41" s="20">
        <v>13</v>
      </c>
      <c r="F41" s="27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37">
        <v>116</v>
      </c>
      <c r="R41" s="41">
        <v>116</v>
      </c>
    </row>
    <row r="42" spans="2:18">
      <c r="B42" s="18" t="s">
        <v>53</v>
      </c>
      <c r="C42" s="19">
        <v>27</v>
      </c>
      <c r="D42" s="19">
        <v>7</v>
      </c>
      <c r="E42" s="20">
        <v>13</v>
      </c>
      <c r="F42" s="27"/>
      <c r="G42" s="28"/>
      <c r="H42" s="28"/>
      <c r="I42" s="28"/>
      <c r="J42" s="28"/>
      <c r="K42" s="28"/>
      <c r="L42" s="28">
        <v>3</v>
      </c>
      <c r="M42" s="28"/>
      <c r="N42" s="28"/>
      <c r="O42" s="28"/>
      <c r="P42" s="28"/>
      <c r="Q42" s="37"/>
      <c r="R42" s="41">
        <v>3</v>
      </c>
    </row>
    <row r="43" spans="2:18">
      <c r="B43" s="18" t="s">
        <v>54</v>
      </c>
      <c r="C43" s="19">
        <v>27</v>
      </c>
      <c r="D43" s="19">
        <v>8</v>
      </c>
      <c r="E43" s="20">
        <v>13</v>
      </c>
      <c r="F43" s="27"/>
      <c r="G43" s="28"/>
      <c r="H43" s="28"/>
      <c r="I43" s="28"/>
      <c r="J43" s="28"/>
      <c r="K43" s="28"/>
      <c r="L43" s="28"/>
      <c r="M43" s="28">
        <v>7</v>
      </c>
      <c r="N43" s="28"/>
      <c r="O43" s="28"/>
      <c r="P43" s="28"/>
      <c r="Q43" s="37"/>
      <c r="R43" s="41">
        <v>7</v>
      </c>
    </row>
    <row r="44" spans="2:18">
      <c r="B44" s="18" t="s">
        <v>55</v>
      </c>
      <c r="C44" s="19">
        <v>27</v>
      </c>
      <c r="D44" s="19">
        <v>9</v>
      </c>
      <c r="E44" s="20">
        <v>13</v>
      </c>
      <c r="F44" s="27"/>
      <c r="G44" s="28"/>
      <c r="H44" s="28"/>
      <c r="I44" s="28"/>
      <c r="J44" s="28"/>
      <c r="K44" s="28"/>
      <c r="L44" s="28"/>
      <c r="M44" s="28"/>
      <c r="N44" s="28">
        <v>6</v>
      </c>
      <c r="O44" s="28"/>
      <c r="P44" s="28"/>
      <c r="Q44" s="37"/>
      <c r="R44" s="41">
        <v>6</v>
      </c>
    </row>
    <row r="45" spans="2:18">
      <c r="B45" s="18" t="s">
        <v>56</v>
      </c>
      <c r="C45" s="19">
        <v>27</v>
      </c>
      <c r="D45" s="19">
        <v>10</v>
      </c>
      <c r="E45" s="20">
        <v>13</v>
      </c>
      <c r="F45" s="27"/>
      <c r="G45" s="28"/>
      <c r="H45" s="28"/>
      <c r="I45" s="28"/>
      <c r="J45" s="28"/>
      <c r="K45" s="28"/>
      <c r="L45" s="28"/>
      <c r="M45" s="28"/>
      <c r="N45" s="28"/>
      <c r="O45" s="28">
        <v>2</v>
      </c>
      <c r="P45" s="28"/>
      <c r="Q45" s="37"/>
      <c r="R45" s="41">
        <v>2</v>
      </c>
    </row>
    <row r="46" spans="2:18">
      <c r="B46" s="18" t="s">
        <v>57</v>
      </c>
      <c r="C46" s="19">
        <v>27</v>
      </c>
      <c r="D46" s="19">
        <v>11</v>
      </c>
      <c r="E46" s="20">
        <v>13</v>
      </c>
      <c r="F46" s="27"/>
      <c r="G46" s="28"/>
      <c r="H46" s="28"/>
      <c r="I46" s="28"/>
      <c r="J46" s="28"/>
      <c r="K46" s="28"/>
      <c r="L46" s="28"/>
      <c r="M46" s="28"/>
      <c r="N46" s="28"/>
      <c r="O46" s="28"/>
      <c r="P46" s="28">
        <v>7</v>
      </c>
      <c r="Q46" s="37"/>
      <c r="R46" s="41">
        <v>7</v>
      </c>
    </row>
    <row r="47" spans="2:18">
      <c r="B47" s="18" t="s">
        <v>58</v>
      </c>
      <c r="C47" s="19">
        <v>28</v>
      </c>
      <c r="D47" s="19">
        <v>7</v>
      </c>
      <c r="E47" s="20">
        <v>13</v>
      </c>
      <c r="F47" s="27"/>
      <c r="G47" s="28"/>
      <c r="H47" s="28"/>
      <c r="I47" s="28"/>
      <c r="J47" s="28"/>
      <c r="K47" s="28"/>
      <c r="L47" s="28">
        <v>2</v>
      </c>
      <c r="M47" s="28"/>
      <c r="N47" s="28"/>
      <c r="O47" s="28"/>
      <c r="P47" s="28"/>
      <c r="Q47" s="37"/>
      <c r="R47" s="41">
        <v>2</v>
      </c>
    </row>
    <row r="48" spans="2:18">
      <c r="B48" s="18" t="s">
        <v>59</v>
      </c>
      <c r="C48" s="19">
        <v>28</v>
      </c>
      <c r="D48" s="19">
        <v>8</v>
      </c>
      <c r="E48" s="20">
        <v>13</v>
      </c>
      <c r="F48" s="27"/>
      <c r="G48" s="28"/>
      <c r="H48" s="28"/>
      <c r="I48" s="28"/>
      <c r="J48" s="28"/>
      <c r="K48" s="28"/>
      <c r="L48" s="28"/>
      <c r="M48" s="28">
        <v>80</v>
      </c>
      <c r="N48" s="28"/>
      <c r="O48" s="28"/>
      <c r="P48" s="28"/>
      <c r="Q48" s="37"/>
      <c r="R48" s="41">
        <v>80</v>
      </c>
    </row>
    <row r="49" spans="2:18">
      <c r="B49" s="18" t="s">
        <v>60</v>
      </c>
      <c r="C49" s="19">
        <v>28</v>
      </c>
      <c r="D49" s="19">
        <v>9</v>
      </c>
      <c r="E49" s="20">
        <v>13</v>
      </c>
      <c r="F49" s="27"/>
      <c r="G49" s="28"/>
      <c r="H49" s="28"/>
      <c r="I49" s="28"/>
      <c r="J49" s="28"/>
      <c r="K49" s="28"/>
      <c r="L49" s="28"/>
      <c r="M49" s="28"/>
      <c r="N49" s="28">
        <v>32</v>
      </c>
      <c r="O49" s="28"/>
      <c r="P49" s="28"/>
      <c r="Q49" s="37"/>
      <c r="R49" s="41">
        <v>32</v>
      </c>
    </row>
    <row r="50" spans="2:18">
      <c r="B50" s="18" t="s">
        <v>61</v>
      </c>
      <c r="C50" s="19">
        <v>28</v>
      </c>
      <c r="D50" s="19">
        <v>10</v>
      </c>
      <c r="E50" s="20">
        <v>13</v>
      </c>
      <c r="F50" s="27"/>
      <c r="G50" s="28"/>
      <c r="H50" s="28"/>
      <c r="I50" s="28"/>
      <c r="J50" s="28"/>
      <c r="K50" s="28"/>
      <c r="L50" s="28"/>
      <c r="M50" s="28"/>
      <c r="N50" s="28"/>
      <c r="O50" s="28">
        <v>33</v>
      </c>
      <c r="P50" s="28"/>
      <c r="Q50" s="37"/>
      <c r="R50" s="41">
        <v>33</v>
      </c>
    </row>
    <row r="51" spans="2:18">
      <c r="B51" s="18" t="s">
        <v>62</v>
      </c>
      <c r="C51" s="19">
        <v>28</v>
      </c>
      <c r="D51" s="19">
        <v>11</v>
      </c>
      <c r="E51" s="20">
        <v>13</v>
      </c>
      <c r="F51" s="27"/>
      <c r="G51" s="28"/>
      <c r="H51" s="28"/>
      <c r="I51" s="28"/>
      <c r="J51" s="28"/>
      <c r="K51" s="28"/>
      <c r="L51" s="28"/>
      <c r="M51" s="28"/>
      <c r="N51" s="28"/>
      <c r="O51" s="28"/>
      <c r="P51" s="28">
        <v>112</v>
      </c>
      <c r="Q51" s="37"/>
      <c r="R51" s="41">
        <v>112</v>
      </c>
    </row>
    <row r="52" spans="2:18">
      <c r="B52" s="18" t="s">
        <v>63</v>
      </c>
      <c r="C52" s="19">
        <v>28</v>
      </c>
      <c r="D52" s="19">
        <v>12</v>
      </c>
      <c r="E52" s="20">
        <v>13</v>
      </c>
      <c r="F52" s="2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37">
        <v>55</v>
      </c>
      <c r="R52" s="41">
        <v>55</v>
      </c>
    </row>
    <row r="53" spans="2:18">
      <c r="B53" s="18" t="s">
        <v>64</v>
      </c>
      <c r="C53" s="19">
        <v>31</v>
      </c>
      <c r="D53" s="19">
        <v>4</v>
      </c>
      <c r="E53" s="20">
        <v>13</v>
      </c>
      <c r="F53" s="27"/>
      <c r="G53" s="28"/>
      <c r="H53" s="28"/>
      <c r="I53" s="28">
        <v>297</v>
      </c>
      <c r="J53" s="28"/>
      <c r="K53" s="28"/>
      <c r="L53" s="28"/>
      <c r="M53" s="28"/>
      <c r="N53" s="28"/>
      <c r="O53" s="28"/>
      <c r="P53" s="28"/>
      <c r="Q53" s="37"/>
      <c r="R53" s="41">
        <v>297</v>
      </c>
    </row>
    <row r="54" spans="2:18">
      <c r="B54" s="18" t="s">
        <v>65</v>
      </c>
      <c r="C54" s="19">
        <v>31</v>
      </c>
      <c r="D54" s="19">
        <v>5</v>
      </c>
      <c r="E54" s="20">
        <v>13</v>
      </c>
      <c r="F54" s="27"/>
      <c r="G54" s="28"/>
      <c r="H54" s="28"/>
      <c r="I54" s="28"/>
      <c r="J54" s="28">
        <v>222</v>
      </c>
      <c r="K54" s="28"/>
      <c r="L54" s="28"/>
      <c r="M54" s="28"/>
      <c r="N54" s="28"/>
      <c r="O54" s="28"/>
      <c r="P54" s="28"/>
      <c r="Q54" s="37"/>
      <c r="R54" s="41">
        <v>222</v>
      </c>
    </row>
    <row r="55" spans="2:18">
      <c r="B55" s="18" t="s">
        <v>66</v>
      </c>
      <c r="C55" s="19">
        <v>31</v>
      </c>
      <c r="D55" s="19">
        <v>6</v>
      </c>
      <c r="E55" s="20">
        <v>13</v>
      </c>
      <c r="F55" s="27"/>
      <c r="G55" s="28"/>
      <c r="H55" s="28"/>
      <c r="I55" s="28"/>
      <c r="J55" s="28"/>
      <c r="K55" s="28">
        <v>197</v>
      </c>
      <c r="L55" s="28"/>
      <c r="M55" s="28"/>
      <c r="N55" s="28"/>
      <c r="O55" s="28"/>
      <c r="P55" s="28"/>
      <c r="Q55" s="37"/>
      <c r="R55" s="41">
        <v>197</v>
      </c>
    </row>
    <row r="56" spans="2:18">
      <c r="B56" s="18" t="s">
        <v>67</v>
      </c>
      <c r="C56" s="19">
        <v>31</v>
      </c>
      <c r="D56" s="19">
        <v>7</v>
      </c>
      <c r="E56" s="20">
        <v>13</v>
      </c>
      <c r="F56" s="27"/>
      <c r="G56" s="28"/>
      <c r="H56" s="28"/>
      <c r="I56" s="28"/>
      <c r="J56" s="28"/>
      <c r="K56" s="28"/>
      <c r="L56" s="28">
        <v>147</v>
      </c>
      <c r="M56" s="28"/>
      <c r="N56" s="28"/>
      <c r="O56" s="28"/>
      <c r="P56" s="28"/>
      <c r="Q56" s="37"/>
      <c r="R56" s="41">
        <v>147</v>
      </c>
    </row>
    <row r="57" spans="2:18">
      <c r="B57" s="18" t="s">
        <v>68</v>
      </c>
      <c r="C57" s="19">
        <v>31</v>
      </c>
      <c r="D57" s="19">
        <v>9</v>
      </c>
      <c r="E57" s="20">
        <v>13</v>
      </c>
      <c r="F57" s="27"/>
      <c r="G57" s="28"/>
      <c r="H57" s="28"/>
      <c r="I57" s="28"/>
      <c r="J57" s="28"/>
      <c r="K57" s="28"/>
      <c r="L57" s="28"/>
      <c r="M57" s="28"/>
      <c r="N57" s="28">
        <v>98</v>
      </c>
      <c r="O57" s="28"/>
      <c r="P57" s="28"/>
      <c r="Q57" s="37"/>
      <c r="R57" s="41">
        <v>98</v>
      </c>
    </row>
    <row r="58" spans="2:18">
      <c r="B58" s="18" t="s">
        <v>69</v>
      </c>
      <c r="C58" s="19">
        <v>31</v>
      </c>
      <c r="D58" s="19">
        <v>10</v>
      </c>
      <c r="E58" s="20">
        <v>13</v>
      </c>
      <c r="F58" s="27"/>
      <c r="G58" s="28"/>
      <c r="H58" s="28"/>
      <c r="I58" s="28"/>
      <c r="J58" s="28"/>
      <c r="K58" s="28"/>
      <c r="L58" s="28"/>
      <c r="M58" s="28"/>
      <c r="N58" s="28"/>
      <c r="O58" s="28">
        <v>76</v>
      </c>
      <c r="P58" s="28"/>
      <c r="Q58" s="37"/>
      <c r="R58" s="41">
        <v>76</v>
      </c>
    </row>
    <row r="59" spans="2:18">
      <c r="B59" s="18" t="s">
        <v>70</v>
      </c>
      <c r="C59" s="19">
        <v>31</v>
      </c>
      <c r="D59" s="19">
        <v>12</v>
      </c>
      <c r="E59" s="20">
        <v>13</v>
      </c>
      <c r="F59" s="27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37">
        <v>60</v>
      </c>
      <c r="R59" s="41">
        <v>60</v>
      </c>
    </row>
    <row r="60" spans="2:18">
      <c r="B60" s="18" t="s">
        <v>71</v>
      </c>
      <c r="C60" s="19">
        <v>32</v>
      </c>
      <c r="D60" s="19">
        <v>5</v>
      </c>
      <c r="E60" s="20">
        <v>13</v>
      </c>
      <c r="F60" s="27"/>
      <c r="G60" s="28"/>
      <c r="H60" s="28"/>
      <c r="I60" s="28"/>
      <c r="J60" s="28">
        <v>138</v>
      </c>
      <c r="K60" s="28"/>
      <c r="L60" s="28"/>
      <c r="M60" s="28"/>
      <c r="N60" s="28"/>
      <c r="O60" s="28"/>
      <c r="P60" s="28"/>
      <c r="Q60" s="37"/>
      <c r="R60" s="41">
        <v>138</v>
      </c>
    </row>
    <row r="61" spans="2:18">
      <c r="B61" s="18" t="s">
        <v>72</v>
      </c>
      <c r="C61" s="19">
        <v>32</v>
      </c>
      <c r="D61" s="19">
        <v>6</v>
      </c>
      <c r="E61" s="20">
        <v>13</v>
      </c>
      <c r="F61" s="27"/>
      <c r="G61" s="28"/>
      <c r="H61" s="28"/>
      <c r="I61" s="28"/>
      <c r="J61" s="28"/>
      <c r="K61" s="28">
        <v>364</v>
      </c>
      <c r="L61" s="28"/>
      <c r="M61" s="28"/>
      <c r="N61" s="28"/>
      <c r="O61" s="28"/>
      <c r="P61" s="28"/>
      <c r="Q61" s="37"/>
      <c r="R61" s="41">
        <v>364</v>
      </c>
    </row>
    <row r="62" spans="2:18">
      <c r="B62" s="18" t="s">
        <v>73</v>
      </c>
      <c r="C62" s="19">
        <v>32</v>
      </c>
      <c r="D62" s="19">
        <v>7</v>
      </c>
      <c r="E62" s="20">
        <v>13</v>
      </c>
      <c r="F62" s="27"/>
      <c r="G62" s="28"/>
      <c r="H62" s="28"/>
      <c r="I62" s="28"/>
      <c r="J62" s="28"/>
      <c r="K62" s="28"/>
      <c r="L62" s="28">
        <v>369</v>
      </c>
      <c r="M62" s="28"/>
      <c r="N62" s="28"/>
      <c r="O62" s="28"/>
      <c r="P62" s="28"/>
      <c r="Q62" s="37"/>
      <c r="R62" s="41">
        <v>369</v>
      </c>
    </row>
    <row r="63" spans="2:18">
      <c r="B63" s="18" t="s">
        <v>74</v>
      </c>
      <c r="C63" s="19">
        <v>32</v>
      </c>
      <c r="D63" s="19">
        <v>8</v>
      </c>
      <c r="E63" s="20">
        <v>13</v>
      </c>
      <c r="F63" s="27"/>
      <c r="G63" s="28"/>
      <c r="H63" s="28"/>
      <c r="I63" s="28"/>
      <c r="J63" s="28"/>
      <c r="K63" s="28"/>
      <c r="L63" s="28"/>
      <c r="M63" s="28">
        <v>323</v>
      </c>
      <c r="N63" s="28"/>
      <c r="O63" s="28"/>
      <c r="P63" s="28"/>
      <c r="Q63" s="37"/>
      <c r="R63" s="41">
        <v>323</v>
      </c>
    </row>
    <row r="64" spans="2:18">
      <c r="B64" s="18" t="s">
        <v>75</v>
      </c>
      <c r="C64" s="19">
        <v>32</v>
      </c>
      <c r="D64" s="19">
        <v>9</v>
      </c>
      <c r="E64" s="20">
        <v>13</v>
      </c>
      <c r="F64" s="27"/>
      <c r="G64" s="28"/>
      <c r="H64" s="28"/>
      <c r="I64" s="28"/>
      <c r="J64" s="28"/>
      <c r="K64" s="28"/>
      <c r="L64" s="28"/>
      <c r="M64" s="28"/>
      <c r="N64" s="28">
        <v>293</v>
      </c>
      <c r="O64" s="28"/>
      <c r="P64" s="28"/>
      <c r="Q64" s="37"/>
      <c r="R64" s="41">
        <v>293</v>
      </c>
    </row>
    <row r="65" spans="2:18">
      <c r="B65" s="18" t="s">
        <v>76</v>
      </c>
      <c r="C65" s="19">
        <v>32</v>
      </c>
      <c r="D65" s="19">
        <v>10</v>
      </c>
      <c r="E65" s="20">
        <v>13</v>
      </c>
      <c r="F65" s="27"/>
      <c r="G65" s="28"/>
      <c r="H65" s="28"/>
      <c r="I65" s="28"/>
      <c r="J65" s="28"/>
      <c r="K65" s="28"/>
      <c r="L65" s="28"/>
      <c r="M65" s="28"/>
      <c r="N65" s="28"/>
      <c r="O65" s="28">
        <v>286</v>
      </c>
      <c r="P65" s="28"/>
      <c r="Q65" s="37"/>
      <c r="R65" s="41">
        <v>286</v>
      </c>
    </row>
    <row r="66" spans="2:18">
      <c r="B66" s="18" t="s">
        <v>77</v>
      </c>
      <c r="C66" s="19">
        <v>32</v>
      </c>
      <c r="D66" s="19">
        <v>11</v>
      </c>
      <c r="E66" s="20">
        <v>13</v>
      </c>
      <c r="F66" s="27"/>
      <c r="G66" s="28"/>
      <c r="H66" s="28"/>
      <c r="I66" s="28"/>
      <c r="J66" s="28"/>
      <c r="K66" s="28"/>
      <c r="L66" s="28"/>
      <c r="M66" s="28"/>
      <c r="N66" s="28"/>
      <c r="O66" s="28"/>
      <c r="P66" s="28">
        <v>239</v>
      </c>
      <c r="Q66" s="37"/>
      <c r="R66" s="41">
        <v>239</v>
      </c>
    </row>
    <row r="67" spans="2:18">
      <c r="B67" s="18" t="s">
        <v>78</v>
      </c>
      <c r="C67" s="19">
        <v>32</v>
      </c>
      <c r="D67" s="19">
        <v>12</v>
      </c>
      <c r="E67" s="20">
        <v>13</v>
      </c>
      <c r="F67" s="27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37">
        <v>272</v>
      </c>
      <c r="R67" s="41">
        <v>272</v>
      </c>
    </row>
    <row r="68" spans="2:18">
      <c r="B68" s="18" t="s">
        <v>79</v>
      </c>
      <c r="C68" s="19">
        <v>42</v>
      </c>
      <c r="D68" s="19">
        <v>3</v>
      </c>
      <c r="E68" s="20">
        <v>13</v>
      </c>
      <c r="F68" s="27"/>
      <c r="G68" s="28"/>
      <c r="H68" s="28">
        <v>400</v>
      </c>
      <c r="I68" s="28"/>
      <c r="J68" s="28"/>
      <c r="K68" s="28"/>
      <c r="L68" s="28"/>
      <c r="M68" s="28"/>
      <c r="N68" s="28"/>
      <c r="O68" s="28"/>
      <c r="P68" s="28"/>
      <c r="Q68" s="37"/>
      <c r="R68" s="41">
        <v>400</v>
      </c>
    </row>
    <row r="69" spans="2:18">
      <c r="B69" s="18" t="s">
        <v>80</v>
      </c>
      <c r="C69" s="19">
        <v>42</v>
      </c>
      <c r="D69" s="19">
        <v>4</v>
      </c>
      <c r="E69" s="20">
        <v>13</v>
      </c>
      <c r="F69" s="27"/>
      <c r="G69" s="28"/>
      <c r="H69" s="28"/>
      <c r="I69" s="28">
        <v>378</v>
      </c>
      <c r="J69" s="28"/>
      <c r="K69" s="28"/>
      <c r="L69" s="28"/>
      <c r="M69" s="28"/>
      <c r="N69" s="28"/>
      <c r="O69" s="28"/>
      <c r="P69" s="28"/>
      <c r="Q69" s="37"/>
      <c r="R69" s="41">
        <v>378</v>
      </c>
    </row>
    <row r="70" spans="2:18">
      <c r="B70" s="18" t="s">
        <v>81</v>
      </c>
      <c r="C70" s="19">
        <v>42</v>
      </c>
      <c r="D70" s="19">
        <v>5</v>
      </c>
      <c r="E70" s="20">
        <v>13</v>
      </c>
      <c r="F70" s="27"/>
      <c r="G70" s="28"/>
      <c r="H70" s="28"/>
      <c r="I70" s="28"/>
      <c r="J70" s="28">
        <v>448</v>
      </c>
      <c r="K70" s="28"/>
      <c r="L70" s="28"/>
      <c r="M70" s="28"/>
      <c r="N70" s="28"/>
      <c r="O70" s="28"/>
      <c r="P70" s="28"/>
      <c r="Q70" s="37"/>
      <c r="R70" s="41">
        <v>448</v>
      </c>
    </row>
    <row r="71" spans="2:18">
      <c r="B71" s="18" t="s">
        <v>82</v>
      </c>
      <c r="C71" s="19">
        <v>42</v>
      </c>
      <c r="D71" s="19">
        <v>6</v>
      </c>
      <c r="E71" s="20">
        <v>13</v>
      </c>
      <c r="F71" s="27"/>
      <c r="G71" s="28"/>
      <c r="H71" s="28"/>
      <c r="I71" s="28"/>
      <c r="J71" s="28"/>
      <c r="K71" s="28">
        <v>440</v>
      </c>
      <c r="L71" s="28"/>
      <c r="M71" s="28"/>
      <c r="N71" s="28"/>
      <c r="O71" s="28"/>
      <c r="P71" s="28"/>
      <c r="Q71" s="37"/>
      <c r="R71" s="41">
        <v>440</v>
      </c>
    </row>
    <row r="72" spans="2:18">
      <c r="B72" s="18" t="s">
        <v>83</v>
      </c>
      <c r="C72" s="19">
        <v>42</v>
      </c>
      <c r="D72" s="19">
        <v>7</v>
      </c>
      <c r="E72" s="20">
        <v>13</v>
      </c>
      <c r="F72" s="27"/>
      <c r="G72" s="28"/>
      <c r="H72" s="28"/>
      <c r="I72" s="28"/>
      <c r="J72" s="28"/>
      <c r="K72" s="28"/>
      <c r="L72" s="28">
        <v>357</v>
      </c>
      <c r="M72" s="28"/>
      <c r="N72" s="28"/>
      <c r="O72" s="28"/>
      <c r="P72" s="28"/>
      <c r="Q72" s="37"/>
      <c r="R72" s="41">
        <v>357</v>
      </c>
    </row>
    <row r="73" spans="2:18">
      <c r="B73" s="18" t="s">
        <v>84</v>
      </c>
      <c r="C73" s="19">
        <v>42</v>
      </c>
      <c r="D73" s="19">
        <v>8</v>
      </c>
      <c r="E73" s="20">
        <v>13</v>
      </c>
      <c r="F73" s="27"/>
      <c r="G73" s="28"/>
      <c r="H73" s="28"/>
      <c r="I73" s="28"/>
      <c r="J73" s="28"/>
      <c r="K73" s="28"/>
      <c r="L73" s="28"/>
      <c r="M73" s="28">
        <v>348</v>
      </c>
      <c r="N73" s="28"/>
      <c r="O73" s="28"/>
      <c r="P73" s="28"/>
      <c r="Q73" s="37"/>
      <c r="R73" s="41">
        <v>348</v>
      </c>
    </row>
    <row r="74" spans="2:18">
      <c r="B74" s="18" t="s">
        <v>85</v>
      </c>
      <c r="C74" s="19">
        <v>42</v>
      </c>
      <c r="D74" s="19">
        <v>9</v>
      </c>
      <c r="E74" s="20">
        <v>13</v>
      </c>
      <c r="F74" s="27"/>
      <c r="G74" s="28"/>
      <c r="H74" s="28"/>
      <c r="I74" s="28"/>
      <c r="J74" s="28"/>
      <c r="K74" s="28"/>
      <c r="L74" s="28"/>
      <c r="M74" s="28"/>
      <c r="N74" s="28">
        <v>370</v>
      </c>
      <c r="O74" s="28"/>
      <c r="P74" s="28"/>
      <c r="Q74" s="37"/>
      <c r="R74" s="41">
        <v>370</v>
      </c>
    </row>
    <row r="75" spans="2:18">
      <c r="B75" s="18" t="s">
        <v>86</v>
      </c>
      <c r="C75" s="19">
        <v>42</v>
      </c>
      <c r="D75" s="19">
        <v>10</v>
      </c>
      <c r="E75" s="20">
        <v>13</v>
      </c>
      <c r="F75" s="27"/>
      <c r="G75" s="28"/>
      <c r="H75" s="28"/>
      <c r="I75" s="28"/>
      <c r="J75" s="28"/>
      <c r="K75" s="28"/>
      <c r="L75" s="28"/>
      <c r="M75" s="28"/>
      <c r="N75" s="28"/>
      <c r="O75" s="28">
        <v>328</v>
      </c>
      <c r="P75" s="28"/>
      <c r="Q75" s="37"/>
      <c r="R75" s="41">
        <v>328</v>
      </c>
    </row>
    <row r="76" spans="2:18">
      <c r="B76" s="18" t="s">
        <v>87</v>
      </c>
      <c r="C76" s="19">
        <v>42</v>
      </c>
      <c r="D76" s="19">
        <v>11</v>
      </c>
      <c r="E76" s="20">
        <v>13</v>
      </c>
      <c r="F76" s="27"/>
      <c r="G76" s="28"/>
      <c r="H76" s="28"/>
      <c r="I76" s="28"/>
      <c r="J76" s="28"/>
      <c r="K76" s="28"/>
      <c r="L76" s="28"/>
      <c r="M76" s="28"/>
      <c r="N76" s="28"/>
      <c r="O76" s="28"/>
      <c r="P76" s="28">
        <v>351</v>
      </c>
      <c r="Q76" s="37"/>
      <c r="R76" s="41">
        <v>351</v>
      </c>
    </row>
    <row r="77" spans="2:18">
      <c r="B77" s="18" t="s">
        <v>88</v>
      </c>
      <c r="C77" s="19">
        <v>42</v>
      </c>
      <c r="D77" s="19">
        <v>12</v>
      </c>
      <c r="E77" s="20">
        <v>13</v>
      </c>
      <c r="F77" s="27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37">
        <v>431</v>
      </c>
      <c r="R77" s="41">
        <v>431</v>
      </c>
    </row>
    <row r="78" spans="2:18">
      <c r="B78" s="18" t="s">
        <v>89</v>
      </c>
      <c r="C78" s="19">
        <v>45</v>
      </c>
      <c r="D78" s="19">
        <v>4</v>
      </c>
      <c r="E78" s="20">
        <v>13</v>
      </c>
      <c r="F78" s="27"/>
      <c r="G78" s="28"/>
      <c r="H78" s="28"/>
      <c r="I78" s="28">
        <v>10</v>
      </c>
      <c r="J78" s="28"/>
      <c r="K78" s="28"/>
      <c r="L78" s="28"/>
      <c r="M78" s="28"/>
      <c r="N78" s="28"/>
      <c r="O78" s="28"/>
      <c r="P78" s="28"/>
      <c r="Q78" s="37"/>
      <c r="R78" s="41">
        <v>10</v>
      </c>
    </row>
    <row r="79" spans="2:18">
      <c r="B79" s="18" t="s">
        <v>90</v>
      </c>
      <c r="C79" s="19">
        <v>45</v>
      </c>
      <c r="D79" s="19">
        <v>5</v>
      </c>
      <c r="E79" s="20">
        <v>13</v>
      </c>
      <c r="F79" s="27"/>
      <c r="G79" s="28"/>
      <c r="H79" s="28"/>
      <c r="I79" s="28"/>
      <c r="J79" s="28">
        <v>189</v>
      </c>
      <c r="K79" s="28"/>
      <c r="L79" s="28"/>
      <c r="M79" s="28"/>
      <c r="N79" s="28"/>
      <c r="O79" s="28"/>
      <c r="P79" s="28"/>
      <c r="Q79" s="37"/>
      <c r="R79" s="41">
        <v>189</v>
      </c>
    </row>
    <row r="80" spans="2:18">
      <c r="B80" s="18" t="s">
        <v>91</v>
      </c>
      <c r="C80" s="19">
        <v>45</v>
      </c>
      <c r="D80" s="19">
        <v>6</v>
      </c>
      <c r="E80" s="20">
        <v>13</v>
      </c>
      <c r="F80" s="27"/>
      <c r="G80" s="28"/>
      <c r="H80" s="28"/>
      <c r="I80" s="28"/>
      <c r="J80" s="28"/>
      <c r="K80" s="28">
        <v>173</v>
      </c>
      <c r="L80" s="28"/>
      <c r="M80" s="28"/>
      <c r="N80" s="28"/>
      <c r="O80" s="28"/>
      <c r="P80" s="28"/>
      <c r="Q80" s="37"/>
      <c r="R80" s="41">
        <v>173</v>
      </c>
    </row>
    <row r="81" spans="2:18">
      <c r="B81" s="18" t="s">
        <v>92</v>
      </c>
      <c r="C81" s="19">
        <v>45</v>
      </c>
      <c r="D81" s="19">
        <v>7</v>
      </c>
      <c r="E81" s="20">
        <v>13</v>
      </c>
      <c r="F81" s="27"/>
      <c r="G81" s="28"/>
      <c r="H81" s="28"/>
      <c r="I81" s="28"/>
      <c r="J81" s="28"/>
      <c r="K81" s="28"/>
      <c r="L81" s="28">
        <v>141</v>
      </c>
      <c r="M81" s="28"/>
      <c r="N81" s="28"/>
      <c r="O81" s="28"/>
      <c r="P81" s="28"/>
      <c r="Q81" s="37"/>
      <c r="R81" s="41">
        <v>141</v>
      </c>
    </row>
    <row r="82" spans="2:18">
      <c r="B82" s="18" t="s">
        <v>93</v>
      </c>
      <c r="C82" s="19">
        <v>45</v>
      </c>
      <c r="D82" s="19">
        <v>8</v>
      </c>
      <c r="E82" s="20">
        <v>13</v>
      </c>
      <c r="F82" s="27"/>
      <c r="G82" s="28"/>
      <c r="H82" s="28"/>
      <c r="I82" s="28"/>
      <c r="J82" s="28"/>
      <c r="K82" s="28"/>
      <c r="L82" s="28"/>
      <c r="M82" s="28">
        <v>113</v>
      </c>
      <c r="N82" s="28"/>
      <c r="O82" s="28"/>
      <c r="P82" s="28"/>
      <c r="Q82" s="37"/>
      <c r="R82" s="41">
        <v>113</v>
      </c>
    </row>
    <row r="83" spans="2:18">
      <c r="B83" s="18" t="s">
        <v>94</v>
      </c>
      <c r="C83" s="19">
        <v>45</v>
      </c>
      <c r="D83" s="19">
        <v>9</v>
      </c>
      <c r="E83" s="20">
        <v>13</v>
      </c>
      <c r="F83" s="27"/>
      <c r="G83" s="28"/>
      <c r="H83" s="28"/>
      <c r="I83" s="28"/>
      <c r="J83" s="28"/>
      <c r="K83" s="28"/>
      <c r="L83" s="28"/>
      <c r="M83" s="28"/>
      <c r="N83" s="28">
        <v>119</v>
      </c>
      <c r="O83" s="28"/>
      <c r="P83" s="28"/>
      <c r="Q83" s="37"/>
      <c r="R83" s="41">
        <v>119</v>
      </c>
    </row>
    <row r="84" spans="2:18">
      <c r="B84" s="18" t="s">
        <v>95</v>
      </c>
      <c r="C84" s="19">
        <v>45</v>
      </c>
      <c r="D84" s="19">
        <v>10</v>
      </c>
      <c r="E84" s="20">
        <v>13</v>
      </c>
      <c r="F84" s="27"/>
      <c r="G84" s="28"/>
      <c r="H84" s="28"/>
      <c r="I84" s="28"/>
      <c r="J84" s="28"/>
      <c r="K84" s="28"/>
      <c r="L84" s="28"/>
      <c r="M84" s="28"/>
      <c r="N84" s="28"/>
      <c r="O84" s="28">
        <v>107</v>
      </c>
      <c r="P84" s="28"/>
      <c r="Q84" s="37"/>
      <c r="R84" s="41">
        <v>107</v>
      </c>
    </row>
    <row r="85" spans="2:18">
      <c r="B85" s="18" t="s">
        <v>96</v>
      </c>
      <c r="C85" s="19">
        <v>45</v>
      </c>
      <c r="D85" s="19">
        <v>11</v>
      </c>
      <c r="E85" s="20">
        <v>13</v>
      </c>
      <c r="F85" s="27"/>
      <c r="G85" s="28"/>
      <c r="H85" s="28"/>
      <c r="I85" s="28"/>
      <c r="J85" s="28"/>
      <c r="K85" s="28"/>
      <c r="L85" s="28"/>
      <c r="M85" s="28"/>
      <c r="N85" s="28"/>
      <c r="O85" s="28"/>
      <c r="P85" s="28">
        <v>106</v>
      </c>
      <c r="Q85" s="37"/>
      <c r="R85" s="41">
        <v>106</v>
      </c>
    </row>
    <row r="86" spans="2:18">
      <c r="B86" s="18" t="s">
        <v>97</v>
      </c>
      <c r="C86" s="19">
        <v>45</v>
      </c>
      <c r="D86" s="19">
        <v>12</v>
      </c>
      <c r="E86" s="20">
        <v>13</v>
      </c>
      <c r="F86" s="27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37">
        <v>220</v>
      </c>
      <c r="R86" s="41">
        <v>220</v>
      </c>
    </row>
    <row r="87" spans="2:18">
      <c r="B87" s="18" t="s">
        <v>98</v>
      </c>
      <c r="C87" s="19">
        <v>54</v>
      </c>
      <c r="D87" s="19">
        <v>3</v>
      </c>
      <c r="E87" s="20">
        <v>13</v>
      </c>
      <c r="F87" s="27"/>
      <c r="G87" s="28"/>
      <c r="H87" s="28">
        <v>2</v>
      </c>
      <c r="I87" s="28"/>
      <c r="J87" s="28"/>
      <c r="K87" s="28"/>
      <c r="L87" s="28"/>
      <c r="M87" s="28"/>
      <c r="N87" s="28"/>
      <c r="O87" s="28"/>
      <c r="P87" s="28"/>
      <c r="Q87" s="37"/>
      <c r="R87" s="41">
        <v>2</v>
      </c>
    </row>
    <row r="88" spans="2:18">
      <c r="B88" s="18" t="s">
        <v>99</v>
      </c>
      <c r="C88" s="19">
        <v>54</v>
      </c>
      <c r="D88" s="19">
        <v>4</v>
      </c>
      <c r="E88" s="20">
        <v>13</v>
      </c>
      <c r="F88" s="27"/>
      <c r="G88" s="28"/>
      <c r="H88" s="28"/>
      <c r="I88" s="28">
        <v>131</v>
      </c>
      <c r="J88" s="28"/>
      <c r="K88" s="28"/>
      <c r="L88" s="28"/>
      <c r="M88" s="28"/>
      <c r="N88" s="28"/>
      <c r="O88" s="28"/>
      <c r="P88" s="28"/>
      <c r="Q88" s="37"/>
      <c r="R88" s="41">
        <v>131</v>
      </c>
    </row>
    <row r="89" spans="2:18">
      <c r="B89" s="18" t="s">
        <v>100</v>
      </c>
      <c r="C89" s="19">
        <v>55</v>
      </c>
      <c r="D89" s="19">
        <v>4</v>
      </c>
      <c r="E89" s="20">
        <v>13</v>
      </c>
      <c r="F89" s="27"/>
      <c r="G89" s="28"/>
      <c r="H89" s="28"/>
      <c r="I89" s="28">
        <v>200</v>
      </c>
      <c r="J89" s="28"/>
      <c r="K89" s="28"/>
      <c r="L89" s="28"/>
      <c r="M89" s="28"/>
      <c r="N89" s="28"/>
      <c r="O89" s="28"/>
      <c r="P89" s="28"/>
      <c r="Q89" s="37"/>
      <c r="R89" s="41">
        <v>200</v>
      </c>
    </row>
    <row r="90" spans="2:18">
      <c r="B90" s="18" t="s">
        <v>101</v>
      </c>
      <c r="C90" s="19">
        <v>55</v>
      </c>
      <c r="D90" s="19">
        <v>5</v>
      </c>
      <c r="E90" s="20">
        <v>13</v>
      </c>
      <c r="F90" s="27"/>
      <c r="G90" s="28"/>
      <c r="H90" s="28"/>
      <c r="I90" s="28"/>
      <c r="J90" s="28">
        <v>560</v>
      </c>
      <c r="K90" s="28"/>
      <c r="L90" s="28"/>
      <c r="M90" s="28"/>
      <c r="N90" s="28"/>
      <c r="O90" s="28"/>
      <c r="P90" s="28"/>
      <c r="Q90" s="37"/>
      <c r="R90" s="41">
        <v>560</v>
      </c>
    </row>
    <row r="91" spans="2:18">
      <c r="B91" s="18" t="s">
        <v>102</v>
      </c>
      <c r="C91" s="19">
        <v>55</v>
      </c>
      <c r="D91" s="19">
        <v>6</v>
      </c>
      <c r="E91" s="20">
        <v>13</v>
      </c>
      <c r="F91" s="27"/>
      <c r="G91" s="28"/>
      <c r="H91" s="28"/>
      <c r="I91" s="28"/>
      <c r="J91" s="28"/>
      <c r="K91" s="28">
        <v>448</v>
      </c>
      <c r="L91" s="28"/>
      <c r="M91" s="28"/>
      <c r="N91" s="28"/>
      <c r="O91" s="28"/>
      <c r="P91" s="28"/>
      <c r="Q91" s="37"/>
      <c r="R91" s="41">
        <v>448</v>
      </c>
    </row>
    <row r="92" spans="2:18">
      <c r="B92" s="18" t="s">
        <v>103</v>
      </c>
      <c r="C92" s="19">
        <v>55</v>
      </c>
      <c r="D92" s="19">
        <v>7</v>
      </c>
      <c r="E92" s="20">
        <v>13</v>
      </c>
      <c r="F92" s="27"/>
      <c r="G92" s="28"/>
      <c r="H92" s="28"/>
      <c r="I92" s="28"/>
      <c r="J92" s="28"/>
      <c r="K92" s="28"/>
      <c r="L92" s="28">
        <v>395</v>
      </c>
      <c r="M92" s="28"/>
      <c r="N92" s="28"/>
      <c r="O92" s="28"/>
      <c r="P92" s="28"/>
      <c r="Q92" s="37"/>
      <c r="R92" s="41">
        <v>395</v>
      </c>
    </row>
    <row r="93" spans="2:18">
      <c r="B93" s="18" t="s">
        <v>104</v>
      </c>
      <c r="C93" s="19">
        <v>55</v>
      </c>
      <c r="D93" s="19">
        <v>8</v>
      </c>
      <c r="E93" s="20">
        <v>13</v>
      </c>
      <c r="F93" s="27"/>
      <c r="G93" s="28"/>
      <c r="H93" s="28"/>
      <c r="I93" s="28"/>
      <c r="J93" s="28"/>
      <c r="K93" s="28"/>
      <c r="L93" s="28"/>
      <c r="M93" s="28">
        <v>371</v>
      </c>
      <c r="N93" s="28"/>
      <c r="O93" s="28"/>
      <c r="P93" s="28"/>
      <c r="Q93" s="37"/>
      <c r="R93" s="41">
        <v>371</v>
      </c>
    </row>
    <row r="94" spans="2:18">
      <c r="B94" s="18" t="s">
        <v>105</v>
      </c>
      <c r="C94" s="19">
        <v>55</v>
      </c>
      <c r="D94" s="19">
        <v>9</v>
      </c>
      <c r="E94" s="20">
        <v>13</v>
      </c>
      <c r="F94" s="27"/>
      <c r="G94" s="28"/>
      <c r="H94" s="28"/>
      <c r="I94" s="28"/>
      <c r="J94" s="28"/>
      <c r="K94" s="28"/>
      <c r="L94" s="28"/>
      <c r="M94" s="28"/>
      <c r="N94" s="28">
        <v>375</v>
      </c>
      <c r="O94" s="28"/>
      <c r="P94" s="28"/>
      <c r="Q94" s="37"/>
      <c r="R94" s="41">
        <v>375</v>
      </c>
    </row>
    <row r="95" spans="2:18">
      <c r="B95" s="18" t="s">
        <v>106</v>
      </c>
      <c r="C95" s="19">
        <v>55</v>
      </c>
      <c r="D95" s="19">
        <v>10</v>
      </c>
      <c r="E95" s="20">
        <v>13</v>
      </c>
      <c r="F95" s="27"/>
      <c r="G95" s="28"/>
      <c r="H95" s="28"/>
      <c r="I95" s="28"/>
      <c r="J95" s="28"/>
      <c r="K95" s="28"/>
      <c r="L95" s="28"/>
      <c r="M95" s="28"/>
      <c r="N95" s="28"/>
      <c r="O95" s="28">
        <v>494</v>
      </c>
      <c r="P95" s="28"/>
      <c r="Q95" s="37"/>
      <c r="R95" s="41">
        <v>494</v>
      </c>
    </row>
    <row r="96" spans="2:18">
      <c r="B96" s="18" t="s">
        <v>107</v>
      </c>
      <c r="C96" s="19">
        <v>55</v>
      </c>
      <c r="D96" s="19">
        <v>11</v>
      </c>
      <c r="E96" s="20">
        <v>13</v>
      </c>
      <c r="F96" s="27"/>
      <c r="G96" s="28"/>
      <c r="H96" s="28"/>
      <c r="I96" s="28"/>
      <c r="J96" s="28"/>
      <c r="K96" s="28"/>
      <c r="L96" s="28"/>
      <c r="M96" s="28"/>
      <c r="N96" s="28"/>
      <c r="O96" s="28"/>
      <c r="P96" s="28">
        <v>531</v>
      </c>
      <c r="Q96" s="37"/>
      <c r="R96" s="41">
        <v>531</v>
      </c>
    </row>
    <row r="97" spans="2:18">
      <c r="B97" s="18" t="s">
        <v>108</v>
      </c>
      <c r="C97" s="19">
        <v>55</v>
      </c>
      <c r="D97" s="19">
        <v>12</v>
      </c>
      <c r="E97" s="20">
        <v>13</v>
      </c>
      <c r="F97" s="27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37">
        <v>611</v>
      </c>
      <c r="R97" s="41">
        <v>611</v>
      </c>
    </row>
    <row r="98" spans="2:18">
      <c r="B98" s="18" t="s">
        <v>109</v>
      </c>
      <c r="C98" s="19">
        <v>57</v>
      </c>
      <c r="D98" s="19">
        <v>5</v>
      </c>
      <c r="E98" s="20">
        <v>13</v>
      </c>
      <c r="F98" s="27"/>
      <c r="G98" s="28"/>
      <c r="H98" s="28"/>
      <c r="I98" s="28"/>
      <c r="J98" s="28">
        <v>630</v>
      </c>
      <c r="K98" s="28"/>
      <c r="L98" s="28"/>
      <c r="M98" s="28"/>
      <c r="N98" s="28"/>
      <c r="O98" s="28"/>
      <c r="P98" s="28"/>
      <c r="Q98" s="37"/>
      <c r="R98" s="41">
        <v>630</v>
      </c>
    </row>
    <row r="99" spans="2:18">
      <c r="B99" s="18" t="s">
        <v>110</v>
      </c>
      <c r="C99" s="19">
        <v>57</v>
      </c>
      <c r="D99" s="19">
        <v>6</v>
      </c>
      <c r="E99" s="20">
        <v>13</v>
      </c>
      <c r="F99" s="27"/>
      <c r="G99" s="28"/>
      <c r="H99" s="28"/>
      <c r="I99" s="28"/>
      <c r="J99" s="28"/>
      <c r="K99" s="28">
        <v>657</v>
      </c>
      <c r="L99" s="28"/>
      <c r="M99" s="28"/>
      <c r="N99" s="28"/>
      <c r="O99" s="28"/>
      <c r="P99" s="28"/>
      <c r="Q99" s="37"/>
      <c r="R99" s="41">
        <v>657</v>
      </c>
    </row>
    <row r="100" spans="2:18">
      <c r="B100" s="18" t="s">
        <v>111</v>
      </c>
      <c r="C100" s="19">
        <v>57</v>
      </c>
      <c r="D100" s="19">
        <v>7</v>
      </c>
      <c r="E100" s="20">
        <v>13</v>
      </c>
      <c r="F100" s="27"/>
      <c r="G100" s="28"/>
      <c r="H100" s="28"/>
      <c r="I100" s="28"/>
      <c r="J100" s="28"/>
      <c r="K100" s="28"/>
      <c r="L100" s="28">
        <v>272</v>
      </c>
      <c r="M100" s="28"/>
      <c r="N100" s="28"/>
      <c r="O100" s="28"/>
      <c r="P100" s="28"/>
      <c r="Q100" s="37"/>
      <c r="R100" s="41">
        <v>272</v>
      </c>
    </row>
    <row r="101" spans="2:18">
      <c r="B101" s="18" t="s">
        <v>112</v>
      </c>
      <c r="C101" s="19">
        <v>57</v>
      </c>
      <c r="D101" s="19">
        <v>8</v>
      </c>
      <c r="E101" s="20">
        <v>13</v>
      </c>
      <c r="F101" s="27"/>
      <c r="G101" s="28"/>
      <c r="H101" s="28"/>
      <c r="I101" s="28"/>
      <c r="J101" s="28"/>
      <c r="K101" s="28"/>
      <c r="L101" s="28"/>
      <c r="M101" s="28">
        <v>427</v>
      </c>
      <c r="N101" s="28"/>
      <c r="O101" s="28"/>
      <c r="P101" s="28"/>
      <c r="Q101" s="37"/>
      <c r="R101" s="41">
        <v>427</v>
      </c>
    </row>
    <row r="102" spans="2:18">
      <c r="B102" s="18" t="s">
        <v>113</v>
      </c>
      <c r="C102" s="19">
        <v>57</v>
      </c>
      <c r="D102" s="19">
        <v>9</v>
      </c>
      <c r="E102" s="20">
        <v>13</v>
      </c>
      <c r="F102" s="27"/>
      <c r="G102" s="28"/>
      <c r="H102" s="28"/>
      <c r="I102" s="28"/>
      <c r="J102" s="28"/>
      <c r="K102" s="28"/>
      <c r="L102" s="28"/>
      <c r="M102" s="28"/>
      <c r="N102" s="28">
        <v>455</v>
      </c>
      <c r="O102" s="28"/>
      <c r="P102" s="28"/>
      <c r="Q102" s="37"/>
      <c r="R102" s="41">
        <v>455</v>
      </c>
    </row>
    <row r="103" spans="2:18">
      <c r="B103" s="18" t="s">
        <v>114</v>
      </c>
      <c r="C103" s="19">
        <v>57</v>
      </c>
      <c r="D103" s="19">
        <v>10</v>
      </c>
      <c r="E103" s="20">
        <v>13</v>
      </c>
      <c r="F103" s="27"/>
      <c r="G103" s="28"/>
      <c r="H103" s="28"/>
      <c r="I103" s="28"/>
      <c r="J103" s="28"/>
      <c r="K103" s="28"/>
      <c r="L103" s="28"/>
      <c r="M103" s="28"/>
      <c r="N103" s="28"/>
      <c r="O103" s="28">
        <v>629</v>
      </c>
      <c r="P103" s="28"/>
      <c r="Q103" s="37"/>
      <c r="R103" s="41">
        <v>629</v>
      </c>
    </row>
    <row r="104" spans="2:18">
      <c r="B104" s="18" t="s">
        <v>115</v>
      </c>
      <c r="C104" s="19">
        <v>57</v>
      </c>
      <c r="D104" s="19">
        <v>11</v>
      </c>
      <c r="E104" s="20">
        <v>13</v>
      </c>
      <c r="F104" s="27"/>
      <c r="G104" s="28"/>
      <c r="H104" s="28"/>
      <c r="I104" s="28"/>
      <c r="J104" s="28"/>
      <c r="K104" s="28"/>
      <c r="L104" s="28"/>
      <c r="M104" s="28"/>
      <c r="N104" s="28"/>
      <c r="O104" s="28"/>
      <c r="P104" s="28">
        <v>602</v>
      </c>
      <c r="Q104" s="37"/>
      <c r="R104" s="41">
        <v>602</v>
      </c>
    </row>
    <row r="105" spans="2:18">
      <c r="B105" s="18" t="s">
        <v>116</v>
      </c>
      <c r="C105" s="19">
        <v>57</v>
      </c>
      <c r="D105" s="19">
        <v>12</v>
      </c>
      <c r="E105" s="20">
        <v>13</v>
      </c>
      <c r="F105" s="27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37">
        <v>637</v>
      </c>
      <c r="R105" s="41">
        <v>637</v>
      </c>
    </row>
    <row r="106" spans="2:18">
      <c r="B106" s="18" t="s">
        <v>117</v>
      </c>
      <c r="C106" s="19">
        <v>64</v>
      </c>
      <c r="D106" s="19">
        <v>4</v>
      </c>
      <c r="E106" s="20">
        <v>13</v>
      </c>
      <c r="F106" s="27"/>
      <c r="G106" s="28"/>
      <c r="H106" s="28"/>
      <c r="I106" s="28">
        <v>115</v>
      </c>
      <c r="J106" s="28"/>
      <c r="K106" s="28"/>
      <c r="L106" s="28"/>
      <c r="M106" s="28"/>
      <c r="N106" s="28"/>
      <c r="O106" s="28"/>
      <c r="P106" s="28"/>
      <c r="Q106" s="37"/>
      <c r="R106" s="41">
        <v>115</v>
      </c>
    </row>
    <row r="107" spans="2:18">
      <c r="B107" s="18" t="s">
        <v>118</v>
      </c>
      <c r="C107" s="19">
        <v>64</v>
      </c>
      <c r="D107" s="19">
        <v>5</v>
      </c>
      <c r="E107" s="20">
        <v>13</v>
      </c>
      <c r="F107" s="27"/>
      <c r="G107" s="28"/>
      <c r="H107" s="28"/>
      <c r="I107" s="28"/>
      <c r="J107" s="28">
        <v>356</v>
      </c>
      <c r="K107" s="28"/>
      <c r="L107" s="28"/>
      <c r="M107" s="28"/>
      <c r="N107" s="28"/>
      <c r="O107" s="28"/>
      <c r="P107" s="28"/>
      <c r="Q107" s="37"/>
      <c r="R107" s="41">
        <v>356</v>
      </c>
    </row>
    <row r="108" spans="2:18">
      <c r="B108" s="18" t="s">
        <v>119</v>
      </c>
      <c r="C108" s="19">
        <v>64</v>
      </c>
      <c r="D108" s="19">
        <v>6</v>
      </c>
      <c r="E108" s="20">
        <v>13</v>
      </c>
      <c r="F108" s="27"/>
      <c r="G108" s="28"/>
      <c r="H108" s="28"/>
      <c r="I108" s="28"/>
      <c r="J108" s="28"/>
      <c r="K108" s="28">
        <v>507</v>
      </c>
      <c r="L108" s="28"/>
      <c r="M108" s="28"/>
      <c r="N108" s="28"/>
      <c r="O108" s="28"/>
      <c r="P108" s="28"/>
      <c r="Q108" s="37"/>
      <c r="R108" s="41">
        <v>507</v>
      </c>
    </row>
    <row r="109" spans="2:18">
      <c r="B109" s="18" t="s">
        <v>120</v>
      </c>
      <c r="C109" s="19">
        <v>64</v>
      </c>
      <c r="D109" s="19">
        <v>7</v>
      </c>
      <c r="E109" s="20">
        <v>13</v>
      </c>
      <c r="F109" s="27"/>
      <c r="G109" s="28"/>
      <c r="H109" s="28"/>
      <c r="I109" s="28"/>
      <c r="J109" s="28"/>
      <c r="K109" s="28"/>
      <c r="L109" s="28">
        <v>377</v>
      </c>
      <c r="M109" s="28"/>
      <c r="N109" s="28"/>
      <c r="O109" s="28"/>
      <c r="P109" s="28"/>
      <c r="Q109" s="37"/>
      <c r="R109" s="41">
        <v>377</v>
      </c>
    </row>
    <row r="110" spans="2:18">
      <c r="B110" s="18" t="s">
        <v>121</v>
      </c>
      <c r="C110" s="19">
        <v>64</v>
      </c>
      <c r="D110" s="19">
        <v>8</v>
      </c>
      <c r="E110" s="20">
        <v>13</v>
      </c>
      <c r="F110" s="27"/>
      <c r="G110" s="28"/>
      <c r="H110" s="28"/>
      <c r="I110" s="28"/>
      <c r="J110" s="28"/>
      <c r="K110" s="28"/>
      <c r="L110" s="28"/>
      <c r="M110" s="28">
        <v>399</v>
      </c>
      <c r="N110" s="28"/>
      <c r="O110" s="28"/>
      <c r="P110" s="28"/>
      <c r="Q110" s="37"/>
      <c r="R110" s="41">
        <v>399</v>
      </c>
    </row>
    <row r="111" spans="2:18">
      <c r="B111" s="18" t="s">
        <v>122</v>
      </c>
      <c r="C111" s="19">
        <v>64</v>
      </c>
      <c r="D111" s="19">
        <v>9</v>
      </c>
      <c r="E111" s="20">
        <v>13</v>
      </c>
      <c r="F111" s="27"/>
      <c r="G111" s="28"/>
      <c r="H111" s="28"/>
      <c r="I111" s="28"/>
      <c r="J111" s="28"/>
      <c r="K111" s="28"/>
      <c r="L111" s="28"/>
      <c r="M111" s="28"/>
      <c r="N111" s="28">
        <v>424</v>
      </c>
      <c r="O111" s="28"/>
      <c r="P111" s="28"/>
      <c r="Q111" s="37"/>
      <c r="R111" s="41">
        <v>424</v>
      </c>
    </row>
    <row r="112" spans="2:18">
      <c r="B112" s="18" t="s">
        <v>123</v>
      </c>
      <c r="C112" s="19">
        <v>64</v>
      </c>
      <c r="D112" s="19">
        <v>10</v>
      </c>
      <c r="E112" s="20">
        <v>13</v>
      </c>
      <c r="F112" s="27"/>
      <c r="G112" s="28"/>
      <c r="H112" s="28"/>
      <c r="I112" s="28"/>
      <c r="J112" s="28"/>
      <c r="K112" s="28"/>
      <c r="L112" s="28"/>
      <c r="M112" s="28"/>
      <c r="N112" s="28"/>
      <c r="O112" s="28">
        <v>433</v>
      </c>
      <c r="P112" s="28"/>
      <c r="Q112" s="37"/>
      <c r="R112" s="41">
        <v>433</v>
      </c>
    </row>
    <row r="113" spans="2:18">
      <c r="B113" s="18" t="s">
        <v>124</v>
      </c>
      <c r="C113" s="19">
        <v>64</v>
      </c>
      <c r="D113" s="19">
        <v>11</v>
      </c>
      <c r="E113" s="20">
        <v>13</v>
      </c>
      <c r="F113" s="27"/>
      <c r="G113" s="28"/>
      <c r="H113" s="28"/>
      <c r="I113" s="28"/>
      <c r="J113" s="28"/>
      <c r="K113" s="28"/>
      <c r="L113" s="28"/>
      <c r="M113" s="28"/>
      <c r="N113" s="28"/>
      <c r="O113" s="28"/>
      <c r="P113" s="28">
        <v>440</v>
      </c>
      <c r="Q113" s="37"/>
      <c r="R113" s="41">
        <v>440</v>
      </c>
    </row>
    <row r="114" spans="2:18">
      <c r="B114" s="18" t="s">
        <v>125</v>
      </c>
      <c r="C114" s="19">
        <v>64</v>
      </c>
      <c r="D114" s="19">
        <v>12</v>
      </c>
      <c r="E114" s="20">
        <v>13</v>
      </c>
      <c r="F114" s="27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37">
        <v>540</v>
      </c>
      <c r="R114" s="41">
        <v>540</v>
      </c>
    </row>
    <row r="115" spans="2:18">
      <c r="B115" s="18" t="s">
        <v>126</v>
      </c>
      <c r="C115" s="19">
        <v>71</v>
      </c>
      <c r="D115" s="19">
        <v>5</v>
      </c>
      <c r="E115" s="20">
        <v>13</v>
      </c>
      <c r="F115" s="27"/>
      <c r="G115" s="28"/>
      <c r="H115" s="28"/>
      <c r="I115" s="28"/>
      <c r="J115" s="28">
        <v>79</v>
      </c>
      <c r="K115" s="28"/>
      <c r="L115" s="28"/>
      <c r="M115" s="28"/>
      <c r="N115" s="28"/>
      <c r="O115" s="28"/>
      <c r="P115" s="28"/>
      <c r="Q115" s="37"/>
      <c r="R115" s="41">
        <v>79</v>
      </c>
    </row>
    <row r="116" spans="2:18">
      <c r="B116" s="18" t="s">
        <v>127</v>
      </c>
      <c r="C116" s="19">
        <v>71</v>
      </c>
      <c r="D116" s="19">
        <v>6</v>
      </c>
      <c r="E116" s="20">
        <v>13</v>
      </c>
      <c r="F116" s="27"/>
      <c r="G116" s="28"/>
      <c r="H116" s="28"/>
      <c r="I116" s="28"/>
      <c r="J116" s="28"/>
      <c r="K116" s="28">
        <v>94</v>
      </c>
      <c r="L116" s="28"/>
      <c r="M116" s="28"/>
      <c r="N116" s="28"/>
      <c r="O116" s="28"/>
      <c r="P116" s="28"/>
      <c r="Q116" s="37"/>
      <c r="R116" s="41">
        <v>94</v>
      </c>
    </row>
    <row r="117" spans="2:18">
      <c r="B117" s="18" t="s">
        <v>128</v>
      </c>
      <c r="C117" s="19">
        <v>71</v>
      </c>
      <c r="D117" s="19">
        <v>7</v>
      </c>
      <c r="E117" s="20">
        <v>13</v>
      </c>
      <c r="F117" s="27"/>
      <c r="G117" s="28"/>
      <c r="H117" s="28"/>
      <c r="I117" s="28"/>
      <c r="J117" s="28"/>
      <c r="K117" s="28"/>
      <c r="L117" s="28">
        <v>84</v>
      </c>
      <c r="M117" s="28"/>
      <c r="N117" s="28"/>
      <c r="O117" s="28"/>
      <c r="P117" s="28"/>
      <c r="Q117" s="37"/>
      <c r="R117" s="41">
        <v>84</v>
      </c>
    </row>
    <row r="118" spans="2:18">
      <c r="B118" s="18" t="s">
        <v>129</v>
      </c>
      <c r="C118" s="19">
        <v>71</v>
      </c>
      <c r="D118" s="19">
        <v>8</v>
      </c>
      <c r="E118" s="20">
        <v>13</v>
      </c>
      <c r="F118" s="27"/>
      <c r="G118" s="28"/>
      <c r="H118" s="28"/>
      <c r="I118" s="28"/>
      <c r="J118" s="28"/>
      <c r="K118" s="28"/>
      <c r="L118" s="28"/>
      <c r="M118" s="28">
        <v>149</v>
      </c>
      <c r="N118" s="28"/>
      <c r="O118" s="28"/>
      <c r="P118" s="28"/>
      <c r="Q118" s="37"/>
      <c r="R118" s="41">
        <v>149</v>
      </c>
    </row>
    <row r="119" spans="2:18">
      <c r="B119" s="18" t="s">
        <v>130</v>
      </c>
      <c r="C119" s="19">
        <v>71</v>
      </c>
      <c r="D119" s="19">
        <v>9</v>
      </c>
      <c r="E119" s="20">
        <v>13</v>
      </c>
      <c r="F119" s="27"/>
      <c r="G119" s="28"/>
      <c r="H119" s="28"/>
      <c r="I119" s="28"/>
      <c r="J119" s="28"/>
      <c r="K119" s="28"/>
      <c r="L119" s="28"/>
      <c r="M119" s="28"/>
      <c r="N119" s="28">
        <v>135</v>
      </c>
      <c r="O119" s="28"/>
      <c r="P119" s="28"/>
      <c r="Q119" s="37"/>
      <c r="R119" s="41">
        <v>135</v>
      </c>
    </row>
    <row r="120" spans="2:18">
      <c r="B120" s="18" t="s">
        <v>131</v>
      </c>
      <c r="C120" s="19">
        <v>71</v>
      </c>
      <c r="D120" s="19">
        <v>10</v>
      </c>
      <c r="E120" s="20">
        <v>13</v>
      </c>
      <c r="F120" s="27"/>
      <c r="G120" s="28"/>
      <c r="H120" s="28"/>
      <c r="I120" s="28"/>
      <c r="J120" s="28"/>
      <c r="K120" s="28"/>
      <c r="L120" s="28"/>
      <c r="M120" s="28"/>
      <c r="N120" s="28"/>
      <c r="O120" s="28">
        <v>138</v>
      </c>
      <c r="P120" s="28"/>
      <c r="Q120" s="37"/>
      <c r="R120" s="41">
        <v>138</v>
      </c>
    </row>
    <row r="121" spans="2:18">
      <c r="B121" s="18" t="s">
        <v>132</v>
      </c>
      <c r="C121" s="19">
        <v>71</v>
      </c>
      <c r="D121" s="19">
        <v>11</v>
      </c>
      <c r="E121" s="20">
        <v>13</v>
      </c>
      <c r="F121" s="27"/>
      <c r="G121" s="28"/>
      <c r="H121" s="28"/>
      <c r="I121" s="28"/>
      <c r="J121" s="28"/>
      <c r="K121" s="28"/>
      <c r="L121" s="28"/>
      <c r="M121" s="28"/>
      <c r="N121" s="28"/>
      <c r="O121" s="28"/>
      <c r="P121" s="28">
        <v>80</v>
      </c>
      <c r="Q121" s="37"/>
      <c r="R121" s="41">
        <v>80</v>
      </c>
    </row>
    <row r="122" spans="2:18">
      <c r="B122" s="18" t="s">
        <v>133</v>
      </c>
      <c r="C122" s="19">
        <v>71</v>
      </c>
      <c r="D122" s="19">
        <v>12</v>
      </c>
      <c r="E122" s="20">
        <v>13</v>
      </c>
      <c r="F122" s="27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37">
        <v>94</v>
      </c>
      <c r="R122" s="41">
        <v>94</v>
      </c>
    </row>
    <row r="123" spans="2:18">
      <c r="B123" s="18" t="s">
        <v>134</v>
      </c>
      <c r="C123" s="19">
        <v>72</v>
      </c>
      <c r="D123" s="19">
        <v>5</v>
      </c>
      <c r="E123" s="20">
        <v>13</v>
      </c>
      <c r="F123" s="27"/>
      <c r="G123" s="28"/>
      <c r="H123" s="28"/>
      <c r="I123" s="28"/>
      <c r="J123" s="28">
        <v>61</v>
      </c>
      <c r="K123" s="28"/>
      <c r="L123" s="28"/>
      <c r="M123" s="28"/>
      <c r="N123" s="28"/>
      <c r="O123" s="28"/>
      <c r="P123" s="28"/>
      <c r="Q123" s="37"/>
      <c r="R123" s="41">
        <v>61</v>
      </c>
    </row>
    <row r="124" spans="2:18">
      <c r="B124" s="18" t="s">
        <v>135</v>
      </c>
      <c r="C124" s="19">
        <v>72</v>
      </c>
      <c r="D124" s="19">
        <v>6</v>
      </c>
      <c r="E124" s="20">
        <v>13</v>
      </c>
      <c r="F124" s="27"/>
      <c r="G124" s="28"/>
      <c r="H124" s="28"/>
      <c r="I124" s="28"/>
      <c r="J124" s="28"/>
      <c r="K124" s="28">
        <v>254</v>
      </c>
      <c r="L124" s="28"/>
      <c r="M124" s="28"/>
      <c r="N124" s="28"/>
      <c r="O124" s="28"/>
      <c r="P124" s="28"/>
      <c r="Q124" s="37"/>
      <c r="R124" s="41">
        <v>254</v>
      </c>
    </row>
    <row r="125" spans="2:18">
      <c r="B125" s="18" t="s">
        <v>136</v>
      </c>
      <c r="C125" s="19">
        <v>72</v>
      </c>
      <c r="D125" s="19">
        <v>7</v>
      </c>
      <c r="E125" s="20">
        <v>13</v>
      </c>
      <c r="F125" s="27"/>
      <c r="G125" s="28"/>
      <c r="H125" s="28"/>
      <c r="I125" s="28"/>
      <c r="J125" s="28"/>
      <c r="K125" s="28"/>
      <c r="L125" s="28">
        <v>200</v>
      </c>
      <c r="M125" s="28"/>
      <c r="N125" s="28"/>
      <c r="O125" s="28"/>
      <c r="P125" s="28"/>
      <c r="Q125" s="37"/>
      <c r="R125" s="41">
        <v>200</v>
      </c>
    </row>
    <row r="126" spans="2:18">
      <c r="B126" s="18" t="s">
        <v>137</v>
      </c>
      <c r="C126" s="19">
        <v>72</v>
      </c>
      <c r="D126" s="19">
        <v>8</v>
      </c>
      <c r="E126" s="20">
        <v>13</v>
      </c>
      <c r="F126" s="27"/>
      <c r="G126" s="28"/>
      <c r="H126" s="28"/>
      <c r="I126" s="28"/>
      <c r="J126" s="28"/>
      <c r="K126" s="28"/>
      <c r="L126" s="28"/>
      <c r="M126" s="28">
        <v>210</v>
      </c>
      <c r="N126" s="28"/>
      <c r="O126" s="28"/>
      <c r="P126" s="28"/>
      <c r="Q126" s="37"/>
      <c r="R126" s="41">
        <v>210</v>
      </c>
    </row>
    <row r="127" spans="2:18">
      <c r="B127" s="18" t="s">
        <v>138</v>
      </c>
      <c r="C127" s="19">
        <v>72</v>
      </c>
      <c r="D127" s="19">
        <v>9</v>
      </c>
      <c r="E127" s="20">
        <v>13</v>
      </c>
      <c r="F127" s="27"/>
      <c r="G127" s="28"/>
      <c r="H127" s="28"/>
      <c r="I127" s="28"/>
      <c r="J127" s="28"/>
      <c r="K127" s="28"/>
      <c r="L127" s="28"/>
      <c r="M127" s="28"/>
      <c r="N127" s="28">
        <v>210</v>
      </c>
      <c r="O127" s="28"/>
      <c r="P127" s="28"/>
      <c r="Q127" s="37"/>
      <c r="R127" s="41">
        <v>210</v>
      </c>
    </row>
    <row r="128" spans="2:18">
      <c r="B128" s="18" t="s">
        <v>139</v>
      </c>
      <c r="C128" s="19">
        <v>72</v>
      </c>
      <c r="D128" s="19">
        <v>10</v>
      </c>
      <c r="E128" s="20">
        <v>13</v>
      </c>
      <c r="F128" s="27"/>
      <c r="G128" s="28"/>
      <c r="H128" s="28"/>
      <c r="I128" s="28"/>
      <c r="J128" s="28"/>
      <c r="K128" s="28"/>
      <c r="L128" s="28"/>
      <c r="M128" s="28"/>
      <c r="N128" s="28"/>
      <c r="O128" s="28">
        <v>199</v>
      </c>
      <c r="P128" s="28"/>
      <c r="Q128" s="37"/>
      <c r="R128" s="41">
        <v>199</v>
      </c>
    </row>
    <row r="129" spans="2:18">
      <c r="B129" s="18" t="s">
        <v>140</v>
      </c>
      <c r="C129" s="19">
        <v>72</v>
      </c>
      <c r="D129" s="19">
        <v>11</v>
      </c>
      <c r="E129" s="20">
        <v>13</v>
      </c>
      <c r="F129" s="27"/>
      <c r="G129" s="28"/>
      <c r="H129" s="28"/>
      <c r="I129" s="28"/>
      <c r="J129" s="28"/>
      <c r="K129" s="28"/>
      <c r="L129" s="28"/>
      <c r="M129" s="28"/>
      <c r="N129" s="28"/>
      <c r="O129" s="28"/>
      <c r="P129" s="28">
        <v>195</v>
      </c>
      <c r="Q129" s="37"/>
      <c r="R129" s="41">
        <v>195</v>
      </c>
    </row>
    <row r="130" spans="2:18">
      <c r="B130" s="18" t="s">
        <v>141</v>
      </c>
      <c r="C130" s="19">
        <v>72</v>
      </c>
      <c r="D130" s="19">
        <v>12</v>
      </c>
      <c r="E130" s="20">
        <v>13</v>
      </c>
      <c r="F130" s="27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37">
        <v>195</v>
      </c>
      <c r="R130" s="41">
        <v>195</v>
      </c>
    </row>
    <row r="131" spans="2:18">
      <c r="B131" s="18" t="s">
        <v>142</v>
      </c>
      <c r="C131" s="19">
        <v>83</v>
      </c>
      <c r="D131" s="19">
        <v>6</v>
      </c>
      <c r="E131" s="20">
        <v>13</v>
      </c>
      <c r="F131" s="27"/>
      <c r="G131" s="28"/>
      <c r="H131" s="28"/>
      <c r="I131" s="28"/>
      <c r="J131" s="28"/>
      <c r="K131" s="28">
        <v>8</v>
      </c>
      <c r="L131" s="28"/>
      <c r="M131" s="28"/>
      <c r="N131" s="28"/>
      <c r="O131" s="28"/>
      <c r="P131" s="28"/>
      <c r="Q131" s="37"/>
      <c r="R131" s="41">
        <v>8</v>
      </c>
    </row>
    <row r="132" spans="2:18">
      <c r="B132" s="18" t="s">
        <v>143</v>
      </c>
      <c r="C132" s="19">
        <v>83</v>
      </c>
      <c r="D132" s="19">
        <v>7</v>
      </c>
      <c r="E132" s="20">
        <v>13</v>
      </c>
      <c r="F132" s="27"/>
      <c r="G132" s="28"/>
      <c r="H132" s="28"/>
      <c r="I132" s="28"/>
      <c r="J132" s="28"/>
      <c r="K132" s="28"/>
      <c r="L132" s="28">
        <v>1</v>
      </c>
      <c r="M132" s="28"/>
      <c r="N132" s="28"/>
      <c r="O132" s="28"/>
      <c r="P132" s="28"/>
      <c r="Q132" s="37"/>
      <c r="R132" s="41">
        <v>1</v>
      </c>
    </row>
    <row r="133" spans="2:18">
      <c r="B133" s="18" t="s">
        <v>144</v>
      </c>
      <c r="C133" s="19">
        <v>83</v>
      </c>
      <c r="D133" s="19">
        <v>8</v>
      </c>
      <c r="E133" s="20">
        <v>13</v>
      </c>
      <c r="F133" s="27"/>
      <c r="G133" s="28"/>
      <c r="H133" s="28"/>
      <c r="I133" s="28"/>
      <c r="J133" s="28"/>
      <c r="K133" s="28"/>
      <c r="L133" s="28"/>
      <c r="M133" s="28">
        <v>104</v>
      </c>
      <c r="N133" s="28"/>
      <c r="O133" s="28"/>
      <c r="P133" s="28"/>
      <c r="Q133" s="37"/>
      <c r="R133" s="41">
        <v>104</v>
      </c>
    </row>
    <row r="134" spans="2:18">
      <c r="B134" s="18" t="s">
        <v>145</v>
      </c>
      <c r="C134" s="19">
        <v>83</v>
      </c>
      <c r="D134" s="19">
        <v>9</v>
      </c>
      <c r="E134" s="20">
        <v>13</v>
      </c>
      <c r="F134" s="27"/>
      <c r="G134" s="28"/>
      <c r="H134" s="28"/>
      <c r="I134" s="28"/>
      <c r="J134" s="28"/>
      <c r="K134" s="28"/>
      <c r="L134" s="28"/>
      <c r="M134" s="28"/>
      <c r="N134" s="28">
        <v>265</v>
      </c>
      <c r="O134" s="28"/>
      <c r="P134" s="28"/>
      <c r="Q134" s="37"/>
      <c r="R134" s="41">
        <v>265</v>
      </c>
    </row>
    <row r="135" spans="2:18">
      <c r="B135" s="18" t="s">
        <v>146</v>
      </c>
      <c r="C135" s="19">
        <v>83</v>
      </c>
      <c r="D135" s="19">
        <v>10</v>
      </c>
      <c r="E135" s="20">
        <v>13</v>
      </c>
      <c r="F135" s="27"/>
      <c r="G135" s="28"/>
      <c r="H135" s="28"/>
      <c r="I135" s="28"/>
      <c r="J135" s="28"/>
      <c r="K135" s="28"/>
      <c r="L135" s="28"/>
      <c r="M135" s="28"/>
      <c r="N135" s="28"/>
      <c r="O135" s="28">
        <v>288</v>
      </c>
      <c r="P135" s="28"/>
      <c r="Q135" s="37"/>
      <c r="R135" s="41">
        <v>288</v>
      </c>
    </row>
    <row r="136" spans="2:18">
      <c r="B136" s="18" t="s">
        <v>147</v>
      </c>
      <c r="C136" s="19">
        <v>83</v>
      </c>
      <c r="D136" s="19">
        <v>11</v>
      </c>
      <c r="E136" s="20">
        <v>13</v>
      </c>
      <c r="F136" s="27"/>
      <c r="G136" s="28"/>
      <c r="H136" s="28"/>
      <c r="I136" s="28"/>
      <c r="J136" s="28"/>
      <c r="K136" s="28"/>
      <c r="L136" s="28"/>
      <c r="M136" s="28"/>
      <c r="N136" s="28"/>
      <c r="O136" s="28"/>
      <c r="P136" s="28">
        <v>294</v>
      </c>
      <c r="Q136" s="37"/>
      <c r="R136" s="41">
        <v>294</v>
      </c>
    </row>
    <row r="137" spans="2:18">
      <c r="B137" s="18" t="s">
        <v>148</v>
      </c>
      <c r="C137" s="19">
        <v>83</v>
      </c>
      <c r="D137" s="19">
        <v>12</v>
      </c>
      <c r="E137" s="20">
        <v>13</v>
      </c>
      <c r="F137" s="27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37">
        <v>341</v>
      </c>
      <c r="R137" s="41">
        <v>341</v>
      </c>
    </row>
    <row r="138" spans="2:18">
      <c r="B138" s="18" t="s">
        <v>149</v>
      </c>
      <c r="C138" s="19">
        <v>88</v>
      </c>
      <c r="D138" s="19">
        <v>5</v>
      </c>
      <c r="E138" s="20">
        <v>13</v>
      </c>
      <c r="F138" s="27"/>
      <c r="G138" s="28"/>
      <c r="H138" s="28"/>
      <c r="I138" s="28"/>
      <c r="J138" s="28">
        <v>1062</v>
      </c>
      <c r="K138" s="28"/>
      <c r="L138" s="28"/>
      <c r="M138" s="28"/>
      <c r="N138" s="28"/>
      <c r="O138" s="28"/>
      <c r="P138" s="28"/>
      <c r="Q138" s="37"/>
      <c r="R138" s="41">
        <v>1062</v>
      </c>
    </row>
    <row r="139" spans="2:18">
      <c r="B139" s="18" t="s">
        <v>150</v>
      </c>
      <c r="C139" s="19">
        <v>88</v>
      </c>
      <c r="D139" s="19">
        <v>6</v>
      </c>
      <c r="E139" s="20">
        <v>13</v>
      </c>
      <c r="F139" s="27"/>
      <c r="G139" s="28"/>
      <c r="H139" s="28"/>
      <c r="I139" s="28"/>
      <c r="J139" s="28"/>
      <c r="K139" s="28">
        <v>354</v>
      </c>
      <c r="L139" s="28"/>
      <c r="M139" s="28"/>
      <c r="N139" s="28"/>
      <c r="O139" s="28"/>
      <c r="P139" s="28"/>
      <c r="Q139" s="37"/>
      <c r="R139" s="41">
        <v>354</v>
      </c>
    </row>
    <row r="140" spans="2:18">
      <c r="B140" s="18" t="s">
        <v>151</v>
      </c>
      <c r="C140" s="19">
        <v>171</v>
      </c>
      <c r="D140" s="19">
        <v>7</v>
      </c>
      <c r="E140" s="20">
        <v>13</v>
      </c>
      <c r="F140" s="27"/>
      <c r="G140" s="28"/>
      <c r="H140" s="28"/>
      <c r="I140" s="28"/>
      <c r="J140" s="28"/>
      <c r="K140" s="28"/>
      <c r="L140" s="28">
        <v>30</v>
      </c>
      <c r="M140" s="28"/>
      <c r="N140" s="28"/>
      <c r="O140" s="28"/>
      <c r="P140" s="28"/>
      <c r="Q140" s="37"/>
      <c r="R140" s="41">
        <v>30</v>
      </c>
    </row>
    <row r="141" spans="2:18">
      <c r="B141" s="18" t="s">
        <v>152</v>
      </c>
      <c r="C141" s="19">
        <v>205</v>
      </c>
      <c r="D141" s="19">
        <v>2</v>
      </c>
      <c r="E141" s="20">
        <v>13</v>
      </c>
      <c r="F141" s="27"/>
      <c r="G141" s="28">
        <v>2</v>
      </c>
      <c r="H141" s="28"/>
      <c r="I141" s="28"/>
      <c r="J141" s="28"/>
      <c r="K141" s="28"/>
      <c r="L141" s="28"/>
      <c r="M141" s="28"/>
      <c r="N141" s="28"/>
      <c r="O141" s="28"/>
      <c r="P141" s="28"/>
      <c r="Q141" s="37"/>
      <c r="R141" s="41">
        <v>2</v>
      </c>
    </row>
    <row r="142" spans="2:18">
      <c r="B142" s="18" t="s">
        <v>153</v>
      </c>
      <c r="C142" s="19">
        <v>205</v>
      </c>
      <c r="D142" s="19">
        <v>4</v>
      </c>
      <c r="E142" s="20">
        <v>13</v>
      </c>
      <c r="F142" s="27"/>
      <c r="G142" s="28"/>
      <c r="H142" s="28"/>
      <c r="I142" s="28">
        <v>4</v>
      </c>
      <c r="J142" s="28"/>
      <c r="K142" s="28"/>
      <c r="L142" s="28"/>
      <c r="M142" s="28"/>
      <c r="N142" s="28"/>
      <c r="O142" s="28"/>
      <c r="P142" s="28"/>
      <c r="Q142" s="37"/>
      <c r="R142" s="41">
        <v>4</v>
      </c>
    </row>
    <row r="143" spans="2:18">
      <c r="B143" s="18" t="s">
        <v>154</v>
      </c>
      <c r="C143" s="19">
        <v>390</v>
      </c>
      <c r="D143" s="19">
        <v>5</v>
      </c>
      <c r="E143" s="20">
        <v>13</v>
      </c>
      <c r="F143" s="27"/>
      <c r="G143" s="28"/>
      <c r="H143" s="28"/>
      <c r="I143" s="28"/>
      <c r="J143" s="28">
        <v>235</v>
      </c>
      <c r="K143" s="28"/>
      <c r="L143" s="28"/>
      <c r="M143" s="28"/>
      <c r="N143" s="28"/>
      <c r="O143" s="28"/>
      <c r="P143" s="28"/>
      <c r="Q143" s="37"/>
      <c r="R143" s="41">
        <v>235</v>
      </c>
    </row>
    <row r="144" spans="2:18">
      <c r="B144" s="18" t="s">
        <v>155</v>
      </c>
      <c r="C144" s="19">
        <v>390</v>
      </c>
      <c r="D144" s="19">
        <v>6</v>
      </c>
      <c r="E144" s="20">
        <v>13</v>
      </c>
      <c r="F144" s="27"/>
      <c r="G144" s="28"/>
      <c r="H144" s="28"/>
      <c r="I144" s="28"/>
      <c r="J144" s="28"/>
      <c r="K144" s="28">
        <v>243</v>
      </c>
      <c r="L144" s="28"/>
      <c r="M144" s="28"/>
      <c r="N144" s="28"/>
      <c r="O144" s="28"/>
      <c r="P144" s="28"/>
      <c r="Q144" s="37"/>
      <c r="R144" s="41">
        <v>243</v>
      </c>
    </row>
    <row r="145" spans="2:18">
      <c r="B145" s="18" t="s">
        <v>156</v>
      </c>
      <c r="C145" s="19">
        <v>390</v>
      </c>
      <c r="D145" s="19">
        <v>7</v>
      </c>
      <c r="E145" s="20">
        <v>13</v>
      </c>
      <c r="F145" s="27"/>
      <c r="G145" s="28"/>
      <c r="H145" s="28"/>
      <c r="I145" s="28"/>
      <c r="J145" s="28"/>
      <c r="K145" s="28"/>
      <c r="L145" s="28">
        <v>211</v>
      </c>
      <c r="M145" s="28"/>
      <c r="N145" s="28"/>
      <c r="O145" s="28"/>
      <c r="P145" s="28"/>
      <c r="Q145" s="37"/>
      <c r="R145" s="41">
        <v>211</v>
      </c>
    </row>
    <row r="146" spans="2:18">
      <c r="B146" s="18" t="s">
        <v>157</v>
      </c>
      <c r="C146" s="19">
        <v>390</v>
      </c>
      <c r="D146" s="19">
        <v>8</v>
      </c>
      <c r="E146" s="20">
        <v>13</v>
      </c>
      <c r="F146" s="27"/>
      <c r="G146" s="28"/>
      <c r="H146" s="28"/>
      <c r="I146" s="28"/>
      <c r="J146" s="28"/>
      <c r="K146" s="28"/>
      <c r="L146" s="28"/>
      <c r="M146" s="28">
        <v>188</v>
      </c>
      <c r="N146" s="28"/>
      <c r="O146" s="28"/>
      <c r="P146" s="28"/>
      <c r="Q146" s="37"/>
      <c r="R146" s="41">
        <v>188</v>
      </c>
    </row>
    <row r="147" spans="2:18">
      <c r="B147" s="18" t="s">
        <v>158</v>
      </c>
      <c r="C147" s="19">
        <v>390</v>
      </c>
      <c r="D147" s="19">
        <v>9</v>
      </c>
      <c r="E147" s="20">
        <v>13</v>
      </c>
      <c r="F147" s="27"/>
      <c r="G147" s="28"/>
      <c r="H147" s="28"/>
      <c r="I147" s="28"/>
      <c r="J147" s="28"/>
      <c r="K147" s="28"/>
      <c r="L147" s="28"/>
      <c r="M147" s="28"/>
      <c r="N147" s="28">
        <v>215</v>
      </c>
      <c r="O147" s="28"/>
      <c r="P147" s="28"/>
      <c r="Q147" s="37"/>
      <c r="R147" s="41">
        <v>215</v>
      </c>
    </row>
    <row r="148" spans="2:18">
      <c r="B148" s="18" t="s">
        <v>159</v>
      </c>
      <c r="C148" s="19">
        <v>390</v>
      </c>
      <c r="D148" s="19">
        <v>10</v>
      </c>
      <c r="E148" s="20">
        <v>13</v>
      </c>
      <c r="F148" s="27"/>
      <c r="G148" s="28"/>
      <c r="H148" s="28"/>
      <c r="I148" s="28"/>
      <c r="J148" s="28"/>
      <c r="K148" s="28"/>
      <c r="L148" s="28"/>
      <c r="M148" s="28"/>
      <c r="N148" s="28"/>
      <c r="O148" s="28">
        <v>201</v>
      </c>
      <c r="P148" s="28"/>
      <c r="Q148" s="37"/>
      <c r="R148" s="41">
        <v>201</v>
      </c>
    </row>
    <row r="149" spans="2:18">
      <c r="B149" s="18" t="s">
        <v>160</v>
      </c>
      <c r="C149" s="19">
        <v>390</v>
      </c>
      <c r="D149" s="19">
        <v>11</v>
      </c>
      <c r="E149" s="20">
        <v>13</v>
      </c>
      <c r="F149" s="27"/>
      <c r="G149" s="28"/>
      <c r="H149" s="28"/>
      <c r="I149" s="28"/>
      <c r="J149" s="28"/>
      <c r="K149" s="28"/>
      <c r="L149" s="28"/>
      <c r="M149" s="28"/>
      <c r="N149" s="28"/>
      <c r="O149" s="28"/>
      <c r="P149" s="28">
        <v>185</v>
      </c>
      <c r="Q149" s="37"/>
      <c r="R149" s="41">
        <v>185</v>
      </c>
    </row>
    <row r="150" spans="2:18">
      <c r="B150" s="18" t="s">
        <v>161</v>
      </c>
      <c r="C150" s="19">
        <v>390</v>
      </c>
      <c r="D150" s="19">
        <v>12</v>
      </c>
      <c r="E150" s="20">
        <v>13</v>
      </c>
      <c r="F150" s="27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37">
        <v>180</v>
      </c>
      <c r="R150" s="41">
        <v>180</v>
      </c>
    </row>
    <row r="151" spans="2:18">
      <c r="B151" s="18" t="s">
        <v>162</v>
      </c>
      <c r="C151" s="19">
        <v>415</v>
      </c>
      <c r="D151" s="19">
        <v>4</v>
      </c>
      <c r="E151" s="20">
        <v>13</v>
      </c>
      <c r="F151" s="27"/>
      <c r="G151" s="28"/>
      <c r="H151" s="28"/>
      <c r="I151" s="28">
        <v>25</v>
      </c>
      <c r="J151" s="28"/>
      <c r="K151" s="28"/>
      <c r="L151" s="28"/>
      <c r="M151" s="28"/>
      <c r="N151" s="28"/>
      <c r="O151" s="28"/>
      <c r="P151" s="28"/>
      <c r="Q151" s="37"/>
      <c r="R151" s="41">
        <v>25</v>
      </c>
    </row>
    <row r="152" spans="2:18">
      <c r="B152" s="18" t="s">
        <v>163</v>
      </c>
      <c r="C152" s="19">
        <v>425</v>
      </c>
      <c r="D152" s="19">
        <v>9</v>
      </c>
      <c r="E152" s="20">
        <v>13</v>
      </c>
      <c r="F152" s="27"/>
      <c r="G152" s="28"/>
      <c r="H152" s="28"/>
      <c r="I152" s="28"/>
      <c r="J152" s="28"/>
      <c r="K152" s="28"/>
      <c r="L152" s="28"/>
      <c r="M152" s="28"/>
      <c r="N152" s="28">
        <v>96</v>
      </c>
      <c r="O152" s="28"/>
      <c r="P152" s="28"/>
      <c r="Q152" s="37"/>
      <c r="R152" s="41">
        <v>96</v>
      </c>
    </row>
    <row r="153" spans="2:18">
      <c r="B153" s="18" t="s">
        <v>164</v>
      </c>
      <c r="C153" s="19">
        <v>425</v>
      </c>
      <c r="D153" s="19">
        <v>10</v>
      </c>
      <c r="E153" s="20">
        <v>13</v>
      </c>
      <c r="F153" s="27"/>
      <c r="G153" s="28"/>
      <c r="H153" s="28"/>
      <c r="I153" s="28"/>
      <c r="J153" s="28"/>
      <c r="K153" s="28"/>
      <c r="L153" s="28"/>
      <c r="M153" s="28"/>
      <c r="N153" s="28"/>
      <c r="O153" s="28">
        <v>96</v>
      </c>
      <c r="P153" s="28"/>
      <c r="Q153" s="37"/>
      <c r="R153" s="41">
        <v>96</v>
      </c>
    </row>
    <row r="154" spans="2:18">
      <c r="B154" s="18" t="s">
        <v>165</v>
      </c>
      <c r="C154" s="19">
        <v>425</v>
      </c>
      <c r="D154" s="19">
        <v>11</v>
      </c>
      <c r="E154" s="20">
        <v>13</v>
      </c>
      <c r="F154" s="27"/>
      <c r="G154" s="28"/>
      <c r="H154" s="28"/>
      <c r="I154" s="28"/>
      <c r="J154" s="28"/>
      <c r="K154" s="28"/>
      <c r="L154" s="28"/>
      <c r="M154" s="28"/>
      <c r="N154" s="28"/>
      <c r="O154" s="28"/>
      <c r="P154" s="28">
        <v>76</v>
      </c>
      <c r="Q154" s="37"/>
      <c r="R154" s="41">
        <v>76</v>
      </c>
    </row>
    <row r="155" spans="2:18">
      <c r="B155" s="18" t="s">
        <v>166</v>
      </c>
      <c r="C155" s="19">
        <v>450</v>
      </c>
      <c r="D155" s="19">
        <v>4</v>
      </c>
      <c r="E155" s="20">
        <v>13</v>
      </c>
      <c r="F155" s="27"/>
      <c r="G155" s="28"/>
      <c r="H155" s="28"/>
      <c r="I155" s="28">
        <v>430</v>
      </c>
      <c r="J155" s="28"/>
      <c r="K155" s="28"/>
      <c r="L155" s="28"/>
      <c r="M155" s="28"/>
      <c r="N155" s="28"/>
      <c r="O155" s="28"/>
      <c r="P155" s="28"/>
      <c r="Q155" s="37"/>
      <c r="R155" s="41">
        <v>430</v>
      </c>
    </row>
    <row r="156" spans="2:18">
      <c r="B156" s="18" t="s">
        <v>167</v>
      </c>
      <c r="C156" s="19">
        <v>450</v>
      </c>
      <c r="D156" s="19">
        <v>5</v>
      </c>
      <c r="E156" s="20">
        <v>13</v>
      </c>
      <c r="F156" s="27"/>
      <c r="G156" s="28"/>
      <c r="H156" s="28"/>
      <c r="I156" s="28"/>
      <c r="J156" s="28">
        <v>15</v>
      </c>
      <c r="K156" s="28"/>
      <c r="L156" s="28"/>
      <c r="M156" s="28"/>
      <c r="N156" s="28"/>
      <c r="O156" s="28"/>
      <c r="P156" s="28"/>
      <c r="Q156" s="37"/>
      <c r="R156" s="41">
        <v>15</v>
      </c>
    </row>
    <row r="157" spans="2:18">
      <c r="B157" s="18" t="s">
        <v>168</v>
      </c>
      <c r="C157" s="19">
        <v>450</v>
      </c>
      <c r="D157" s="19">
        <v>6</v>
      </c>
      <c r="E157" s="20">
        <v>13</v>
      </c>
      <c r="F157" s="27"/>
      <c r="G157" s="28"/>
      <c r="H157" s="28"/>
      <c r="I157" s="28"/>
      <c r="J157" s="28"/>
      <c r="K157" s="28">
        <v>237</v>
      </c>
      <c r="L157" s="28"/>
      <c r="M157" s="28"/>
      <c r="N157" s="28"/>
      <c r="O157" s="28"/>
      <c r="P157" s="28"/>
      <c r="Q157" s="37"/>
      <c r="R157" s="41">
        <v>237</v>
      </c>
    </row>
    <row r="158" spans="2:18">
      <c r="B158" s="18" t="s">
        <v>169</v>
      </c>
      <c r="C158" s="19">
        <v>450</v>
      </c>
      <c r="D158" s="19">
        <v>7</v>
      </c>
      <c r="E158" s="20">
        <v>13</v>
      </c>
      <c r="F158" s="27"/>
      <c r="G158" s="28"/>
      <c r="H158" s="28"/>
      <c r="I158" s="28"/>
      <c r="J158" s="28"/>
      <c r="K158" s="28"/>
      <c r="L158" s="28">
        <v>330</v>
      </c>
      <c r="M158" s="28"/>
      <c r="N158" s="28"/>
      <c r="O158" s="28"/>
      <c r="P158" s="28"/>
      <c r="Q158" s="37"/>
      <c r="R158" s="41">
        <v>330</v>
      </c>
    </row>
    <row r="159" spans="2:18">
      <c r="B159" s="18" t="s">
        <v>170</v>
      </c>
      <c r="C159" s="19">
        <v>450</v>
      </c>
      <c r="D159" s="19">
        <v>8</v>
      </c>
      <c r="E159" s="20">
        <v>13</v>
      </c>
      <c r="F159" s="27"/>
      <c r="G159" s="28"/>
      <c r="H159" s="28"/>
      <c r="I159" s="28"/>
      <c r="J159" s="28"/>
      <c r="K159" s="28"/>
      <c r="L159" s="28"/>
      <c r="M159" s="28">
        <v>76</v>
      </c>
      <c r="N159" s="28"/>
      <c r="O159" s="28"/>
      <c r="P159" s="28"/>
      <c r="Q159" s="37"/>
      <c r="R159" s="41">
        <v>76</v>
      </c>
    </row>
    <row r="160" spans="2:18">
      <c r="B160" s="18" t="s">
        <v>171</v>
      </c>
      <c r="C160" s="19">
        <v>450</v>
      </c>
      <c r="D160" s="19">
        <v>9</v>
      </c>
      <c r="E160" s="20">
        <v>13</v>
      </c>
      <c r="F160" s="27"/>
      <c r="G160" s="28"/>
      <c r="H160" s="28"/>
      <c r="I160" s="28"/>
      <c r="J160" s="28"/>
      <c r="K160" s="28"/>
      <c r="L160" s="28"/>
      <c r="M160" s="28"/>
      <c r="N160" s="28">
        <v>476</v>
      </c>
      <c r="O160" s="28"/>
      <c r="P160" s="28"/>
      <c r="Q160" s="37"/>
      <c r="R160" s="41">
        <v>476</v>
      </c>
    </row>
    <row r="161" spans="2:18">
      <c r="B161" s="18" t="s">
        <v>172</v>
      </c>
      <c r="C161" s="19">
        <v>450</v>
      </c>
      <c r="D161" s="19">
        <v>10</v>
      </c>
      <c r="E161" s="20">
        <v>13</v>
      </c>
      <c r="F161" s="27"/>
      <c r="G161" s="28"/>
      <c r="H161" s="28"/>
      <c r="I161" s="28"/>
      <c r="J161" s="28"/>
      <c r="K161" s="28"/>
      <c r="L161" s="28"/>
      <c r="M161" s="28"/>
      <c r="N161" s="28"/>
      <c r="O161" s="28">
        <v>488</v>
      </c>
      <c r="P161" s="28"/>
      <c r="Q161" s="37"/>
      <c r="R161" s="41">
        <v>488</v>
      </c>
    </row>
    <row r="162" spans="2:18">
      <c r="B162" s="18" t="s">
        <v>173</v>
      </c>
      <c r="C162" s="19">
        <v>450</v>
      </c>
      <c r="D162" s="19">
        <v>11</v>
      </c>
      <c r="E162" s="20">
        <v>13</v>
      </c>
      <c r="F162" s="27"/>
      <c r="G162" s="28"/>
      <c r="H162" s="28"/>
      <c r="I162" s="28"/>
      <c r="J162" s="28"/>
      <c r="K162" s="28"/>
      <c r="L162" s="28"/>
      <c r="M162" s="28"/>
      <c r="N162" s="28"/>
      <c r="O162" s="28"/>
      <c r="P162" s="28">
        <v>548</v>
      </c>
      <c r="Q162" s="37"/>
      <c r="R162" s="41">
        <v>548</v>
      </c>
    </row>
    <row r="163" spans="2:18">
      <c r="B163" s="18" t="s">
        <v>174</v>
      </c>
      <c r="C163" s="19">
        <v>450</v>
      </c>
      <c r="D163" s="19">
        <v>12</v>
      </c>
      <c r="E163" s="20">
        <v>13</v>
      </c>
      <c r="F163" s="27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37">
        <v>690</v>
      </c>
      <c r="R163" s="41">
        <v>690</v>
      </c>
    </row>
    <row r="164" spans="2:18">
      <c r="B164" s="18" t="s">
        <v>175</v>
      </c>
      <c r="C164" s="19">
        <v>503</v>
      </c>
      <c r="D164" s="19">
        <v>4</v>
      </c>
      <c r="E164" s="20">
        <v>13</v>
      </c>
      <c r="F164" s="27"/>
      <c r="G164" s="28"/>
      <c r="H164" s="28"/>
      <c r="I164" s="28">
        <v>5</v>
      </c>
      <c r="J164" s="28"/>
      <c r="K164" s="28"/>
      <c r="L164" s="28"/>
      <c r="M164" s="28"/>
      <c r="N164" s="28"/>
      <c r="O164" s="28"/>
      <c r="P164" s="28"/>
      <c r="Q164" s="37"/>
      <c r="R164" s="41">
        <v>5</v>
      </c>
    </row>
    <row r="165" spans="2:18">
      <c r="B165" s="18" t="s">
        <v>176</v>
      </c>
      <c r="C165" s="19">
        <v>505</v>
      </c>
      <c r="D165" s="19">
        <v>12</v>
      </c>
      <c r="E165" s="20">
        <v>13</v>
      </c>
      <c r="F165" s="27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37">
        <v>7</v>
      </c>
      <c r="R165" s="41">
        <v>7</v>
      </c>
    </row>
    <row r="166" spans="2:18">
      <c r="B166" s="18" t="s">
        <v>177</v>
      </c>
      <c r="C166" s="19">
        <v>704</v>
      </c>
      <c r="D166" s="19">
        <v>2</v>
      </c>
      <c r="E166" s="20">
        <v>13</v>
      </c>
      <c r="F166" s="27"/>
      <c r="G166" s="28">
        <v>244</v>
      </c>
      <c r="H166" s="28"/>
      <c r="I166" s="28"/>
      <c r="J166" s="28"/>
      <c r="K166" s="28"/>
      <c r="L166" s="28"/>
      <c r="M166" s="28"/>
      <c r="N166" s="28"/>
      <c r="O166" s="28"/>
      <c r="P166" s="28"/>
      <c r="Q166" s="37"/>
      <c r="R166" s="41">
        <v>244</v>
      </c>
    </row>
    <row r="167" spans="2:18">
      <c r="B167" s="18" t="s">
        <v>178</v>
      </c>
      <c r="C167" s="19">
        <v>704</v>
      </c>
      <c r="D167" s="19">
        <v>3</v>
      </c>
      <c r="E167" s="20">
        <v>13</v>
      </c>
      <c r="F167" s="27"/>
      <c r="G167" s="28"/>
      <c r="H167" s="28">
        <v>32</v>
      </c>
      <c r="I167" s="28"/>
      <c r="J167" s="28"/>
      <c r="K167" s="28"/>
      <c r="L167" s="28"/>
      <c r="M167" s="28"/>
      <c r="N167" s="28"/>
      <c r="O167" s="28"/>
      <c r="P167" s="28"/>
      <c r="Q167" s="37"/>
      <c r="R167" s="41">
        <v>32</v>
      </c>
    </row>
    <row r="168" spans="2:18">
      <c r="B168" s="18" t="s">
        <v>179</v>
      </c>
      <c r="C168" s="19">
        <v>704</v>
      </c>
      <c r="D168" s="19">
        <v>5</v>
      </c>
      <c r="E168" s="20">
        <v>13</v>
      </c>
      <c r="F168" s="27"/>
      <c r="G168" s="28"/>
      <c r="H168" s="28"/>
      <c r="I168" s="28"/>
      <c r="J168" s="28">
        <v>307</v>
      </c>
      <c r="K168" s="28"/>
      <c r="L168" s="28"/>
      <c r="M168" s="28"/>
      <c r="N168" s="28"/>
      <c r="O168" s="28"/>
      <c r="P168" s="28"/>
      <c r="Q168" s="37"/>
      <c r="R168" s="41">
        <v>307</v>
      </c>
    </row>
    <row r="169" spans="2:18">
      <c r="B169" s="18" t="s">
        <v>180</v>
      </c>
      <c r="C169" s="19">
        <v>704</v>
      </c>
      <c r="D169" s="19">
        <v>6</v>
      </c>
      <c r="E169" s="20">
        <v>13</v>
      </c>
      <c r="F169" s="27"/>
      <c r="G169" s="28"/>
      <c r="H169" s="28"/>
      <c r="I169" s="28"/>
      <c r="J169" s="28"/>
      <c r="K169" s="28">
        <v>412</v>
      </c>
      <c r="L169" s="28"/>
      <c r="M169" s="28"/>
      <c r="N169" s="28"/>
      <c r="O169" s="28"/>
      <c r="P169" s="28"/>
      <c r="Q169" s="37"/>
      <c r="R169" s="41">
        <v>412</v>
      </c>
    </row>
    <row r="170" spans="2:18">
      <c r="B170" s="18" t="s">
        <v>181</v>
      </c>
      <c r="C170" s="19">
        <v>704</v>
      </c>
      <c r="D170" s="19">
        <v>7</v>
      </c>
      <c r="E170" s="20">
        <v>13</v>
      </c>
      <c r="F170" s="27"/>
      <c r="G170" s="28"/>
      <c r="H170" s="28"/>
      <c r="I170" s="28"/>
      <c r="J170" s="28"/>
      <c r="K170" s="28"/>
      <c r="L170" s="28">
        <v>286</v>
      </c>
      <c r="M170" s="28"/>
      <c r="N170" s="28"/>
      <c r="O170" s="28"/>
      <c r="P170" s="28"/>
      <c r="Q170" s="37"/>
      <c r="R170" s="41">
        <v>286</v>
      </c>
    </row>
    <row r="171" spans="2:18">
      <c r="B171" s="18" t="s">
        <v>182</v>
      </c>
      <c r="C171" s="19">
        <v>704</v>
      </c>
      <c r="D171" s="19">
        <v>9</v>
      </c>
      <c r="E171" s="20">
        <v>13</v>
      </c>
      <c r="F171" s="27"/>
      <c r="G171" s="28"/>
      <c r="H171" s="28"/>
      <c r="I171" s="28"/>
      <c r="J171" s="28"/>
      <c r="K171" s="28"/>
      <c r="L171" s="28"/>
      <c r="M171" s="28"/>
      <c r="N171" s="28">
        <v>296</v>
      </c>
      <c r="O171" s="28"/>
      <c r="P171" s="28"/>
      <c r="Q171" s="37"/>
      <c r="R171" s="41">
        <v>296</v>
      </c>
    </row>
    <row r="172" spans="2:18">
      <c r="B172" s="18" t="s">
        <v>183</v>
      </c>
      <c r="C172" s="19">
        <v>704</v>
      </c>
      <c r="D172" s="19">
        <v>10</v>
      </c>
      <c r="E172" s="20">
        <v>13</v>
      </c>
      <c r="F172" s="27"/>
      <c r="G172" s="28"/>
      <c r="H172" s="28"/>
      <c r="I172" s="28"/>
      <c r="J172" s="28"/>
      <c r="K172" s="28"/>
      <c r="L172" s="28"/>
      <c r="M172" s="28"/>
      <c r="N172" s="28"/>
      <c r="O172" s="28">
        <v>354</v>
      </c>
      <c r="P172" s="28"/>
      <c r="Q172" s="37"/>
      <c r="R172" s="41">
        <v>354</v>
      </c>
    </row>
    <row r="173" spans="2:18">
      <c r="B173" s="18" t="s">
        <v>184</v>
      </c>
      <c r="C173" s="19">
        <v>704</v>
      </c>
      <c r="D173" s="19">
        <v>12</v>
      </c>
      <c r="E173" s="20">
        <v>13</v>
      </c>
      <c r="F173" s="27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37">
        <v>366</v>
      </c>
      <c r="R173" s="41">
        <v>366</v>
      </c>
    </row>
    <row r="174" spans="2:18">
      <c r="B174" s="18" t="s">
        <v>185</v>
      </c>
      <c r="C174" s="19">
        <v>747</v>
      </c>
      <c r="D174" s="19">
        <v>3</v>
      </c>
      <c r="E174" s="20">
        <v>13</v>
      </c>
      <c r="F174" s="27"/>
      <c r="G174" s="28"/>
      <c r="H174" s="28">
        <v>2</v>
      </c>
      <c r="I174" s="28"/>
      <c r="J174" s="28"/>
      <c r="K174" s="28"/>
      <c r="L174" s="28"/>
      <c r="M174" s="28"/>
      <c r="N174" s="28"/>
      <c r="O174" s="28"/>
      <c r="P174" s="28"/>
      <c r="Q174" s="37"/>
      <c r="R174" s="41">
        <v>2</v>
      </c>
    </row>
    <row r="175" spans="2:18">
      <c r="B175" s="18" t="s">
        <v>186</v>
      </c>
      <c r="C175" s="19">
        <v>747</v>
      </c>
      <c r="D175" s="19">
        <v>4</v>
      </c>
      <c r="E175" s="20">
        <v>13</v>
      </c>
      <c r="F175" s="27"/>
      <c r="G175" s="28"/>
      <c r="H175" s="28"/>
      <c r="I175" s="28">
        <v>1</v>
      </c>
      <c r="J175" s="28"/>
      <c r="K175" s="28"/>
      <c r="L175" s="28"/>
      <c r="M175" s="28"/>
      <c r="N175" s="28"/>
      <c r="O175" s="28"/>
      <c r="P175" s="28"/>
      <c r="Q175" s="37"/>
      <c r="R175" s="41">
        <v>1</v>
      </c>
    </row>
    <row r="176" spans="2:18">
      <c r="B176" s="18" t="s">
        <v>187</v>
      </c>
      <c r="C176" s="19">
        <v>747</v>
      </c>
      <c r="D176" s="19">
        <v>5</v>
      </c>
      <c r="E176" s="20">
        <v>13</v>
      </c>
      <c r="F176" s="27"/>
      <c r="G176" s="28"/>
      <c r="H176" s="28"/>
      <c r="I176" s="28"/>
      <c r="J176" s="28">
        <v>520</v>
      </c>
      <c r="K176" s="28"/>
      <c r="L176" s="28"/>
      <c r="M176" s="28"/>
      <c r="N176" s="28"/>
      <c r="O176" s="28"/>
      <c r="P176" s="28"/>
      <c r="Q176" s="37"/>
      <c r="R176" s="41">
        <v>520</v>
      </c>
    </row>
    <row r="177" spans="2:18">
      <c r="B177" s="18" t="s">
        <v>188</v>
      </c>
      <c r="C177" s="19">
        <v>747</v>
      </c>
      <c r="D177" s="19">
        <v>6</v>
      </c>
      <c r="E177" s="20">
        <v>13</v>
      </c>
      <c r="F177" s="27"/>
      <c r="G177" s="28"/>
      <c r="H177" s="28"/>
      <c r="I177" s="28"/>
      <c r="J177" s="28"/>
      <c r="K177" s="28">
        <v>630</v>
      </c>
      <c r="L177" s="28"/>
      <c r="M177" s="28"/>
      <c r="N177" s="28"/>
      <c r="O177" s="28"/>
      <c r="P177" s="28"/>
      <c r="Q177" s="37"/>
      <c r="R177" s="41">
        <v>630</v>
      </c>
    </row>
    <row r="178" spans="2:18">
      <c r="B178" s="18" t="s">
        <v>189</v>
      </c>
      <c r="C178" s="19">
        <v>747</v>
      </c>
      <c r="D178" s="19">
        <v>7</v>
      </c>
      <c r="E178" s="20">
        <v>13</v>
      </c>
      <c r="F178" s="27"/>
      <c r="G178" s="28"/>
      <c r="H178" s="28"/>
      <c r="I178" s="28"/>
      <c r="J178" s="28"/>
      <c r="K178" s="28"/>
      <c r="L178" s="28">
        <v>589</v>
      </c>
      <c r="M178" s="28"/>
      <c r="N178" s="28"/>
      <c r="O178" s="28"/>
      <c r="P178" s="28"/>
      <c r="Q178" s="37"/>
      <c r="R178" s="41">
        <v>589</v>
      </c>
    </row>
    <row r="179" spans="2:18">
      <c r="B179" s="18" t="s">
        <v>190</v>
      </c>
      <c r="C179" s="19">
        <v>747</v>
      </c>
      <c r="D179" s="19">
        <v>8</v>
      </c>
      <c r="E179" s="20">
        <v>13</v>
      </c>
      <c r="F179" s="27"/>
      <c r="G179" s="28"/>
      <c r="H179" s="28"/>
      <c r="I179" s="28"/>
      <c r="J179" s="28"/>
      <c r="K179" s="28"/>
      <c r="L179" s="28"/>
      <c r="M179" s="28">
        <v>990</v>
      </c>
      <c r="N179" s="28"/>
      <c r="O179" s="28"/>
      <c r="P179" s="28"/>
      <c r="Q179" s="37"/>
      <c r="R179" s="41">
        <v>990</v>
      </c>
    </row>
    <row r="180" spans="2:18">
      <c r="B180" s="18" t="s">
        <v>191</v>
      </c>
      <c r="C180" s="19">
        <v>747</v>
      </c>
      <c r="D180" s="19">
        <v>9</v>
      </c>
      <c r="E180" s="20">
        <v>13</v>
      </c>
      <c r="F180" s="27"/>
      <c r="G180" s="28"/>
      <c r="H180" s="28"/>
      <c r="I180" s="28"/>
      <c r="J180" s="28"/>
      <c r="K180" s="28"/>
      <c r="L180" s="28"/>
      <c r="M180" s="28"/>
      <c r="N180" s="28">
        <v>878</v>
      </c>
      <c r="O180" s="28"/>
      <c r="P180" s="28"/>
      <c r="Q180" s="37"/>
      <c r="R180" s="41">
        <v>878</v>
      </c>
    </row>
    <row r="181" spans="2:18">
      <c r="B181" s="18" t="s">
        <v>192</v>
      </c>
      <c r="C181" s="19">
        <v>747</v>
      </c>
      <c r="D181" s="19">
        <v>10</v>
      </c>
      <c r="E181" s="20">
        <v>13</v>
      </c>
      <c r="F181" s="27"/>
      <c r="G181" s="28"/>
      <c r="H181" s="28"/>
      <c r="I181" s="28"/>
      <c r="J181" s="28"/>
      <c r="K181" s="28"/>
      <c r="L181" s="28"/>
      <c r="M181" s="28"/>
      <c r="N181" s="28"/>
      <c r="O181" s="28">
        <v>925</v>
      </c>
      <c r="P181" s="28"/>
      <c r="Q181" s="37"/>
      <c r="R181" s="41">
        <v>925</v>
      </c>
    </row>
    <row r="182" spans="2:18">
      <c r="B182" s="18" t="s">
        <v>193</v>
      </c>
      <c r="C182" s="19">
        <v>747</v>
      </c>
      <c r="D182" s="19">
        <v>11</v>
      </c>
      <c r="E182" s="20">
        <v>13</v>
      </c>
      <c r="F182" s="27"/>
      <c r="G182" s="28"/>
      <c r="H182" s="28"/>
      <c r="I182" s="28"/>
      <c r="J182" s="28"/>
      <c r="K182" s="28"/>
      <c r="L182" s="28"/>
      <c r="M182" s="28"/>
      <c r="N182" s="28"/>
      <c r="O182" s="28"/>
      <c r="P182" s="28">
        <v>517</v>
      </c>
      <c r="Q182" s="37"/>
      <c r="R182" s="41">
        <v>517</v>
      </c>
    </row>
    <row r="183" spans="2:18">
      <c r="B183" s="18" t="s">
        <v>194</v>
      </c>
      <c r="C183" s="19">
        <v>747</v>
      </c>
      <c r="D183" s="19">
        <v>12</v>
      </c>
      <c r="E183" s="20">
        <v>13</v>
      </c>
      <c r="F183" s="27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37">
        <v>642</v>
      </c>
      <c r="R183" s="41">
        <v>642</v>
      </c>
    </row>
    <row r="184" spans="2:18">
      <c r="B184" s="18" t="s">
        <v>195</v>
      </c>
      <c r="C184" s="19">
        <v>763</v>
      </c>
      <c r="D184" s="19">
        <v>2</v>
      </c>
      <c r="E184" s="20">
        <v>13</v>
      </c>
      <c r="F184" s="27"/>
      <c r="G184" s="28">
        <v>45</v>
      </c>
      <c r="H184" s="28"/>
      <c r="I184" s="28"/>
      <c r="J184" s="28"/>
      <c r="K184" s="28"/>
      <c r="L184" s="28"/>
      <c r="M184" s="28"/>
      <c r="N184" s="28"/>
      <c r="O184" s="28"/>
      <c r="P184" s="28"/>
      <c r="Q184" s="37"/>
      <c r="R184" s="41">
        <v>45</v>
      </c>
    </row>
    <row r="185" spans="2:18">
      <c r="B185" s="18" t="s">
        <v>196</v>
      </c>
      <c r="C185" s="19">
        <v>763</v>
      </c>
      <c r="D185" s="19">
        <v>4</v>
      </c>
      <c r="E185" s="20">
        <v>13</v>
      </c>
      <c r="F185" s="27"/>
      <c r="G185" s="28"/>
      <c r="H185" s="28"/>
      <c r="I185" s="28">
        <v>1</v>
      </c>
      <c r="J185" s="28"/>
      <c r="K185" s="28"/>
      <c r="L185" s="28"/>
      <c r="M185" s="28"/>
      <c r="N185" s="28"/>
      <c r="O185" s="28"/>
      <c r="P185" s="28"/>
      <c r="Q185" s="37"/>
      <c r="R185" s="41">
        <v>1</v>
      </c>
    </row>
    <row r="186" spans="2:18">
      <c r="B186" s="18" t="s">
        <v>197</v>
      </c>
      <c r="C186" s="19">
        <v>763</v>
      </c>
      <c r="D186" s="19">
        <v>6</v>
      </c>
      <c r="E186" s="20">
        <v>13</v>
      </c>
      <c r="F186" s="27"/>
      <c r="G186" s="28"/>
      <c r="H186" s="28"/>
      <c r="I186" s="28"/>
      <c r="J186" s="28"/>
      <c r="K186" s="28">
        <v>252</v>
      </c>
      <c r="L186" s="28"/>
      <c r="M186" s="28"/>
      <c r="N186" s="28"/>
      <c r="O186" s="28"/>
      <c r="P186" s="28"/>
      <c r="Q186" s="37"/>
      <c r="R186" s="41">
        <v>252</v>
      </c>
    </row>
    <row r="187" spans="2:18">
      <c r="B187" s="18" t="s">
        <v>198</v>
      </c>
      <c r="C187" s="19">
        <v>763</v>
      </c>
      <c r="D187" s="19">
        <v>7</v>
      </c>
      <c r="E187" s="20">
        <v>13</v>
      </c>
      <c r="F187" s="27"/>
      <c r="G187" s="28"/>
      <c r="H187" s="28"/>
      <c r="I187" s="28"/>
      <c r="J187" s="28"/>
      <c r="K187" s="28"/>
      <c r="L187" s="28">
        <v>274</v>
      </c>
      <c r="M187" s="28"/>
      <c r="N187" s="28"/>
      <c r="O187" s="28"/>
      <c r="P187" s="28"/>
      <c r="Q187" s="37"/>
      <c r="R187" s="41">
        <v>274</v>
      </c>
    </row>
    <row r="188" spans="2:18">
      <c r="B188" s="18" t="s">
        <v>199</v>
      </c>
      <c r="C188" s="19">
        <v>763</v>
      </c>
      <c r="D188" s="19">
        <v>8</v>
      </c>
      <c r="E188" s="20">
        <v>13</v>
      </c>
      <c r="F188" s="27"/>
      <c r="G188" s="28"/>
      <c r="H188" s="28"/>
      <c r="I188" s="28"/>
      <c r="J188" s="28"/>
      <c r="K188" s="28"/>
      <c r="L188" s="28"/>
      <c r="M188" s="28">
        <v>167</v>
      </c>
      <c r="N188" s="28"/>
      <c r="O188" s="28"/>
      <c r="P188" s="28"/>
      <c r="Q188" s="37"/>
      <c r="R188" s="41">
        <v>167</v>
      </c>
    </row>
    <row r="189" spans="2:18">
      <c r="B189" s="18" t="s">
        <v>200</v>
      </c>
      <c r="C189" s="19">
        <v>763</v>
      </c>
      <c r="D189" s="19">
        <v>9</v>
      </c>
      <c r="E189" s="20">
        <v>13</v>
      </c>
      <c r="F189" s="27"/>
      <c r="G189" s="28"/>
      <c r="H189" s="28"/>
      <c r="I189" s="28"/>
      <c r="J189" s="28"/>
      <c r="K189" s="28"/>
      <c r="L189" s="28"/>
      <c r="M189" s="28"/>
      <c r="N189" s="28">
        <v>255</v>
      </c>
      <c r="O189" s="28"/>
      <c r="P189" s="28"/>
      <c r="Q189" s="37"/>
      <c r="R189" s="41">
        <v>255</v>
      </c>
    </row>
    <row r="190" spans="2:18">
      <c r="B190" s="18" t="s">
        <v>201</v>
      </c>
      <c r="C190" s="19">
        <v>763</v>
      </c>
      <c r="D190" s="19">
        <v>10</v>
      </c>
      <c r="E190" s="20">
        <v>13</v>
      </c>
      <c r="F190" s="27"/>
      <c r="G190" s="28"/>
      <c r="H190" s="28"/>
      <c r="I190" s="28"/>
      <c r="J190" s="28"/>
      <c r="K190" s="28"/>
      <c r="L190" s="28"/>
      <c r="M190" s="28"/>
      <c r="N190" s="28"/>
      <c r="O190" s="28">
        <v>256</v>
      </c>
      <c r="P190" s="28"/>
      <c r="Q190" s="37"/>
      <c r="R190" s="41">
        <v>256</v>
      </c>
    </row>
    <row r="191" spans="2:18">
      <c r="B191" s="18" t="s">
        <v>202</v>
      </c>
      <c r="C191" s="19">
        <v>763</v>
      </c>
      <c r="D191" s="19">
        <v>11</v>
      </c>
      <c r="E191" s="20">
        <v>13</v>
      </c>
      <c r="F191" s="27"/>
      <c r="G191" s="28"/>
      <c r="H191" s="28"/>
      <c r="I191" s="28"/>
      <c r="J191" s="28"/>
      <c r="K191" s="28"/>
      <c r="L191" s="28"/>
      <c r="M191" s="28"/>
      <c r="N191" s="28"/>
      <c r="O191" s="28"/>
      <c r="P191" s="28">
        <v>210</v>
      </c>
      <c r="Q191" s="37"/>
      <c r="R191" s="41">
        <v>210</v>
      </c>
    </row>
    <row r="192" spans="2:18">
      <c r="B192" s="18" t="s">
        <v>203</v>
      </c>
      <c r="C192" s="19">
        <v>763</v>
      </c>
      <c r="D192" s="19">
        <v>12</v>
      </c>
      <c r="E192" s="20">
        <v>13</v>
      </c>
      <c r="F192" s="27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37">
        <v>182</v>
      </c>
      <c r="R192" s="41">
        <v>182</v>
      </c>
    </row>
    <row r="193" spans="2:18">
      <c r="B193" s="18" t="s">
        <v>204</v>
      </c>
      <c r="C193" s="19">
        <v>803</v>
      </c>
      <c r="D193" s="19">
        <v>6</v>
      </c>
      <c r="E193" s="20">
        <v>13</v>
      </c>
      <c r="F193" s="27"/>
      <c r="G193" s="28"/>
      <c r="H193" s="28"/>
      <c r="I193" s="28"/>
      <c r="J193" s="28"/>
      <c r="K193" s="28">
        <v>215</v>
      </c>
      <c r="L193" s="28"/>
      <c r="M193" s="28"/>
      <c r="N193" s="28"/>
      <c r="O193" s="28"/>
      <c r="P193" s="28"/>
      <c r="Q193" s="37"/>
      <c r="R193" s="41">
        <v>215</v>
      </c>
    </row>
    <row r="194" spans="2:18">
      <c r="B194" s="18" t="s">
        <v>205</v>
      </c>
      <c r="C194" s="19">
        <v>803</v>
      </c>
      <c r="D194" s="19">
        <v>7</v>
      </c>
      <c r="E194" s="20">
        <v>13</v>
      </c>
      <c r="F194" s="27"/>
      <c r="G194" s="28"/>
      <c r="H194" s="28"/>
      <c r="I194" s="28"/>
      <c r="J194" s="28"/>
      <c r="K194" s="28"/>
      <c r="L194" s="28">
        <v>447</v>
      </c>
      <c r="M194" s="28"/>
      <c r="N194" s="28"/>
      <c r="O194" s="28"/>
      <c r="P194" s="28"/>
      <c r="Q194" s="37"/>
      <c r="R194" s="41">
        <v>447</v>
      </c>
    </row>
    <row r="195" spans="2:18">
      <c r="B195" s="18" t="s">
        <v>206</v>
      </c>
      <c r="C195" s="19">
        <v>803</v>
      </c>
      <c r="D195" s="19">
        <v>8</v>
      </c>
      <c r="E195" s="20">
        <v>13</v>
      </c>
      <c r="F195" s="27"/>
      <c r="G195" s="28"/>
      <c r="H195" s="28"/>
      <c r="I195" s="28"/>
      <c r="J195" s="28"/>
      <c r="K195" s="28"/>
      <c r="L195" s="28"/>
      <c r="M195" s="28">
        <v>377</v>
      </c>
      <c r="N195" s="28"/>
      <c r="O195" s="28"/>
      <c r="P195" s="28"/>
      <c r="Q195" s="37"/>
      <c r="R195" s="41">
        <v>377</v>
      </c>
    </row>
    <row r="196" spans="2:18">
      <c r="B196" s="18" t="s">
        <v>207</v>
      </c>
      <c r="C196" s="19">
        <v>803</v>
      </c>
      <c r="D196" s="19">
        <v>9</v>
      </c>
      <c r="E196" s="20">
        <v>13</v>
      </c>
      <c r="F196" s="27"/>
      <c r="G196" s="28"/>
      <c r="H196" s="28"/>
      <c r="I196" s="28"/>
      <c r="J196" s="28"/>
      <c r="K196" s="28"/>
      <c r="L196" s="28"/>
      <c r="M196" s="28"/>
      <c r="N196" s="28">
        <v>343</v>
      </c>
      <c r="O196" s="28"/>
      <c r="P196" s="28"/>
      <c r="Q196" s="37"/>
      <c r="R196" s="41">
        <v>343</v>
      </c>
    </row>
    <row r="197" spans="2:18">
      <c r="B197" s="18" t="s">
        <v>208</v>
      </c>
      <c r="C197" s="19">
        <v>803</v>
      </c>
      <c r="D197" s="19">
        <v>10</v>
      </c>
      <c r="E197" s="20">
        <v>13</v>
      </c>
      <c r="F197" s="27"/>
      <c r="G197" s="28"/>
      <c r="H197" s="28"/>
      <c r="I197" s="28"/>
      <c r="J197" s="28"/>
      <c r="K197" s="28"/>
      <c r="L197" s="28"/>
      <c r="M197" s="28"/>
      <c r="N197" s="28"/>
      <c r="O197" s="28">
        <v>334</v>
      </c>
      <c r="P197" s="28"/>
      <c r="Q197" s="37"/>
      <c r="R197" s="41">
        <v>334</v>
      </c>
    </row>
    <row r="198" spans="2:18">
      <c r="B198" s="18" t="s">
        <v>209</v>
      </c>
      <c r="C198" s="19">
        <v>803</v>
      </c>
      <c r="D198" s="19">
        <v>11</v>
      </c>
      <c r="E198" s="20">
        <v>13</v>
      </c>
      <c r="F198" s="27"/>
      <c r="G198" s="28"/>
      <c r="H198" s="28"/>
      <c r="I198" s="28"/>
      <c r="J198" s="28"/>
      <c r="K198" s="28"/>
      <c r="L198" s="28"/>
      <c r="M198" s="28"/>
      <c r="N198" s="28"/>
      <c r="O198" s="28"/>
      <c r="P198" s="28">
        <v>341</v>
      </c>
      <c r="Q198" s="37"/>
      <c r="R198" s="41">
        <v>341</v>
      </c>
    </row>
    <row r="199" spans="2:18">
      <c r="B199" s="18" t="s">
        <v>210</v>
      </c>
      <c r="C199" s="19">
        <v>803</v>
      </c>
      <c r="D199" s="19">
        <v>12</v>
      </c>
      <c r="E199" s="20">
        <v>13</v>
      </c>
      <c r="F199" s="27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37">
        <v>400</v>
      </c>
      <c r="R199" s="41">
        <v>400</v>
      </c>
    </row>
    <row r="200" spans="2:18">
      <c r="B200" s="18" t="s">
        <v>211</v>
      </c>
      <c r="C200" s="19">
        <v>822</v>
      </c>
      <c r="D200" s="19">
        <v>1</v>
      </c>
      <c r="E200" s="20">
        <v>13</v>
      </c>
      <c r="F200" s="27">
        <v>99</v>
      </c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37"/>
      <c r="R200" s="41">
        <v>99</v>
      </c>
    </row>
    <row r="201" spans="2:18">
      <c r="B201" s="18" t="s">
        <v>212</v>
      </c>
      <c r="C201" s="19">
        <v>822</v>
      </c>
      <c r="D201" s="19">
        <v>4</v>
      </c>
      <c r="E201" s="20">
        <v>13</v>
      </c>
      <c r="F201" s="27"/>
      <c r="G201" s="28"/>
      <c r="H201" s="28"/>
      <c r="I201" s="28">
        <v>206</v>
      </c>
      <c r="J201" s="28"/>
      <c r="K201" s="28"/>
      <c r="L201" s="28"/>
      <c r="M201" s="28"/>
      <c r="N201" s="28"/>
      <c r="O201" s="28"/>
      <c r="P201" s="28"/>
      <c r="Q201" s="37"/>
      <c r="R201" s="41">
        <v>206</v>
      </c>
    </row>
    <row r="202" spans="2:18">
      <c r="B202" s="18" t="s">
        <v>213</v>
      </c>
      <c r="C202" s="19">
        <v>822</v>
      </c>
      <c r="D202" s="19">
        <v>12</v>
      </c>
      <c r="E202" s="20">
        <v>13</v>
      </c>
      <c r="F202" s="27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37">
        <v>115</v>
      </c>
      <c r="R202" s="41">
        <v>115</v>
      </c>
    </row>
    <row r="203" spans="2:18">
      <c r="B203" s="18" t="s">
        <v>214</v>
      </c>
      <c r="C203" s="19">
        <v>920</v>
      </c>
      <c r="D203" s="19">
        <v>2</v>
      </c>
      <c r="E203" s="20">
        <v>13</v>
      </c>
      <c r="F203" s="27"/>
      <c r="G203" s="28">
        <v>242</v>
      </c>
      <c r="H203" s="28"/>
      <c r="I203" s="28"/>
      <c r="J203" s="28"/>
      <c r="K203" s="28"/>
      <c r="L203" s="28"/>
      <c r="M203" s="28"/>
      <c r="N203" s="28"/>
      <c r="O203" s="28"/>
      <c r="P203" s="28"/>
      <c r="Q203" s="37"/>
      <c r="R203" s="41">
        <v>242</v>
      </c>
    </row>
    <row r="204" spans="2:18">
      <c r="B204" s="18" t="s">
        <v>215</v>
      </c>
      <c r="C204" s="19">
        <v>920</v>
      </c>
      <c r="D204" s="19">
        <v>3</v>
      </c>
      <c r="E204" s="20">
        <v>13</v>
      </c>
      <c r="F204" s="27"/>
      <c r="G204" s="28"/>
      <c r="H204" s="28">
        <v>194</v>
      </c>
      <c r="I204" s="28"/>
      <c r="J204" s="28"/>
      <c r="K204" s="28"/>
      <c r="L204" s="28"/>
      <c r="M204" s="28"/>
      <c r="N204" s="28"/>
      <c r="O204" s="28"/>
      <c r="P204" s="28"/>
      <c r="Q204" s="37"/>
      <c r="R204" s="41">
        <v>194</v>
      </c>
    </row>
    <row r="205" spans="2:18">
      <c r="B205" s="18" t="s">
        <v>216</v>
      </c>
      <c r="C205" s="19">
        <v>920</v>
      </c>
      <c r="D205" s="19">
        <v>4</v>
      </c>
      <c r="E205" s="20">
        <v>13</v>
      </c>
      <c r="F205" s="27"/>
      <c r="G205" s="28"/>
      <c r="H205" s="28"/>
      <c r="I205" s="28">
        <v>1088</v>
      </c>
      <c r="J205" s="28"/>
      <c r="K205" s="28"/>
      <c r="L205" s="28"/>
      <c r="M205" s="28"/>
      <c r="N205" s="28"/>
      <c r="O205" s="28"/>
      <c r="P205" s="28"/>
      <c r="Q205" s="37"/>
      <c r="R205" s="41">
        <v>1088</v>
      </c>
    </row>
    <row r="206" spans="2:18">
      <c r="B206" s="18" t="s">
        <v>217</v>
      </c>
      <c r="C206" s="19">
        <v>920</v>
      </c>
      <c r="D206" s="19">
        <v>5</v>
      </c>
      <c r="E206" s="20">
        <v>13</v>
      </c>
      <c r="F206" s="27"/>
      <c r="G206" s="28"/>
      <c r="H206" s="28"/>
      <c r="I206" s="28"/>
      <c r="J206" s="28">
        <v>787</v>
      </c>
      <c r="K206" s="28"/>
      <c r="L206" s="28"/>
      <c r="M206" s="28"/>
      <c r="N206" s="28"/>
      <c r="O206" s="28"/>
      <c r="P206" s="28"/>
      <c r="Q206" s="37"/>
      <c r="R206" s="41">
        <v>787</v>
      </c>
    </row>
    <row r="207" spans="2:18">
      <c r="B207" s="18" t="s">
        <v>218</v>
      </c>
      <c r="C207" s="19">
        <v>920</v>
      </c>
      <c r="D207" s="19">
        <v>6</v>
      </c>
      <c r="E207" s="20">
        <v>13</v>
      </c>
      <c r="F207" s="27"/>
      <c r="G207" s="28"/>
      <c r="H207" s="28"/>
      <c r="I207" s="28"/>
      <c r="J207" s="28"/>
      <c r="K207" s="28">
        <v>797</v>
      </c>
      <c r="L207" s="28"/>
      <c r="M207" s="28"/>
      <c r="N207" s="28"/>
      <c r="O207" s="28"/>
      <c r="P207" s="28"/>
      <c r="Q207" s="37"/>
      <c r="R207" s="41">
        <v>797</v>
      </c>
    </row>
    <row r="208" spans="2:18">
      <c r="B208" s="18" t="s">
        <v>219</v>
      </c>
      <c r="C208" s="19">
        <v>920</v>
      </c>
      <c r="D208" s="19">
        <v>7</v>
      </c>
      <c r="E208" s="20">
        <v>13</v>
      </c>
      <c r="F208" s="27"/>
      <c r="G208" s="28"/>
      <c r="H208" s="28"/>
      <c r="I208" s="28"/>
      <c r="J208" s="28"/>
      <c r="K208" s="28"/>
      <c r="L208" s="28">
        <v>632</v>
      </c>
      <c r="M208" s="28"/>
      <c r="N208" s="28"/>
      <c r="O208" s="28"/>
      <c r="P208" s="28"/>
      <c r="Q208" s="37"/>
      <c r="R208" s="41">
        <v>632</v>
      </c>
    </row>
    <row r="209" spans="2:18">
      <c r="B209" s="18" t="s">
        <v>220</v>
      </c>
      <c r="C209" s="19">
        <v>920</v>
      </c>
      <c r="D209" s="19">
        <v>8</v>
      </c>
      <c r="E209" s="20">
        <v>13</v>
      </c>
      <c r="F209" s="27"/>
      <c r="G209" s="28"/>
      <c r="H209" s="28"/>
      <c r="I209" s="28"/>
      <c r="J209" s="28"/>
      <c r="K209" s="28"/>
      <c r="L209" s="28"/>
      <c r="M209" s="28">
        <v>400</v>
      </c>
      <c r="N209" s="28"/>
      <c r="O209" s="28"/>
      <c r="P209" s="28"/>
      <c r="Q209" s="37"/>
      <c r="R209" s="41">
        <v>400</v>
      </c>
    </row>
    <row r="210" spans="2:18">
      <c r="B210" s="18" t="s">
        <v>221</v>
      </c>
      <c r="C210" s="19">
        <v>920</v>
      </c>
      <c r="D210" s="19">
        <v>9</v>
      </c>
      <c r="E210" s="20">
        <v>13</v>
      </c>
      <c r="F210" s="27"/>
      <c r="G210" s="28"/>
      <c r="H210" s="28"/>
      <c r="I210" s="28"/>
      <c r="J210" s="28"/>
      <c r="K210" s="28"/>
      <c r="L210" s="28"/>
      <c r="M210" s="28"/>
      <c r="N210" s="28">
        <v>309</v>
      </c>
      <c r="O210" s="28"/>
      <c r="P210" s="28"/>
      <c r="Q210" s="37"/>
      <c r="R210" s="41">
        <v>309</v>
      </c>
    </row>
    <row r="211" spans="2:18">
      <c r="B211" s="18" t="s">
        <v>222</v>
      </c>
      <c r="C211" s="19">
        <v>920</v>
      </c>
      <c r="D211" s="19">
        <v>10</v>
      </c>
      <c r="E211" s="20">
        <v>13</v>
      </c>
      <c r="F211" s="27"/>
      <c r="G211" s="28"/>
      <c r="H211" s="28"/>
      <c r="I211" s="28"/>
      <c r="J211" s="28"/>
      <c r="K211" s="28"/>
      <c r="L211" s="28"/>
      <c r="M211" s="28"/>
      <c r="N211" s="28"/>
      <c r="O211" s="28">
        <v>622</v>
      </c>
      <c r="P211" s="28"/>
      <c r="Q211" s="37"/>
      <c r="R211" s="41">
        <v>622</v>
      </c>
    </row>
    <row r="212" spans="2:18">
      <c r="B212" s="18" t="s">
        <v>223</v>
      </c>
      <c r="C212" s="19">
        <v>920</v>
      </c>
      <c r="D212" s="19">
        <v>11</v>
      </c>
      <c r="E212" s="20">
        <v>13</v>
      </c>
      <c r="F212" s="27"/>
      <c r="G212" s="28"/>
      <c r="H212" s="28"/>
      <c r="I212" s="28"/>
      <c r="J212" s="28"/>
      <c r="K212" s="28"/>
      <c r="L212" s="28"/>
      <c r="M212" s="28"/>
      <c r="N212" s="28"/>
      <c r="O212" s="28"/>
      <c r="P212" s="28">
        <v>352</v>
      </c>
      <c r="Q212" s="37"/>
      <c r="R212" s="41">
        <v>352</v>
      </c>
    </row>
    <row r="213" spans="2:18">
      <c r="B213" s="18" t="s">
        <v>224</v>
      </c>
      <c r="C213" s="19">
        <v>920</v>
      </c>
      <c r="D213" s="19">
        <v>12</v>
      </c>
      <c r="E213" s="20">
        <v>13</v>
      </c>
      <c r="F213" s="27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37">
        <v>300</v>
      </c>
      <c r="R213" s="41">
        <v>300</v>
      </c>
    </row>
    <row r="214" spans="2:18">
      <c r="B214" s="18" t="s">
        <v>225</v>
      </c>
      <c r="C214" s="19">
        <v>921</v>
      </c>
      <c r="D214" s="19">
        <v>3</v>
      </c>
      <c r="E214" s="20">
        <v>13</v>
      </c>
      <c r="F214" s="27"/>
      <c r="G214" s="28"/>
      <c r="H214" s="28">
        <v>185</v>
      </c>
      <c r="I214" s="28"/>
      <c r="J214" s="28"/>
      <c r="K214" s="28"/>
      <c r="L214" s="28"/>
      <c r="M214" s="28"/>
      <c r="N214" s="28"/>
      <c r="O214" s="28"/>
      <c r="P214" s="28"/>
      <c r="Q214" s="37"/>
      <c r="R214" s="41">
        <v>185</v>
      </c>
    </row>
    <row r="215" spans="2:18">
      <c r="B215" s="18" t="s">
        <v>226</v>
      </c>
      <c r="C215" s="19">
        <v>921</v>
      </c>
      <c r="D215" s="19">
        <v>4</v>
      </c>
      <c r="E215" s="20">
        <v>13</v>
      </c>
      <c r="F215" s="27"/>
      <c r="G215" s="28"/>
      <c r="H215" s="28"/>
      <c r="I215" s="28">
        <v>238</v>
      </c>
      <c r="J215" s="28"/>
      <c r="K215" s="28"/>
      <c r="L215" s="28"/>
      <c r="M215" s="28"/>
      <c r="N215" s="28"/>
      <c r="O215" s="28"/>
      <c r="P215" s="28"/>
      <c r="Q215" s="37"/>
      <c r="R215" s="41">
        <v>238</v>
      </c>
    </row>
    <row r="216" spans="2:18">
      <c r="B216" s="18" t="s">
        <v>227</v>
      </c>
      <c r="C216" s="19">
        <v>921</v>
      </c>
      <c r="D216" s="19">
        <v>5</v>
      </c>
      <c r="E216" s="20">
        <v>13</v>
      </c>
      <c r="F216" s="27"/>
      <c r="G216" s="28"/>
      <c r="H216" s="28"/>
      <c r="I216" s="28"/>
      <c r="J216" s="28">
        <v>740</v>
      </c>
      <c r="K216" s="28"/>
      <c r="L216" s="28"/>
      <c r="M216" s="28"/>
      <c r="N216" s="28"/>
      <c r="O216" s="28"/>
      <c r="P216" s="28"/>
      <c r="Q216" s="37"/>
      <c r="R216" s="41">
        <v>740</v>
      </c>
    </row>
    <row r="217" spans="2:18">
      <c r="B217" s="18" t="s">
        <v>228</v>
      </c>
      <c r="C217" s="19">
        <v>921</v>
      </c>
      <c r="D217" s="19">
        <v>6</v>
      </c>
      <c r="E217" s="20">
        <v>13</v>
      </c>
      <c r="F217" s="27"/>
      <c r="G217" s="28"/>
      <c r="H217" s="28"/>
      <c r="I217" s="28"/>
      <c r="J217" s="28"/>
      <c r="K217" s="28">
        <v>700</v>
      </c>
      <c r="L217" s="28"/>
      <c r="M217" s="28"/>
      <c r="N217" s="28"/>
      <c r="O217" s="28"/>
      <c r="P217" s="28"/>
      <c r="Q217" s="37"/>
      <c r="R217" s="41">
        <v>700</v>
      </c>
    </row>
    <row r="218" spans="2:18">
      <c r="B218" s="18" t="s">
        <v>229</v>
      </c>
      <c r="C218" s="19">
        <v>921</v>
      </c>
      <c r="D218" s="19">
        <v>7</v>
      </c>
      <c r="E218" s="20">
        <v>13</v>
      </c>
      <c r="F218" s="27"/>
      <c r="G218" s="28"/>
      <c r="H218" s="28"/>
      <c r="I218" s="28"/>
      <c r="J218" s="28"/>
      <c r="K218" s="28"/>
      <c r="L218" s="28">
        <v>658</v>
      </c>
      <c r="M218" s="28"/>
      <c r="N218" s="28"/>
      <c r="O218" s="28"/>
      <c r="P218" s="28"/>
      <c r="Q218" s="37"/>
      <c r="R218" s="41">
        <v>658</v>
      </c>
    </row>
    <row r="219" spans="2:18">
      <c r="B219" s="18" t="s">
        <v>230</v>
      </c>
      <c r="C219" s="19">
        <v>921</v>
      </c>
      <c r="D219" s="19">
        <v>8</v>
      </c>
      <c r="E219" s="20">
        <v>13</v>
      </c>
      <c r="F219" s="27"/>
      <c r="G219" s="28"/>
      <c r="H219" s="28"/>
      <c r="I219" s="28"/>
      <c r="J219" s="28"/>
      <c r="K219" s="28"/>
      <c r="L219" s="28"/>
      <c r="M219" s="28">
        <v>613</v>
      </c>
      <c r="N219" s="28"/>
      <c r="O219" s="28"/>
      <c r="P219" s="28"/>
      <c r="Q219" s="37"/>
      <c r="R219" s="41">
        <v>613</v>
      </c>
    </row>
    <row r="220" spans="2:18">
      <c r="B220" s="18" t="s">
        <v>231</v>
      </c>
      <c r="C220" s="19">
        <v>921</v>
      </c>
      <c r="D220" s="19">
        <v>9</v>
      </c>
      <c r="E220" s="20">
        <v>13</v>
      </c>
      <c r="F220" s="27"/>
      <c r="G220" s="28"/>
      <c r="H220" s="28"/>
      <c r="I220" s="28"/>
      <c r="J220" s="28"/>
      <c r="K220" s="28"/>
      <c r="L220" s="28"/>
      <c r="M220" s="28"/>
      <c r="N220" s="28">
        <v>616</v>
      </c>
      <c r="O220" s="28"/>
      <c r="P220" s="28"/>
      <c r="Q220" s="37"/>
      <c r="R220" s="41">
        <v>616</v>
      </c>
    </row>
    <row r="221" spans="2:18">
      <c r="B221" s="18" t="s">
        <v>232</v>
      </c>
      <c r="C221" s="19">
        <v>921</v>
      </c>
      <c r="D221" s="19">
        <v>10</v>
      </c>
      <c r="E221" s="20">
        <v>13</v>
      </c>
      <c r="F221" s="27"/>
      <c r="G221" s="28"/>
      <c r="H221" s="28"/>
      <c r="I221" s="28"/>
      <c r="J221" s="28"/>
      <c r="K221" s="28"/>
      <c r="L221" s="28"/>
      <c r="M221" s="28"/>
      <c r="N221" s="28"/>
      <c r="O221" s="28">
        <v>631</v>
      </c>
      <c r="P221" s="28"/>
      <c r="Q221" s="37"/>
      <c r="R221" s="41">
        <v>631</v>
      </c>
    </row>
    <row r="222" spans="2:18">
      <c r="B222" s="18" t="s">
        <v>233</v>
      </c>
      <c r="C222" s="19">
        <v>921</v>
      </c>
      <c r="D222" s="19">
        <v>11</v>
      </c>
      <c r="E222" s="20">
        <v>13</v>
      </c>
      <c r="F222" s="27"/>
      <c r="G222" s="28"/>
      <c r="H222" s="28"/>
      <c r="I222" s="28"/>
      <c r="J222" s="28"/>
      <c r="K222" s="28"/>
      <c r="L222" s="28"/>
      <c r="M222" s="28"/>
      <c r="N222" s="28"/>
      <c r="O222" s="28"/>
      <c r="P222" s="28">
        <v>400</v>
      </c>
      <c r="Q222" s="37"/>
      <c r="R222" s="41">
        <v>400</v>
      </c>
    </row>
    <row r="223" spans="2:18">
      <c r="B223" s="18" t="s">
        <v>234</v>
      </c>
      <c r="C223" s="19">
        <v>921</v>
      </c>
      <c r="D223" s="19">
        <v>12</v>
      </c>
      <c r="E223" s="20">
        <v>13</v>
      </c>
      <c r="F223" s="27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37">
        <v>372</v>
      </c>
      <c r="R223" s="41">
        <v>372</v>
      </c>
    </row>
    <row r="224" spans="2:18">
      <c r="B224" s="18" t="s">
        <v>235</v>
      </c>
      <c r="C224" s="19">
        <v>962</v>
      </c>
      <c r="D224" s="19">
        <v>4</v>
      </c>
      <c r="E224" s="20">
        <v>13</v>
      </c>
      <c r="F224" s="27"/>
      <c r="G224" s="28"/>
      <c r="H224" s="28"/>
      <c r="I224" s="28">
        <v>20</v>
      </c>
      <c r="J224" s="28"/>
      <c r="K224" s="28"/>
      <c r="L224" s="28"/>
      <c r="M224" s="28"/>
      <c r="N224" s="28"/>
      <c r="O224" s="28"/>
      <c r="P224" s="28"/>
      <c r="Q224" s="37"/>
      <c r="R224" s="41">
        <v>20</v>
      </c>
    </row>
    <row r="225" spans="2:18">
      <c r="B225" s="18" t="s">
        <v>236</v>
      </c>
      <c r="C225" s="19">
        <v>962</v>
      </c>
      <c r="D225" s="19">
        <v>5</v>
      </c>
      <c r="E225" s="20">
        <v>13</v>
      </c>
      <c r="F225" s="27"/>
      <c r="G225" s="28"/>
      <c r="H225" s="28"/>
      <c r="I225" s="28"/>
      <c r="J225" s="28">
        <v>20</v>
      </c>
      <c r="K225" s="28"/>
      <c r="L225" s="28"/>
      <c r="M225" s="28"/>
      <c r="N225" s="28"/>
      <c r="O225" s="28"/>
      <c r="P225" s="28"/>
      <c r="Q225" s="37"/>
      <c r="R225" s="41">
        <v>20</v>
      </c>
    </row>
    <row r="226" spans="2:18">
      <c r="B226" s="18" t="s">
        <v>237</v>
      </c>
      <c r="C226" s="19">
        <v>962</v>
      </c>
      <c r="D226" s="19">
        <v>6</v>
      </c>
      <c r="E226" s="20">
        <v>13</v>
      </c>
      <c r="F226" s="27"/>
      <c r="G226" s="28"/>
      <c r="H226" s="28"/>
      <c r="I226" s="28"/>
      <c r="J226" s="28"/>
      <c r="K226" s="28">
        <v>327</v>
      </c>
      <c r="L226" s="28"/>
      <c r="M226" s="28"/>
      <c r="N226" s="28"/>
      <c r="O226" s="28"/>
      <c r="P226" s="28"/>
      <c r="Q226" s="37"/>
      <c r="R226" s="41">
        <v>327</v>
      </c>
    </row>
    <row r="227" spans="2:18">
      <c r="B227" s="18" t="s">
        <v>238</v>
      </c>
      <c r="C227" s="19">
        <v>962</v>
      </c>
      <c r="D227" s="19">
        <v>7</v>
      </c>
      <c r="E227" s="20">
        <v>13</v>
      </c>
      <c r="F227" s="27"/>
      <c r="G227" s="28"/>
      <c r="H227" s="28"/>
      <c r="I227" s="28"/>
      <c r="J227" s="28"/>
      <c r="K227" s="28"/>
      <c r="L227" s="28">
        <v>182</v>
      </c>
      <c r="M227" s="28"/>
      <c r="N227" s="28"/>
      <c r="O227" s="28"/>
      <c r="P227" s="28"/>
      <c r="Q227" s="37"/>
      <c r="R227" s="41">
        <v>182</v>
      </c>
    </row>
    <row r="228" spans="2:18">
      <c r="B228" s="18" t="s">
        <v>239</v>
      </c>
      <c r="C228" s="19">
        <v>962</v>
      </c>
      <c r="D228" s="19">
        <v>8</v>
      </c>
      <c r="E228" s="20">
        <v>13</v>
      </c>
      <c r="F228" s="27"/>
      <c r="G228" s="28"/>
      <c r="H228" s="28"/>
      <c r="I228" s="28"/>
      <c r="J228" s="28"/>
      <c r="K228" s="28"/>
      <c r="L228" s="28"/>
      <c r="M228" s="28">
        <v>249</v>
      </c>
      <c r="N228" s="28"/>
      <c r="O228" s="28"/>
      <c r="P228" s="28"/>
      <c r="Q228" s="37"/>
      <c r="R228" s="41">
        <v>249</v>
      </c>
    </row>
    <row r="229" spans="2:18">
      <c r="B229" s="18" t="s">
        <v>240</v>
      </c>
      <c r="C229" s="19">
        <v>962</v>
      </c>
      <c r="D229" s="19">
        <v>9</v>
      </c>
      <c r="E229" s="20">
        <v>13</v>
      </c>
      <c r="F229" s="27"/>
      <c r="G229" s="28"/>
      <c r="H229" s="28"/>
      <c r="I229" s="28"/>
      <c r="J229" s="28"/>
      <c r="K229" s="28"/>
      <c r="L229" s="28"/>
      <c r="M229" s="28"/>
      <c r="N229" s="28">
        <v>244</v>
      </c>
      <c r="O229" s="28"/>
      <c r="P229" s="28"/>
      <c r="Q229" s="37"/>
      <c r="R229" s="41">
        <v>244</v>
      </c>
    </row>
    <row r="230" spans="2:18">
      <c r="B230" s="18" t="s">
        <v>241</v>
      </c>
      <c r="C230" s="19">
        <v>962</v>
      </c>
      <c r="D230" s="19">
        <v>10</v>
      </c>
      <c r="E230" s="20">
        <v>13</v>
      </c>
      <c r="F230" s="27"/>
      <c r="G230" s="28"/>
      <c r="H230" s="28"/>
      <c r="I230" s="28"/>
      <c r="J230" s="28"/>
      <c r="K230" s="28"/>
      <c r="L230" s="28"/>
      <c r="M230" s="28"/>
      <c r="N230" s="28"/>
      <c r="O230" s="28">
        <v>217</v>
      </c>
      <c r="P230" s="28"/>
      <c r="Q230" s="37"/>
      <c r="R230" s="41">
        <v>217</v>
      </c>
    </row>
    <row r="231" spans="2:18">
      <c r="B231" s="18" t="s">
        <v>242</v>
      </c>
      <c r="C231" s="19">
        <v>962</v>
      </c>
      <c r="D231" s="19">
        <v>11</v>
      </c>
      <c r="E231" s="20">
        <v>13</v>
      </c>
      <c r="F231" s="27"/>
      <c r="G231" s="28"/>
      <c r="H231" s="28"/>
      <c r="I231" s="28"/>
      <c r="J231" s="28"/>
      <c r="K231" s="28"/>
      <c r="L231" s="28"/>
      <c r="M231" s="28"/>
      <c r="N231" s="28"/>
      <c r="O231" s="28"/>
      <c r="P231" s="28">
        <v>245</v>
      </c>
      <c r="Q231" s="37"/>
      <c r="R231" s="41">
        <v>245</v>
      </c>
    </row>
    <row r="232" spans="2:18" ht="13.5" thickBot="1">
      <c r="B232" s="21" t="s">
        <v>243</v>
      </c>
      <c r="C232" s="22">
        <v>962</v>
      </c>
      <c r="D232" s="22">
        <v>12</v>
      </c>
      <c r="E232" s="23">
        <v>13</v>
      </c>
      <c r="F232" s="29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8">
        <v>251</v>
      </c>
      <c r="R232" s="42">
        <v>251</v>
      </c>
    </row>
    <row r="233" spans="2:18" ht="13.5" thickBot="1">
      <c r="B233" s="108" t="s">
        <v>15</v>
      </c>
      <c r="C233" s="111"/>
      <c r="D233" s="111"/>
      <c r="E233" s="109"/>
      <c r="F233" s="31">
        <v>336</v>
      </c>
      <c r="G233" s="32">
        <v>533</v>
      </c>
      <c r="H233" s="32">
        <v>957</v>
      </c>
      <c r="I233" s="32">
        <v>4219</v>
      </c>
      <c r="J233" s="32">
        <v>7303</v>
      </c>
      <c r="K233" s="32">
        <v>8363</v>
      </c>
      <c r="L233" s="32">
        <v>7117</v>
      </c>
      <c r="M233" s="32">
        <v>6892</v>
      </c>
      <c r="N233" s="32">
        <v>7280</v>
      </c>
      <c r="O233" s="32">
        <v>7998</v>
      </c>
      <c r="P233" s="32">
        <v>6615</v>
      </c>
      <c r="Q233" s="39">
        <v>8040</v>
      </c>
      <c r="R233" s="43">
        <v>65653</v>
      </c>
    </row>
  </sheetData>
  <mergeCells count="3">
    <mergeCell ref="B1:I1"/>
    <mergeCell ref="B233:E233"/>
    <mergeCell ref="R8:R9"/>
  </mergeCells>
  <phoneticPr fontId="1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AK83"/>
  <sheetViews>
    <sheetView tabSelected="1" topLeftCell="A61" zoomScaleNormal="100" workbookViewId="0">
      <selection activeCell="S8" sqref="S8"/>
    </sheetView>
  </sheetViews>
  <sheetFormatPr defaultColWidth="11.42578125" defaultRowHeight="12.75"/>
  <sheetData>
    <row r="1" spans="1:37" ht="26.25" customHeight="1"/>
    <row r="3" spans="1:37" ht="31.5" customHeight="1"/>
    <row r="5" spans="1:37" ht="13.5" thickBot="1"/>
    <row r="6" spans="1:37">
      <c r="A6" s="74" t="s">
        <v>9</v>
      </c>
      <c r="B6" s="17">
        <v>1</v>
      </c>
      <c r="C6" s="17">
        <v>1</v>
      </c>
      <c r="D6" s="17">
        <v>1</v>
      </c>
      <c r="E6" s="17">
        <v>2</v>
      </c>
      <c r="F6" s="17">
        <v>2</v>
      </c>
      <c r="G6" s="93">
        <v>2</v>
      </c>
      <c r="H6" s="93">
        <v>3</v>
      </c>
      <c r="I6" s="93">
        <v>3</v>
      </c>
      <c r="J6" s="93">
        <v>3</v>
      </c>
      <c r="K6" s="93">
        <v>4</v>
      </c>
      <c r="L6" s="93">
        <v>4</v>
      </c>
      <c r="M6" s="93">
        <v>4</v>
      </c>
      <c r="N6" s="93">
        <v>5</v>
      </c>
      <c r="O6" s="93">
        <v>5</v>
      </c>
      <c r="P6" s="93">
        <v>5</v>
      </c>
      <c r="Q6" s="93">
        <v>6</v>
      </c>
      <c r="R6" s="93">
        <v>6</v>
      </c>
      <c r="S6" s="93">
        <v>6</v>
      </c>
      <c r="T6" s="93">
        <v>7</v>
      </c>
      <c r="U6" s="93">
        <v>7</v>
      </c>
      <c r="V6" s="93">
        <v>7</v>
      </c>
      <c r="W6" s="93">
        <v>8</v>
      </c>
      <c r="X6" s="93">
        <v>8</v>
      </c>
      <c r="Y6" s="93">
        <v>8</v>
      </c>
      <c r="Z6" s="93">
        <v>9</v>
      </c>
      <c r="AA6" s="93">
        <v>9</v>
      </c>
      <c r="AB6" s="93">
        <v>9</v>
      </c>
      <c r="AC6" s="93">
        <v>10</v>
      </c>
      <c r="AD6" s="93">
        <v>10</v>
      </c>
      <c r="AE6" s="93">
        <v>10</v>
      </c>
      <c r="AF6" s="93">
        <v>11</v>
      </c>
      <c r="AG6" s="93">
        <v>11</v>
      </c>
      <c r="AH6" s="93">
        <v>11</v>
      </c>
      <c r="AI6" s="93">
        <v>12</v>
      </c>
      <c r="AJ6" s="93">
        <v>12</v>
      </c>
      <c r="AK6" s="93">
        <v>12</v>
      </c>
    </row>
    <row r="7" spans="1:37">
      <c r="B7" s="74" t="s">
        <v>245</v>
      </c>
      <c r="C7" s="74" t="s">
        <v>246</v>
      </c>
      <c r="D7" s="74" t="s">
        <v>15</v>
      </c>
      <c r="E7" s="74" t="s">
        <v>245</v>
      </c>
      <c r="F7" s="74" t="s">
        <v>246</v>
      </c>
      <c r="G7" s="74" t="s">
        <v>15</v>
      </c>
      <c r="H7" s="74" t="s">
        <v>245</v>
      </c>
      <c r="I7" s="74" t="s">
        <v>246</v>
      </c>
      <c r="J7" s="74" t="s">
        <v>15</v>
      </c>
      <c r="K7" s="74" t="s">
        <v>245</v>
      </c>
      <c r="L7" s="74" t="s">
        <v>246</v>
      </c>
      <c r="M7" s="74" t="s">
        <v>15</v>
      </c>
      <c r="N7" s="74" t="s">
        <v>245</v>
      </c>
      <c r="O7" s="74" t="s">
        <v>246</v>
      </c>
      <c r="P7" s="74" t="s">
        <v>15</v>
      </c>
      <c r="Q7" s="74" t="s">
        <v>245</v>
      </c>
      <c r="R7" s="74" t="s">
        <v>246</v>
      </c>
      <c r="S7" s="74" t="s">
        <v>15</v>
      </c>
      <c r="T7" s="74" t="s">
        <v>245</v>
      </c>
      <c r="U7" s="74" t="s">
        <v>246</v>
      </c>
      <c r="V7" s="74" t="s">
        <v>15</v>
      </c>
      <c r="W7" s="74" t="s">
        <v>245</v>
      </c>
      <c r="X7" s="74" t="s">
        <v>246</v>
      </c>
      <c r="Y7" s="74" t="s">
        <v>15</v>
      </c>
      <c r="Z7" s="74" t="s">
        <v>245</v>
      </c>
      <c r="AA7" s="74" t="s">
        <v>246</v>
      </c>
      <c r="AB7" s="74" t="s">
        <v>15</v>
      </c>
      <c r="AC7" s="74" t="s">
        <v>245</v>
      </c>
      <c r="AD7" s="74" t="s">
        <v>246</v>
      </c>
      <c r="AE7" s="74" t="s">
        <v>15</v>
      </c>
      <c r="AF7" s="74" t="s">
        <v>245</v>
      </c>
      <c r="AG7" s="74" t="s">
        <v>246</v>
      </c>
      <c r="AH7" s="74" t="s">
        <v>15</v>
      </c>
      <c r="AI7" s="74" t="s">
        <v>245</v>
      </c>
      <c r="AJ7" s="74" t="s">
        <v>246</v>
      </c>
      <c r="AK7" s="74" t="s">
        <v>15</v>
      </c>
    </row>
    <row r="8" spans="1:37">
      <c r="A8" s="73">
        <v>17</v>
      </c>
      <c r="B8" s="114">
        <f>SUMPRODUCT(('Stock FSA'!$A$8:$A$102='Recap 2'!$A8)*('Stock FSA'!$D$6:$AE$6='Recap 2'!B$6)*('Stock FSA'!$D$7:$AE$7="Stock")*'Stock FSA'!$D$8:$AE$102)</f>
        <v>0</v>
      </c>
      <c r="C8" s="116">
        <f>SUMPRODUCT(('Stock GN'!$C$11:$C$232='Recap 2'!$A8)*('Stock GN'!$F$8:$Q$8='Recap 2'!B$6)*'Stock GN'!$F$11:$Q$232)</f>
        <v>0</v>
      </c>
      <c r="D8" s="115">
        <f>+B8+C8</f>
        <v>0</v>
      </c>
      <c r="E8" s="114">
        <f>SUMPRODUCT(('Stock FSA'!$A$8:$A$102='Recap 2'!$A8)*('Stock FSA'!$D$6:$AE$6='Recap 2'!E$6)*('Stock FSA'!$D$7:$AE$7="Stock")*'Stock FSA'!$D$8:$AE$102)</f>
        <v>0</v>
      </c>
      <c r="F8" s="116">
        <f>SUMPRODUCT(('Stock GN'!$C$11:$C$232='Recap 2'!$A8)*('Stock GN'!$F$8:$Q$8='Recap 2'!E$6)*'Stock GN'!$F$11:$Q$232)</f>
        <v>0</v>
      </c>
      <c r="G8" s="115">
        <f>+E8+F8</f>
        <v>0</v>
      </c>
      <c r="H8" s="114">
        <f>SUMPRODUCT(('Stock FSA'!$A$8:$A$102='Recap 2'!$A8)*('Stock FSA'!$D$6:$AE$6='Recap 2'!H$6)*('Stock FSA'!$D$7:$AE$7="Stock")*'Stock FSA'!$D$8:$AE$102)</f>
        <v>0</v>
      </c>
      <c r="I8" s="116">
        <f>SUMPRODUCT(('Stock GN'!$C$11:$C$232='Recap 2'!$A8)*('Stock GN'!$F$8:$Q$8='Recap 2'!H$6)*'Stock GN'!$F$11:$Q$232)</f>
        <v>0</v>
      </c>
      <c r="J8" s="115">
        <f>+H8+I8</f>
        <v>0</v>
      </c>
      <c r="K8" s="114">
        <f>SUMPRODUCT(('Stock FSA'!$A$8:$A$102='Recap 2'!$A8)*('Stock FSA'!$D$6:$AE$6='Recap 2'!K$6)*('Stock FSA'!$D$7:$AE$7="Stock")*'Stock FSA'!$D$8:$AE$102)</f>
        <v>0</v>
      </c>
      <c r="L8" s="116">
        <f>SUMPRODUCT(('Stock GN'!$C$11:$C$232='Recap 2'!$A8)*('Stock GN'!$F$8:$Q$8='Recap 2'!K$6)*'Stock GN'!$F$11:$Q$232)</f>
        <v>0</v>
      </c>
      <c r="M8" s="115">
        <f>+K8+L8</f>
        <v>0</v>
      </c>
      <c r="N8" s="114">
        <f>SUMPRODUCT(('Stock FSA'!$A$8:$A$102='Recap 2'!$A8)*('Stock FSA'!$D$6:$AE$6='Recap 2'!N$6)*('Stock FSA'!$D$7:$AE$7="Stock")*'Stock FSA'!$D$8:$AE$102)</f>
        <v>0</v>
      </c>
      <c r="O8" s="116">
        <f>SUMPRODUCT(('Stock GN'!$C$11:$C$232='Recap 2'!$A8)*('Stock GN'!$F$8:$Q$8='Recap 2'!N$6)*'Stock GN'!$F$11:$Q$232)</f>
        <v>374</v>
      </c>
      <c r="P8" s="115">
        <f>+N8+O8</f>
        <v>374</v>
      </c>
      <c r="Q8" s="114">
        <f>SUMPRODUCT(('Stock FSA'!$A$8:$A$102='Recap 2'!$A8)*('Stock FSA'!$D$6:$AE$6='Recap 2'!Q$6)*('Stock FSA'!$D$7:$AE$7="Stock")*'Stock FSA'!$D$8:$AE$102)</f>
        <v>0</v>
      </c>
      <c r="R8" s="116">
        <f>SUMPRODUCT(('Stock GN'!$C$11:$C$232='Recap 2'!$A8)*('Stock GN'!$F$8:$Q$8='Recap 2'!Q$6)*'Stock GN'!$F$11:$Q$232)</f>
        <v>391</v>
      </c>
      <c r="S8" s="115">
        <f>+Q8+R8</f>
        <v>391</v>
      </c>
      <c r="T8" s="114">
        <f>SUMPRODUCT(('Stock FSA'!$A$8:$A$102='Recap 2'!$A8)*('Stock FSA'!$D$6:$AE$6='Recap 2'!T$6)*('Stock FSA'!$D$7:$AE$7="Stock")*'Stock FSA'!$D$8:$AE$102)</f>
        <v>0</v>
      </c>
      <c r="U8" s="116">
        <f>SUMPRODUCT(('Stock GN'!$C$11:$C$232='Recap 2'!$A8)*('Stock GN'!$F$8:$Q$8='Recap 2'!T$6)*'Stock GN'!$F$11:$Q$232)</f>
        <v>314</v>
      </c>
      <c r="V8" s="115">
        <f>+T8+U8</f>
        <v>314</v>
      </c>
      <c r="W8" s="114">
        <f>SUMPRODUCT(('Stock FSA'!$A$8:$A$102='Recap 2'!$A8)*('Stock FSA'!$D$6:$AE$6='Recap 2'!W$6)*('Stock FSA'!$D$7:$AE$7="Stock")*'Stock FSA'!$D$8:$AE$102)</f>
        <v>0</v>
      </c>
      <c r="X8" s="116">
        <f>SUMPRODUCT(('Stock GN'!$C$11:$C$232='Recap 2'!$A8)*('Stock GN'!$F$8:$Q$8='Recap 2'!W$6)*'Stock GN'!$F$11:$Q$232)</f>
        <v>335</v>
      </c>
      <c r="Y8" s="115">
        <f>+W8+X8</f>
        <v>335</v>
      </c>
      <c r="Z8" s="114">
        <f>SUMPRODUCT(('Stock FSA'!$A$8:$A$102='Recap 2'!$A8)*('Stock FSA'!$D$6:$AE$6='Recap 2'!Z$6)*('Stock FSA'!$D$7:$AE$7="Stock")*'Stock FSA'!$D$8:$AE$102)</f>
        <v>0</v>
      </c>
      <c r="AA8" s="116">
        <f>SUMPRODUCT(('Stock GN'!$C$11:$C$232='Recap 2'!$A8)*('Stock GN'!$F$8:$Q$8='Recap 2'!Z$6)*'Stock GN'!$F$11:$Q$232)</f>
        <v>326</v>
      </c>
      <c r="AB8" s="115">
        <f>+Z8+AA8</f>
        <v>326</v>
      </c>
      <c r="AC8" s="114">
        <f>SUMPRODUCT(('Stock FSA'!$A$8:$A$102='Recap 2'!$A8)*('Stock FSA'!$D$6:$AE$6='Recap 2'!AC$6)*('Stock FSA'!$D$7:$AE$7="Stock")*'Stock FSA'!$D$8:$AE$102)</f>
        <v>0</v>
      </c>
      <c r="AD8" s="116">
        <f>SUMPRODUCT(('Stock GN'!$C$11:$C$232='Recap 2'!$A8)*('Stock GN'!$F$8:$Q$8='Recap 2'!AC$6)*'Stock GN'!$F$11:$Q$232)</f>
        <v>373</v>
      </c>
      <c r="AE8" s="115">
        <f>+AC8+AD8</f>
        <v>373</v>
      </c>
      <c r="AF8" s="114">
        <f>SUMPRODUCT(('Stock FSA'!$A$8:$A$102='Recap 2'!$A8)*('Stock FSA'!$D$6:$AE$6='Recap 2'!AF$6)*('Stock FSA'!$D$7:$AE$7="Stock")*'Stock FSA'!$D$8:$AE$102)</f>
        <v>0</v>
      </c>
      <c r="AG8" s="116">
        <f>SUMPRODUCT(('Stock GN'!$C$11:$C$232='Recap 2'!$A8)*('Stock GN'!$F$8:$Q$8='Recap 2'!AF$6)*'Stock GN'!$F$11:$Q$232)</f>
        <v>310</v>
      </c>
      <c r="AH8" s="115">
        <f>+AF8+AG8</f>
        <v>310</v>
      </c>
      <c r="AI8" s="114">
        <f>SUMPRODUCT(('Stock FSA'!$A$8:$A$102='Recap 2'!$A8)*('Stock FSA'!$D$6:$AE$6='Recap 2'!AI$6)*('Stock FSA'!$D$7:$AE$7="Stock")*'Stock FSA'!$D$8:$AE$102)</f>
        <v>0</v>
      </c>
      <c r="AJ8" s="116">
        <f>SUMPRODUCT(('Stock GN'!$C$11:$C$232='Recap 2'!$A8)*('Stock GN'!$F$8:$Q$8='Recap 2'!AI$6)*'Stock GN'!$F$11:$Q$232)</f>
        <v>425</v>
      </c>
      <c r="AK8" s="115">
        <f>+AI8+AJ8</f>
        <v>425</v>
      </c>
    </row>
    <row r="9" spans="1:37">
      <c r="A9" s="73">
        <v>20</v>
      </c>
      <c r="B9" s="114">
        <f>SUMPRODUCT(('Stock FSA'!$A$8:$A$102='Recap 2'!$A9)*('Stock FSA'!$D$6:$AE$6='Recap 2'!B$6)*('Stock FSA'!$D$7:$AE$7="Stock")*'Stock FSA'!$D$8:$AE$102)</f>
        <v>0</v>
      </c>
      <c r="C9" s="116">
        <f>SUMPRODUCT(('Stock GN'!$C$11:$C$232='Recap 2'!$A9)*('Stock GN'!$F$8:$Q$8='Recap 2'!B$6)*'Stock GN'!$F$11:$Q$232)</f>
        <v>0</v>
      </c>
      <c r="D9" s="115">
        <f t="shared" ref="D9:D72" si="0">+B9+C9</f>
        <v>0</v>
      </c>
      <c r="E9" s="114">
        <f>SUMPRODUCT(('Stock FSA'!$A$8:$A$102='Recap 2'!$A9)*('Stock FSA'!$D$6:$AE$6='Recap 2'!E$6)*('Stock FSA'!$D$7:$AE$7="Stock")*'Stock FSA'!$D$8:$AE$102)</f>
        <v>0</v>
      </c>
      <c r="F9" s="116">
        <f>SUMPRODUCT(('Stock GN'!$C$11:$C$232='Recap 2'!$A9)*('Stock GN'!$F$8:$Q$8='Recap 2'!E$6)*'Stock GN'!$F$11:$Q$232)</f>
        <v>0</v>
      </c>
      <c r="G9" s="115">
        <f t="shared" ref="G9:G72" si="1">+E9+F9</f>
        <v>0</v>
      </c>
      <c r="H9" s="114">
        <f>SUMPRODUCT(('Stock FSA'!$A$8:$A$102='Recap 2'!$A9)*('Stock FSA'!$D$6:$AE$6='Recap 2'!H$6)*('Stock FSA'!$D$7:$AE$7="Stock")*'Stock FSA'!$D$8:$AE$102)</f>
        <v>0</v>
      </c>
      <c r="I9" s="116">
        <f>SUMPRODUCT(('Stock GN'!$C$11:$C$232='Recap 2'!$A9)*('Stock GN'!$F$8:$Q$8='Recap 2'!H$6)*'Stock GN'!$F$11:$Q$232)</f>
        <v>0</v>
      </c>
      <c r="J9" s="115">
        <f t="shared" ref="J9:J72" si="2">+H9+I9</f>
        <v>0</v>
      </c>
      <c r="K9" s="114">
        <f>SUMPRODUCT(('Stock FSA'!$A$8:$A$102='Recap 2'!$A9)*('Stock FSA'!$D$6:$AE$6='Recap 2'!K$6)*('Stock FSA'!$D$7:$AE$7="Stock")*'Stock FSA'!$D$8:$AE$102)</f>
        <v>0</v>
      </c>
      <c r="L9" s="116">
        <f>SUMPRODUCT(('Stock GN'!$C$11:$C$232='Recap 2'!$A9)*('Stock GN'!$F$8:$Q$8='Recap 2'!K$6)*'Stock GN'!$F$11:$Q$232)</f>
        <v>0</v>
      </c>
      <c r="M9" s="115">
        <f t="shared" ref="M9:M72" si="3">+K9+L9</f>
        <v>0</v>
      </c>
      <c r="N9" s="114">
        <f>SUMPRODUCT(('Stock FSA'!$A$8:$A$102='Recap 2'!$A9)*('Stock FSA'!$D$6:$AE$6='Recap 2'!N$6)*('Stock FSA'!$D$7:$AE$7="Stock")*'Stock FSA'!$D$8:$AE$102)</f>
        <v>0</v>
      </c>
      <c r="O9" s="116">
        <f>SUMPRODUCT(('Stock GN'!$C$11:$C$232='Recap 2'!$A9)*('Stock GN'!$F$8:$Q$8='Recap 2'!N$6)*'Stock GN'!$F$11:$Q$232)</f>
        <v>0</v>
      </c>
      <c r="P9" s="115">
        <f t="shared" ref="P9:P72" si="4">+N9+O9</f>
        <v>0</v>
      </c>
      <c r="Q9" s="114">
        <f>SUMPRODUCT(('Stock FSA'!$A$8:$A$102='Recap 2'!$A9)*('Stock FSA'!$D$6:$AE$6='Recap 2'!Q$6)*('Stock FSA'!$D$7:$AE$7="Stock")*'Stock FSA'!$D$8:$AE$102)</f>
        <v>0</v>
      </c>
      <c r="R9" s="116">
        <f>SUMPRODUCT(('Stock GN'!$C$11:$C$232='Recap 2'!$A9)*('Stock GN'!$F$8:$Q$8='Recap 2'!Q$6)*'Stock GN'!$F$11:$Q$232)</f>
        <v>0</v>
      </c>
      <c r="S9" s="115">
        <f t="shared" ref="S9:S72" si="5">+Q9+R9</f>
        <v>0</v>
      </c>
      <c r="T9" s="114">
        <f>SUMPRODUCT(('Stock FSA'!$A$8:$A$102='Recap 2'!$A9)*('Stock FSA'!$D$6:$AE$6='Recap 2'!T$6)*('Stock FSA'!$D$7:$AE$7="Stock")*'Stock FSA'!$D$8:$AE$102)</f>
        <v>0</v>
      </c>
      <c r="U9" s="116">
        <f>SUMPRODUCT(('Stock GN'!$C$11:$C$232='Recap 2'!$A9)*('Stock GN'!$F$8:$Q$8='Recap 2'!T$6)*'Stock GN'!$F$11:$Q$232)</f>
        <v>0</v>
      </c>
      <c r="V9" s="115">
        <f t="shared" ref="V9:V72" si="6">+T9+U9</f>
        <v>0</v>
      </c>
      <c r="W9" s="114">
        <f>SUMPRODUCT(('Stock FSA'!$A$8:$A$102='Recap 2'!$A9)*('Stock FSA'!$D$6:$AE$6='Recap 2'!W$6)*('Stock FSA'!$D$7:$AE$7="Stock")*'Stock FSA'!$D$8:$AE$102)</f>
        <v>0</v>
      </c>
      <c r="X9" s="116">
        <f>SUMPRODUCT(('Stock GN'!$C$11:$C$232='Recap 2'!$A9)*('Stock GN'!$F$8:$Q$8='Recap 2'!W$6)*'Stock GN'!$F$11:$Q$232)</f>
        <v>0</v>
      </c>
      <c r="Y9" s="115">
        <f t="shared" ref="Y9:Y72" si="7">+W9+X9</f>
        <v>0</v>
      </c>
      <c r="Z9" s="114">
        <f>SUMPRODUCT(('Stock FSA'!$A$8:$A$102='Recap 2'!$A9)*('Stock FSA'!$D$6:$AE$6='Recap 2'!Z$6)*('Stock FSA'!$D$7:$AE$7="Stock")*'Stock FSA'!$D$8:$AE$102)</f>
        <v>0</v>
      </c>
      <c r="AA9" s="116">
        <f>SUMPRODUCT(('Stock GN'!$C$11:$C$232='Recap 2'!$A9)*('Stock GN'!$F$8:$Q$8='Recap 2'!Z$6)*'Stock GN'!$F$11:$Q$232)</f>
        <v>0</v>
      </c>
      <c r="AB9" s="115">
        <f t="shared" ref="AB9:AB72" si="8">+Z9+AA9</f>
        <v>0</v>
      </c>
      <c r="AC9" s="114">
        <f>SUMPRODUCT(('Stock FSA'!$A$8:$A$102='Recap 2'!$A9)*('Stock FSA'!$D$6:$AE$6='Recap 2'!AC$6)*('Stock FSA'!$D$7:$AE$7="Stock")*'Stock FSA'!$D$8:$AE$102)</f>
        <v>0</v>
      </c>
      <c r="AD9" s="116">
        <f>SUMPRODUCT(('Stock GN'!$C$11:$C$232='Recap 2'!$A9)*('Stock GN'!$F$8:$Q$8='Recap 2'!AC$6)*'Stock GN'!$F$11:$Q$232)</f>
        <v>0</v>
      </c>
      <c r="AE9" s="115">
        <f t="shared" ref="AE9:AE72" si="9">+AC9+AD9</f>
        <v>0</v>
      </c>
      <c r="AF9" s="114">
        <f>SUMPRODUCT(('Stock FSA'!$A$8:$A$102='Recap 2'!$A9)*('Stock FSA'!$D$6:$AE$6='Recap 2'!AF$6)*('Stock FSA'!$D$7:$AE$7="Stock")*'Stock FSA'!$D$8:$AE$102)</f>
        <v>0</v>
      </c>
      <c r="AG9" s="116">
        <f>SUMPRODUCT(('Stock GN'!$C$11:$C$232='Recap 2'!$A9)*('Stock GN'!$F$8:$Q$8='Recap 2'!AF$6)*'Stock GN'!$F$11:$Q$232)</f>
        <v>41</v>
      </c>
      <c r="AH9" s="115">
        <f t="shared" ref="AH9:AH72" si="10">+AF9+AG9</f>
        <v>41</v>
      </c>
      <c r="AI9" s="114">
        <f>SUMPRODUCT(('Stock FSA'!$A$8:$A$102='Recap 2'!$A9)*('Stock FSA'!$D$6:$AE$6='Recap 2'!AI$6)*('Stock FSA'!$D$7:$AE$7="Stock")*'Stock FSA'!$D$8:$AE$102)</f>
        <v>0</v>
      </c>
      <c r="AJ9" s="116">
        <f>SUMPRODUCT(('Stock GN'!$C$11:$C$232='Recap 2'!$A9)*('Stock GN'!$F$8:$Q$8='Recap 2'!AI$6)*'Stock GN'!$F$11:$Q$232)</f>
        <v>0</v>
      </c>
      <c r="AK9" s="115">
        <f t="shared" ref="AK9:AK72" si="11">+AI9+AJ9</f>
        <v>0</v>
      </c>
    </row>
    <row r="10" spans="1:37">
      <c r="A10" s="73">
        <v>22</v>
      </c>
      <c r="B10" s="114">
        <f>SUMPRODUCT(('Stock FSA'!$A$8:$A$102='Recap 2'!$A10)*('Stock FSA'!$D$6:$AE$6='Recap 2'!B$6)*('Stock FSA'!$D$7:$AE$7="Stock")*'Stock FSA'!$D$8:$AE$102)</f>
        <v>0</v>
      </c>
      <c r="C10" s="116">
        <f>SUMPRODUCT(('Stock GN'!$C$11:$C$232='Recap 2'!$A10)*('Stock GN'!$F$8:$Q$8='Recap 2'!B$6)*'Stock GN'!$F$11:$Q$232)</f>
        <v>0</v>
      </c>
      <c r="D10" s="115">
        <f t="shared" si="0"/>
        <v>0</v>
      </c>
      <c r="E10" s="114">
        <f>SUMPRODUCT(('Stock FSA'!$A$8:$A$102='Recap 2'!$A10)*('Stock FSA'!$D$6:$AE$6='Recap 2'!E$6)*('Stock FSA'!$D$7:$AE$7="Stock")*'Stock FSA'!$D$8:$AE$102)</f>
        <v>0</v>
      </c>
      <c r="F10" s="116">
        <f>SUMPRODUCT(('Stock GN'!$C$11:$C$232='Recap 2'!$A10)*('Stock GN'!$F$8:$Q$8='Recap 2'!E$6)*'Stock GN'!$F$11:$Q$232)</f>
        <v>0</v>
      </c>
      <c r="G10" s="115">
        <f t="shared" si="1"/>
        <v>0</v>
      </c>
      <c r="H10" s="114">
        <f>SUMPRODUCT(('Stock FSA'!$A$8:$A$102='Recap 2'!$A10)*('Stock FSA'!$D$6:$AE$6='Recap 2'!H$6)*('Stock FSA'!$D$7:$AE$7="Stock")*'Stock FSA'!$D$8:$AE$102)</f>
        <v>0</v>
      </c>
      <c r="I10" s="116">
        <f>SUMPRODUCT(('Stock GN'!$C$11:$C$232='Recap 2'!$A10)*('Stock GN'!$F$8:$Q$8='Recap 2'!H$6)*'Stock GN'!$F$11:$Q$232)</f>
        <v>141</v>
      </c>
      <c r="J10" s="115">
        <f t="shared" si="2"/>
        <v>141</v>
      </c>
      <c r="K10" s="114">
        <f>SUMPRODUCT(('Stock FSA'!$A$8:$A$102='Recap 2'!$A10)*('Stock FSA'!$D$6:$AE$6='Recap 2'!K$6)*('Stock FSA'!$D$7:$AE$7="Stock")*'Stock FSA'!$D$8:$AE$102)</f>
        <v>0</v>
      </c>
      <c r="L10" s="116">
        <f>SUMPRODUCT(('Stock GN'!$C$11:$C$232='Recap 2'!$A10)*('Stock GN'!$F$8:$Q$8='Recap 2'!K$6)*'Stock GN'!$F$11:$Q$232)</f>
        <v>703</v>
      </c>
      <c r="M10" s="115">
        <f t="shared" si="3"/>
        <v>703</v>
      </c>
      <c r="N10" s="114">
        <f>SUMPRODUCT(('Stock FSA'!$A$8:$A$102='Recap 2'!$A10)*('Stock FSA'!$D$6:$AE$6='Recap 2'!N$6)*('Stock FSA'!$D$7:$AE$7="Stock")*'Stock FSA'!$D$8:$AE$102)</f>
        <v>0</v>
      </c>
      <c r="O10" s="116">
        <f>SUMPRODUCT(('Stock GN'!$C$11:$C$232='Recap 2'!$A10)*('Stock GN'!$F$8:$Q$8='Recap 2'!N$6)*'Stock GN'!$F$11:$Q$232)</f>
        <v>449</v>
      </c>
      <c r="P10" s="115">
        <f t="shared" si="4"/>
        <v>449</v>
      </c>
      <c r="Q10" s="114">
        <f>SUMPRODUCT(('Stock FSA'!$A$8:$A$102='Recap 2'!$A10)*('Stock FSA'!$D$6:$AE$6='Recap 2'!Q$6)*('Stock FSA'!$D$7:$AE$7="Stock")*'Stock FSA'!$D$8:$AE$102)</f>
        <v>0</v>
      </c>
      <c r="R10" s="116">
        <f>SUMPRODUCT(('Stock GN'!$C$11:$C$232='Recap 2'!$A10)*('Stock GN'!$F$8:$Q$8='Recap 2'!Q$6)*'Stock GN'!$F$11:$Q$232)</f>
        <v>564</v>
      </c>
      <c r="S10" s="115">
        <f t="shared" si="5"/>
        <v>564</v>
      </c>
      <c r="T10" s="114">
        <f>SUMPRODUCT(('Stock FSA'!$A$8:$A$102='Recap 2'!$A10)*('Stock FSA'!$D$6:$AE$6='Recap 2'!T$6)*('Stock FSA'!$D$7:$AE$7="Stock")*'Stock FSA'!$D$8:$AE$102)</f>
        <v>0</v>
      </c>
      <c r="U10" s="116">
        <f>SUMPRODUCT(('Stock GN'!$C$11:$C$232='Recap 2'!$A10)*('Stock GN'!$F$8:$Q$8='Recap 2'!T$6)*'Stock GN'!$F$11:$Q$232)</f>
        <v>341</v>
      </c>
      <c r="V10" s="115">
        <f t="shared" si="6"/>
        <v>341</v>
      </c>
      <c r="W10" s="114">
        <f>SUMPRODUCT(('Stock FSA'!$A$8:$A$102='Recap 2'!$A10)*('Stock FSA'!$D$6:$AE$6='Recap 2'!W$6)*('Stock FSA'!$D$7:$AE$7="Stock")*'Stock FSA'!$D$8:$AE$102)</f>
        <v>0</v>
      </c>
      <c r="X10" s="116">
        <f>SUMPRODUCT(('Stock GN'!$C$11:$C$232='Recap 2'!$A10)*('Stock GN'!$F$8:$Q$8='Recap 2'!W$6)*'Stock GN'!$F$11:$Q$232)</f>
        <v>510</v>
      </c>
      <c r="Y10" s="115">
        <f t="shared" si="7"/>
        <v>510</v>
      </c>
      <c r="Z10" s="114">
        <f>SUMPRODUCT(('Stock FSA'!$A$8:$A$102='Recap 2'!$A10)*('Stock FSA'!$D$6:$AE$6='Recap 2'!Z$6)*('Stock FSA'!$D$7:$AE$7="Stock")*'Stock FSA'!$D$8:$AE$102)</f>
        <v>0</v>
      </c>
      <c r="AA10" s="116">
        <f>SUMPRODUCT(('Stock GN'!$C$11:$C$232='Recap 2'!$A10)*('Stock GN'!$F$8:$Q$8='Recap 2'!Z$6)*'Stock GN'!$F$11:$Q$232)</f>
        <v>0</v>
      </c>
      <c r="AB10" s="115">
        <f t="shared" si="8"/>
        <v>0</v>
      </c>
      <c r="AC10" s="114">
        <f>SUMPRODUCT(('Stock FSA'!$A$8:$A$102='Recap 2'!$A10)*('Stock FSA'!$D$6:$AE$6='Recap 2'!AC$6)*('Stock FSA'!$D$7:$AE$7="Stock")*'Stock FSA'!$D$8:$AE$102)</f>
        <v>0</v>
      </c>
      <c r="AD10" s="116">
        <f>SUMPRODUCT(('Stock GN'!$C$11:$C$232='Recap 2'!$A10)*('Stock GN'!$F$8:$Q$8='Recap 2'!AC$6)*'Stock GN'!$F$11:$Q$232)</f>
        <v>80</v>
      </c>
      <c r="AE10" s="115">
        <f t="shared" si="9"/>
        <v>80</v>
      </c>
      <c r="AF10" s="114">
        <f>SUMPRODUCT(('Stock FSA'!$A$8:$A$102='Recap 2'!$A10)*('Stock FSA'!$D$6:$AE$6='Recap 2'!AF$6)*('Stock FSA'!$D$7:$AE$7="Stock")*'Stock FSA'!$D$8:$AE$102)</f>
        <v>0</v>
      </c>
      <c r="AG10" s="116">
        <f>SUMPRODUCT(('Stock GN'!$C$11:$C$232='Recap 2'!$A10)*('Stock GN'!$F$8:$Q$8='Recap 2'!AF$6)*'Stock GN'!$F$11:$Q$232)</f>
        <v>39</v>
      </c>
      <c r="AH10" s="115">
        <f t="shared" si="10"/>
        <v>39</v>
      </c>
      <c r="AI10" s="114">
        <f>SUMPRODUCT(('Stock FSA'!$A$8:$A$102='Recap 2'!$A10)*('Stock FSA'!$D$6:$AE$6='Recap 2'!AI$6)*('Stock FSA'!$D$7:$AE$7="Stock")*'Stock FSA'!$D$8:$AE$102)</f>
        <v>0</v>
      </c>
      <c r="AJ10" s="116">
        <f>SUMPRODUCT(('Stock GN'!$C$11:$C$232='Recap 2'!$A10)*('Stock GN'!$F$8:$Q$8='Recap 2'!AI$6)*'Stock GN'!$F$11:$Q$232)</f>
        <v>80</v>
      </c>
      <c r="AK10" s="115">
        <f t="shared" si="11"/>
        <v>80</v>
      </c>
    </row>
    <row r="11" spans="1:37">
      <c r="A11" s="73">
        <v>24</v>
      </c>
      <c r="B11" s="114">
        <f>SUMPRODUCT(('Stock FSA'!$A$8:$A$102='Recap 2'!$A11)*('Stock FSA'!$D$6:$AE$6='Recap 2'!B$6)*('Stock FSA'!$D$7:$AE$7="Stock")*'Stock FSA'!$D$8:$AE$102)</f>
        <v>0</v>
      </c>
      <c r="C11" s="116">
        <f>SUMPRODUCT(('Stock GN'!$C$11:$C$232='Recap 2'!$A11)*('Stock GN'!$F$8:$Q$8='Recap 2'!B$6)*'Stock GN'!$F$11:$Q$232)</f>
        <v>0</v>
      </c>
      <c r="D11" s="115">
        <f t="shared" si="0"/>
        <v>0</v>
      </c>
      <c r="E11" s="114">
        <f>SUMPRODUCT(('Stock FSA'!$A$8:$A$102='Recap 2'!$A11)*('Stock FSA'!$D$6:$AE$6='Recap 2'!E$6)*('Stock FSA'!$D$7:$AE$7="Stock")*'Stock FSA'!$D$8:$AE$102)</f>
        <v>0</v>
      </c>
      <c r="F11" s="116">
        <f>SUMPRODUCT(('Stock GN'!$C$11:$C$232='Recap 2'!$A11)*('Stock GN'!$F$8:$Q$8='Recap 2'!E$6)*'Stock GN'!$F$11:$Q$232)</f>
        <v>0</v>
      </c>
      <c r="G11" s="115">
        <f t="shared" si="1"/>
        <v>0</v>
      </c>
      <c r="H11" s="114">
        <f>SUMPRODUCT(('Stock FSA'!$A$8:$A$102='Recap 2'!$A11)*('Stock FSA'!$D$6:$AE$6='Recap 2'!H$6)*('Stock FSA'!$D$7:$AE$7="Stock")*'Stock FSA'!$D$8:$AE$102)</f>
        <v>0</v>
      </c>
      <c r="I11" s="116">
        <f>SUMPRODUCT(('Stock GN'!$C$11:$C$232='Recap 2'!$A11)*('Stock GN'!$F$8:$Q$8='Recap 2'!H$6)*'Stock GN'!$F$11:$Q$232)</f>
        <v>0</v>
      </c>
      <c r="J11" s="115">
        <f t="shared" si="2"/>
        <v>0</v>
      </c>
      <c r="K11" s="114">
        <f>SUMPRODUCT(('Stock FSA'!$A$8:$A$102='Recap 2'!$A11)*('Stock FSA'!$D$6:$AE$6='Recap 2'!K$6)*('Stock FSA'!$D$7:$AE$7="Stock")*'Stock FSA'!$D$8:$AE$102)</f>
        <v>0</v>
      </c>
      <c r="L11" s="116">
        <f>SUMPRODUCT(('Stock GN'!$C$11:$C$232='Recap 2'!$A11)*('Stock GN'!$F$8:$Q$8='Recap 2'!K$6)*'Stock GN'!$F$11:$Q$232)</f>
        <v>0</v>
      </c>
      <c r="M11" s="115">
        <f t="shared" si="3"/>
        <v>0</v>
      </c>
      <c r="N11" s="114">
        <f>SUMPRODUCT(('Stock FSA'!$A$8:$A$102='Recap 2'!$A11)*('Stock FSA'!$D$6:$AE$6='Recap 2'!N$6)*('Stock FSA'!$D$7:$AE$7="Stock")*'Stock FSA'!$D$8:$AE$102)</f>
        <v>0</v>
      </c>
      <c r="O11" s="116">
        <f>SUMPRODUCT(('Stock GN'!$C$11:$C$232='Recap 2'!$A11)*('Stock GN'!$F$8:$Q$8='Recap 2'!N$6)*'Stock GN'!$F$11:$Q$232)</f>
        <v>111</v>
      </c>
      <c r="P11" s="115">
        <f t="shared" si="4"/>
        <v>111</v>
      </c>
      <c r="Q11" s="114">
        <f>SUMPRODUCT(('Stock FSA'!$A$8:$A$102='Recap 2'!$A11)*('Stock FSA'!$D$6:$AE$6='Recap 2'!Q$6)*('Stock FSA'!$D$7:$AE$7="Stock")*'Stock FSA'!$D$8:$AE$102)</f>
        <v>0</v>
      </c>
      <c r="R11" s="116">
        <f>SUMPRODUCT(('Stock GN'!$C$11:$C$232='Recap 2'!$A11)*('Stock GN'!$F$8:$Q$8='Recap 2'!Q$6)*'Stock GN'!$F$11:$Q$232)</f>
        <v>99</v>
      </c>
      <c r="S11" s="115">
        <f t="shared" si="5"/>
        <v>99</v>
      </c>
      <c r="T11" s="114">
        <f>SUMPRODUCT(('Stock FSA'!$A$8:$A$102='Recap 2'!$A11)*('Stock FSA'!$D$6:$AE$6='Recap 2'!T$6)*('Stock FSA'!$D$7:$AE$7="Stock")*'Stock FSA'!$D$8:$AE$102)</f>
        <v>0</v>
      </c>
      <c r="U11" s="116">
        <f>SUMPRODUCT(('Stock GN'!$C$11:$C$232='Recap 2'!$A11)*('Stock GN'!$F$8:$Q$8='Recap 2'!T$6)*'Stock GN'!$F$11:$Q$232)</f>
        <v>475</v>
      </c>
      <c r="V11" s="115">
        <f t="shared" si="6"/>
        <v>475</v>
      </c>
      <c r="W11" s="114">
        <f>SUMPRODUCT(('Stock FSA'!$A$8:$A$102='Recap 2'!$A11)*('Stock FSA'!$D$6:$AE$6='Recap 2'!W$6)*('Stock FSA'!$D$7:$AE$7="Stock")*'Stock FSA'!$D$8:$AE$102)</f>
        <v>0</v>
      </c>
      <c r="X11" s="116">
        <f>SUMPRODUCT(('Stock GN'!$C$11:$C$232='Recap 2'!$A11)*('Stock GN'!$F$8:$Q$8='Recap 2'!W$6)*'Stock GN'!$F$11:$Q$232)</f>
        <v>456</v>
      </c>
      <c r="Y11" s="115">
        <f t="shared" si="7"/>
        <v>456</v>
      </c>
      <c r="Z11" s="114">
        <f>SUMPRODUCT(('Stock FSA'!$A$8:$A$102='Recap 2'!$A11)*('Stock FSA'!$D$6:$AE$6='Recap 2'!Z$6)*('Stock FSA'!$D$7:$AE$7="Stock")*'Stock FSA'!$D$8:$AE$102)</f>
        <v>0</v>
      </c>
      <c r="AA11" s="116">
        <f>SUMPRODUCT(('Stock GN'!$C$11:$C$232='Recap 2'!$A11)*('Stock GN'!$F$8:$Q$8='Recap 2'!Z$6)*'Stock GN'!$F$11:$Q$232)</f>
        <v>444</v>
      </c>
      <c r="AB11" s="115">
        <f t="shared" si="8"/>
        <v>444</v>
      </c>
      <c r="AC11" s="114">
        <f>SUMPRODUCT(('Stock FSA'!$A$8:$A$102='Recap 2'!$A11)*('Stock FSA'!$D$6:$AE$6='Recap 2'!AC$6)*('Stock FSA'!$D$7:$AE$7="Stock")*'Stock FSA'!$D$8:$AE$102)</f>
        <v>0</v>
      </c>
      <c r="AD11" s="116">
        <f>SUMPRODUCT(('Stock GN'!$C$11:$C$232='Recap 2'!$A11)*('Stock GN'!$F$8:$Q$8='Recap 2'!AC$6)*'Stock GN'!$F$11:$Q$232)</f>
        <v>408</v>
      </c>
      <c r="AE11" s="115">
        <f t="shared" si="9"/>
        <v>408</v>
      </c>
      <c r="AF11" s="114">
        <f>SUMPRODUCT(('Stock FSA'!$A$8:$A$102='Recap 2'!$A11)*('Stock FSA'!$D$6:$AE$6='Recap 2'!AF$6)*('Stock FSA'!$D$7:$AE$7="Stock")*'Stock FSA'!$D$8:$AE$102)</f>
        <v>0</v>
      </c>
      <c r="AG11" s="116">
        <f>SUMPRODUCT(('Stock GN'!$C$11:$C$232='Recap 2'!$A11)*('Stock GN'!$F$8:$Q$8='Recap 2'!AF$6)*'Stock GN'!$F$11:$Q$232)</f>
        <v>394</v>
      </c>
      <c r="AH11" s="115">
        <f t="shared" si="10"/>
        <v>394</v>
      </c>
      <c r="AI11" s="114">
        <f>SUMPRODUCT(('Stock FSA'!$A$8:$A$102='Recap 2'!$A11)*('Stock FSA'!$D$6:$AE$6='Recap 2'!AI$6)*('Stock FSA'!$D$7:$AE$7="Stock")*'Stock FSA'!$D$8:$AE$102)</f>
        <v>0</v>
      </c>
      <c r="AJ11" s="116">
        <f>SUMPRODUCT(('Stock GN'!$C$11:$C$232='Recap 2'!$A11)*('Stock GN'!$F$8:$Q$8='Recap 2'!AI$6)*'Stock GN'!$F$11:$Q$232)</f>
        <v>458</v>
      </c>
      <c r="AK11" s="115">
        <f t="shared" si="11"/>
        <v>458</v>
      </c>
    </row>
    <row r="12" spans="1:37">
      <c r="A12" s="73">
        <v>25</v>
      </c>
      <c r="B12" s="114">
        <f>SUMPRODUCT(('Stock FSA'!$A$8:$A$102='Recap 2'!$A12)*('Stock FSA'!$D$6:$AE$6='Recap 2'!B$6)*('Stock FSA'!$D$7:$AE$7="Stock")*'Stock FSA'!$D$8:$AE$102)</f>
        <v>417</v>
      </c>
      <c r="C12" s="116">
        <f>SUMPRODUCT(('Stock GN'!$C$11:$C$232='Recap 2'!$A12)*('Stock GN'!$F$8:$Q$8='Recap 2'!B$6)*'Stock GN'!$F$11:$Q$232)</f>
        <v>0</v>
      </c>
      <c r="D12" s="115">
        <f t="shared" si="0"/>
        <v>417</v>
      </c>
      <c r="E12" s="114">
        <f>SUMPRODUCT(('Stock FSA'!$A$8:$A$102='Recap 2'!$A12)*('Stock FSA'!$D$6:$AE$6='Recap 2'!E$6)*('Stock FSA'!$D$7:$AE$7="Stock")*'Stock FSA'!$D$8:$AE$102)</f>
        <v>0</v>
      </c>
      <c r="F12" s="116">
        <f>SUMPRODUCT(('Stock GN'!$C$11:$C$232='Recap 2'!$A12)*('Stock GN'!$F$8:$Q$8='Recap 2'!E$6)*'Stock GN'!$F$11:$Q$232)</f>
        <v>0</v>
      </c>
      <c r="G12" s="115">
        <f t="shared" si="1"/>
        <v>0</v>
      </c>
      <c r="H12" s="114">
        <f>SUMPRODUCT(('Stock FSA'!$A$8:$A$102='Recap 2'!$A12)*('Stock FSA'!$D$6:$AE$6='Recap 2'!H$6)*('Stock FSA'!$D$7:$AE$7="Stock")*'Stock FSA'!$D$8:$AE$102)</f>
        <v>0</v>
      </c>
      <c r="I12" s="116">
        <f>SUMPRODUCT(('Stock GN'!$C$11:$C$232='Recap 2'!$A12)*('Stock GN'!$F$8:$Q$8='Recap 2'!H$6)*'Stock GN'!$F$11:$Q$232)</f>
        <v>0</v>
      </c>
      <c r="J12" s="115">
        <f t="shared" si="2"/>
        <v>0</v>
      </c>
      <c r="K12" s="114">
        <f>SUMPRODUCT(('Stock FSA'!$A$8:$A$102='Recap 2'!$A12)*('Stock FSA'!$D$6:$AE$6='Recap 2'!K$6)*('Stock FSA'!$D$7:$AE$7="Stock")*'Stock FSA'!$D$8:$AE$102)</f>
        <v>22</v>
      </c>
      <c r="L12" s="116">
        <f>SUMPRODUCT(('Stock GN'!$C$11:$C$232='Recap 2'!$A12)*('Stock GN'!$F$8:$Q$8='Recap 2'!K$6)*'Stock GN'!$F$11:$Q$232)</f>
        <v>170</v>
      </c>
      <c r="M12" s="115">
        <f t="shared" si="3"/>
        <v>192</v>
      </c>
      <c r="N12" s="114">
        <f>SUMPRODUCT(('Stock FSA'!$A$8:$A$102='Recap 2'!$A12)*('Stock FSA'!$D$6:$AE$6='Recap 2'!N$6)*('Stock FSA'!$D$7:$AE$7="Stock")*'Stock FSA'!$D$8:$AE$102)</f>
        <v>727</v>
      </c>
      <c r="O12" s="116">
        <f>SUMPRODUCT(('Stock GN'!$C$11:$C$232='Recap 2'!$A12)*('Stock GN'!$F$8:$Q$8='Recap 2'!N$6)*'Stock GN'!$F$11:$Q$232)</f>
        <v>0</v>
      </c>
      <c r="P12" s="115">
        <f t="shared" si="4"/>
        <v>727</v>
      </c>
      <c r="Q12" s="114">
        <f>SUMPRODUCT(('Stock FSA'!$A$8:$A$102='Recap 2'!$A12)*('Stock FSA'!$D$6:$AE$6='Recap 2'!Q$6)*('Stock FSA'!$D$7:$AE$7="Stock")*'Stock FSA'!$D$8:$AE$102)</f>
        <v>596</v>
      </c>
      <c r="R12" s="116">
        <f>SUMPRODUCT(('Stock GN'!$C$11:$C$232='Recap 2'!$A12)*('Stock GN'!$F$8:$Q$8='Recap 2'!Q$6)*'Stock GN'!$F$11:$Q$232)</f>
        <v>0</v>
      </c>
      <c r="S12" s="115">
        <f t="shared" si="5"/>
        <v>596</v>
      </c>
      <c r="T12" s="114">
        <f>SUMPRODUCT(('Stock FSA'!$A$8:$A$102='Recap 2'!$A12)*('Stock FSA'!$D$6:$AE$6='Recap 2'!T$6)*('Stock FSA'!$D$7:$AE$7="Stock")*'Stock FSA'!$D$8:$AE$102)</f>
        <v>380</v>
      </c>
      <c r="U12" s="116">
        <f>SUMPRODUCT(('Stock GN'!$C$11:$C$232='Recap 2'!$A12)*('Stock GN'!$F$8:$Q$8='Recap 2'!T$6)*'Stock GN'!$F$11:$Q$232)</f>
        <v>0</v>
      </c>
      <c r="V12" s="115">
        <f t="shared" si="6"/>
        <v>380</v>
      </c>
      <c r="W12" s="114">
        <f>SUMPRODUCT(('Stock FSA'!$A$8:$A$102='Recap 2'!$A12)*('Stock FSA'!$D$6:$AE$6='Recap 2'!W$6)*('Stock FSA'!$D$7:$AE$7="Stock")*'Stock FSA'!$D$8:$AE$102)</f>
        <v>0</v>
      </c>
      <c r="X12" s="116">
        <f>SUMPRODUCT(('Stock GN'!$C$11:$C$232='Recap 2'!$A12)*('Stock GN'!$F$8:$Q$8='Recap 2'!W$6)*'Stock GN'!$F$11:$Q$232)</f>
        <v>0</v>
      </c>
      <c r="Y12" s="115">
        <f t="shared" si="7"/>
        <v>0</v>
      </c>
      <c r="Z12" s="114">
        <f>SUMPRODUCT(('Stock FSA'!$A$8:$A$102='Recap 2'!$A12)*('Stock FSA'!$D$6:$AE$6='Recap 2'!Z$6)*('Stock FSA'!$D$7:$AE$7="Stock")*'Stock FSA'!$D$8:$AE$102)</f>
        <v>0</v>
      </c>
      <c r="AA12" s="116">
        <f>SUMPRODUCT(('Stock GN'!$C$11:$C$232='Recap 2'!$A12)*('Stock GN'!$F$8:$Q$8='Recap 2'!Z$6)*'Stock GN'!$F$11:$Q$232)</f>
        <v>0</v>
      </c>
      <c r="AB12" s="115">
        <f t="shared" si="8"/>
        <v>0</v>
      </c>
      <c r="AC12" s="114">
        <f>SUMPRODUCT(('Stock FSA'!$A$8:$A$102='Recap 2'!$A12)*('Stock FSA'!$D$6:$AE$6='Recap 2'!AC$6)*('Stock FSA'!$D$7:$AE$7="Stock")*'Stock FSA'!$D$8:$AE$102)</f>
        <v>0</v>
      </c>
      <c r="AD12" s="116">
        <f>SUMPRODUCT(('Stock GN'!$C$11:$C$232='Recap 2'!$A12)*('Stock GN'!$F$8:$Q$8='Recap 2'!AC$6)*'Stock GN'!$F$11:$Q$232)</f>
        <v>0</v>
      </c>
      <c r="AE12" s="115">
        <f t="shared" si="9"/>
        <v>0</v>
      </c>
      <c r="AF12" s="114">
        <f>SUMPRODUCT(('Stock FSA'!$A$8:$A$102='Recap 2'!$A12)*('Stock FSA'!$D$6:$AE$6='Recap 2'!AF$6)*('Stock FSA'!$D$7:$AE$7="Stock")*'Stock FSA'!$D$8:$AE$102)</f>
        <v>0</v>
      </c>
      <c r="AG12" s="116">
        <f>SUMPRODUCT(('Stock GN'!$C$11:$C$232='Recap 2'!$A12)*('Stock GN'!$F$8:$Q$8='Recap 2'!AF$6)*'Stock GN'!$F$11:$Q$232)</f>
        <v>0</v>
      </c>
      <c r="AH12" s="115">
        <f t="shared" si="10"/>
        <v>0</v>
      </c>
      <c r="AI12" s="114">
        <f>SUMPRODUCT(('Stock FSA'!$A$8:$A$102='Recap 2'!$A12)*('Stock FSA'!$D$6:$AE$6='Recap 2'!AI$6)*('Stock FSA'!$D$7:$AE$7="Stock")*'Stock FSA'!$D$8:$AE$102)</f>
        <v>0</v>
      </c>
      <c r="AJ12" s="116">
        <f>SUMPRODUCT(('Stock GN'!$C$11:$C$232='Recap 2'!$A12)*('Stock GN'!$F$8:$Q$8='Recap 2'!AI$6)*'Stock GN'!$F$11:$Q$232)</f>
        <v>0</v>
      </c>
      <c r="AK12" s="115">
        <f t="shared" si="11"/>
        <v>0</v>
      </c>
    </row>
    <row r="13" spans="1:37">
      <c r="A13" s="73">
        <v>26</v>
      </c>
      <c r="B13" s="114">
        <f>SUMPRODUCT(('Stock FSA'!$A$8:$A$102='Recap 2'!$A13)*('Stock FSA'!$D$6:$AE$6='Recap 2'!B$6)*('Stock FSA'!$D$7:$AE$7="Stock")*'Stock FSA'!$D$8:$AE$102)</f>
        <v>0</v>
      </c>
      <c r="C13" s="116">
        <f>SUMPRODUCT(('Stock GN'!$C$11:$C$232='Recap 2'!$A13)*('Stock GN'!$F$8:$Q$8='Recap 2'!B$6)*'Stock GN'!$F$11:$Q$232)</f>
        <v>237</v>
      </c>
      <c r="D13" s="115">
        <f t="shared" si="0"/>
        <v>237</v>
      </c>
      <c r="E13" s="114">
        <f>SUMPRODUCT(('Stock FSA'!$A$8:$A$102='Recap 2'!$A13)*('Stock FSA'!$D$6:$AE$6='Recap 2'!E$6)*('Stock FSA'!$D$7:$AE$7="Stock")*'Stock FSA'!$D$8:$AE$102)</f>
        <v>0</v>
      </c>
      <c r="F13" s="116">
        <f>SUMPRODUCT(('Stock GN'!$C$11:$C$232='Recap 2'!$A13)*('Stock GN'!$F$8:$Q$8='Recap 2'!E$6)*'Stock GN'!$F$11:$Q$232)</f>
        <v>0</v>
      </c>
      <c r="G13" s="115">
        <f t="shared" si="1"/>
        <v>0</v>
      </c>
      <c r="H13" s="114">
        <f>SUMPRODUCT(('Stock FSA'!$A$8:$A$102='Recap 2'!$A13)*('Stock FSA'!$D$6:$AE$6='Recap 2'!H$6)*('Stock FSA'!$D$7:$AE$7="Stock")*'Stock FSA'!$D$8:$AE$102)</f>
        <v>0</v>
      </c>
      <c r="I13" s="116">
        <f>SUMPRODUCT(('Stock GN'!$C$11:$C$232='Recap 2'!$A13)*('Stock GN'!$F$8:$Q$8='Recap 2'!H$6)*'Stock GN'!$F$11:$Q$232)</f>
        <v>1</v>
      </c>
      <c r="J13" s="115">
        <f t="shared" si="2"/>
        <v>1</v>
      </c>
      <c r="K13" s="114">
        <f>SUMPRODUCT(('Stock FSA'!$A$8:$A$102='Recap 2'!$A13)*('Stock FSA'!$D$6:$AE$6='Recap 2'!K$6)*('Stock FSA'!$D$7:$AE$7="Stock")*'Stock FSA'!$D$8:$AE$102)</f>
        <v>111</v>
      </c>
      <c r="L13" s="116">
        <f>SUMPRODUCT(('Stock GN'!$C$11:$C$232='Recap 2'!$A13)*('Stock GN'!$F$8:$Q$8='Recap 2'!K$6)*'Stock GN'!$F$11:$Q$232)</f>
        <v>197</v>
      </c>
      <c r="M13" s="115">
        <f t="shared" si="3"/>
        <v>308</v>
      </c>
      <c r="N13" s="114">
        <f>SUMPRODUCT(('Stock FSA'!$A$8:$A$102='Recap 2'!$A13)*('Stock FSA'!$D$6:$AE$6='Recap 2'!N$6)*('Stock FSA'!$D$7:$AE$7="Stock")*'Stock FSA'!$D$8:$AE$102)</f>
        <v>382</v>
      </c>
      <c r="O13" s="116">
        <f>SUMPRODUCT(('Stock GN'!$C$11:$C$232='Recap 2'!$A13)*('Stock GN'!$F$8:$Q$8='Recap 2'!N$6)*'Stock GN'!$F$11:$Q$232)</f>
        <v>0</v>
      </c>
      <c r="P13" s="115">
        <f t="shared" si="4"/>
        <v>382</v>
      </c>
      <c r="Q13" s="114">
        <f>SUMPRODUCT(('Stock FSA'!$A$8:$A$102='Recap 2'!$A13)*('Stock FSA'!$D$6:$AE$6='Recap 2'!Q$6)*('Stock FSA'!$D$7:$AE$7="Stock")*'Stock FSA'!$D$8:$AE$102)</f>
        <v>359</v>
      </c>
      <c r="R13" s="116">
        <f>SUMPRODUCT(('Stock GN'!$C$11:$C$232='Recap 2'!$A13)*('Stock GN'!$F$8:$Q$8='Recap 2'!Q$6)*'Stock GN'!$F$11:$Q$232)</f>
        <v>0</v>
      </c>
      <c r="S13" s="115">
        <f t="shared" si="5"/>
        <v>359</v>
      </c>
      <c r="T13" s="114">
        <f>SUMPRODUCT(('Stock FSA'!$A$8:$A$102='Recap 2'!$A13)*('Stock FSA'!$D$6:$AE$6='Recap 2'!T$6)*('Stock FSA'!$D$7:$AE$7="Stock")*'Stock FSA'!$D$8:$AE$102)</f>
        <v>223</v>
      </c>
      <c r="U13" s="116">
        <f>SUMPRODUCT(('Stock GN'!$C$11:$C$232='Recap 2'!$A13)*('Stock GN'!$F$8:$Q$8='Recap 2'!T$6)*'Stock GN'!$F$11:$Q$232)</f>
        <v>0</v>
      </c>
      <c r="V13" s="115">
        <f t="shared" si="6"/>
        <v>223</v>
      </c>
      <c r="W13" s="114">
        <f>SUMPRODUCT(('Stock FSA'!$A$8:$A$102='Recap 2'!$A13)*('Stock FSA'!$D$6:$AE$6='Recap 2'!W$6)*('Stock FSA'!$D$7:$AE$7="Stock")*'Stock FSA'!$D$8:$AE$102)</f>
        <v>0</v>
      </c>
      <c r="X13" s="116">
        <f>SUMPRODUCT(('Stock GN'!$C$11:$C$232='Recap 2'!$A13)*('Stock GN'!$F$8:$Q$8='Recap 2'!W$6)*'Stock GN'!$F$11:$Q$232)</f>
        <v>0</v>
      </c>
      <c r="Y13" s="115">
        <f t="shared" si="7"/>
        <v>0</v>
      </c>
      <c r="Z13" s="114">
        <f>SUMPRODUCT(('Stock FSA'!$A$8:$A$102='Recap 2'!$A13)*('Stock FSA'!$D$6:$AE$6='Recap 2'!Z$6)*('Stock FSA'!$D$7:$AE$7="Stock")*'Stock FSA'!$D$8:$AE$102)</f>
        <v>0</v>
      </c>
      <c r="AA13" s="116">
        <f>SUMPRODUCT(('Stock GN'!$C$11:$C$232='Recap 2'!$A13)*('Stock GN'!$F$8:$Q$8='Recap 2'!Z$6)*'Stock GN'!$F$11:$Q$232)</f>
        <v>0</v>
      </c>
      <c r="AB13" s="115">
        <f t="shared" si="8"/>
        <v>0</v>
      </c>
      <c r="AC13" s="114">
        <f>SUMPRODUCT(('Stock FSA'!$A$8:$A$102='Recap 2'!$A13)*('Stock FSA'!$D$6:$AE$6='Recap 2'!AC$6)*('Stock FSA'!$D$7:$AE$7="Stock")*'Stock FSA'!$D$8:$AE$102)</f>
        <v>0</v>
      </c>
      <c r="AD13" s="116">
        <f>SUMPRODUCT(('Stock GN'!$C$11:$C$232='Recap 2'!$A13)*('Stock GN'!$F$8:$Q$8='Recap 2'!AC$6)*'Stock GN'!$F$11:$Q$232)</f>
        <v>0</v>
      </c>
      <c r="AE13" s="115">
        <f t="shared" si="9"/>
        <v>0</v>
      </c>
      <c r="AF13" s="114">
        <f>SUMPRODUCT(('Stock FSA'!$A$8:$A$102='Recap 2'!$A13)*('Stock FSA'!$D$6:$AE$6='Recap 2'!AF$6)*('Stock FSA'!$D$7:$AE$7="Stock")*'Stock FSA'!$D$8:$AE$102)</f>
        <v>0</v>
      </c>
      <c r="AG13" s="116">
        <f>SUMPRODUCT(('Stock GN'!$C$11:$C$232='Recap 2'!$A13)*('Stock GN'!$F$8:$Q$8='Recap 2'!AF$6)*'Stock GN'!$F$11:$Q$232)</f>
        <v>0</v>
      </c>
      <c r="AH13" s="115">
        <f t="shared" si="10"/>
        <v>0</v>
      </c>
      <c r="AI13" s="114">
        <f>SUMPRODUCT(('Stock FSA'!$A$8:$A$102='Recap 2'!$A13)*('Stock FSA'!$D$6:$AE$6='Recap 2'!AI$6)*('Stock FSA'!$D$7:$AE$7="Stock")*'Stock FSA'!$D$8:$AE$102)</f>
        <v>0</v>
      </c>
      <c r="AJ13" s="116">
        <f>SUMPRODUCT(('Stock GN'!$C$11:$C$232='Recap 2'!$A13)*('Stock GN'!$F$8:$Q$8='Recap 2'!AI$6)*'Stock GN'!$F$11:$Q$232)</f>
        <v>116</v>
      </c>
      <c r="AK13" s="115">
        <f t="shared" si="11"/>
        <v>116</v>
      </c>
    </row>
    <row r="14" spans="1:37">
      <c r="A14" s="73">
        <v>27</v>
      </c>
      <c r="B14" s="114">
        <f>SUMPRODUCT(('Stock FSA'!$A$8:$A$102='Recap 2'!$A14)*('Stock FSA'!$D$6:$AE$6='Recap 2'!B$6)*('Stock FSA'!$D$7:$AE$7="Stock")*'Stock FSA'!$D$8:$AE$102)</f>
        <v>0</v>
      </c>
      <c r="C14" s="116">
        <f>SUMPRODUCT(('Stock GN'!$C$11:$C$232='Recap 2'!$A14)*('Stock GN'!$F$8:$Q$8='Recap 2'!B$6)*'Stock GN'!$F$11:$Q$232)</f>
        <v>0</v>
      </c>
      <c r="D14" s="115">
        <f t="shared" si="0"/>
        <v>0</v>
      </c>
      <c r="E14" s="114">
        <f>SUMPRODUCT(('Stock FSA'!$A$8:$A$102='Recap 2'!$A14)*('Stock FSA'!$D$6:$AE$6='Recap 2'!E$6)*('Stock FSA'!$D$7:$AE$7="Stock")*'Stock FSA'!$D$8:$AE$102)</f>
        <v>0</v>
      </c>
      <c r="F14" s="116">
        <f>SUMPRODUCT(('Stock GN'!$C$11:$C$232='Recap 2'!$A14)*('Stock GN'!$F$8:$Q$8='Recap 2'!E$6)*'Stock GN'!$F$11:$Q$232)</f>
        <v>0</v>
      </c>
      <c r="G14" s="115">
        <f t="shared" si="1"/>
        <v>0</v>
      </c>
      <c r="H14" s="114">
        <f>SUMPRODUCT(('Stock FSA'!$A$8:$A$102='Recap 2'!$A14)*('Stock FSA'!$D$6:$AE$6='Recap 2'!H$6)*('Stock FSA'!$D$7:$AE$7="Stock")*'Stock FSA'!$D$8:$AE$102)</f>
        <v>0</v>
      </c>
      <c r="I14" s="116">
        <f>SUMPRODUCT(('Stock GN'!$C$11:$C$232='Recap 2'!$A14)*('Stock GN'!$F$8:$Q$8='Recap 2'!H$6)*'Stock GN'!$F$11:$Q$232)</f>
        <v>0</v>
      </c>
      <c r="J14" s="115">
        <f t="shared" si="2"/>
        <v>0</v>
      </c>
      <c r="K14" s="114">
        <f>SUMPRODUCT(('Stock FSA'!$A$8:$A$102='Recap 2'!$A14)*('Stock FSA'!$D$6:$AE$6='Recap 2'!K$6)*('Stock FSA'!$D$7:$AE$7="Stock")*'Stock FSA'!$D$8:$AE$102)</f>
        <v>0</v>
      </c>
      <c r="L14" s="116">
        <f>SUMPRODUCT(('Stock GN'!$C$11:$C$232='Recap 2'!$A14)*('Stock GN'!$F$8:$Q$8='Recap 2'!K$6)*'Stock GN'!$F$11:$Q$232)</f>
        <v>0</v>
      </c>
      <c r="M14" s="115">
        <f t="shared" si="3"/>
        <v>0</v>
      </c>
      <c r="N14" s="114">
        <f>SUMPRODUCT(('Stock FSA'!$A$8:$A$102='Recap 2'!$A14)*('Stock FSA'!$D$6:$AE$6='Recap 2'!N$6)*('Stock FSA'!$D$7:$AE$7="Stock")*'Stock FSA'!$D$8:$AE$102)</f>
        <v>0</v>
      </c>
      <c r="O14" s="116">
        <f>SUMPRODUCT(('Stock GN'!$C$11:$C$232='Recap 2'!$A14)*('Stock GN'!$F$8:$Q$8='Recap 2'!N$6)*'Stock GN'!$F$11:$Q$232)</f>
        <v>0</v>
      </c>
      <c r="P14" s="115">
        <f t="shared" si="4"/>
        <v>0</v>
      </c>
      <c r="Q14" s="114">
        <f>SUMPRODUCT(('Stock FSA'!$A$8:$A$102='Recap 2'!$A14)*('Stock FSA'!$D$6:$AE$6='Recap 2'!Q$6)*('Stock FSA'!$D$7:$AE$7="Stock")*'Stock FSA'!$D$8:$AE$102)</f>
        <v>0</v>
      </c>
      <c r="R14" s="116">
        <f>SUMPRODUCT(('Stock GN'!$C$11:$C$232='Recap 2'!$A14)*('Stock GN'!$F$8:$Q$8='Recap 2'!Q$6)*'Stock GN'!$F$11:$Q$232)</f>
        <v>0</v>
      </c>
      <c r="S14" s="115">
        <f t="shared" si="5"/>
        <v>0</v>
      </c>
      <c r="T14" s="114">
        <f>SUMPRODUCT(('Stock FSA'!$A$8:$A$102='Recap 2'!$A14)*('Stock FSA'!$D$6:$AE$6='Recap 2'!T$6)*('Stock FSA'!$D$7:$AE$7="Stock")*'Stock FSA'!$D$8:$AE$102)</f>
        <v>0</v>
      </c>
      <c r="U14" s="116">
        <f>SUMPRODUCT(('Stock GN'!$C$11:$C$232='Recap 2'!$A14)*('Stock GN'!$F$8:$Q$8='Recap 2'!T$6)*'Stock GN'!$F$11:$Q$232)</f>
        <v>3</v>
      </c>
      <c r="V14" s="115">
        <f t="shared" si="6"/>
        <v>3</v>
      </c>
      <c r="W14" s="114">
        <f>SUMPRODUCT(('Stock FSA'!$A$8:$A$102='Recap 2'!$A14)*('Stock FSA'!$D$6:$AE$6='Recap 2'!W$6)*('Stock FSA'!$D$7:$AE$7="Stock")*'Stock FSA'!$D$8:$AE$102)</f>
        <v>0</v>
      </c>
      <c r="X14" s="116">
        <f>SUMPRODUCT(('Stock GN'!$C$11:$C$232='Recap 2'!$A14)*('Stock GN'!$F$8:$Q$8='Recap 2'!W$6)*'Stock GN'!$F$11:$Q$232)</f>
        <v>7</v>
      </c>
      <c r="Y14" s="115">
        <f t="shared" si="7"/>
        <v>7</v>
      </c>
      <c r="Z14" s="114">
        <f>SUMPRODUCT(('Stock FSA'!$A$8:$A$102='Recap 2'!$A14)*('Stock FSA'!$D$6:$AE$6='Recap 2'!Z$6)*('Stock FSA'!$D$7:$AE$7="Stock")*'Stock FSA'!$D$8:$AE$102)</f>
        <v>0</v>
      </c>
      <c r="AA14" s="116">
        <f>SUMPRODUCT(('Stock GN'!$C$11:$C$232='Recap 2'!$A14)*('Stock GN'!$F$8:$Q$8='Recap 2'!Z$6)*'Stock GN'!$F$11:$Q$232)</f>
        <v>6</v>
      </c>
      <c r="AB14" s="115">
        <f t="shared" si="8"/>
        <v>6</v>
      </c>
      <c r="AC14" s="114">
        <f>SUMPRODUCT(('Stock FSA'!$A$8:$A$102='Recap 2'!$A14)*('Stock FSA'!$D$6:$AE$6='Recap 2'!AC$6)*('Stock FSA'!$D$7:$AE$7="Stock")*'Stock FSA'!$D$8:$AE$102)</f>
        <v>0</v>
      </c>
      <c r="AD14" s="116">
        <f>SUMPRODUCT(('Stock GN'!$C$11:$C$232='Recap 2'!$A14)*('Stock GN'!$F$8:$Q$8='Recap 2'!AC$6)*'Stock GN'!$F$11:$Q$232)</f>
        <v>2</v>
      </c>
      <c r="AE14" s="115">
        <f t="shared" si="9"/>
        <v>2</v>
      </c>
      <c r="AF14" s="114">
        <f>SUMPRODUCT(('Stock FSA'!$A$8:$A$102='Recap 2'!$A14)*('Stock FSA'!$D$6:$AE$6='Recap 2'!AF$6)*('Stock FSA'!$D$7:$AE$7="Stock")*'Stock FSA'!$D$8:$AE$102)</f>
        <v>0</v>
      </c>
      <c r="AG14" s="116">
        <f>SUMPRODUCT(('Stock GN'!$C$11:$C$232='Recap 2'!$A14)*('Stock GN'!$F$8:$Q$8='Recap 2'!AF$6)*'Stock GN'!$F$11:$Q$232)</f>
        <v>7</v>
      </c>
      <c r="AH14" s="115">
        <f t="shared" si="10"/>
        <v>7</v>
      </c>
      <c r="AI14" s="114">
        <f>SUMPRODUCT(('Stock FSA'!$A$8:$A$102='Recap 2'!$A14)*('Stock FSA'!$D$6:$AE$6='Recap 2'!AI$6)*('Stock FSA'!$D$7:$AE$7="Stock")*'Stock FSA'!$D$8:$AE$102)</f>
        <v>0</v>
      </c>
      <c r="AJ14" s="116">
        <f>SUMPRODUCT(('Stock GN'!$C$11:$C$232='Recap 2'!$A14)*('Stock GN'!$F$8:$Q$8='Recap 2'!AI$6)*'Stock GN'!$F$11:$Q$232)</f>
        <v>0</v>
      </c>
      <c r="AK14" s="115">
        <f t="shared" si="11"/>
        <v>0</v>
      </c>
    </row>
    <row r="15" spans="1:37">
      <c r="A15" s="73">
        <v>28</v>
      </c>
      <c r="B15" s="114">
        <f>SUMPRODUCT(('Stock FSA'!$A$8:$A$102='Recap 2'!$A15)*('Stock FSA'!$D$6:$AE$6='Recap 2'!B$6)*('Stock FSA'!$D$7:$AE$7="Stock")*'Stock FSA'!$D$8:$AE$102)</f>
        <v>0</v>
      </c>
      <c r="C15" s="116">
        <f>SUMPRODUCT(('Stock GN'!$C$11:$C$232='Recap 2'!$A15)*('Stock GN'!$F$8:$Q$8='Recap 2'!B$6)*'Stock GN'!$F$11:$Q$232)</f>
        <v>0</v>
      </c>
      <c r="D15" s="115">
        <f t="shared" si="0"/>
        <v>0</v>
      </c>
      <c r="E15" s="114">
        <f>SUMPRODUCT(('Stock FSA'!$A$8:$A$102='Recap 2'!$A15)*('Stock FSA'!$D$6:$AE$6='Recap 2'!E$6)*('Stock FSA'!$D$7:$AE$7="Stock")*'Stock FSA'!$D$8:$AE$102)</f>
        <v>0</v>
      </c>
      <c r="F15" s="116">
        <f>SUMPRODUCT(('Stock GN'!$C$11:$C$232='Recap 2'!$A15)*('Stock GN'!$F$8:$Q$8='Recap 2'!E$6)*'Stock GN'!$F$11:$Q$232)</f>
        <v>0</v>
      </c>
      <c r="G15" s="115">
        <f t="shared" si="1"/>
        <v>0</v>
      </c>
      <c r="H15" s="114">
        <f>SUMPRODUCT(('Stock FSA'!$A$8:$A$102='Recap 2'!$A15)*('Stock FSA'!$D$6:$AE$6='Recap 2'!H$6)*('Stock FSA'!$D$7:$AE$7="Stock")*'Stock FSA'!$D$8:$AE$102)</f>
        <v>0</v>
      </c>
      <c r="I15" s="116">
        <f>SUMPRODUCT(('Stock GN'!$C$11:$C$232='Recap 2'!$A15)*('Stock GN'!$F$8:$Q$8='Recap 2'!H$6)*'Stock GN'!$F$11:$Q$232)</f>
        <v>0</v>
      </c>
      <c r="J15" s="115">
        <f t="shared" si="2"/>
        <v>0</v>
      </c>
      <c r="K15" s="114">
        <f>SUMPRODUCT(('Stock FSA'!$A$8:$A$102='Recap 2'!$A15)*('Stock FSA'!$D$6:$AE$6='Recap 2'!K$6)*('Stock FSA'!$D$7:$AE$7="Stock")*'Stock FSA'!$D$8:$AE$102)</f>
        <v>0</v>
      </c>
      <c r="L15" s="116">
        <f>SUMPRODUCT(('Stock GN'!$C$11:$C$232='Recap 2'!$A15)*('Stock GN'!$F$8:$Q$8='Recap 2'!K$6)*'Stock GN'!$F$11:$Q$232)</f>
        <v>0</v>
      </c>
      <c r="M15" s="115">
        <f t="shared" si="3"/>
        <v>0</v>
      </c>
      <c r="N15" s="114">
        <f>SUMPRODUCT(('Stock FSA'!$A$8:$A$102='Recap 2'!$A15)*('Stock FSA'!$D$6:$AE$6='Recap 2'!N$6)*('Stock FSA'!$D$7:$AE$7="Stock")*'Stock FSA'!$D$8:$AE$102)</f>
        <v>0</v>
      </c>
      <c r="O15" s="116">
        <f>SUMPRODUCT(('Stock GN'!$C$11:$C$232='Recap 2'!$A15)*('Stock GN'!$F$8:$Q$8='Recap 2'!N$6)*'Stock GN'!$F$11:$Q$232)</f>
        <v>0</v>
      </c>
      <c r="P15" s="115">
        <f t="shared" si="4"/>
        <v>0</v>
      </c>
      <c r="Q15" s="114">
        <f>SUMPRODUCT(('Stock FSA'!$A$8:$A$102='Recap 2'!$A15)*('Stock FSA'!$D$6:$AE$6='Recap 2'!Q$6)*('Stock FSA'!$D$7:$AE$7="Stock")*'Stock FSA'!$D$8:$AE$102)</f>
        <v>0</v>
      </c>
      <c r="R15" s="116">
        <f>SUMPRODUCT(('Stock GN'!$C$11:$C$232='Recap 2'!$A15)*('Stock GN'!$F$8:$Q$8='Recap 2'!Q$6)*'Stock GN'!$F$11:$Q$232)</f>
        <v>0</v>
      </c>
      <c r="S15" s="115">
        <f t="shared" si="5"/>
        <v>0</v>
      </c>
      <c r="T15" s="114">
        <f>SUMPRODUCT(('Stock FSA'!$A$8:$A$102='Recap 2'!$A15)*('Stock FSA'!$D$6:$AE$6='Recap 2'!T$6)*('Stock FSA'!$D$7:$AE$7="Stock")*'Stock FSA'!$D$8:$AE$102)</f>
        <v>0</v>
      </c>
      <c r="U15" s="116">
        <f>SUMPRODUCT(('Stock GN'!$C$11:$C$232='Recap 2'!$A15)*('Stock GN'!$F$8:$Q$8='Recap 2'!T$6)*'Stock GN'!$F$11:$Q$232)</f>
        <v>2</v>
      </c>
      <c r="V15" s="115">
        <f t="shared" si="6"/>
        <v>2</v>
      </c>
      <c r="W15" s="114">
        <f>SUMPRODUCT(('Stock FSA'!$A$8:$A$102='Recap 2'!$A15)*('Stock FSA'!$D$6:$AE$6='Recap 2'!W$6)*('Stock FSA'!$D$7:$AE$7="Stock")*'Stock FSA'!$D$8:$AE$102)</f>
        <v>0</v>
      </c>
      <c r="X15" s="116">
        <f>SUMPRODUCT(('Stock GN'!$C$11:$C$232='Recap 2'!$A15)*('Stock GN'!$F$8:$Q$8='Recap 2'!W$6)*'Stock GN'!$F$11:$Q$232)</f>
        <v>80</v>
      </c>
      <c r="Y15" s="115">
        <f t="shared" si="7"/>
        <v>80</v>
      </c>
      <c r="Z15" s="114">
        <f>SUMPRODUCT(('Stock FSA'!$A$8:$A$102='Recap 2'!$A15)*('Stock FSA'!$D$6:$AE$6='Recap 2'!Z$6)*('Stock FSA'!$D$7:$AE$7="Stock")*'Stock FSA'!$D$8:$AE$102)</f>
        <v>0</v>
      </c>
      <c r="AA15" s="116">
        <f>SUMPRODUCT(('Stock GN'!$C$11:$C$232='Recap 2'!$A15)*('Stock GN'!$F$8:$Q$8='Recap 2'!Z$6)*'Stock GN'!$F$11:$Q$232)</f>
        <v>32</v>
      </c>
      <c r="AB15" s="115">
        <f t="shared" si="8"/>
        <v>32</v>
      </c>
      <c r="AC15" s="114">
        <f>SUMPRODUCT(('Stock FSA'!$A$8:$A$102='Recap 2'!$A15)*('Stock FSA'!$D$6:$AE$6='Recap 2'!AC$6)*('Stock FSA'!$D$7:$AE$7="Stock")*'Stock FSA'!$D$8:$AE$102)</f>
        <v>0</v>
      </c>
      <c r="AD15" s="116">
        <f>SUMPRODUCT(('Stock GN'!$C$11:$C$232='Recap 2'!$A15)*('Stock GN'!$F$8:$Q$8='Recap 2'!AC$6)*'Stock GN'!$F$11:$Q$232)</f>
        <v>33</v>
      </c>
      <c r="AE15" s="115">
        <f t="shared" si="9"/>
        <v>33</v>
      </c>
      <c r="AF15" s="114">
        <f>SUMPRODUCT(('Stock FSA'!$A$8:$A$102='Recap 2'!$A15)*('Stock FSA'!$D$6:$AE$6='Recap 2'!AF$6)*('Stock FSA'!$D$7:$AE$7="Stock")*'Stock FSA'!$D$8:$AE$102)</f>
        <v>0</v>
      </c>
      <c r="AG15" s="116">
        <f>SUMPRODUCT(('Stock GN'!$C$11:$C$232='Recap 2'!$A15)*('Stock GN'!$F$8:$Q$8='Recap 2'!AF$6)*'Stock GN'!$F$11:$Q$232)</f>
        <v>112</v>
      </c>
      <c r="AH15" s="115">
        <f t="shared" si="10"/>
        <v>112</v>
      </c>
      <c r="AI15" s="114">
        <f>SUMPRODUCT(('Stock FSA'!$A$8:$A$102='Recap 2'!$A15)*('Stock FSA'!$D$6:$AE$6='Recap 2'!AI$6)*('Stock FSA'!$D$7:$AE$7="Stock")*'Stock FSA'!$D$8:$AE$102)</f>
        <v>0</v>
      </c>
      <c r="AJ15" s="116">
        <f>SUMPRODUCT(('Stock GN'!$C$11:$C$232='Recap 2'!$A15)*('Stock GN'!$F$8:$Q$8='Recap 2'!AI$6)*'Stock GN'!$F$11:$Q$232)</f>
        <v>55</v>
      </c>
      <c r="AK15" s="115">
        <f t="shared" si="11"/>
        <v>55</v>
      </c>
    </row>
    <row r="16" spans="1:37">
      <c r="A16" s="73">
        <v>31</v>
      </c>
      <c r="B16" s="114">
        <f>SUMPRODUCT(('Stock FSA'!$A$8:$A$102='Recap 2'!$A16)*('Stock FSA'!$D$6:$AE$6='Recap 2'!B$6)*('Stock FSA'!$D$7:$AE$7="Stock")*'Stock FSA'!$D$8:$AE$102)</f>
        <v>0</v>
      </c>
      <c r="C16" s="116">
        <f>SUMPRODUCT(('Stock GN'!$C$11:$C$232='Recap 2'!$A16)*('Stock GN'!$F$8:$Q$8='Recap 2'!B$6)*'Stock GN'!$F$11:$Q$232)</f>
        <v>0</v>
      </c>
      <c r="D16" s="115">
        <f t="shared" si="0"/>
        <v>0</v>
      </c>
      <c r="E16" s="114">
        <f>SUMPRODUCT(('Stock FSA'!$A$8:$A$102='Recap 2'!$A16)*('Stock FSA'!$D$6:$AE$6='Recap 2'!E$6)*('Stock FSA'!$D$7:$AE$7="Stock")*'Stock FSA'!$D$8:$AE$102)</f>
        <v>0</v>
      </c>
      <c r="F16" s="116">
        <f>SUMPRODUCT(('Stock GN'!$C$11:$C$232='Recap 2'!$A16)*('Stock GN'!$F$8:$Q$8='Recap 2'!E$6)*'Stock GN'!$F$11:$Q$232)</f>
        <v>0</v>
      </c>
      <c r="G16" s="115">
        <f t="shared" si="1"/>
        <v>0</v>
      </c>
      <c r="H16" s="114">
        <f>SUMPRODUCT(('Stock FSA'!$A$8:$A$102='Recap 2'!$A16)*('Stock FSA'!$D$6:$AE$6='Recap 2'!H$6)*('Stock FSA'!$D$7:$AE$7="Stock")*'Stock FSA'!$D$8:$AE$102)</f>
        <v>0</v>
      </c>
      <c r="I16" s="116">
        <f>SUMPRODUCT(('Stock GN'!$C$11:$C$232='Recap 2'!$A16)*('Stock GN'!$F$8:$Q$8='Recap 2'!H$6)*'Stock GN'!$F$11:$Q$232)</f>
        <v>0</v>
      </c>
      <c r="J16" s="115">
        <f t="shared" si="2"/>
        <v>0</v>
      </c>
      <c r="K16" s="114">
        <f>SUMPRODUCT(('Stock FSA'!$A$8:$A$102='Recap 2'!$A16)*('Stock FSA'!$D$6:$AE$6='Recap 2'!K$6)*('Stock FSA'!$D$7:$AE$7="Stock")*'Stock FSA'!$D$8:$AE$102)</f>
        <v>0</v>
      </c>
      <c r="L16" s="116">
        <f>SUMPRODUCT(('Stock GN'!$C$11:$C$232='Recap 2'!$A16)*('Stock GN'!$F$8:$Q$8='Recap 2'!K$6)*'Stock GN'!$F$11:$Q$232)</f>
        <v>297</v>
      </c>
      <c r="M16" s="115">
        <f t="shared" si="3"/>
        <v>297</v>
      </c>
      <c r="N16" s="114">
        <f>SUMPRODUCT(('Stock FSA'!$A$8:$A$102='Recap 2'!$A16)*('Stock FSA'!$D$6:$AE$6='Recap 2'!N$6)*('Stock FSA'!$D$7:$AE$7="Stock")*'Stock FSA'!$D$8:$AE$102)</f>
        <v>0</v>
      </c>
      <c r="O16" s="116">
        <f>SUMPRODUCT(('Stock GN'!$C$11:$C$232='Recap 2'!$A16)*('Stock GN'!$F$8:$Q$8='Recap 2'!N$6)*'Stock GN'!$F$11:$Q$232)</f>
        <v>222</v>
      </c>
      <c r="P16" s="115">
        <f t="shared" si="4"/>
        <v>222</v>
      </c>
      <c r="Q16" s="114">
        <f>SUMPRODUCT(('Stock FSA'!$A$8:$A$102='Recap 2'!$A16)*('Stock FSA'!$D$6:$AE$6='Recap 2'!Q$6)*('Stock FSA'!$D$7:$AE$7="Stock")*'Stock FSA'!$D$8:$AE$102)</f>
        <v>0</v>
      </c>
      <c r="R16" s="116">
        <f>SUMPRODUCT(('Stock GN'!$C$11:$C$232='Recap 2'!$A16)*('Stock GN'!$F$8:$Q$8='Recap 2'!Q$6)*'Stock GN'!$F$11:$Q$232)</f>
        <v>197</v>
      </c>
      <c r="S16" s="115">
        <f t="shared" si="5"/>
        <v>197</v>
      </c>
      <c r="T16" s="114">
        <f>SUMPRODUCT(('Stock FSA'!$A$8:$A$102='Recap 2'!$A16)*('Stock FSA'!$D$6:$AE$6='Recap 2'!T$6)*('Stock FSA'!$D$7:$AE$7="Stock")*'Stock FSA'!$D$8:$AE$102)</f>
        <v>0</v>
      </c>
      <c r="U16" s="116">
        <f>SUMPRODUCT(('Stock GN'!$C$11:$C$232='Recap 2'!$A16)*('Stock GN'!$F$8:$Q$8='Recap 2'!T$6)*'Stock GN'!$F$11:$Q$232)</f>
        <v>147</v>
      </c>
      <c r="V16" s="115">
        <f t="shared" si="6"/>
        <v>147</v>
      </c>
      <c r="W16" s="114">
        <f>SUMPRODUCT(('Stock FSA'!$A$8:$A$102='Recap 2'!$A16)*('Stock FSA'!$D$6:$AE$6='Recap 2'!W$6)*('Stock FSA'!$D$7:$AE$7="Stock")*'Stock FSA'!$D$8:$AE$102)</f>
        <v>0</v>
      </c>
      <c r="X16" s="116">
        <f>SUMPRODUCT(('Stock GN'!$C$11:$C$232='Recap 2'!$A16)*('Stock GN'!$F$8:$Q$8='Recap 2'!W$6)*'Stock GN'!$F$11:$Q$232)</f>
        <v>0</v>
      </c>
      <c r="Y16" s="115">
        <f t="shared" si="7"/>
        <v>0</v>
      </c>
      <c r="Z16" s="114">
        <f>SUMPRODUCT(('Stock FSA'!$A$8:$A$102='Recap 2'!$A16)*('Stock FSA'!$D$6:$AE$6='Recap 2'!Z$6)*('Stock FSA'!$D$7:$AE$7="Stock")*'Stock FSA'!$D$8:$AE$102)</f>
        <v>0</v>
      </c>
      <c r="AA16" s="116">
        <f>SUMPRODUCT(('Stock GN'!$C$11:$C$232='Recap 2'!$A16)*('Stock GN'!$F$8:$Q$8='Recap 2'!Z$6)*'Stock GN'!$F$11:$Q$232)</f>
        <v>98</v>
      </c>
      <c r="AB16" s="115">
        <f t="shared" si="8"/>
        <v>98</v>
      </c>
      <c r="AC16" s="114">
        <f>SUMPRODUCT(('Stock FSA'!$A$8:$A$102='Recap 2'!$A16)*('Stock FSA'!$D$6:$AE$6='Recap 2'!AC$6)*('Stock FSA'!$D$7:$AE$7="Stock")*'Stock FSA'!$D$8:$AE$102)</f>
        <v>0</v>
      </c>
      <c r="AD16" s="116">
        <f>SUMPRODUCT(('Stock GN'!$C$11:$C$232='Recap 2'!$A16)*('Stock GN'!$F$8:$Q$8='Recap 2'!AC$6)*'Stock GN'!$F$11:$Q$232)</f>
        <v>76</v>
      </c>
      <c r="AE16" s="115">
        <f t="shared" si="9"/>
        <v>76</v>
      </c>
      <c r="AF16" s="114">
        <f>SUMPRODUCT(('Stock FSA'!$A$8:$A$102='Recap 2'!$A16)*('Stock FSA'!$D$6:$AE$6='Recap 2'!AF$6)*('Stock FSA'!$D$7:$AE$7="Stock")*'Stock FSA'!$D$8:$AE$102)</f>
        <v>0</v>
      </c>
      <c r="AG16" s="116">
        <f>SUMPRODUCT(('Stock GN'!$C$11:$C$232='Recap 2'!$A16)*('Stock GN'!$F$8:$Q$8='Recap 2'!AF$6)*'Stock GN'!$F$11:$Q$232)</f>
        <v>0</v>
      </c>
      <c r="AH16" s="115">
        <f t="shared" si="10"/>
        <v>0</v>
      </c>
      <c r="AI16" s="114">
        <f>SUMPRODUCT(('Stock FSA'!$A$8:$A$102='Recap 2'!$A16)*('Stock FSA'!$D$6:$AE$6='Recap 2'!AI$6)*('Stock FSA'!$D$7:$AE$7="Stock")*'Stock FSA'!$D$8:$AE$102)</f>
        <v>0</v>
      </c>
      <c r="AJ16" s="116">
        <f>SUMPRODUCT(('Stock GN'!$C$11:$C$232='Recap 2'!$A16)*('Stock GN'!$F$8:$Q$8='Recap 2'!AI$6)*'Stock GN'!$F$11:$Q$232)</f>
        <v>60</v>
      </c>
      <c r="AK16" s="115">
        <f t="shared" si="11"/>
        <v>60</v>
      </c>
    </row>
    <row r="17" spans="1:37">
      <c r="A17" s="73">
        <v>32</v>
      </c>
      <c r="B17" s="114">
        <f>SUMPRODUCT(('Stock FSA'!$A$8:$A$102='Recap 2'!$A17)*('Stock FSA'!$D$6:$AE$6='Recap 2'!B$6)*('Stock FSA'!$D$7:$AE$7="Stock")*'Stock FSA'!$D$8:$AE$102)</f>
        <v>0</v>
      </c>
      <c r="C17" s="116">
        <f>SUMPRODUCT(('Stock GN'!$C$11:$C$232='Recap 2'!$A17)*('Stock GN'!$F$8:$Q$8='Recap 2'!B$6)*'Stock GN'!$F$11:$Q$232)</f>
        <v>0</v>
      </c>
      <c r="D17" s="115">
        <f t="shared" si="0"/>
        <v>0</v>
      </c>
      <c r="E17" s="114">
        <f>SUMPRODUCT(('Stock FSA'!$A$8:$A$102='Recap 2'!$A17)*('Stock FSA'!$D$6:$AE$6='Recap 2'!E$6)*('Stock FSA'!$D$7:$AE$7="Stock")*'Stock FSA'!$D$8:$AE$102)</f>
        <v>0</v>
      </c>
      <c r="F17" s="116">
        <f>SUMPRODUCT(('Stock GN'!$C$11:$C$232='Recap 2'!$A17)*('Stock GN'!$F$8:$Q$8='Recap 2'!E$6)*'Stock GN'!$F$11:$Q$232)</f>
        <v>0</v>
      </c>
      <c r="G17" s="115">
        <f t="shared" si="1"/>
        <v>0</v>
      </c>
      <c r="H17" s="114">
        <f>SUMPRODUCT(('Stock FSA'!$A$8:$A$102='Recap 2'!$A17)*('Stock FSA'!$D$6:$AE$6='Recap 2'!H$6)*('Stock FSA'!$D$7:$AE$7="Stock")*'Stock FSA'!$D$8:$AE$102)</f>
        <v>0</v>
      </c>
      <c r="I17" s="116">
        <f>SUMPRODUCT(('Stock GN'!$C$11:$C$232='Recap 2'!$A17)*('Stock GN'!$F$8:$Q$8='Recap 2'!H$6)*'Stock GN'!$F$11:$Q$232)</f>
        <v>0</v>
      </c>
      <c r="J17" s="115">
        <f t="shared" si="2"/>
        <v>0</v>
      </c>
      <c r="K17" s="114">
        <f>SUMPRODUCT(('Stock FSA'!$A$8:$A$102='Recap 2'!$A17)*('Stock FSA'!$D$6:$AE$6='Recap 2'!K$6)*('Stock FSA'!$D$7:$AE$7="Stock")*'Stock FSA'!$D$8:$AE$102)</f>
        <v>0</v>
      </c>
      <c r="L17" s="116">
        <f>SUMPRODUCT(('Stock GN'!$C$11:$C$232='Recap 2'!$A17)*('Stock GN'!$F$8:$Q$8='Recap 2'!K$6)*'Stock GN'!$F$11:$Q$232)</f>
        <v>0</v>
      </c>
      <c r="M17" s="115">
        <f t="shared" si="3"/>
        <v>0</v>
      </c>
      <c r="N17" s="114">
        <f>SUMPRODUCT(('Stock FSA'!$A$8:$A$102='Recap 2'!$A17)*('Stock FSA'!$D$6:$AE$6='Recap 2'!N$6)*('Stock FSA'!$D$7:$AE$7="Stock")*'Stock FSA'!$D$8:$AE$102)</f>
        <v>0</v>
      </c>
      <c r="O17" s="116">
        <f>SUMPRODUCT(('Stock GN'!$C$11:$C$232='Recap 2'!$A17)*('Stock GN'!$F$8:$Q$8='Recap 2'!N$6)*'Stock GN'!$F$11:$Q$232)</f>
        <v>138</v>
      </c>
      <c r="P17" s="115">
        <f t="shared" si="4"/>
        <v>138</v>
      </c>
      <c r="Q17" s="114">
        <f>SUMPRODUCT(('Stock FSA'!$A$8:$A$102='Recap 2'!$A17)*('Stock FSA'!$D$6:$AE$6='Recap 2'!Q$6)*('Stock FSA'!$D$7:$AE$7="Stock")*'Stock FSA'!$D$8:$AE$102)</f>
        <v>0</v>
      </c>
      <c r="R17" s="116">
        <f>SUMPRODUCT(('Stock GN'!$C$11:$C$232='Recap 2'!$A17)*('Stock GN'!$F$8:$Q$8='Recap 2'!Q$6)*'Stock GN'!$F$11:$Q$232)</f>
        <v>364</v>
      </c>
      <c r="S17" s="115">
        <f t="shared" si="5"/>
        <v>364</v>
      </c>
      <c r="T17" s="114">
        <f>SUMPRODUCT(('Stock FSA'!$A$8:$A$102='Recap 2'!$A17)*('Stock FSA'!$D$6:$AE$6='Recap 2'!T$6)*('Stock FSA'!$D$7:$AE$7="Stock")*'Stock FSA'!$D$8:$AE$102)</f>
        <v>0</v>
      </c>
      <c r="U17" s="116">
        <f>SUMPRODUCT(('Stock GN'!$C$11:$C$232='Recap 2'!$A17)*('Stock GN'!$F$8:$Q$8='Recap 2'!T$6)*'Stock GN'!$F$11:$Q$232)</f>
        <v>369</v>
      </c>
      <c r="V17" s="115">
        <f t="shared" si="6"/>
        <v>369</v>
      </c>
      <c r="W17" s="114">
        <f>SUMPRODUCT(('Stock FSA'!$A$8:$A$102='Recap 2'!$A17)*('Stock FSA'!$D$6:$AE$6='Recap 2'!W$6)*('Stock FSA'!$D$7:$AE$7="Stock")*'Stock FSA'!$D$8:$AE$102)</f>
        <v>0</v>
      </c>
      <c r="X17" s="116">
        <f>SUMPRODUCT(('Stock GN'!$C$11:$C$232='Recap 2'!$A17)*('Stock GN'!$F$8:$Q$8='Recap 2'!W$6)*'Stock GN'!$F$11:$Q$232)</f>
        <v>323</v>
      </c>
      <c r="Y17" s="115">
        <f t="shared" si="7"/>
        <v>323</v>
      </c>
      <c r="Z17" s="114">
        <f>SUMPRODUCT(('Stock FSA'!$A$8:$A$102='Recap 2'!$A17)*('Stock FSA'!$D$6:$AE$6='Recap 2'!Z$6)*('Stock FSA'!$D$7:$AE$7="Stock")*'Stock FSA'!$D$8:$AE$102)</f>
        <v>0</v>
      </c>
      <c r="AA17" s="116">
        <f>SUMPRODUCT(('Stock GN'!$C$11:$C$232='Recap 2'!$A17)*('Stock GN'!$F$8:$Q$8='Recap 2'!Z$6)*'Stock GN'!$F$11:$Q$232)</f>
        <v>293</v>
      </c>
      <c r="AB17" s="115">
        <f t="shared" si="8"/>
        <v>293</v>
      </c>
      <c r="AC17" s="114">
        <f>SUMPRODUCT(('Stock FSA'!$A$8:$A$102='Recap 2'!$A17)*('Stock FSA'!$D$6:$AE$6='Recap 2'!AC$6)*('Stock FSA'!$D$7:$AE$7="Stock")*'Stock FSA'!$D$8:$AE$102)</f>
        <v>0</v>
      </c>
      <c r="AD17" s="116">
        <f>SUMPRODUCT(('Stock GN'!$C$11:$C$232='Recap 2'!$A17)*('Stock GN'!$F$8:$Q$8='Recap 2'!AC$6)*'Stock GN'!$F$11:$Q$232)</f>
        <v>286</v>
      </c>
      <c r="AE17" s="115">
        <f t="shared" si="9"/>
        <v>286</v>
      </c>
      <c r="AF17" s="114">
        <f>SUMPRODUCT(('Stock FSA'!$A$8:$A$102='Recap 2'!$A17)*('Stock FSA'!$D$6:$AE$6='Recap 2'!AF$6)*('Stock FSA'!$D$7:$AE$7="Stock")*'Stock FSA'!$D$8:$AE$102)</f>
        <v>0</v>
      </c>
      <c r="AG17" s="116">
        <f>SUMPRODUCT(('Stock GN'!$C$11:$C$232='Recap 2'!$A17)*('Stock GN'!$F$8:$Q$8='Recap 2'!AF$6)*'Stock GN'!$F$11:$Q$232)</f>
        <v>239</v>
      </c>
      <c r="AH17" s="115">
        <f t="shared" si="10"/>
        <v>239</v>
      </c>
      <c r="AI17" s="114">
        <f>SUMPRODUCT(('Stock FSA'!$A$8:$A$102='Recap 2'!$A17)*('Stock FSA'!$D$6:$AE$6='Recap 2'!AI$6)*('Stock FSA'!$D$7:$AE$7="Stock")*'Stock FSA'!$D$8:$AE$102)</f>
        <v>0</v>
      </c>
      <c r="AJ17" s="116">
        <f>SUMPRODUCT(('Stock GN'!$C$11:$C$232='Recap 2'!$A17)*('Stock GN'!$F$8:$Q$8='Recap 2'!AI$6)*'Stock GN'!$F$11:$Q$232)</f>
        <v>272</v>
      </c>
      <c r="AK17" s="115">
        <f t="shared" si="11"/>
        <v>272</v>
      </c>
    </row>
    <row r="18" spans="1:37">
      <c r="A18" s="73">
        <v>38</v>
      </c>
      <c r="B18" s="114">
        <f>SUMPRODUCT(('Stock FSA'!$A$8:$A$102='Recap 2'!$A18)*('Stock FSA'!$D$6:$AE$6='Recap 2'!B$6)*('Stock FSA'!$D$7:$AE$7="Stock")*'Stock FSA'!$D$8:$AE$102)</f>
        <v>0</v>
      </c>
      <c r="C18" s="116">
        <f>SUMPRODUCT(('Stock GN'!$C$11:$C$232='Recap 2'!$A18)*('Stock GN'!$F$8:$Q$8='Recap 2'!B$6)*'Stock GN'!$F$11:$Q$232)</f>
        <v>0</v>
      </c>
      <c r="D18" s="115">
        <f t="shared" si="0"/>
        <v>0</v>
      </c>
      <c r="E18" s="114">
        <f>SUMPRODUCT(('Stock FSA'!$A$8:$A$102='Recap 2'!$A18)*('Stock FSA'!$D$6:$AE$6='Recap 2'!E$6)*('Stock FSA'!$D$7:$AE$7="Stock")*'Stock FSA'!$D$8:$AE$102)</f>
        <v>0</v>
      </c>
      <c r="F18" s="116">
        <f>SUMPRODUCT(('Stock GN'!$C$11:$C$232='Recap 2'!$A18)*('Stock GN'!$F$8:$Q$8='Recap 2'!E$6)*'Stock GN'!$F$11:$Q$232)</f>
        <v>0</v>
      </c>
      <c r="G18" s="115">
        <f t="shared" si="1"/>
        <v>0</v>
      </c>
      <c r="H18" s="114">
        <f>SUMPRODUCT(('Stock FSA'!$A$8:$A$102='Recap 2'!$A18)*('Stock FSA'!$D$6:$AE$6='Recap 2'!H$6)*('Stock FSA'!$D$7:$AE$7="Stock")*'Stock FSA'!$D$8:$AE$102)</f>
        <v>0</v>
      </c>
      <c r="I18" s="116">
        <f>SUMPRODUCT(('Stock GN'!$C$11:$C$232='Recap 2'!$A18)*('Stock GN'!$F$8:$Q$8='Recap 2'!H$6)*'Stock GN'!$F$11:$Q$232)</f>
        <v>0</v>
      </c>
      <c r="J18" s="115">
        <f t="shared" si="2"/>
        <v>0</v>
      </c>
      <c r="K18" s="114">
        <f>SUMPRODUCT(('Stock FSA'!$A$8:$A$102='Recap 2'!$A18)*('Stock FSA'!$D$6:$AE$6='Recap 2'!K$6)*('Stock FSA'!$D$7:$AE$7="Stock")*'Stock FSA'!$D$8:$AE$102)</f>
        <v>0</v>
      </c>
      <c r="L18" s="116">
        <f>SUMPRODUCT(('Stock GN'!$C$11:$C$232='Recap 2'!$A18)*('Stock GN'!$F$8:$Q$8='Recap 2'!K$6)*'Stock GN'!$F$11:$Q$232)</f>
        <v>0</v>
      </c>
      <c r="M18" s="115">
        <f t="shared" si="3"/>
        <v>0</v>
      </c>
      <c r="N18" s="114">
        <f>SUMPRODUCT(('Stock FSA'!$A$8:$A$102='Recap 2'!$A18)*('Stock FSA'!$D$6:$AE$6='Recap 2'!N$6)*('Stock FSA'!$D$7:$AE$7="Stock")*'Stock FSA'!$D$8:$AE$102)</f>
        <v>0</v>
      </c>
      <c r="O18" s="116">
        <f>SUMPRODUCT(('Stock GN'!$C$11:$C$232='Recap 2'!$A18)*('Stock GN'!$F$8:$Q$8='Recap 2'!N$6)*'Stock GN'!$F$11:$Q$232)</f>
        <v>0</v>
      </c>
      <c r="P18" s="115">
        <f t="shared" si="4"/>
        <v>0</v>
      </c>
      <c r="Q18" s="114">
        <f>SUMPRODUCT(('Stock FSA'!$A$8:$A$102='Recap 2'!$A18)*('Stock FSA'!$D$6:$AE$6='Recap 2'!Q$6)*('Stock FSA'!$D$7:$AE$7="Stock")*'Stock FSA'!$D$8:$AE$102)</f>
        <v>0</v>
      </c>
      <c r="R18" s="116">
        <f>SUMPRODUCT(('Stock GN'!$C$11:$C$232='Recap 2'!$A18)*('Stock GN'!$F$8:$Q$8='Recap 2'!Q$6)*'Stock GN'!$F$11:$Q$232)</f>
        <v>0</v>
      </c>
      <c r="S18" s="115">
        <f t="shared" si="5"/>
        <v>0</v>
      </c>
      <c r="T18" s="114">
        <f>SUMPRODUCT(('Stock FSA'!$A$8:$A$102='Recap 2'!$A18)*('Stock FSA'!$D$6:$AE$6='Recap 2'!T$6)*('Stock FSA'!$D$7:$AE$7="Stock")*'Stock FSA'!$D$8:$AE$102)</f>
        <v>0</v>
      </c>
      <c r="U18" s="116">
        <f>SUMPRODUCT(('Stock GN'!$C$11:$C$232='Recap 2'!$A18)*('Stock GN'!$F$8:$Q$8='Recap 2'!T$6)*'Stock GN'!$F$11:$Q$232)</f>
        <v>0</v>
      </c>
      <c r="V18" s="115">
        <f t="shared" si="6"/>
        <v>0</v>
      </c>
      <c r="W18" s="114">
        <f>SUMPRODUCT(('Stock FSA'!$A$8:$A$102='Recap 2'!$A18)*('Stock FSA'!$D$6:$AE$6='Recap 2'!W$6)*('Stock FSA'!$D$7:$AE$7="Stock")*'Stock FSA'!$D$8:$AE$102)</f>
        <v>0</v>
      </c>
      <c r="X18" s="116">
        <f>SUMPRODUCT(('Stock GN'!$C$11:$C$232='Recap 2'!$A18)*('Stock GN'!$F$8:$Q$8='Recap 2'!W$6)*'Stock GN'!$F$11:$Q$232)</f>
        <v>0</v>
      </c>
      <c r="Y18" s="115">
        <f t="shared" si="7"/>
        <v>0</v>
      </c>
      <c r="Z18" s="114">
        <f>SUMPRODUCT(('Stock FSA'!$A$8:$A$102='Recap 2'!$A18)*('Stock FSA'!$D$6:$AE$6='Recap 2'!Z$6)*('Stock FSA'!$D$7:$AE$7="Stock")*'Stock FSA'!$D$8:$AE$102)</f>
        <v>0</v>
      </c>
      <c r="AA18" s="116">
        <f>SUMPRODUCT(('Stock GN'!$C$11:$C$232='Recap 2'!$A18)*('Stock GN'!$F$8:$Q$8='Recap 2'!Z$6)*'Stock GN'!$F$11:$Q$232)</f>
        <v>0</v>
      </c>
      <c r="AB18" s="115">
        <f t="shared" si="8"/>
        <v>0</v>
      </c>
      <c r="AC18" s="114">
        <f>SUMPRODUCT(('Stock FSA'!$A$8:$A$102='Recap 2'!$A18)*('Stock FSA'!$D$6:$AE$6='Recap 2'!AC$6)*('Stock FSA'!$D$7:$AE$7="Stock")*'Stock FSA'!$D$8:$AE$102)</f>
        <v>0</v>
      </c>
      <c r="AD18" s="116">
        <f>SUMPRODUCT(('Stock GN'!$C$11:$C$232='Recap 2'!$A18)*('Stock GN'!$F$8:$Q$8='Recap 2'!AC$6)*'Stock GN'!$F$11:$Q$232)</f>
        <v>0</v>
      </c>
      <c r="AE18" s="115">
        <f t="shared" si="9"/>
        <v>0</v>
      </c>
      <c r="AF18" s="114">
        <f>SUMPRODUCT(('Stock FSA'!$A$8:$A$102='Recap 2'!$A18)*('Stock FSA'!$D$6:$AE$6='Recap 2'!AF$6)*('Stock FSA'!$D$7:$AE$7="Stock")*'Stock FSA'!$D$8:$AE$102)</f>
        <v>0</v>
      </c>
      <c r="AG18" s="116">
        <f>SUMPRODUCT(('Stock GN'!$C$11:$C$232='Recap 2'!$A18)*('Stock GN'!$F$8:$Q$8='Recap 2'!AF$6)*'Stock GN'!$F$11:$Q$232)</f>
        <v>0</v>
      </c>
      <c r="AH18" s="115">
        <f t="shared" si="10"/>
        <v>0</v>
      </c>
      <c r="AI18" s="114">
        <f>SUMPRODUCT(('Stock FSA'!$A$8:$A$102='Recap 2'!$A18)*('Stock FSA'!$D$6:$AE$6='Recap 2'!AI$6)*('Stock FSA'!$D$7:$AE$7="Stock")*'Stock FSA'!$D$8:$AE$102)</f>
        <v>0</v>
      </c>
      <c r="AJ18" s="116">
        <f>SUMPRODUCT(('Stock GN'!$C$11:$C$232='Recap 2'!$A18)*('Stock GN'!$F$8:$Q$8='Recap 2'!AI$6)*'Stock GN'!$F$11:$Q$232)</f>
        <v>0</v>
      </c>
      <c r="AK18" s="115">
        <f t="shared" si="11"/>
        <v>0</v>
      </c>
    </row>
    <row r="19" spans="1:37">
      <c r="A19" s="73">
        <v>42</v>
      </c>
      <c r="B19" s="114">
        <f>SUMPRODUCT(('Stock FSA'!$A$8:$A$102='Recap 2'!$A19)*('Stock FSA'!$D$6:$AE$6='Recap 2'!B$6)*('Stock FSA'!$D$7:$AE$7="Stock")*'Stock FSA'!$D$8:$AE$102)</f>
        <v>0</v>
      </c>
      <c r="C19" s="116">
        <f>SUMPRODUCT(('Stock GN'!$C$11:$C$232='Recap 2'!$A19)*('Stock GN'!$F$8:$Q$8='Recap 2'!B$6)*'Stock GN'!$F$11:$Q$232)</f>
        <v>0</v>
      </c>
      <c r="D19" s="115">
        <f t="shared" si="0"/>
        <v>0</v>
      </c>
      <c r="E19" s="114">
        <f>SUMPRODUCT(('Stock FSA'!$A$8:$A$102='Recap 2'!$A19)*('Stock FSA'!$D$6:$AE$6='Recap 2'!E$6)*('Stock FSA'!$D$7:$AE$7="Stock")*'Stock FSA'!$D$8:$AE$102)</f>
        <v>0</v>
      </c>
      <c r="F19" s="116">
        <f>SUMPRODUCT(('Stock GN'!$C$11:$C$232='Recap 2'!$A19)*('Stock GN'!$F$8:$Q$8='Recap 2'!E$6)*'Stock GN'!$F$11:$Q$232)</f>
        <v>0</v>
      </c>
      <c r="G19" s="115">
        <f t="shared" si="1"/>
        <v>0</v>
      </c>
      <c r="H19" s="114">
        <f>SUMPRODUCT(('Stock FSA'!$A$8:$A$102='Recap 2'!$A19)*('Stock FSA'!$D$6:$AE$6='Recap 2'!H$6)*('Stock FSA'!$D$7:$AE$7="Stock")*'Stock FSA'!$D$8:$AE$102)</f>
        <v>0</v>
      </c>
      <c r="I19" s="116">
        <f>SUMPRODUCT(('Stock GN'!$C$11:$C$232='Recap 2'!$A19)*('Stock GN'!$F$8:$Q$8='Recap 2'!H$6)*'Stock GN'!$F$11:$Q$232)</f>
        <v>400</v>
      </c>
      <c r="J19" s="115">
        <f t="shared" si="2"/>
        <v>400</v>
      </c>
      <c r="K19" s="114">
        <f>SUMPRODUCT(('Stock FSA'!$A$8:$A$102='Recap 2'!$A19)*('Stock FSA'!$D$6:$AE$6='Recap 2'!K$6)*('Stock FSA'!$D$7:$AE$7="Stock")*'Stock FSA'!$D$8:$AE$102)</f>
        <v>0</v>
      </c>
      <c r="L19" s="116">
        <f>SUMPRODUCT(('Stock GN'!$C$11:$C$232='Recap 2'!$A19)*('Stock GN'!$F$8:$Q$8='Recap 2'!K$6)*'Stock GN'!$F$11:$Q$232)</f>
        <v>378</v>
      </c>
      <c r="M19" s="115">
        <f t="shared" si="3"/>
        <v>378</v>
      </c>
      <c r="N19" s="114">
        <f>SUMPRODUCT(('Stock FSA'!$A$8:$A$102='Recap 2'!$A19)*('Stock FSA'!$D$6:$AE$6='Recap 2'!N$6)*('Stock FSA'!$D$7:$AE$7="Stock")*'Stock FSA'!$D$8:$AE$102)</f>
        <v>0</v>
      </c>
      <c r="O19" s="116">
        <f>SUMPRODUCT(('Stock GN'!$C$11:$C$232='Recap 2'!$A19)*('Stock GN'!$F$8:$Q$8='Recap 2'!N$6)*'Stock GN'!$F$11:$Q$232)</f>
        <v>448</v>
      </c>
      <c r="P19" s="115">
        <f t="shared" si="4"/>
        <v>448</v>
      </c>
      <c r="Q19" s="114">
        <f>SUMPRODUCT(('Stock FSA'!$A$8:$A$102='Recap 2'!$A19)*('Stock FSA'!$D$6:$AE$6='Recap 2'!Q$6)*('Stock FSA'!$D$7:$AE$7="Stock")*'Stock FSA'!$D$8:$AE$102)</f>
        <v>0</v>
      </c>
      <c r="R19" s="116">
        <f>SUMPRODUCT(('Stock GN'!$C$11:$C$232='Recap 2'!$A19)*('Stock GN'!$F$8:$Q$8='Recap 2'!Q$6)*'Stock GN'!$F$11:$Q$232)</f>
        <v>440</v>
      </c>
      <c r="S19" s="115">
        <f t="shared" si="5"/>
        <v>440</v>
      </c>
      <c r="T19" s="114">
        <f>SUMPRODUCT(('Stock FSA'!$A$8:$A$102='Recap 2'!$A19)*('Stock FSA'!$D$6:$AE$6='Recap 2'!T$6)*('Stock FSA'!$D$7:$AE$7="Stock")*'Stock FSA'!$D$8:$AE$102)</f>
        <v>0</v>
      </c>
      <c r="U19" s="116">
        <f>SUMPRODUCT(('Stock GN'!$C$11:$C$232='Recap 2'!$A19)*('Stock GN'!$F$8:$Q$8='Recap 2'!T$6)*'Stock GN'!$F$11:$Q$232)</f>
        <v>357</v>
      </c>
      <c r="V19" s="115">
        <f t="shared" si="6"/>
        <v>357</v>
      </c>
      <c r="W19" s="114">
        <f>SUMPRODUCT(('Stock FSA'!$A$8:$A$102='Recap 2'!$A19)*('Stock FSA'!$D$6:$AE$6='Recap 2'!W$6)*('Stock FSA'!$D$7:$AE$7="Stock")*'Stock FSA'!$D$8:$AE$102)</f>
        <v>0</v>
      </c>
      <c r="X19" s="116">
        <f>SUMPRODUCT(('Stock GN'!$C$11:$C$232='Recap 2'!$A19)*('Stock GN'!$F$8:$Q$8='Recap 2'!W$6)*'Stock GN'!$F$11:$Q$232)</f>
        <v>348</v>
      </c>
      <c r="Y19" s="115">
        <f t="shared" si="7"/>
        <v>348</v>
      </c>
      <c r="Z19" s="114">
        <f>SUMPRODUCT(('Stock FSA'!$A$8:$A$102='Recap 2'!$A19)*('Stock FSA'!$D$6:$AE$6='Recap 2'!Z$6)*('Stock FSA'!$D$7:$AE$7="Stock")*'Stock FSA'!$D$8:$AE$102)</f>
        <v>0</v>
      </c>
      <c r="AA19" s="116">
        <f>SUMPRODUCT(('Stock GN'!$C$11:$C$232='Recap 2'!$A19)*('Stock GN'!$F$8:$Q$8='Recap 2'!Z$6)*'Stock GN'!$F$11:$Q$232)</f>
        <v>370</v>
      </c>
      <c r="AB19" s="115">
        <f t="shared" si="8"/>
        <v>370</v>
      </c>
      <c r="AC19" s="114">
        <f>SUMPRODUCT(('Stock FSA'!$A$8:$A$102='Recap 2'!$A19)*('Stock FSA'!$D$6:$AE$6='Recap 2'!AC$6)*('Stock FSA'!$D$7:$AE$7="Stock")*'Stock FSA'!$D$8:$AE$102)</f>
        <v>0</v>
      </c>
      <c r="AD19" s="116">
        <f>SUMPRODUCT(('Stock GN'!$C$11:$C$232='Recap 2'!$A19)*('Stock GN'!$F$8:$Q$8='Recap 2'!AC$6)*'Stock GN'!$F$11:$Q$232)</f>
        <v>328</v>
      </c>
      <c r="AE19" s="115">
        <f t="shared" si="9"/>
        <v>328</v>
      </c>
      <c r="AF19" s="114">
        <f>SUMPRODUCT(('Stock FSA'!$A$8:$A$102='Recap 2'!$A19)*('Stock FSA'!$D$6:$AE$6='Recap 2'!AF$6)*('Stock FSA'!$D$7:$AE$7="Stock")*'Stock FSA'!$D$8:$AE$102)</f>
        <v>0</v>
      </c>
      <c r="AG19" s="116">
        <f>SUMPRODUCT(('Stock GN'!$C$11:$C$232='Recap 2'!$A19)*('Stock GN'!$F$8:$Q$8='Recap 2'!AF$6)*'Stock GN'!$F$11:$Q$232)</f>
        <v>351</v>
      </c>
      <c r="AH19" s="115">
        <f t="shared" si="10"/>
        <v>351</v>
      </c>
      <c r="AI19" s="114">
        <f>SUMPRODUCT(('Stock FSA'!$A$8:$A$102='Recap 2'!$A19)*('Stock FSA'!$D$6:$AE$6='Recap 2'!AI$6)*('Stock FSA'!$D$7:$AE$7="Stock")*'Stock FSA'!$D$8:$AE$102)</f>
        <v>0</v>
      </c>
      <c r="AJ19" s="116">
        <f>SUMPRODUCT(('Stock GN'!$C$11:$C$232='Recap 2'!$A19)*('Stock GN'!$F$8:$Q$8='Recap 2'!AI$6)*'Stock GN'!$F$11:$Q$232)</f>
        <v>431</v>
      </c>
      <c r="AK19" s="115">
        <f t="shared" si="11"/>
        <v>431</v>
      </c>
    </row>
    <row r="20" spans="1:37">
      <c r="A20" s="73">
        <v>45</v>
      </c>
      <c r="B20" s="114">
        <f>SUMPRODUCT(('Stock FSA'!$A$8:$A$102='Recap 2'!$A20)*('Stock FSA'!$D$6:$AE$6='Recap 2'!B$6)*('Stock FSA'!$D$7:$AE$7="Stock")*'Stock FSA'!$D$8:$AE$102)</f>
        <v>30</v>
      </c>
      <c r="C20" s="116">
        <f>SUMPRODUCT(('Stock GN'!$C$11:$C$232='Recap 2'!$A20)*('Stock GN'!$F$8:$Q$8='Recap 2'!B$6)*'Stock GN'!$F$11:$Q$232)</f>
        <v>0</v>
      </c>
      <c r="D20" s="115">
        <f t="shared" si="0"/>
        <v>30</v>
      </c>
      <c r="E20" s="114">
        <f>SUMPRODUCT(('Stock FSA'!$A$8:$A$102='Recap 2'!$A20)*('Stock FSA'!$D$6:$AE$6='Recap 2'!E$6)*('Stock FSA'!$D$7:$AE$7="Stock")*'Stock FSA'!$D$8:$AE$102)</f>
        <v>0</v>
      </c>
      <c r="F20" s="116">
        <f>SUMPRODUCT(('Stock GN'!$C$11:$C$232='Recap 2'!$A20)*('Stock GN'!$F$8:$Q$8='Recap 2'!E$6)*'Stock GN'!$F$11:$Q$232)</f>
        <v>0</v>
      </c>
      <c r="G20" s="115">
        <f t="shared" si="1"/>
        <v>0</v>
      </c>
      <c r="H20" s="114">
        <f>SUMPRODUCT(('Stock FSA'!$A$8:$A$102='Recap 2'!$A20)*('Stock FSA'!$D$6:$AE$6='Recap 2'!H$6)*('Stock FSA'!$D$7:$AE$7="Stock")*'Stock FSA'!$D$8:$AE$102)</f>
        <v>0</v>
      </c>
      <c r="I20" s="116">
        <f>SUMPRODUCT(('Stock GN'!$C$11:$C$232='Recap 2'!$A20)*('Stock GN'!$F$8:$Q$8='Recap 2'!H$6)*'Stock GN'!$F$11:$Q$232)</f>
        <v>0</v>
      </c>
      <c r="J20" s="115">
        <f t="shared" si="2"/>
        <v>0</v>
      </c>
      <c r="K20" s="114">
        <f>SUMPRODUCT(('Stock FSA'!$A$8:$A$102='Recap 2'!$A20)*('Stock FSA'!$D$6:$AE$6='Recap 2'!K$6)*('Stock FSA'!$D$7:$AE$7="Stock")*'Stock FSA'!$D$8:$AE$102)</f>
        <v>42</v>
      </c>
      <c r="L20" s="116">
        <f>SUMPRODUCT(('Stock GN'!$C$11:$C$232='Recap 2'!$A20)*('Stock GN'!$F$8:$Q$8='Recap 2'!K$6)*'Stock GN'!$F$11:$Q$232)</f>
        <v>10</v>
      </c>
      <c r="M20" s="115">
        <f t="shared" si="3"/>
        <v>52</v>
      </c>
      <c r="N20" s="114">
        <f>SUMPRODUCT(('Stock FSA'!$A$8:$A$102='Recap 2'!$A20)*('Stock FSA'!$D$6:$AE$6='Recap 2'!N$6)*('Stock FSA'!$D$7:$AE$7="Stock")*'Stock FSA'!$D$8:$AE$102)</f>
        <v>43</v>
      </c>
      <c r="O20" s="116">
        <f>SUMPRODUCT(('Stock GN'!$C$11:$C$232='Recap 2'!$A20)*('Stock GN'!$F$8:$Q$8='Recap 2'!N$6)*'Stock GN'!$F$11:$Q$232)</f>
        <v>189</v>
      </c>
      <c r="P20" s="115">
        <f t="shared" si="4"/>
        <v>232</v>
      </c>
      <c r="Q20" s="114">
        <f>SUMPRODUCT(('Stock FSA'!$A$8:$A$102='Recap 2'!$A20)*('Stock FSA'!$D$6:$AE$6='Recap 2'!Q$6)*('Stock FSA'!$D$7:$AE$7="Stock")*'Stock FSA'!$D$8:$AE$102)</f>
        <v>41</v>
      </c>
      <c r="R20" s="116">
        <f>SUMPRODUCT(('Stock GN'!$C$11:$C$232='Recap 2'!$A20)*('Stock GN'!$F$8:$Q$8='Recap 2'!Q$6)*'Stock GN'!$F$11:$Q$232)</f>
        <v>173</v>
      </c>
      <c r="S20" s="115">
        <f t="shared" si="5"/>
        <v>214</v>
      </c>
      <c r="T20" s="114">
        <f>SUMPRODUCT(('Stock FSA'!$A$8:$A$102='Recap 2'!$A20)*('Stock FSA'!$D$6:$AE$6='Recap 2'!T$6)*('Stock FSA'!$D$7:$AE$7="Stock")*'Stock FSA'!$D$8:$AE$102)</f>
        <v>40</v>
      </c>
      <c r="U20" s="116">
        <f>SUMPRODUCT(('Stock GN'!$C$11:$C$232='Recap 2'!$A20)*('Stock GN'!$F$8:$Q$8='Recap 2'!T$6)*'Stock GN'!$F$11:$Q$232)</f>
        <v>141</v>
      </c>
      <c r="V20" s="115">
        <f t="shared" si="6"/>
        <v>181</v>
      </c>
      <c r="W20" s="114">
        <f>SUMPRODUCT(('Stock FSA'!$A$8:$A$102='Recap 2'!$A20)*('Stock FSA'!$D$6:$AE$6='Recap 2'!W$6)*('Stock FSA'!$D$7:$AE$7="Stock")*'Stock FSA'!$D$8:$AE$102)</f>
        <v>0</v>
      </c>
      <c r="X20" s="116">
        <f>SUMPRODUCT(('Stock GN'!$C$11:$C$232='Recap 2'!$A20)*('Stock GN'!$F$8:$Q$8='Recap 2'!W$6)*'Stock GN'!$F$11:$Q$232)</f>
        <v>113</v>
      </c>
      <c r="Y20" s="115">
        <f t="shared" si="7"/>
        <v>113</v>
      </c>
      <c r="Z20" s="114">
        <f>SUMPRODUCT(('Stock FSA'!$A$8:$A$102='Recap 2'!$A20)*('Stock FSA'!$D$6:$AE$6='Recap 2'!Z$6)*('Stock FSA'!$D$7:$AE$7="Stock")*'Stock FSA'!$D$8:$AE$102)</f>
        <v>0</v>
      </c>
      <c r="AA20" s="116">
        <f>SUMPRODUCT(('Stock GN'!$C$11:$C$232='Recap 2'!$A20)*('Stock GN'!$F$8:$Q$8='Recap 2'!Z$6)*'Stock GN'!$F$11:$Q$232)</f>
        <v>119</v>
      </c>
      <c r="AB20" s="115">
        <f t="shared" si="8"/>
        <v>119</v>
      </c>
      <c r="AC20" s="114">
        <f>SUMPRODUCT(('Stock FSA'!$A$8:$A$102='Recap 2'!$A20)*('Stock FSA'!$D$6:$AE$6='Recap 2'!AC$6)*('Stock FSA'!$D$7:$AE$7="Stock")*'Stock FSA'!$D$8:$AE$102)</f>
        <v>0</v>
      </c>
      <c r="AD20" s="116">
        <f>SUMPRODUCT(('Stock GN'!$C$11:$C$232='Recap 2'!$A20)*('Stock GN'!$F$8:$Q$8='Recap 2'!AC$6)*'Stock GN'!$F$11:$Q$232)</f>
        <v>107</v>
      </c>
      <c r="AE20" s="115">
        <f t="shared" si="9"/>
        <v>107</v>
      </c>
      <c r="AF20" s="114">
        <f>SUMPRODUCT(('Stock FSA'!$A$8:$A$102='Recap 2'!$A20)*('Stock FSA'!$D$6:$AE$6='Recap 2'!AF$6)*('Stock FSA'!$D$7:$AE$7="Stock")*'Stock FSA'!$D$8:$AE$102)</f>
        <v>0</v>
      </c>
      <c r="AG20" s="116">
        <f>SUMPRODUCT(('Stock GN'!$C$11:$C$232='Recap 2'!$A20)*('Stock GN'!$F$8:$Q$8='Recap 2'!AF$6)*'Stock GN'!$F$11:$Q$232)</f>
        <v>106</v>
      </c>
      <c r="AH20" s="115">
        <f t="shared" si="10"/>
        <v>106</v>
      </c>
      <c r="AI20" s="114">
        <f>SUMPRODUCT(('Stock FSA'!$A$8:$A$102='Recap 2'!$A20)*('Stock FSA'!$D$6:$AE$6='Recap 2'!AI$6)*('Stock FSA'!$D$7:$AE$7="Stock")*'Stock FSA'!$D$8:$AE$102)</f>
        <v>0</v>
      </c>
      <c r="AJ20" s="116">
        <f>SUMPRODUCT(('Stock GN'!$C$11:$C$232='Recap 2'!$A20)*('Stock GN'!$F$8:$Q$8='Recap 2'!AI$6)*'Stock GN'!$F$11:$Q$232)</f>
        <v>220</v>
      </c>
      <c r="AK20" s="115">
        <f t="shared" si="11"/>
        <v>220</v>
      </c>
    </row>
    <row r="21" spans="1:37">
      <c r="A21" s="73">
        <v>49</v>
      </c>
      <c r="B21" s="114">
        <f>SUMPRODUCT(('Stock FSA'!$A$8:$A$102='Recap 2'!$A21)*('Stock FSA'!$D$6:$AE$6='Recap 2'!B$6)*('Stock FSA'!$D$7:$AE$7="Stock")*'Stock FSA'!$D$8:$AE$102)</f>
        <v>0</v>
      </c>
      <c r="C21" s="116">
        <f>SUMPRODUCT(('Stock GN'!$C$11:$C$232='Recap 2'!$A21)*('Stock GN'!$F$8:$Q$8='Recap 2'!B$6)*'Stock GN'!$F$11:$Q$232)</f>
        <v>0</v>
      </c>
      <c r="D21" s="115">
        <f t="shared" si="0"/>
        <v>0</v>
      </c>
      <c r="E21" s="114">
        <f>SUMPRODUCT(('Stock FSA'!$A$8:$A$102='Recap 2'!$A21)*('Stock FSA'!$D$6:$AE$6='Recap 2'!E$6)*('Stock FSA'!$D$7:$AE$7="Stock")*'Stock FSA'!$D$8:$AE$102)</f>
        <v>0</v>
      </c>
      <c r="F21" s="116">
        <f>SUMPRODUCT(('Stock GN'!$C$11:$C$232='Recap 2'!$A21)*('Stock GN'!$F$8:$Q$8='Recap 2'!E$6)*'Stock GN'!$F$11:$Q$232)</f>
        <v>0</v>
      </c>
      <c r="G21" s="115">
        <f t="shared" si="1"/>
        <v>0</v>
      </c>
      <c r="H21" s="114">
        <f>SUMPRODUCT(('Stock FSA'!$A$8:$A$102='Recap 2'!$A21)*('Stock FSA'!$D$6:$AE$6='Recap 2'!H$6)*('Stock FSA'!$D$7:$AE$7="Stock")*'Stock FSA'!$D$8:$AE$102)</f>
        <v>0</v>
      </c>
      <c r="I21" s="116">
        <f>SUMPRODUCT(('Stock GN'!$C$11:$C$232='Recap 2'!$A21)*('Stock GN'!$F$8:$Q$8='Recap 2'!H$6)*'Stock GN'!$F$11:$Q$232)</f>
        <v>0</v>
      </c>
      <c r="J21" s="115">
        <f t="shared" si="2"/>
        <v>0</v>
      </c>
      <c r="K21" s="114">
        <f>SUMPRODUCT(('Stock FSA'!$A$8:$A$102='Recap 2'!$A21)*('Stock FSA'!$D$6:$AE$6='Recap 2'!K$6)*('Stock FSA'!$D$7:$AE$7="Stock")*'Stock FSA'!$D$8:$AE$102)</f>
        <v>0</v>
      </c>
      <c r="L21" s="116">
        <f>SUMPRODUCT(('Stock GN'!$C$11:$C$232='Recap 2'!$A21)*('Stock GN'!$F$8:$Q$8='Recap 2'!K$6)*'Stock GN'!$F$11:$Q$232)</f>
        <v>0</v>
      </c>
      <c r="M21" s="115">
        <f t="shared" si="3"/>
        <v>0</v>
      </c>
      <c r="N21" s="114">
        <f>SUMPRODUCT(('Stock FSA'!$A$8:$A$102='Recap 2'!$A21)*('Stock FSA'!$D$6:$AE$6='Recap 2'!N$6)*('Stock FSA'!$D$7:$AE$7="Stock")*'Stock FSA'!$D$8:$AE$102)</f>
        <v>0</v>
      </c>
      <c r="O21" s="116">
        <f>SUMPRODUCT(('Stock GN'!$C$11:$C$232='Recap 2'!$A21)*('Stock GN'!$F$8:$Q$8='Recap 2'!N$6)*'Stock GN'!$F$11:$Q$232)</f>
        <v>0</v>
      </c>
      <c r="P21" s="115">
        <f t="shared" si="4"/>
        <v>0</v>
      </c>
      <c r="Q21" s="114">
        <f>SUMPRODUCT(('Stock FSA'!$A$8:$A$102='Recap 2'!$A21)*('Stock FSA'!$D$6:$AE$6='Recap 2'!Q$6)*('Stock FSA'!$D$7:$AE$7="Stock")*'Stock FSA'!$D$8:$AE$102)</f>
        <v>0</v>
      </c>
      <c r="R21" s="116">
        <f>SUMPRODUCT(('Stock GN'!$C$11:$C$232='Recap 2'!$A21)*('Stock GN'!$F$8:$Q$8='Recap 2'!Q$6)*'Stock GN'!$F$11:$Q$232)</f>
        <v>0</v>
      </c>
      <c r="S21" s="115">
        <f t="shared" si="5"/>
        <v>0</v>
      </c>
      <c r="T21" s="114">
        <f>SUMPRODUCT(('Stock FSA'!$A$8:$A$102='Recap 2'!$A21)*('Stock FSA'!$D$6:$AE$6='Recap 2'!T$6)*('Stock FSA'!$D$7:$AE$7="Stock")*'Stock FSA'!$D$8:$AE$102)</f>
        <v>0</v>
      </c>
      <c r="U21" s="116">
        <f>SUMPRODUCT(('Stock GN'!$C$11:$C$232='Recap 2'!$A21)*('Stock GN'!$F$8:$Q$8='Recap 2'!T$6)*'Stock GN'!$F$11:$Q$232)</f>
        <v>0</v>
      </c>
      <c r="V21" s="115">
        <f t="shared" si="6"/>
        <v>0</v>
      </c>
      <c r="W21" s="114">
        <f>SUMPRODUCT(('Stock FSA'!$A$8:$A$102='Recap 2'!$A21)*('Stock FSA'!$D$6:$AE$6='Recap 2'!W$6)*('Stock FSA'!$D$7:$AE$7="Stock")*'Stock FSA'!$D$8:$AE$102)</f>
        <v>0</v>
      </c>
      <c r="X21" s="116">
        <f>SUMPRODUCT(('Stock GN'!$C$11:$C$232='Recap 2'!$A21)*('Stock GN'!$F$8:$Q$8='Recap 2'!W$6)*'Stock GN'!$F$11:$Q$232)</f>
        <v>0</v>
      </c>
      <c r="Y21" s="115">
        <f t="shared" si="7"/>
        <v>0</v>
      </c>
      <c r="Z21" s="114">
        <f>SUMPRODUCT(('Stock FSA'!$A$8:$A$102='Recap 2'!$A21)*('Stock FSA'!$D$6:$AE$6='Recap 2'!Z$6)*('Stock FSA'!$D$7:$AE$7="Stock")*'Stock FSA'!$D$8:$AE$102)</f>
        <v>0</v>
      </c>
      <c r="AA21" s="116">
        <f>SUMPRODUCT(('Stock GN'!$C$11:$C$232='Recap 2'!$A21)*('Stock GN'!$F$8:$Q$8='Recap 2'!Z$6)*'Stock GN'!$F$11:$Q$232)</f>
        <v>0</v>
      </c>
      <c r="AB21" s="115">
        <f t="shared" si="8"/>
        <v>0</v>
      </c>
      <c r="AC21" s="114">
        <f>SUMPRODUCT(('Stock FSA'!$A$8:$A$102='Recap 2'!$A21)*('Stock FSA'!$D$6:$AE$6='Recap 2'!AC$6)*('Stock FSA'!$D$7:$AE$7="Stock")*'Stock FSA'!$D$8:$AE$102)</f>
        <v>0</v>
      </c>
      <c r="AD21" s="116">
        <f>SUMPRODUCT(('Stock GN'!$C$11:$C$232='Recap 2'!$A21)*('Stock GN'!$F$8:$Q$8='Recap 2'!AC$6)*'Stock GN'!$F$11:$Q$232)</f>
        <v>0</v>
      </c>
      <c r="AE21" s="115">
        <f t="shared" si="9"/>
        <v>0</v>
      </c>
      <c r="AF21" s="114">
        <f>SUMPRODUCT(('Stock FSA'!$A$8:$A$102='Recap 2'!$A21)*('Stock FSA'!$D$6:$AE$6='Recap 2'!AF$6)*('Stock FSA'!$D$7:$AE$7="Stock")*'Stock FSA'!$D$8:$AE$102)</f>
        <v>0</v>
      </c>
      <c r="AG21" s="116">
        <f>SUMPRODUCT(('Stock GN'!$C$11:$C$232='Recap 2'!$A21)*('Stock GN'!$F$8:$Q$8='Recap 2'!AF$6)*'Stock GN'!$F$11:$Q$232)</f>
        <v>0</v>
      </c>
      <c r="AH21" s="115">
        <f t="shared" si="10"/>
        <v>0</v>
      </c>
      <c r="AI21" s="114">
        <f>SUMPRODUCT(('Stock FSA'!$A$8:$A$102='Recap 2'!$A21)*('Stock FSA'!$D$6:$AE$6='Recap 2'!AI$6)*('Stock FSA'!$D$7:$AE$7="Stock")*'Stock FSA'!$D$8:$AE$102)</f>
        <v>0</v>
      </c>
      <c r="AJ21" s="116">
        <f>SUMPRODUCT(('Stock GN'!$C$11:$C$232='Recap 2'!$A21)*('Stock GN'!$F$8:$Q$8='Recap 2'!AI$6)*'Stock GN'!$F$11:$Q$232)</f>
        <v>0</v>
      </c>
      <c r="AK21" s="115">
        <f t="shared" si="11"/>
        <v>0</v>
      </c>
    </row>
    <row r="22" spans="1:37">
      <c r="A22" s="73">
        <v>50</v>
      </c>
      <c r="B22" s="114">
        <f>SUMPRODUCT(('Stock FSA'!$A$8:$A$102='Recap 2'!$A22)*('Stock FSA'!$D$6:$AE$6='Recap 2'!B$6)*('Stock FSA'!$D$7:$AE$7="Stock")*'Stock FSA'!$D$8:$AE$102)</f>
        <v>0</v>
      </c>
      <c r="C22" s="116">
        <f>SUMPRODUCT(('Stock GN'!$C$11:$C$232='Recap 2'!$A22)*('Stock GN'!$F$8:$Q$8='Recap 2'!B$6)*'Stock GN'!$F$11:$Q$232)</f>
        <v>0</v>
      </c>
      <c r="D22" s="115">
        <f t="shared" si="0"/>
        <v>0</v>
      </c>
      <c r="E22" s="114">
        <f>SUMPRODUCT(('Stock FSA'!$A$8:$A$102='Recap 2'!$A22)*('Stock FSA'!$D$6:$AE$6='Recap 2'!E$6)*('Stock FSA'!$D$7:$AE$7="Stock")*'Stock FSA'!$D$8:$AE$102)</f>
        <v>0</v>
      </c>
      <c r="F22" s="116">
        <f>SUMPRODUCT(('Stock GN'!$C$11:$C$232='Recap 2'!$A22)*('Stock GN'!$F$8:$Q$8='Recap 2'!E$6)*'Stock GN'!$F$11:$Q$232)</f>
        <v>0</v>
      </c>
      <c r="G22" s="115">
        <f t="shared" si="1"/>
        <v>0</v>
      </c>
      <c r="H22" s="114">
        <f>SUMPRODUCT(('Stock FSA'!$A$8:$A$102='Recap 2'!$A22)*('Stock FSA'!$D$6:$AE$6='Recap 2'!H$6)*('Stock FSA'!$D$7:$AE$7="Stock")*'Stock FSA'!$D$8:$AE$102)</f>
        <v>0</v>
      </c>
      <c r="I22" s="116">
        <f>SUMPRODUCT(('Stock GN'!$C$11:$C$232='Recap 2'!$A22)*('Stock GN'!$F$8:$Q$8='Recap 2'!H$6)*'Stock GN'!$F$11:$Q$232)</f>
        <v>0</v>
      </c>
      <c r="J22" s="115">
        <f t="shared" si="2"/>
        <v>0</v>
      </c>
      <c r="K22" s="114">
        <f>SUMPRODUCT(('Stock FSA'!$A$8:$A$102='Recap 2'!$A22)*('Stock FSA'!$D$6:$AE$6='Recap 2'!K$6)*('Stock FSA'!$D$7:$AE$7="Stock")*'Stock FSA'!$D$8:$AE$102)</f>
        <v>0</v>
      </c>
      <c r="L22" s="116">
        <f>SUMPRODUCT(('Stock GN'!$C$11:$C$232='Recap 2'!$A22)*('Stock GN'!$F$8:$Q$8='Recap 2'!K$6)*'Stock GN'!$F$11:$Q$232)</f>
        <v>0</v>
      </c>
      <c r="M22" s="115">
        <f t="shared" si="3"/>
        <v>0</v>
      </c>
      <c r="N22" s="114">
        <f>SUMPRODUCT(('Stock FSA'!$A$8:$A$102='Recap 2'!$A22)*('Stock FSA'!$D$6:$AE$6='Recap 2'!N$6)*('Stock FSA'!$D$7:$AE$7="Stock")*'Stock FSA'!$D$8:$AE$102)</f>
        <v>0</v>
      </c>
      <c r="O22" s="116">
        <f>SUMPRODUCT(('Stock GN'!$C$11:$C$232='Recap 2'!$A22)*('Stock GN'!$F$8:$Q$8='Recap 2'!N$6)*'Stock GN'!$F$11:$Q$232)</f>
        <v>0</v>
      </c>
      <c r="P22" s="115">
        <f t="shared" si="4"/>
        <v>0</v>
      </c>
      <c r="Q22" s="114">
        <f>SUMPRODUCT(('Stock FSA'!$A$8:$A$102='Recap 2'!$A22)*('Stock FSA'!$D$6:$AE$6='Recap 2'!Q$6)*('Stock FSA'!$D$7:$AE$7="Stock")*'Stock FSA'!$D$8:$AE$102)</f>
        <v>0</v>
      </c>
      <c r="R22" s="116">
        <f>SUMPRODUCT(('Stock GN'!$C$11:$C$232='Recap 2'!$A22)*('Stock GN'!$F$8:$Q$8='Recap 2'!Q$6)*'Stock GN'!$F$11:$Q$232)</f>
        <v>0</v>
      </c>
      <c r="S22" s="115">
        <f t="shared" si="5"/>
        <v>0</v>
      </c>
      <c r="T22" s="114">
        <f>SUMPRODUCT(('Stock FSA'!$A$8:$A$102='Recap 2'!$A22)*('Stock FSA'!$D$6:$AE$6='Recap 2'!T$6)*('Stock FSA'!$D$7:$AE$7="Stock")*'Stock FSA'!$D$8:$AE$102)</f>
        <v>0</v>
      </c>
      <c r="U22" s="116">
        <f>SUMPRODUCT(('Stock GN'!$C$11:$C$232='Recap 2'!$A22)*('Stock GN'!$F$8:$Q$8='Recap 2'!T$6)*'Stock GN'!$F$11:$Q$232)</f>
        <v>0</v>
      </c>
      <c r="V22" s="115">
        <f t="shared" si="6"/>
        <v>0</v>
      </c>
      <c r="W22" s="114">
        <f>SUMPRODUCT(('Stock FSA'!$A$8:$A$102='Recap 2'!$A22)*('Stock FSA'!$D$6:$AE$6='Recap 2'!W$6)*('Stock FSA'!$D$7:$AE$7="Stock")*'Stock FSA'!$D$8:$AE$102)</f>
        <v>0</v>
      </c>
      <c r="X22" s="116">
        <f>SUMPRODUCT(('Stock GN'!$C$11:$C$232='Recap 2'!$A22)*('Stock GN'!$F$8:$Q$8='Recap 2'!W$6)*'Stock GN'!$F$11:$Q$232)</f>
        <v>0</v>
      </c>
      <c r="Y22" s="115">
        <f t="shared" si="7"/>
        <v>0</v>
      </c>
      <c r="Z22" s="114">
        <f>SUMPRODUCT(('Stock FSA'!$A$8:$A$102='Recap 2'!$A22)*('Stock FSA'!$D$6:$AE$6='Recap 2'!Z$6)*('Stock FSA'!$D$7:$AE$7="Stock")*'Stock FSA'!$D$8:$AE$102)</f>
        <v>0</v>
      </c>
      <c r="AA22" s="116">
        <f>SUMPRODUCT(('Stock GN'!$C$11:$C$232='Recap 2'!$A22)*('Stock GN'!$F$8:$Q$8='Recap 2'!Z$6)*'Stock GN'!$F$11:$Q$232)</f>
        <v>0</v>
      </c>
      <c r="AB22" s="115">
        <f t="shared" si="8"/>
        <v>0</v>
      </c>
      <c r="AC22" s="114">
        <f>SUMPRODUCT(('Stock FSA'!$A$8:$A$102='Recap 2'!$A22)*('Stock FSA'!$D$6:$AE$6='Recap 2'!AC$6)*('Stock FSA'!$D$7:$AE$7="Stock")*'Stock FSA'!$D$8:$AE$102)</f>
        <v>0</v>
      </c>
      <c r="AD22" s="116">
        <f>SUMPRODUCT(('Stock GN'!$C$11:$C$232='Recap 2'!$A22)*('Stock GN'!$F$8:$Q$8='Recap 2'!AC$6)*'Stock GN'!$F$11:$Q$232)</f>
        <v>0</v>
      </c>
      <c r="AE22" s="115">
        <f t="shared" si="9"/>
        <v>0</v>
      </c>
      <c r="AF22" s="114">
        <f>SUMPRODUCT(('Stock FSA'!$A$8:$A$102='Recap 2'!$A22)*('Stock FSA'!$D$6:$AE$6='Recap 2'!AF$6)*('Stock FSA'!$D$7:$AE$7="Stock")*'Stock FSA'!$D$8:$AE$102)</f>
        <v>0</v>
      </c>
      <c r="AG22" s="116">
        <f>SUMPRODUCT(('Stock GN'!$C$11:$C$232='Recap 2'!$A22)*('Stock GN'!$F$8:$Q$8='Recap 2'!AF$6)*'Stock GN'!$F$11:$Q$232)</f>
        <v>0</v>
      </c>
      <c r="AH22" s="115">
        <f t="shared" si="10"/>
        <v>0</v>
      </c>
      <c r="AI22" s="114">
        <f>SUMPRODUCT(('Stock FSA'!$A$8:$A$102='Recap 2'!$A22)*('Stock FSA'!$D$6:$AE$6='Recap 2'!AI$6)*('Stock FSA'!$D$7:$AE$7="Stock")*'Stock FSA'!$D$8:$AE$102)</f>
        <v>0</v>
      </c>
      <c r="AJ22" s="116">
        <f>SUMPRODUCT(('Stock GN'!$C$11:$C$232='Recap 2'!$A22)*('Stock GN'!$F$8:$Q$8='Recap 2'!AI$6)*'Stock GN'!$F$11:$Q$232)</f>
        <v>0</v>
      </c>
      <c r="AK22" s="115">
        <f t="shared" si="11"/>
        <v>0</v>
      </c>
    </row>
    <row r="23" spans="1:37">
      <c r="A23" s="73">
        <v>51</v>
      </c>
      <c r="B23" s="114">
        <f>SUMPRODUCT(('Stock FSA'!$A$8:$A$102='Recap 2'!$A23)*('Stock FSA'!$D$6:$AE$6='Recap 2'!B$6)*('Stock FSA'!$D$7:$AE$7="Stock")*'Stock FSA'!$D$8:$AE$102)</f>
        <v>370</v>
      </c>
      <c r="C23" s="116">
        <f>SUMPRODUCT(('Stock GN'!$C$11:$C$232='Recap 2'!$A23)*('Stock GN'!$F$8:$Q$8='Recap 2'!B$6)*'Stock GN'!$F$11:$Q$232)</f>
        <v>0</v>
      </c>
      <c r="D23" s="115">
        <f t="shared" si="0"/>
        <v>370</v>
      </c>
      <c r="E23" s="114">
        <f>SUMPRODUCT(('Stock FSA'!$A$8:$A$102='Recap 2'!$A23)*('Stock FSA'!$D$6:$AE$6='Recap 2'!E$6)*('Stock FSA'!$D$7:$AE$7="Stock")*'Stock FSA'!$D$8:$AE$102)</f>
        <v>85</v>
      </c>
      <c r="F23" s="116">
        <f>SUMPRODUCT(('Stock GN'!$C$11:$C$232='Recap 2'!$A23)*('Stock GN'!$F$8:$Q$8='Recap 2'!E$6)*'Stock GN'!$F$11:$Q$232)</f>
        <v>0</v>
      </c>
      <c r="G23" s="115">
        <f t="shared" si="1"/>
        <v>85</v>
      </c>
      <c r="H23" s="114">
        <f>SUMPRODUCT(('Stock FSA'!$A$8:$A$102='Recap 2'!$A23)*('Stock FSA'!$D$6:$AE$6='Recap 2'!H$6)*('Stock FSA'!$D$7:$AE$7="Stock")*'Stock FSA'!$D$8:$AE$102)</f>
        <v>200</v>
      </c>
      <c r="I23" s="116">
        <f>SUMPRODUCT(('Stock GN'!$C$11:$C$232='Recap 2'!$A23)*('Stock GN'!$F$8:$Q$8='Recap 2'!H$6)*'Stock GN'!$F$11:$Q$232)</f>
        <v>0</v>
      </c>
      <c r="J23" s="115">
        <f t="shared" si="2"/>
        <v>200</v>
      </c>
      <c r="K23" s="114">
        <f>SUMPRODUCT(('Stock FSA'!$A$8:$A$102='Recap 2'!$A23)*('Stock FSA'!$D$6:$AE$6='Recap 2'!K$6)*('Stock FSA'!$D$7:$AE$7="Stock")*'Stock FSA'!$D$8:$AE$102)</f>
        <v>668</v>
      </c>
      <c r="L23" s="116">
        <f>SUMPRODUCT(('Stock GN'!$C$11:$C$232='Recap 2'!$A23)*('Stock GN'!$F$8:$Q$8='Recap 2'!K$6)*'Stock GN'!$F$11:$Q$232)</f>
        <v>0</v>
      </c>
      <c r="M23" s="115">
        <f t="shared" si="3"/>
        <v>668</v>
      </c>
      <c r="N23" s="114">
        <f>SUMPRODUCT(('Stock FSA'!$A$8:$A$102='Recap 2'!$A23)*('Stock FSA'!$D$6:$AE$6='Recap 2'!N$6)*('Stock FSA'!$D$7:$AE$7="Stock")*'Stock FSA'!$D$8:$AE$102)</f>
        <v>720</v>
      </c>
      <c r="O23" s="116">
        <f>SUMPRODUCT(('Stock GN'!$C$11:$C$232='Recap 2'!$A23)*('Stock GN'!$F$8:$Q$8='Recap 2'!N$6)*'Stock GN'!$F$11:$Q$232)</f>
        <v>0</v>
      </c>
      <c r="P23" s="115">
        <f t="shared" si="4"/>
        <v>720</v>
      </c>
      <c r="Q23" s="114">
        <f>SUMPRODUCT(('Stock FSA'!$A$8:$A$102='Recap 2'!$A23)*('Stock FSA'!$D$6:$AE$6='Recap 2'!Q$6)*('Stock FSA'!$D$7:$AE$7="Stock")*'Stock FSA'!$D$8:$AE$102)</f>
        <v>671</v>
      </c>
      <c r="R23" s="116">
        <f>SUMPRODUCT(('Stock GN'!$C$11:$C$232='Recap 2'!$A23)*('Stock GN'!$F$8:$Q$8='Recap 2'!Q$6)*'Stock GN'!$F$11:$Q$232)</f>
        <v>0</v>
      </c>
      <c r="S23" s="115">
        <f t="shared" si="5"/>
        <v>671</v>
      </c>
      <c r="T23" s="114">
        <f>SUMPRODUCT(('Stock FSA'!$A$8:$A$102='Recap 2'!$A23)*('Stock FSA'!$D$6:$AE$6='Recap 2'!T$6)*('Stock FSA'!$D$7:$AE$7="Stock")*'Stock FSA'!$D$8:$AE$102)</f>
        <v>276</v>
      </c>
      <c r="U23" s="116">
        <f>SUMPRODUCT(('Stock GN'!$C$11:$C$232='Recap 2'!$A23)*('Stock GN'!$F$8:$Q$8='Recap 2'!T$6)*'Stock GN'!$F$11:$Q$232)</f>
        <v>0</v>
      </c>
      <c r="V23" s="115">
        <f t="shared" si="6"/>
        <v>276</v>
      </c>
      <c r="W23" s="114">
        <f>SUMPRODUCT(('Stock FSA'!$A$8:$A$102='Recap 2'!$A23)*('Stock FSA'!$D$6:$AE$6='Recap 2'!W$6)*('Stock FSA'!$D$7:$AE$7="Stock")*'Stock FSA'!$D$8:$AE$102)</f>
        <v>0</v>
      </c>
      <c r="X23" s="116">
        <f>SUMPRODUCT(('Stock GN'!$C$11:$C$232='Recap 2'!$A23)*('Stock GN'!$F$8:$Q$8='Recap 2'!W$6)*'Stock GN'!$F$11:$Q$232)</f>
        <v>0</v>
      </c>
      <c r="Y23" s="115">
        <f t="shared" si="7"/>
        <v>0</v>
      </c>
      <c r="Z23" s="114">
        <f>SUMPRODUCT(('Stock FSA'!$A$8:$A$102='Recap 2'!$A23)*('Stock FSA'!$D$6:$AE$6='Recap 2'!Z$6)*('Stock FSA'!$D$7:$AE$7="Stock")*'Stock FSA'!$D$8:$AE$102)</f>
        <v>0</v>
      </c>
      <c r="AA23" s="116">
        <f>SUMPRODUCT(('Stock GN'!$C$11:$C$232='Recap 2'!$A23)*('Stock GN'!$F$8:$Q$8='Recap 2'!Z$6)*'Stock GN'!$F$11:$Q$232)</f>
        <v>0</v>
      </c>
      <c r="AB23" s="115">
        <f t="shared" si="8"/>
        <v>0</v>
      </c>
      <c r="AC23" s="114">
        <f>SUMPRODUCT(('Stock FSA'!$A$8:$A$102='Recap 2'!$A23)*('Stock FSA'!$D$6:$AE$6='Recap 2'!AC$6)*('Stock FSA'!$D$7:$AE$7="Stock")*'Stock FSA'!$D$8:$AE$102)</f>
        <v>0</v>
      </c>
      <c r="AD23" s="116">
        <f>SUMPRODUCT(('Stock GN'!$C$11:$C$232='Recap 2'!$A23)*('Stock GN'!$F$8:$Q$8='Recap 2'!AC$6)*'Stock GN'!$F$11:$Q$232)</f>
        <v>0</v>
      </c>
      <c r="AE23" s="115">
        <f t="shared" si="9"/>
        <v>0</v>
      </c>
      <c r="AF23" s="114">
        <f>SUMPRODUCT(('Stock FSA'!$A$8:$A$102='Recap 2'!$A23)*('Stock FSA'!$D$6:$AE$6='Recap 2'!AF$6)*('Stock FSA'!$D$7:$AE$7="Stock")*'Stock FSA'!$D$8:$AE$102)</f>
        <v>0</v>
      </c>
      <c r="AG23" s="116">
        <f>SUMPRODUCT(('Stock GN'!$C$11:$C$232='Recap 2'!$A23)*('Stock GN'!$F$8:$Q$8='Recap 2'!AF$6)*'Stock GN'!$F$11:$Q$232)</f>
        <v>0</v>
      </c>
      <c r="AH23" s="115">
        <f t="shared" si="10"/>
        <v>0</v>
      </c>
      <c r="AI23" s="114">
        <f>SUMPRODUCT(('Stock FSA'!$A$8:$A$102='Recap 2'!$A23)*('Stock FSA'!$D$6:$AE$6='Recap 2'!AI$6)*('Stock FSA'!$D$7:$AE$7="Stock")*'Stock FSA'!$D$8:$AE$102)</f>
        <v>0</v>
      </c>
      <c r="AJ23" s="116">
        <f>SUMPRODUCT(('Stock GN'!$C$11:$C$232='Recap 2'!$A23)*('Stock GN'!$F$8:$Q$8='Recap 2'!AI$6)*'Stock GN'!$F$11:$Q$232)</f>
        <v>0</v>
      </c>
      <c r="AK23" s="115">
        <f t="shared" si="11"/>
        <v>0</v>
      </c>
    </row>
    <row r="24" spans="1:37">
      <c r="A24" s="73">
        <v>53</v>
      </c>
      <c r="B24" s="114">
        <f>SUMPRODUCT(('Stock FSA'!$A$8:$A$102='Recap 2'!$A24)*('Stock FSA'!$D$6:$AE$6='Recap 2'!B$6)*('Stock FSA'!$D$7:$AE$7="Stock")*'Stock FSA'!$D$8:$AE$102)</f>
        <v>0</v>
      </c>
      <c r="C24" s="116">
        <f>SUMPRODUCT(('Stock GN'!$C$11:$C$232='Recap 2'!$A24)*('Stock GN'!$F$8:$Q$8='Recap 2'!B$6)*'Stock GN'!$F$11:$Q$232)</f>
        <v>0</v>
      </c>
      <c r="D24" s="115">
        <f t="shared" si="0"/>
        <v>0</v>
      </c>
      <c r="E24" s="114">
        <f>SUMPRODUCT(('Stock FSA'!$A$8:$A$102='Recap 2'!$A24)*('Stock FSA'!$D$6:$AE$6='Recap 2'!E$6)*('Stock FSA'!$D$7:$AE$7="Stock")*'Stock FSA'!$D$8:$AE$102)</f>
        <v>0</v>
      </c>
      <c r="F24" s="116">
        <f>SUMPRODUCT(('Stock GN'!$C$11:$C$232='Recap 2'!$A24)*('Stock GN'!$F$8:$Q$8='Recap 2'!E$6)*'Stock GN'!$F$11:$Q$232)</f>
        <v>0</v>
      </c>
      <c r="G24" s="115">
        <f t="shared" si="1"/>
        <v>0</v>
      </c>
      <c r="H24" s="114">
        <f>SUMPRODUCT(('Stock FSA'!$A$8:$A$102='Recap 2'!$A24)*('Stock FSA'!$D$6:$AE$6='Recap 2'!H$6)*('Stock FSA'!$D$7:$AE$7="Stock")*'Stock FSA'!$D$8:$AE$102)</f>
        <v>0</v>
      </c>
      <c r="I24" s="116">
        <f>SUMPRODUCT(('Stock GN'!$C$11:$C$232='Recap 2'!$A24)*('Stock GN'!$F$8:$Q$8='Recap 2'!H$6)*'Stock GN'!$F$11:$Q$232)</f>
        <v>0</v>
      </c>
      <c r="J24" s="115">
        <f t="shared" si="2"/>
        <v>0</v>
      </c>
      <c r="K24" s="114">
        <f>SUMPRODUCT(('Stock FSA'!$A$8:$A$102='Recap 2'!$A24)*('Stock FSA'!$D$6:$AE$6='Recap 2'!K$6)*('Stock FSA'!$D$7:$AE$7="Stock")*'Stock FSA'!$D$8:$AE$102)</f>
        <v>0</v>
      </c>
      <c r="L24" s="116">
        <f>SUMPRODUCT(('Stock GN'!$C$11:$C$232='Recap 2'!$A24)*('Stock GN'!$F$8:$Q$8='Recap 2'!K$6)*'Stock GN'!$F$11:$Q$232)</f>
        <v>0</v>
      </c>
      <c r="M24" s="115">
        <f t="shared" si="3"/>
        <v>0</v>
      </c>
      <c r="N24" s="114">
        <f>SUMPRODUCT(('Stock FSA'!$A$8:$A$102='Recap 2'!$A24)*('Stock FSA'!$D$6:$AE$6='Recap 2'!N$6)*('Stock FSA'!$D$7:$AE$7="Stock")*'Stock FSA'!$D$8:$AE$102)</f>
        <v>0</v>
      </c>
      <c r="O24" s="116">
        <f>SUMPRODUCT(('Stock GN'!$C$11:$C$232='Recap 2'!$A24)*('Stock GN'!$F$8:$Q$8='Recap 2'!N$6)*'Stock GN'!$F$11:$Q$232)</f>
        <v>0</v>
      </c>
      <c r="P24" s="115">
        <f t="shared" si="4"/>
        <v>0</v>
      </c>
      <c r="Q24" s="114">
        <f>SUMPRODUCT(('Stock FSA'!$A$8:$A$102='Recap 2'!$A24)*('Stock FSA'!$D$6:$AE$6='Recap 2'!Q$6)*('Stock FSA'!$D$7:$AE$7="Stock")*'Stock FSA'!$D$8:$AE$102)</f>
        <v>0</v>
      </c>
      <c r="R24" s="116">
        <f>SUMPRODUCT(('Stock GN'!$C$11:$C$232='Recap 2'!$A24)*('Stock GN'!$F$8:$Q$8='Recap 2'!Q$6)*'Stock GN'!$F$11:$Q$232)</f>
        <v>0</v>
      </c>
      <c r="S24" s="115">
        <f t="shared" si="5"/>
        <v>0</v>
      </c>
      <c r="T24" s="114">
        <f>SUMPRODUCT(('Stock FSA'!$A$8:$A$102='Recap 2'!$A24)*('Stock FSA'!$D$6:$AE$6='Recap 2'!T$6)*('Stock FSA'!$D$7:$AE$7="Stock")*'Stock FSA'!$D$8:$AE$102)</f>
        <v>0</v>
      </c>
      <c r="U24" s="116">
        <f>SUMPRODUCT(('Stock GN'!$C$11:$C$232='Recap 2'!$A24)*('Stock GN'!$F$8:$Q$8='Recap 2'!T$6)*'Stock GN'!$F$11:$Q$232)</f>
        <v>0</v>
      </c>
      <c r="V24" s="115">
        <f t="shared" si="6"/>
        <v>0</v>
      </c>
      <c r="W24" s="114">
        <f>SUMPRODUCT(('Stock FSA'!$A$8:$A$102='Recap 2'!$A24)*('Stock FSA'!$D$6:$AE$6='Recap 2'!W$6)*('Stock FSA'!$D$7:$AE$7="Stock")*'Stock FSA'!$D$8:$AE$102)</f>
        <v>0</v>
      </c>
      <c r="X24" s="116">
        <f>SUMPRODUCT(('Stock GN'!$C$11:$C$232='Recap 2'!$A24)*('Stock GN'!$F$8:$Q$8='Recap 2'!W$6)*'Stock GN'!$F$11:$Q$232)</f>
        <v>0</v>
      </c>
      <c r="Y24" s="115">
        <f t="shared" si="7"/>
        <v>0</v>
      </c>
      <c r="Z24" s="114">
        <f>SUMPRODUCT(('Stock FSA'!$A$8:$A$102='Recap 2'!$A24)*('Stock FSA'!$D$6:$AE$6='Recap 2'!Z$6)*('Stock FSA'!$D$7:$AE$7="Stock")*'Stock FSA'!$D$8:$AE$102)</f>
        <v>0</v>
      </c>
      <c r="AA24" s="116">
        <f>SUMPRODUCT(('Stock GN'!$C$11:$C$232='Recap 2'!$A24)*('Stock GN'!$F$8:$Q$8='Recap 2'!Z$6)*'Stock GN'!$F$11:$Q$232)</f>
        <v>0</v>
      </c>
      <c r="AB24" s="115">
        <f t="shared" si="8"/>
        <v>0</v>
      </c>
      <c r="AC24" s="114">
        <f>SUMPRODUCT(('Stock FSA'!$A$8:$A$102='Recap 2'!$A24)*('Stock FSA'!$D$6:$AE$6='Recap 2'!AC$6)*('Stock FSA'!$D$7:$AE$7="Stock")*'Stock FSA'!$D$8:$AE$102)</f>
        <v>0</v>
      </c>
      <c r="AD24" s="116">
        <f>SUMPRODUCT(('Stock GN'!$C$11:$C$232='Recap 2'!$A24)*('Stock GN'!$F$8:$Q$8='Recap 2'!AC$6)*'Stock GN'!$F$11:$Q$232)</f>
        <v>0</v>
      </c>
      <c r="AE24" s="115">
        <f t="shared" si="9"/>
        <v>0</v>
      </c>
      <c r="AF24" s="114">
        <f>SUMPRODUCT(('Stock FSA'!$A$8:$A$102='Recap 2'!$A24)*('Stock FSA'!$D$6:$AE$6='Recap 2'!AF$6)*('Stock FSA'!$D$7:$AE$7="Stock")*'Stock FSA'!$D$8:$AE$102)</f>
        <v>0</v>
      </c>
      <c r="AG24" s="116">
        <f>SUMPRODUCT(('Stock GN'!$C$11:$C$232='Recap 2'!$A24)*('Stock GN'!$F$8:$Q$8='Recap 2'!AF$6)*'Stock GN'!$F$11:$Q$232)</f>
        <v>0</v>
      </c>
      <c r="AH24" s="115">
        <f t="shared" si="10"/>
        <v>0</v>
      </c>
      <c r="AI24" s="114">
        <f>SUMPRODUCT(('Stock FSA'!$A$8:$A$102='Recap 2'!$A24)*('Stock FSA'!$D$6:$AE$6='Recap 2'!AI$6)*('Stock FSA'!$D$7:$AE$7="Stock")*'Stock FSA'!$D$8:$AE$102)</f>
        <v>0</v>
      </c>
      <c r="AJ24" s="116">
        <f>SUMPRODUCT(('Stock GN'!$C$11:$C$232='Recap 2'!$A24)*('Stock GN'!$F$8:$Q$8='Recap 2'!AI$6)*'Stock GN'!$F$11:$Q$232)</f>
        <v>0</v>
      </c>
      <c r="AK24" s="115">
        <f t="shared" si="11"/>
        <v>0</v>
      </c>
    </row>
    <row r="25" spans="1:37">
      <c r="A25" s="73">
        <v>54</v>
      </c>
      <c r="B25" s="114">
        <f>SUMPRODUCT(('Stock FSA'!$A$8:$A$102='Recap 2'!$A25)*('Stock FSA'!$D$6:$AE$6='Recap 2'!B$6)*('Stock FSA'!$D$7:$AE$7="Stock")*'Stock FSA'!$D$8:$AE$102)</f>
        <v>0</v>
      </c>
      <c r="C25" s="116">
        <f>SUMPRODUCT(('Stock GN'!$C$11:$C$232='Recap 2'!$A25)*('Stock GN'!$F$8:$Q$8='Recap 2'!B$6)*'Stock GN'!$F$11:$Q$232)</f>
        <v>0</v>
      </c>
      <c r="D25" s="115">
        <f t="shared" si="0"/>
        <v>0</v>
      </c>
      <c r="E25" s="114">
        <f>SUMPRODUCT(('Stock FSA'!$A$8:$A$102='Recap 2'!$A25)*('Stock FSA'!$D$6:$AE$6='Recap 2'!E$6)*('Stock FSA'!$D$7:$AE$7="Stock")*'Stock FSA'!$D$8:$AE$102)</f>
        <v>0</v>
      </c>
      <c r="F25" s="116">
        <f>SUMPRODUCT(('Stock GN'!$C$11:$C$232='Recap 2'!$A25)*('Stock GN'!$F$8:$Q$8='Recap 2'!E$6)*'Stock GN'!$F$11:$Q$232)</f>
        <v>0</v>
      </c>
      <c r="G25" s="115">
        <f t="shared" si="1"/>
        <v>0</v>
      </c>
      <c r="H25" s="114">
        <f>SUMPRODUCT(('Stock FSA'!$A$8:$A$102='Recap 2'!$A25)*('Stock FSA'!$D$6:$AE$6='Recap 2'!H$6)*('Stock FSA'!$D$7:$AE$7="Stock")*'Stock FSA'!$D$8:$AE$102)</f>
        <v>0</v>
      </c>
      <c r="I25" s="116">
        <f>SUMPRODUCT(('Stock GN'!$C$11:$C$232='Recap 2'!$A25)*('Stock GN'!$F$8:$Q$8='Recap 2'!H$6)*'Stock GN'!$F$11:$Q$232)</f>
        <v>2</v>
      </c>
      <c r="J25" s="115">
        <f t="shared" si="2"/>
        <v>2</v>
      </c>
      <c r="K25" s="114">
        <f>SUMPRODUCT(('Stock FSA'!$A$8:$A$102='Recap 2'!$A25)*('Stock FSA'!$D$6:$AE$6='Recap 2'!K$6)*('Stock FSA'!$D$7:$AE$7="Stock")*'Stock FSA'!$D$8:$AE$102)</f>
        <v>0</v>
      </c>
      <c r="L25" s="116">
        <f>SUMPRODUCT(('Stock GN'!$C$11:$C$232='Recap 2'!$A25)*('Stock GN'!$F$8:$Q$8='Recap 2'!K$6)*'Stock GN'!$F$11:$Q$232)</f>
        <v>131</v>
      </c>
      <c r="M25" s="115">
        <f t="shared" si="3"/>
        <v>131</v>
      </c>
      <c r="N25" s="114">
        <f>SUMPRODUCT(('Stock FSA'!$A$8:$A$102='Recap 2'!$A25)*('Stock FSA'!$D$6:$AE$6='Recap 2'!N$6)*('Stock FSA'!$D$7:$AE$7="Stock")*'Stock FSA'!$D$8:$AE$102)</f>
        <v>226</v>
      </c>
      <c r="O25" s="116">
        <f>SUMPRODUCT(('Stock GN'!$C$11:$C$232='Recap 2'!$A25)*('Stock GN'!$F$8:$Q$8='Recap 2'!N$6)*'Stock GN'!$F$11:$Q$232)</f>
        <v>0</v>
      </c>
      <c r="P25" s="115">
        <f t="shared" si="4"/>
        <v>226</v>
      </c>
      <c r="Q25" s="114">
        <f>SUMPRODUCT(('Stock FSA'!$A$8:$A$102='Recap 2'!$A25)*('Stock FSA'!$D$6:$AE$6='Recap 2'!Q$6)*('Stock FSA'!$D$7:$AE$7="Stock")*'Stock FSA'!$D$8:$AE$102)</f>
        <v>186</v>
      </c>
      <c r="R25" s="116">
        <f>SUMPRODUCT(('Stock GN'!$C$11:$C$232='Recap 2'!$A25)*('Stock GN'!$F$8:$Q$8='Recap 2'!Q$6)*'Stock GN'!$F$11:$Q$232)</f>
        <v>0</v>
      </c>
      <c r="S25" s="115">
        <f t="shared" si="5"/>
        <v>186</v>
      </c>
      <c r="T25" s="114">
        <f>SUMPRODUCT(('Stock FSA'!$A$8:$A$102='Recap 2'!$A25)*('Stock FSA'!$D$6:$AE$6='Recap 2'!T$6)*('Stock FSA'!$D$7:$AE$7="Stock")*'Stock FSA'!$D$8:$AE$102)</f>
        <v>0</v>
      </c>
      <c r="U25" s="116">
        <f>SUMPRODUCT(('Stock GN'!$C$11:$C$232='Recap 2'!$A25)*('Stock GN'!$F$8:$Q$8='Recap 2'!T$6)*'Stock GN'!$F$11:$Q$232)</f>
        <v>0</v>
      </c>
      <c r="V25" s="115">
        <f t="shared" si="6"/>
        <v>0</v>
      </c>
      <c r="W25" s="114">
        <f>SUMPRODUCT(('Stock FSA'!$A$8:$A$102='Recap 2'!$A25)*('Stock FSA'!$D$6:$AE$6='Recap 2'!W$6)*('Stock FSA'!$D$7:$AE$7="Stock")*'Stock FSA'!$D$8:$AE$102)</f>
        <v>0</v>
      </c>
      <c r="X25" s="116">
        <f>SUMPRODUCT(('Stock GN'!$C$11:$C$232='Recap 2'!$A25)*('Stock GN'!$F$8:$Q$8='Recap 2'!W$6)*'Stock GN'!$F$11:$Q$232)</f>
        <v>0</v>
      </c>
      <c r="Y25" s="115">
        <f t="shared" si="7"/>
        <v>0</v>
      </c>
      <c r="Z25" s="114">
        <f>SUMPRODUCT(('Stock FSA'!$A$8:$A$102='Recap 2'!$A25)*('Stock FSA'!$D$6:$AE$6='Recap 2'!Z$6)*('Stock FSA'!$D$7:$AE$7="Stock")*'Stock FSA'!$D$8:$AE$102)</f>
        <v>0</v>
      </c>
      <c r="AA25" s="116">
        <f>SUMPRODUCT(('Stock GN'!$C$11:$C$232='Recap 2'!$A25)*('Stock GN'!$F$8:$Q$8='Recap 2'!Z$6)*'Stock GN'!$F$11:$Q$232)</f>
        <v>0</v>
      </c>
      <c r="AB25" s="115">
        <f t="shared" si="8"/>
        <v>0</v>
      </c>
      <c r="AC25" s="114">
        <f>SUMPRODUCT(('Stock FSA'!$A$8:$A$102='Recap 2'!$A25)*('Stock FSA'!$D$6:$AE$6='Recap 2'!AC$6)*('Stock FSA'!$D$7:$AE$7="Stock")*'Stock FSA'!$D$8:$AE$102)</f>
        <v>0</v>
      </c>
      <c r="AD25" s="116">
        <f>SUMPRODUCT(('Stock GN'!$C$11:$C$232='Recap 2'!$A25)*('Stock GN'!$F$8:$Q$8='Recap 2'!AC$6)*'Stock GN'!$F$11:$Q$232)</f>
        <v>0</v>
      </c>
      <c r="AE25" s="115">
        <f t="shared" si="9"/>
        <v>0</v>
      </c>
      <c r="AF25" s="114">
        <f>SUMPRODUCT(('Stock FSA'!$A$8:$A$102='Recap 2'!$A25)*('Stock FSA'!$D$6:$AE$6='Recap 2'!AF$6)*('Stock FSA'!$D$7:$AE$7="Stock")*'Stock FSA'!$D$8:$AE$102)</f>
        <v>0</v>
      </c>
      <c r="AG25" s="116">
        <f>SUMPRODUCT(('Stock GN'!$C$11:$C$232='Recap 2'!$A25)*('Stock GN'!$F$8:$Q$8='Recap 2'!AF$6)*'Stock GN'!$F$11:$Q$232)</f>
        <v>0</v>
      </c>
      <c r="AH25" s="115">
        <f t="shared" si="10"/>
        <v>0</v>
      </c>
      <c r="AI25" s="114">
        <f>SUMPRODUCT(('Stock FSA'!$A$8:$A$102='Recap 2'!$A25)*('Stock FSA'!$D$6:$AE$6='Recap 2'!AI$6)*('Stock FSA'!$D$7:$AE$7="Stock")*'Stock FSA'!$D$8:$AE$102)</f>
        <v>0</v>
      </c>
      <c r="AJ25" s="116">
        <f>SUMPRODUCT(('Stock GN'!$C$11:$C$232='Recap 2'!$A25)*('Stock GN'!$F$8:$Q$8='Recap 2'!AI$6)*'Stock GN'!$F$11:$Q$232)</f>
        <v>0</v>
      </c>
      <c r="AK25" s="115">
        <f t="shared" si="11"/>
        <v>0</v>
      </c>
    </row>
    <row r="26" spans="1:37">
      <c r="A26" s="73">
        <v>55</v>
      </c>
      <c r="B26" s="114">
        <f>SUMPRODUCT(('Stock FSA'!$A$8:$A$102='Recap 2'!$A26)*('Stock FSA'!$D$6:$AE$6='Recap 2'!B$6)*('Stock FSA'!$D$7:$AE$7="Stock")*'Stock FSA'!$D$8:$AE$102)</f>
        <v>0</v>
      </c>
      <c r="C26" s="116">
        <f>SUMPRODUCT(('Stock GN'!$C$11:$C$232='Recap 2'!$A26)*('Stock GN'!$F$8:$Q$8='Recap 2'!B$6)*'Stock GN'!$F$11:$Q$232)</f>
        <v>0</v>
      </c>
      <c r="D26" s="115">
        <f t="shared" si="0"/>
        <v>0</v>
      </c>
      <c r="E26" s="114">
        <f>SUMPRODUCT(('Stock FSA'!$A$8:$A$102='Recap 2'!$A26)*('Stock FSA'!$D$6:$AE$6='Recap 2'!E$6)*('Stock FSA'!$D$7:$AE$7="Stock")*'Stock FSA'!$D$8:$AE$102)</f>
        <v>0</v>
      </c>
      <c r="F26" s="116">
        <f>SUMPRODUCT(('Stock GN'!$C$11:$C$232='Recap 2'!$A26)*('Stock GN'!$F$8:$Q$8='Recap 2'!E$6)*'Stock GN'!$F$11:$Q$232)</f>
        <v>0</v>
      </c>
      <c r="G26" s="115">
        <f t="shared" si="1"/>
        <v>0</v>
      </c>
      <c r="H26" s="114">
        <f>SUMPRODUCT(('Stock FSA'!$A$8:$A$102='Recap 2'!$A26)*('Stock FSA'!$D$6:$AE$6='Recap 2'!H$6)*('Stock FSA'!$D$7:$AE$7="Stock")*'Stock FSA'!$D$8:$AE$102)</f>
        <v>0</v>
      </c>
      <c r="I26" s="116">
        <f>SUMPRODUCT(('Stock GN'!$C$11:$C$232='Recap 2'!$A26)*('Stock GN'!$F$8:$Q$8='Recap 2'!H$6)*'Stock GN'!$F$11:$Q$232)</f>
        <v>0</v>
      </c>
      <c r="J26" s="115">
        <f t="shared" si="2"/>
        <v>0</v>
      </c>
      <c r="K26" s="114">
        <f>SUMPRODUCT(('Stock FSA'!$A$8:$A$102='Recap 2'!$A26)*('Stock FSA'!$D$6:$AE$6='Recap 2'!K$6)*('Stock FSA'!$D$7:$AE$7="Stock")*'Stock FSA'!$D$8:$AE$102)</f>
        <v>0</v>
      </c>
      <c r="L26" s="116">
        <f>SUMPRODUCT(('Stock GN'!$C$11:$C$232='Recap 2'!$A26)*('Stock GN'!$F$8:$Q$8='Recap 2'!K$6)*'Stock GN'!$F$11:$Q$232)</f>
        <v>200</v>
      </c>
      <c r="M26" s="115">
        <f t="shared" si="3"/>
        <v>200</v>
      </c>
      <c r="N26" s="114">
        <f>SUMPRODUCT(('Stock FSA'!$A$8:$A$102='Recap 2'!$A26)*('Stock FSA'!$D$6:$AE$6='Recap 2'!N$6)*('Stock FSA'!$D$7:$AE$7="Stock")*'Stock FSA'!$D$8:$AE$102)</f>
        <v>0</v>
      </c>
      <c r="O26" s="116">
        <f>SUMPRODUCT(('Stock GN'!$C$11:$C$232='Recap 2'!$A26)*('Stock GN'!$F$8:$Q$8='Recap 2'!N$6)*'Stock GN'!$F$11:$Q$232)</f>
        <v>560</v>
      </c>
      <c r="P26" s="115">
        <f t="shared" si="4"/>
        <v>560</v>
      </c>
      <c r="Q26" s="114">
        <f>SUMPRODUCT(('Stock FSA'!$A$8:$A$102='Recap 2'!$A26)*('Stock FSA'!$D$6:$AE$6='Recap 2'!Q$6)*('Stock FSA'!$D$7:$AE$7="Stock")*'Stock FSA'!$D$8:$AE$102)</f>
        <v>0</v>
      </c>
      <c r="R26" s="116">
        <f>SUMPRODUCT(('Stock GN'!$C$11:$C$232='Recap 2'!$A26)*('Stock GN'!$F$8:$Q$8='Recap 2'!Q$6)*'Stock GN'!$F$11:$Q$232)</f>
        <v>448</v>
      </c>
      <c r="S26" s="115">
        <f t="shared" si="5"/>
        <v>448</v>
      </c>
      <c r="T26" s="114">
        <f>SUMPRODUCT(('Stock FSA'!$A$8:$A$102='Recap 2'!$A26)*('Stock FSA'!$D$6:$AE$6='Recap 2'!T$6)*('Stock FSA'!$D$7:$AE$7="Stock")*'Stock FSA'!$D$8:$AE$102)</f>
        <v>0</v>
      </c>
      <c r="U26" s="116">
        <f>SUMPRODUCT(('Stock GN'!$C$11:$C$232='Recap 2'!$A26)*('Stock GN'!$F$8:$Q$8='Recap 2'!T$6)*'Stock GN'!$F$11:$Q$232)</f>
        <v>395</v>
      </c>
      <c r="V26" s="115">
        <f t="shared" si="6"/>
        <v>395</v>
      </c>
      <c r="W26" s="114">
        <f>SUMPRODUCT(('Stock FSA'!$A$8:$A$102='Recap 2'!$A26)*('Stock FSA'!$D$6:$AE$6='Recap 2'!W$6)*('Stock FSA'!$D$7:$AE$7="Stock")*'Stock FSA'!$D$8:$AE$102)</f>
        <v>0</v>
      </c>
      <c r="X26" s="116">
        <f>SUMPRODUCT(('Stock GN'!$C$11:$C$232='Recap 2'!$A26)*('Stock GN'!$F$8:$Q$8='Recap 2'!W$6)*'Stock GN'!$F$11:$Q$232)</f>
        <v>371</v>
      </c>
      <c r="Y26" s="115">
        <f t="shared" si="7"/>
        <v>371</v>
      </c>
      <c r="Z26" s="114">
        <f>SUMPRODUCT(('Stock FSA'!$A$8:$A$102='Recap 2'!$A26)*('Stock FSA'!$D$6:$AE$6='Recap 2'!Z$6)*('Stock FSA'!$D$7:$AE$7="Stock")*'Stock FSA'!$D$8:$AE$102)</f>
        <v>0</v>
      </c>
      <c r="AA26" s="116">
        <f>SUMPRODUCT(('Stock GN'!$C$11:$C$232='Recap 2'!$A26)*('Stock GN'!$F$8:$Q$8='Recap 2'!Z$6)*'Stock GN'!$F$11:$Q$232)</f>
        <v>375</v>
      </c>
      <c r="AB26" s="115">
        <f t="shared" si="8"/>
        <v>375</v>
      </c>
      <c r="AC26" s="114">
        <f>SUMPRODUCT(('Stock FSA'!$A$8:$A$102='Recap 2'!$A26)*('Stock FSA'!$D$6:$AE$6='Recap 2'!AC$6)*('Stock FSA'!$D$7:$AE$7="Stock")*'Stock FSA'!$D$8:$AE$102)</f>
        <v>0</v>
      </c>
      <c r="AD26" s="116">
        <f>SUMPRODUCT(('Stock GN'!$C$11:$C$232='Recap 2'!$A26)*('Stock GN'!$F$8:$Q$8='Recap 2'!AC$6)*'Stock GN'!$F$11:$Q$232)</f>
        <v>494</v>
      </c>
      <c r="AE26" s="115">
        <f t="shared" si="9"/>
        <v>494</v>
      </c>
      <c r="AF26" s="114">
        <f>SUMPRODUCT(('Stock FSA'!$A$8:$A$102='Recap 2'!$A26)*('Stock FSA'!$D$6:$AE$6='Recap 2'!AF$6)*('Stock FSA'!$D$7:$AE$7="Stock")*'Stock FSA'!$D$8:$AE$102)</f>
        <v>0</v>
      </c>
      <c r="AG26" s="116">
        <f>SUMPRODUCT(('Stock GN'!$C$11:$C$232='Recap 2'!$A26)*('Stock GN'!$F$8:$Q$8='Recap 2'!AF$6)*'Stock GN'!$F$11:$Q$232)</f>
        <v>531</v>
      </c>
      <c r="AH26" s="115">
        <f t="shared" si="10"/>
        <v>531</v>
      </c>
      <c r="AI26" s="114">
        <f>SUMPRODUCT(('Stock FSA'!$A$8:$A$102='Recap 2'!$A26)*('Stock FSA'!$D$6:$AE$6='Recap 2'!AI$6)*('Stock FSA'!$D$7:$AE$7="Stock")*'Stock FSA'!$D$8:$AE$102)</f>
        <v>0</v>
      </c>
      <c r="AJ26" s="116">
        <f>SUMPRODUCT(('Stock GN'!$C$11:$C$232='Recap 2'!$A26)*('Stock GN'!$F$8:$Q$8='Recap 2'!AI$6)*'Stock GN'!$F$11:$Q$232)</f>
        <v>611</v>
      </c>
      <c r="AK26" s="115">
        <f t="shared" si="11"/>
        <v>611</v>
      </c>
    </row>
    <row r="27" spans="1:37">
      <c r="A27" s="73">
        <v>57</v>
      </c>
      <c r="B27" s="114">
        <f>SUMPRODUCT(('Stock FSA'!$A$8:$A$102='Recap 2'!$A27)*('Stock FSA'!$D$6:$AE$6='Recap 2'!B$6)*('Stock FSA'!$D$7:$AE$7="Stock")*'Stock FSA'!$D$8:$AE$102)</f>
        <v>0</v>
      </c>
      <c r="C27" s="116">
        <f>SUMPRODUCT(('Stock GN'!$C$11:$C$232='Recap 2'!$A27)*('Stock GN'!$F$8:$Q$8='Recap 2'!B$6)*'Stock GN'!$F$11:$Q$232)</f>
        <v>0</v>
      </c>
      <c r="D27" s="115">
        <f t="shared" si="0"/>
        <v>0</v>
      </c>
      <c r="E27" s="114">
        <f>SUMPRODUCT(('Stock FSA'!$A$8:$A$102='Recap 2'!$A27)*('Stock FSA'!$D$6:$AE$6='Recap 2'!E$6)*('Stock FSA'!$D$7:$AE$7="Stock")*'Stock FSA'!$D$8:$AE$102)</f>
        <v>0</v>
      </c>
      <c r="F27" s="116">
        <f>SUMPRODUCT(('Stock GN'!$C$11:$C$232='Recap 2'!$A27)*('Stock GN'!$F$8:$Q$8='Recap 2'!E$6)*'Stock GN'!$F$11:$Q$232)</f>
        <v>0</v>
      </c>
      <c r="G27" s="115">
        <f t="shared" si="1"/>
        <v>0</v>
      </c>
      <c r="H27" s="114">
        <f>SUMPRODUCT(('Stock FSA'!$A$8:$A$102='Recap 2'!$A27)*('Stock FSA'!$D$6:$AE$6='Recap 2'!H$6)*('Stock FSA'!$D$7:$AE$7="Stock")*'Stock FSA'!$D$8:$AE$102)</f>
        <v>0</v>
      </c>
      <c r="I27" s="116">
        <f>SUMPRODUCT(('Stock GN'!$C$11:$C$232='Recap 2'!$A27)*('Stock GN'!$F$8:$Q$8='Recap 2'!H$6)*'Stock GN'!$F$11:$Q$232)</f>
        <v>0</v>
      </c>
      <c r="J27" s="115">
        <f t="shared" si="2"/>
        <v>0</v>
      </c>
      <c r="K27" s="114">
        <f>SUMPRODUCT(('Stock FSA'!$A$8:$A$102='Recap 2'!$A27)*('Stock FSA'!$D$6:$AE$6='Recap 2'!K$6)*('Stock FSA'!$D$7:$AE$7="Stock")*'Stock FSA'!$D$8:$AE$102)</f>
        <v>0</v>
      </c>
      <c r="L27" s="116">
        <f>SUMPRODUCT(('Stock GN'!$C$11:$C$232='Recap 2'!$A27)*('Stock GN'!$F$8:$Q$8='Recap 2'!K$6)*'Stock GN'!$F$11:$Q$232)</f>
        <v>0</v>
      </c>
      <c r="M27" s="115">
        <f t="shared" si="3"/>
        <v>0</v>
      </c>
      <c r="N27" s="114">
        <f>SUMPRODUCT(('Stock FSA'!$A$8:$A$102='Recap 2'!$A27)*('Stock FSA'!$D$6:$AE$6='Recap 2'!N$6)*('Stock FSA'!$D$7:$AE$7="Stock")*'Stock FSA'!$D$8:$AE$102)</f>
        <v>0</v>
      </c>
      <c r="O27" s="116">
        <f>SUMPRODUCT(('Stock GN'!$C$11:$C$232='Recap 2'!$A27)*('Stock GN'!$F$8:$Q$8='Recap 2'!N$6)*'Stock GN'!$F$11:$Q$232)</f>
        <v>630</v>
      </c>
      <c r="P27" s="115">
        <f t="shared" si="4"/>
        <v>630</v>
      </c>
      <c r="Q27" s="114">
        <f>SUMPRODUCT(('Stock FSA'!$A$8:$A$102='Recap 2'!$A27)*('Stock FSA'!$D$6:$AE$6='Recap 2'!Q$6)*('Stock FSA'!$D$7:$AE$7="Stock")*'Stock FSA'!$D$8:$AE$102)</f>
        <v>0</v>
      </c>
      <c r="R27" s="116">
        <f>SUMPRODUCT(('Stock GN'!$C$11:$C$232='Recap 2'!$A27)*('Stock GN'!$F$8:$Q$8='Recap 2'!Q$6)*'Stock GN'!$F$11:$Q$232)</f>
        <v>657</v>
      </c>
      <c r="S27" s="115">
        <f t="shared" si="5"/>
        <v>657</v>
      </c>
      <c r="T27" s="114">
        <f>SUMPRODUCT(('Stock FSA'!$A$8:$A$102='Recap 2'!$A27)*('Stock FSA'!$D$6:$AE$6='Recap 2'!T$6)*('Stock FSA'!$D$7:$AE$7="Stock")*'Stock FSA'!$D$8:$AE$102)</f>
        <v>0</v>
      </c>
      <c r="U27" s="116">
        <f>SUMPRODUCT(('Stock GN'!$C$11:$C$232='Recap 2'!$A27)*('Stock GN'!$F$8:$Q$8='Recap 2'!T$6)*'Stock GN'!$F$11:$Q$232)</f>
        <v>272</v>
      </c>
      <c r="V27" s="115">
        <f t="shared" si="6"/>
        <v>272</v>
      </c>
      <c r="W27" s="114">
        <f>SUMPRODUCT(('Stock FSA'!$A$8:$A$102='Recap 2'!$A27)*('Stock FSA'!$D$6:$AE$6='Recap 2'!W$6)*('Stock FSA'!$D$7:$AE$7="Stock")*'Stock FSA'!$D$8:$AE$102)</f>
        <v>0</v>
      </c>
      <c r="X27" s="116">
        <f>SUMPRODUCT(('Stock GN'!$C$11:$C$232='Recap 2'!$A27)*('Stock GN'!$F$8:$Q$8='Recap 2'!W$6)*'Stock GN'!$F$11:$Q$232)</f>
        <v>427</v>
      </c>
      <c r="Y27" s="115">
        <f t="shared" si="7"/>
        <v>427</v>
      </c>
      <c r="Z27" s="114">
        <f>SUMPRODUCT(('Stock FSA'!$A$8:$A$102='Recap 2'!$A27)*('Stock FSA'!$D$6:$AE$6='Recap 2'!Z$6)*('Stock FSA'!$D$7:$AE$7="Stock")*'Stock FSA'!$D$8:$AE$102)</f>
        <v>0</v>
      </c>
      <c r="AA27" s="116">
        <f>SUMPRODUCT(('Stock GN'!$C$11:$C$232='Recap 2'!$A27)*('Stock GN'!$F$8:$Q$8='Recap 2'!Z$6)*'Stock GN'!$F$11:$Q$232)</f>
        <v>455</v>
      </c>
      <c r="AB27" s="115">
        <f t="shared" si="8"/>
        <v>455</v>
      </c>
      <c r="AC27" s="114">
        <f>SUMPRODUCT(('Stock FSA'!$A$8:$A$102='Recap 2'!$A27)*('Stock FSA'!$D$6:$AE$6='Recap 2'!AC$6)*('Stock FSA'!$D$7:$AE$7="Stock")*'Stock FSA'!$D$8:$AE$102)</f>
        <v>0</v>
      </c>
      <c r="AD27" s="116">
        <f>SUMPRODUCT(('Stock GN'!$C$11:$C$232='Recap 2'!$A27)*('Stock GN'!$F$8:$Q$8='Recap 2'!AC$6)*'Stock GN'!$F$11:$Q$232)</f>
        <v>629</v>
      </c>
      <c r="AE27" s="115">
        <f t="shared" si="9"/>
        <v>629</v>
      </c>
      <c r="AF27" s="114">
        <f>SUMPRODUCT(('Stock FSA'!$A$8:$A$102='Recap 2'!$A27)*('Stock FSA'!$D$6:$AE$6='Recap 2'!AF$6)*('Stock FSA'!$D$7:$AE$7="Stock")*'Stock FSA'!$D$8:$AE$102)</f>
        <v>0</v>
      </c>
      <c r="AG27" s="116">
        <f>SUMPRODUCT(('Stock GN'!$C$11:$C$232='Recap 2'!$A27)*('Stock GN'!$F$8:$Q$8='Recap 2'!AF$6)*'Stock GN'!$F$11:$Q$232)</f>
        <v>602</v>
      </c>
      <c r="AH27" s="115">
        <f t="shared" si="10"/>
        <v>602</v>
      </c>
      <c r="AI27" s="114">
        <f>SUMPRODUCT(('Stock FSA'!$A$8:$A$102='Recap 2'!$A27)*('Stock FSA'!$D$6:$AE$6='Recap 2'!AI$6)*('Stock FSA'!$D$7:$AE$7="Stock")*'Stock FSA'!$D$8:$AE$102)</f>
        <v>0</v>
      </c>
      <c r="AJ27" s="116">
        <f>SUMPRODUCT(('Stock GN'!$C$11:$C$232='Recap 2'!$A27)*('Stock GN'!$F$8:$Q$8='Recap 2'!AI$6)*'Stock GN'!$F$11:$Q$232)</f>
        <v>637</v>
      </c>
      <c r="AK27" s="115">
        <f t="shared" si="11"/>
        <v>637</v>
      </c>
    </row>
    <row r="28" spans="1:37">
      <c r="A28" s="73">
        <v>64</v>
      </c>
      <c r="B28" s="114">
        <f>SUMPRODUCT(('Stock FSA'!$A$8:$A$102='Recap 2'!$A28)*('Stock FSA'!$D$6:$AE$6='Recap 2'!B$6)*('Stock FSA'!$D$7:$AE$7="Stock")*'Stock FSA'!$D$8:$AE$102)</f>
        <v>0</v>
      </c>
      <c r="C28" s="116">
        <f>SUMPRODUCT(('Stock GN'!$C$11:$C$232='Recap 2'!$A28)*('Stock GN'!$F$8:$Q$8='Recap 2'!B$6)*'Stock GN'!$F$11:$Q$232)</f>
        <v>0</v>
      </c>
      <c r="D28" s="115">
        <f t="shared" si="0"/>
        <v>0</v>
      </c>
      <c r="E28" s="114">
        <f>SUMPRODUCT(('Stock FSA'!$A$8:$A$102='Recap 2'!$A28)*('Stock FSA'!$D$6:$AE$6='Recap 2'!E$6)*('Stock FSA'!$D$7:$AE$7="Stock")*'Stock FSA'!$D$8:$AE$102)</f>
        <v>0</v>
      </c>
      <c r="F28" s="116">
        <f>SUMPRODUCT(('Stock GN'!$C$11:$C$232='Recap 2'!$A28)*('Stock GN'!$F$8:$Q$8='Recap 2'!E$6)*'Stock GN'!$F$11:$Q$232)</f>
        <v>0</v>
      </c>
      <c r="G28" s="115">
        <f t="shared" si="1"/>
        <v>0</v>
      </c>
      <c r="H28" s="114">
        <f>SUMPRODUCT(('Stock FSA'!$A$8:$A$102='Recap 2'!$A28)*('Stock FSA'!$D$6:$AE$6='Recap 2'!H$6)*('Stock FSA'!$D$7:$AE$7="Stock")*'Stock FSA'!$D$8:$AE$102)</f>
        <v>0</v>
      </c>
      <c r="I28" s="116">
        <f>SUMPRODUCT(('Stock GN'!$C$11:$C$232='Recap 2'!$A28)*('Stock GN'!$F$8:$Q$8='Recap 2'!H$6)*'Stock GN'!$F$11:$Q$232)</f>
        <v>0</v>
      </c>
      <c r="J28" s="115">
        <f t="shared" si="2"/>
        <v>0</v>
      </c>
      <c r="K28" s="114">
        <f>SUMPRODUCT(('Stock FSA'!$A$8:$A$102='Recap 2'!$A28)*('Stock FSA'!$D$6:$AE$6='Recap 2'!K$6)*('Stock FSA'!$D$7:$AE$7="Stock")*'Stock FSA'!$D$8:$AE$102)</f>
        <v>0</v>
      </c>
      <c r="L28" s="116">
        <f>SUMPRODUCT(('Stock GN'!$C$11:$C$232='Recap 2'!$A28)*('Stock GN'!$F$8:$Q$8='Recap 2'!K$6)*'Stock GN'!$F$11:$Q$232)</f>
        <v>115</v>
      </c>
      <c r="M28" s="115">
        <f t="shared" si="3"/>
        <v>115</v>
      </c>
      <c r="N28" s="114">
        <f>SUMPRODUCT(('Stock FSA'!$A$8:$A$102='Recap 2'!$A28)*('Stock FSA'!$D$6:$AE$6='Recap 2'!N$6)*('Stock FSA'!$D$7:$AE$7="Stock")*'Stock FSA'!$D$8:$AE$102)</f>
        <v>0</v>
      </c>
      <c r="O28" s="116">
        <f>SUMPRODUCT(('Stock GN'!$C$11:$C$232='Recap 2'!$A28)*('Stock GN'!$F$8:$Q$8='Recap 2'!N$6)*'Stock GN'!$F$11:$Q$232)</f>
        <v>356</v>
      </c>
      <c r="P28" s="115">
        <f t="shared" si="4"/>
        <v>356</v>
      </c>
      <c r="Q28" s="114">
        <f>SUMPRODUCT(('Stock FSA'!$A$8:$A$102='Recap 2'!$A28)*('Stock FSA'!$D$6:$AE$6='Recap 2'!Q$6)*('Stock FSA'!$D$7:$AE$7="Stock")*'Stock FSA'!$D$8:$AE$102)</f>
        <v>0</v>
      </c>
      <c r="R28" s="116">
        <f>SUMPRODUCT(('Stock GN'!$C$11:$C$232='Recap 2'!$A28)*('Stock GN'!$F$8:$Q$8='Recap 2'!Q$6)*'Stock GN'!$F$11:$Q$232)</f>
        <v>507</v>
      </c>
      <c r="S28" s="115">
        <f t="shared" si="5"/>
        <v>507</v>
      </c>
      <c r="T28" s="114">
        <f>SUMPRODUCT(('Stock FSA'!$A$8:$A$102='Recap 2'!$A28)*('Stock FSA'!$D$6:$AE$6='Recap 2'!T$6)*('Stock FSA'!$D$7:$AE$7="Stock")*'Stock FSA'!$D$8:$AE$102)</f>
        <v>0</v>
      </c>
      <c r="U28" s="116">
        <f>SUMPRODUCT(('Stock GN'!$C$11:$C$232='Recap 2'!$A28)*('Stock GN'!$F$8:$Q$8='Recap 2'!T$6)*'Stock GN'!$F$11:$Q$232)</f>
        <v>377</v>
      </c>
      <c r="V28" s="115">
        <f t="shared" si="6"/>
        <v>377</v>
      </c>
      <c r="W28" s="114">
        <f>SUMPRODUCT(('Stock FSA'!$A$8:$A$102='Recap 2'!$A28)*('Stock FSA'!$D$6:$AE$6='Recap 2'!W$6)*('Stock FSA'!$D$7:$AE$7="Stock")*'Stock FSA'!$D$8:$AE$102)</f>
        <v>0</v>
      </c>
      <c r="X28" s="116">
        <f>SUMPRODUCT(('Stock GN'!$C$11:$C$232='Recap 2'!$A28)*('Stock GN'!$F$8:$Q$8='Recap 2'!W$6)*'Stock GN'!$F$11:$Q$232)</f>
        <v>399</v>
      </c>
      <c r="Y28" s="115">
        <f t="shared" si="7"/>
        <v>399</v>
      </c>
      <c r="Z28" s="114">
        <f>SUMPRODUCT(('Stock FSA'!$A$8:$A$102='Recap 2'!$A28)*('Stock FSA'!$D$6:$AE$6='Recap 2'!Z$6)*('Stock FSA'!$D$7:$AE$7="Stock")*'Stock FSA'!$D$8:$AE$102)</f>
        <v>0</v>
      </c>
      <c r="AA28" s="116">
        <f>SUMPRODUCT(('Stock GN'!$C$11:$C$232='Recap 2'!$A28)*('Stock GN'!$F$8:$Q$8='Recap 2'!Z$6)*'Stock GN'!$F$11:$Q$232)</f>
        <v>424</v>
      </c>
      <c r="AB28" s="115">
        <f t="shared" si="8"/>
        <v>424</v>
      </c>
      <c r="AC28" s="114">
        <f>SUMPRODUCT(('Stock FSA'!$A$8:$A$102='Recap 2'!$A28)*('Stock FSA'!$D$6:$AE$6='Recap 2'!AC$6)*('Stock FSA'!$D$7:$AE$7="Stock")*'Stock FSA'!$D$8:$AE$102)</f>
        <v>0</v>
      </c>
      <c r="AD28" s="116">
        <f>SUMPRODUCT(('Stock GN'!$C$11:$C$232='Recap 2'!$A28)*('Stock GN'!$F$8:$Q$8='Recap 2'!AC$6)*'Stock GN'!$F$11:$Q$232)</f>
        <v>433</v>
      </c>
      <c r="AE28" s="115">
        <f t="shared" si="9"/>
        <v>433</v>
      </c>
      <c r="AF28" s="114">
        <f>SUMPRODUCT(('Stock FSA'!$A$8:$A$102='Recap 2'!$A28)*('Stock FSA'!$D$6:$AE$6='Recap 2'!AF$6)*('Stock FSA'!$D$7:$AE$7="Stock")*'Stock FSA'!$D$8:$AE$102)</f>
        <v>0</v>
      </c>
      <c r="AG28" s="116">
        <f>SUMPRODUCT(('Stock GN'!$C$11:$C$232='Recap 2'!$A28)*('Stock GN'!$F$8:$Q$8='Recap 2'!AF$6)*'Stock GN'!$F$11:$Q$232)</f>
        <v>440</v>
      </c>
      <c r="AH28" s="115">
        <f t="shared" si="10"/>
        <v>440</v>
      </c>
      <c r="AI28" s="114">
        <f>SUMPRODUCT(('Stock FSA'!$A$8:$A$102='Recap 2'!$A28)*('Stock FSA'!$D$6:$AE$6='Recap 2'!AI$6)*('Stock FSA'!$D$7:$AE$7="Stock")*'Stock FSA'!$D$8:$AE$102)</f>
        <v>0</v>
      </c>
      <c r="AJ28" s="116">
        <f>SUMPRODUCT(('Stock GN'!$C$11:$C$232='Recap 2'!$A28)*('Stock GN'!$F$8:$Q$8='Recap 2'!AI$6)*'Stock GN'!$F$11:$Q$232)</f>
        <v>540</v>
      </c>
      <c r="AK28" s="115">
        <f t="shared" si="11"/>
        <v>540</v>
      </c>
    </row>
    <row r="29" spans="1:37">
      <c r="A29" s="73">
        <v>69</v>
      </c>
      <c r="B29" s="114">
        <f>SUMPRODUCT(('Stock FSA'!$A$8:$A$102='Recap 2'!$A29)*('Stock FSA'!$D$6:$AE$6='Recap 2'!B$6)*('Stock FSA'!$D$7:$AE$7="Stock")*'Stock FSA'!$D$8:$AE$102)</f>
        <v>0</v>
      </c>
      <c r="C29" s="116">
        <f>SUMPRODUCT(('Stock GN'!$C$11:$C$232='Recap 2'!$A29)*('Stock GN'!$F$8:$Q$8='Recap 2'!B$6)*'Stock GN'!$F$11:$Q$232)</f>
        <v>0</v>
      </c>
      <c r="D29" s="115">
        <f t="shared" si="0"/>
        <v>0</v>
      </c>
      <c r="E29" s="114">
        <f>SUMPRODUCT(('Stock FSA'!$A$8:$A$102='Recap 2'!$A29)*('Stock FSA'!$D$6:$AE$6='Recap 2'!E$6)*('Stock FSA'!$D$7:$AE$7="Stock")*'Stock FSA'!$D$8:$AE$102)</f>
        <v>0</v>
      </c>
      <c r="F29" s="116">
        <f>SUMPRODUCT(('Stock GN'!$C$11:$C$232='Recap 2'!$A29)*('Stock GN'!$F$8:$Q$8='Recap 2'!E$6)*'Stock GN'!$F$11:$Q$232)</f>
        <v>0</v>
      </c>
      <c r="G29" s="115">
        <f t="shared" si="1"/>
        <v>0</v>
      </c>
      <c r="H29" s="114">
        <f>SUMPRODUCT(('Stock FSA'!$A$8:$A$102='Recap 2'!$A29)*('Stock FSA'!$D$6:$AE$6='Recap 2'!H$6)*('Stock FSA'!$D$7:$AE$7="Stock")*'Stock FSA'!$D$8:$AE$102)</f>
        <v>0</v>
      </c>
      <c r="I29" s="116">
        <f>SUMPRODUCT(('Stock GN'!$C$11:$C$232='Recap 2'!$A29)*('Stock GN'!$F$8:$Q$8='Recap 2'!H$6)*'Stock GN'!$F$11:$Q$232)</f>
        <v>0</v>
      </c>
      <c r="J29" s="115">
        <f t="shared" si="2"/>
        <v>0</v>
      </c>
      <c r="K29" s="114">
        <f>SUMPRODUCT(('Stock FSA'!$A$8:$A$102='Recap 2'!$A29)*('Stock FSA'!$D$6:$AE$6='Recap 2'!K$6)*('Stock FSA'!$D$7:$AE$7="Stock")*'Stock FSA'!$D$8:$AE$102)</f>
        <v>0</v>
      </c>
      <c r="L29" s="116">
        <f>SUMPRODUCT(('Stock GN'!$C$11:$C$232='Recap 2'!$A29)*('Stock GN'!$F$8:$Q$8='Recap 2'!K$6)*'Stock GN'!$F$11:$Q$232)</f>
        <v>0</v>
      </c>
      <c r="M29" s="115">
        <f t="shared" si="3"/>
        <v>0</v>
      </c>
      <c r="N29" s="114">
        <f>SUMPRODUCT(('Stock FSA'!$A$8:$A$102='Recap 2'!$A29)*('Stock FSA'!$D$6:$AE$6='Recap 2'!N$6)*('Stock FSA'!$D$7:$AE$7="Stock")*'Stock FSA'!$D$8:$AE$102)</f>
        <v>0</v>
      </c>
      <c r="O29" s="116">
        <f>SUMPRODUCT(('Stock GN'!$C$11:$C$232='Recap 2'!$A29)*('Stock GN'!$F$8:$Q$8='Recap 2'!N$6)*'Stock GN'!$F$11:$Q$232)</f>
        <v>0</v>
      </c>
      <c r="P29" s="115">
        <f t="shared" si="4"/>
        <v>0</v>
      </c>
      <c r="Q29" s="114">
        <f>SUMPRODUCT(('Stock FSA'!$A$8:$A$102='Recap 2'!$A29)*('Stock FSA'!$D$6:$AE$6='Recap 2'!Q$6)*('Stock FSA'!$D$7:$AE$7="Stock")*'Stock FSA'!$D$8:$AE$102)</f>
        <v>0</v>
      </c>
      <c r="R29" s="116">
        <f>SUMPRODUCT(('Stock GN'!$C$11:$C$232='Recap 2'!$A29)*('Stock GN'!$F$8:$Q$8='Recap 2'!Q$6)*'Stock GN'!$F$11:$Q$232)</f>
        <v>0</v>
      </c>
      <c r="S29" s="115">
        <f t="shared" si="5"/>
        <v>0</v>
      </c>
      <c r="T29" s="114">
        <f>SUMPRODUCT(('Stock FSA'!$A$8:$A$102='Recap 2'!$A29)*('Stock FSA'!$D$6:$AE$6='Recap 2'!T$6)*('Stock FSA'!$D$7:$AE$7="Stock")*'Stock FSA'!$D$8:$AE$102)</f>
        <v>0</v>
      </c>
      <c r="U29" s="116">
        <f>SUMPRODUCT(('Stock GN'!$C$11:$C$232='Recap 2'!$A29)*('Stock GN'!$F$8:$Q$8='Recap 2'!T$6)*'Stock GN'!$F$11:$Q$232)</f>
        <v>0</v>
      </c>
      <c r="V29" s="115">
        <f t="shared" si="6"/>
        <v>0</v>
      </c>
      <c r="W29" s="114">
        <f>SUMPRODUCT(('Stock FSA'!$A$8:$A$102='Recap 2'!$A29)*('Stock FSA'!$D$6:$AE$6='Recap 2'!W$6)*('Stock FSA'!$D$7:$AE$7="Stock")*'Stock FSA'!$D$8:$AE$102)</f>
        <v>0</v>
      </c>
      <c r="X29" s="116">
        <f>SUMPRODUCT(('Stock GN'!$C$11:$C$232='Recap 2'!$A29)*('Stock GN'!$F$8:$Q$8='Recap 2'!W$6)*'Stock GN'!$F$11:$Q$232)</f>
        <v>0</v>
      </c>
      <c r="Y29" s="115">
        <f t="shared" si="7"/>
        <v>0</v>
      </c>
      <c r="Z29" s="114">
        <f>SUMPRODUCT(('Stock FSA'!$A$8:$A$102='Recap 2'!$A29)*('Stock FSA'!$D$6:$AE$6='Recap 2'!Z$6)*('Stock FSA'!$D$7:$AE$7="Stock")*'Stock FSA'!$D$8:$AE$102)</f>
        <v>0</v>
      </c>
      <c r="AA29" s="116">
        <f>SUMPRODUCT(('Stock GN'!$C$11:$C$232='Recap 2'!$A29)*('Stock GN'!$F$8:$Q$8='Recap 2'!Z$6)*'Stock GN'!$F$11:$Q$232)</f>
        <v>0</v>
      </c>
      <c r="AB29" s="115">
        <f t="shared" si="8"/>
        <v>0</v>
      </c>
      <c r="AC29" s="114">
        <f>SUMPRODUCT(('Stock FSA'!$A$8:$A$102='Recap 2'!$A29)*('Stock FSA'!$D$6:$AE$6='Recap 2'!AC$6)*('Stock FSA'!$D$7:$AE$7="Stock")*'Stock FSA'!$D$8:$AE$102)</f>
        <v>0</v>
      </c>
      <c r="AD29" s="116">
        <f>SUMPRODUCT(('Stock GN'!$C$11:$C$232='Recap 2'!$A29)*('Stock GN'!$F$8:$Q$8='Recap 2'!AC$6)*'Stock GN'!$F$11:$Q$232)</f>
        <v>0</v>
      </c>
      <c r="AE29" s="115">
        <f t="shared" si="9"/>
        <v>0</v>
      </c>
      <c r="AF29" s="114">
        <f>SUMPRODUCT(('Stock FSA'!$A$8:$A$102='Recap 2'!$A29)*('Stock FSA'!$D$6:$AE$6='Recap 2'!AF$6)*('Stock FSA'!$D$7:$AE$7="Stock")*'Stock FSA'!$D$8:$AE$102)</f>
        <v>0</v>
      </c>
      <c r="AG29" s="116">
        <f>SUMPRODUCT(('Stock GN'!$C$11:$C$232='Recap 2'!$A29)*('Stock GN'!$F$8:$Q$8='Recap 2'!AF$6)*'Stock GN'!$F$11:$Q$232)</f>
        <v>0</v>
      </c>
      <c r="AH29" s="115">
        <f t="shared" si="10"/>
        <v>0</v>
      </c>
      <c r="AI29" s="114">
        <f>SUMPRODUCT(('Stock FSA'!$A$8:$A$102='Recap 2'!$A29)*('Stock FSA'!$D$6:$AE$6='Recap 2'!AI$6)*('Stock FSA'!$D$7:$AE$7="Stock")*'Stock FSA'!$D$8:$AE$102)</f>
        <v>0</v>
      </c>
      <c r="AJ29" s="116">
        <f>SUMPRODUCT(('Stock GN'!$C$11:$C$232='Recap 2'!$A29)*('Stock GN'!$F$8:$Q$8='Recap 2'!AI$6)*'Stock GN'!$F$11:$Q$232)</f>
        <v>0</v>
      </c>
      <c r="AK29" s="115">
        <f t="shared" si="11"/>
        <v>0</v>
      </c>
    </row>
    <row r="30" spans="1:37">
      <c r="A30" s="73">
        <v>71</v>
      </c>
      <c r="B30" s="114">
        <f>SUMPRODUCT(('Stock FSA'!$A$8:$A$102='Recap 2'!$A30)*('Stock FSA'!$D$6:$AE$6='Recap 2'!B$6)*('Stock FSA'!$D$7:$AE$7="Stock")*'Stock FSA'!$D$8:$AE$102)</f>
        <v>0</v>
      </c>
      <c r="C30" s="116">
        <f>SUMPRODUCT(('Stock GN'!$C$11:$C$232='Recap 2'!$A30)*('Stock GN'!$F$8:$Q$8='Recap 2'!B$6)*'Stock GN'!$F$11:$Q$232)</f>
        <v>0</v>
      </c>
      <c r="D30" s="115">
        <f t="shared" si="0"/>
        <v>0</v>
      </c>
      <c r="E30" s="114">
        <f>SUMPRODUCT(('Stock FSA'!$A$8:$A$102='Recap 2'!$A30)*('Stock FSA'!$D$6:$AE$6='Recap 2'!E$6)*('Stock FSA'!$D$7:$AE$7="Stock")*'Stock FSA'!$D$8:$AE$102)</f>
        <v>0</v>
      </c>
      <c r="F30" s="116">
        <f>SUMPRODUCT(('Stock GN'!$C$11:$C$232='Recap 2'!$A30)*('Stock GN'!$F$8:$Q$8='Recap 2'!E$6)*'Stock GN'!$F$11:$Q$232)</f>
        <v>0</v>
      </c>
      <c r="G30" s="115">
        <f t="shared" si="1"/>
        <v>0</v>
      </c>
      <c r="H30" s="114">
        <f>SUMPRODUCT(('Stock FSA'!$A$8:$A$102='Recap 2'!$A30)*('Stock FSA'!$D$6:$AE$6='Recap 2'!H$6)*('Stock FSA'!$D$7:$AE$7="Stock")*'Stock FSA'!$D$8:$AE$102)</f>
        <v>0</v>
      </c>
      <c r="I30" s="116">
        <f>SUMPRODUCT(('Stock GN'!$C$11:$C$232='Recap 2'!$A30)*('Stock GN'!$F$8:$Q$8='Recap 2'!H$6)*'Stock GN'!$F$11:$Q$232)</f>
        <v>0</v>
      </c>
      <c r="J30" s="115">
        <f t="shared" si="2"/>
        <v>0</v>
      </c>
      <c r="K30" s="114">
        <f>SUMPRODUCT(('Stock FSA'!$A$8:$A$102='Recap 2'!$A30)*('Stock FSA'!$D$6:$AE$6='Recap 2'!K$6)*('Stock FSA'!$D$7:$AE$7="Stock")*'Stock FSA'!$D$8:$AE$102)</f>
        <v>0</v>
      </c>
      <c r="L30" s="116">
        <f>SUMPRODUCT(('Stock GN'!$C$11:$C$232='Recap 2'!$A30)*('Stock GN'!$F$8:$Q$8='Recap 2'!K$6)*'Stock GN'!$F$11:$Q$232)</f>
        <v>0</v>
      </c>
      <c r="M30" s="115">
        <f t="shared" si="3"/>
        <v>0</v>
      </c>
      <c r="N30" s="114">
        <f>SUMPRODUCT(('Stock FSA'!$A$8:$A$102='Recap 2'!$A30)*('Stock FSA'!$D$6:$AE$6='Recap 2'!N$6)*('Stock FSA'!$D$7:$AE$7="Stock")*'Stock FSA'!$D$8:$AE$102)</f>
        <v>128</v>
      </c>
      <c r="O30" s="116">
        <f>SUMPRODUCT(('Stock GN'!$C$11:$C$232='Recap 2'!$A30)*('Stock GN'!$F$8:$Q$8='Recap 2'!N$6)*'Stock GN'!$F$11:$Q$232)</f>
        <v>79</v>
      </c>
      <c r="P30" s="115">
        <f t="shared" si="4"/>
        <v>207</v>
      </c>
      <c r="Q30" s="114">
        <f>SUMPRODUCT(('Stock FSA'!$A$8:$A$102='Recap 2'!$A30)*('Stock FSA'!$D$6:$AE$6='Recap 2'!Q$6)*('Stock FSA'!$D$7:$AE$7="Stock")*'Stock FSA'!$D$8:$AE$102)</f>
        <v>100</v>
      </c>
      <c r="R30" s="116">
        <f>SUMPRODUCT(('Stock GN'!$C$11:$C$232='Recap 2'!$A30)*('Stock GN'!$F$8:$Q$8='Recap 2'!Q$6)*'Stock GN'!$F$11:$Q$232)</f>
        <v>94</v>
      </c>
      <c r="S30" s="115">
        <f t="shared" si="5"/>
        <v>194</v>
      </c>
      <c r="T30" s="114">
        <f>SUMPRODUCT(('Stock FSA'!$A$8:$A$102='Recap 2'!$A30)*('Stock FSA'!$D$6:$AE$6='Recap 2'!T$6)*('Stock FSA'!$D$7:$AE$7="Stock")*'Stock FSA'!$D$8:$AE$102)</f>
        <v>90</v>
      </c>
      <c r="U30" s="116">
        <f>SUMPRODUCT(('Stock GN'!$C$11:$C$232='Recap 2'!$A30)*('Stock GN'!$F$8:$Q$8='Recap 2'!T$6)*'Stock GN'!$F$11:$Q$232)</f>
        <v>84</v>
      </c>
      <c r="V30" s="115">
        <f t="shared" si="6"/>
        <v>174</v>
      </c>
      <c r="W30" s="114">
        <f>SUMPRODUCT(('Stock FSA'!$A$8:$A$102='Recap 2'!$A30)*('Stock FSA'!$D$6:$AE$6='Recap 2'!W$6)*('Stock FSA'!$D$7:$AE$7="Stock")*'Stock FSA'!$D$8:$AE$102)</f>
        <v>0</v>
      </c>
      <c r="X30" s="116">
        <f>SUMPRODUCT(('Stock GN'!$C$11:$C$232='Recap 2'!$A30)*('Stock GN'!$F$8:$Q$8='Recap 2'!W$6)*'Stock GN'!$F$11:$Q$232)</f>
        <v>149</v>
      </c>
      <c r="Y30" s="115">
        <f t="shared" si="7"/>
        <v>149</v>
      </c>
      <c r="Z30" s="114">
        <f>SUMPRODUCT(('Stock FSA'!$A$8:$A$102='Recap 2'!$A30)*('Stock FSA'!$D$6:$AE$6='Recap 2'!Z$6)*('Stock FSA'!$D$7:$AE$7="Stock")*'Stock FSA'!$D$8:$AE$102)</f>
        <v>0</v>
      </c>
      <c r="AA30" s="116">
        <f>SUMPRODUCT(('Stock GN'!$C$11:$C$232='Recap 2'!$A30)*('Stock GN'!$F$8:$Q$8='Recap 2'!Z$6)*'Stock GN'!$F$11:$Q$232)</f>
        <v>135</v>
      </c>
      <c r="AB30" s="115">
        <f t="shared" si="8"/>
        <v>135</v>
      </c>
      <c r="AC30" s="114">
        <f>SUMPRODUCT(('Stock FSA'!$A$8:$A$102='Recap 2'!$A30)*('Stock FSA'!$D$6:$AE$6='Recap 2'!AC$6)*('Stock FSA'!$D$7:$AE$7="Stock")*'Stock FSA'!$D$8:$AE$102)</f>
        <v>0</v>
      </c>
      <c r="AD30" s="116">
        <f>SUMPRODUCT(('Stock GN'!$C$11:$C$232='Recap 2'!$A30)*('Stock GN'!$F$8:$Q$8='Recap 2'!AC$6)*'Stock GN'!$F$11:$Q$232)</f>
        <v>138</v>
      </c>
      <c r="AE30" s="115">
        <f t="shared" si="9"/>
        <v>138</v>
      </c>
      <c r="AF30" s="114">
        <f>SUMPRODUCT(('Stock FSA'!$A$8:$A$102='Recap 2'!$A30)*('Stock FSA'!$D$6:$AE$6='Recap 2'!AF$6)*('Stock FSA'!$D$7:$AE$7="Stock")*'Stock FSA'!$D$8:$AE$102)</f>
        <v>0</v>
      </c>
      <c r="AG30" s="116">
        <f>SUMPRODUCT(('Stock GN'!$C$11:$C$232='Recap 2'!$A30)*('Stock GN'!$F$8:$Q$8='Recap 2'!AF$6)*'Stock GN'!$F$11:$Q$232)</f>
        <v>80</v>
      </c>
      <c r="AH30" s="115">
        <f t="shared" si="10"/>
        <v>80</v>
      </c>
      <c r="AI30" s="114">
        <f>SUMPRODUCT(('Stock FSA'!$A$8:$A$102='Recap 2'!$A30)*('Stock FSA'!$D$6:$AE$6='Recap 2'!AI$6)*('Stock FSA'!$D$7:$AE$7="Stock")*'Stock FSA'!$D$8:$AE$102)</f>
        <v>0</v>
      </c>
      <c r="AJ30" s="116">
        <f>SUMPRODUCT(('Stock GN'!$C$11:$C$232='Recap 2'!$A30)*('Stock GN'!$F$8:$Q$8='Recap 2'!AI$6)*'Stock GN'!$F$11:$Q$232)</f>
        <v>94</v>
      </c>
      <c r="AK30" s="115">
        <f t="shared" si="11"/>
        <v>94</v>
      </c>
    </row>
    <row r="31" spans="1:37">
      <c r="A31" s="73">
        <v>72</v>
      </c>
      <c r="B31" s="114">
        <f>SUMPRODUCT(('Stock FSA'!$A$8:$A$102='Recap 2'!$A31)*('Stock FSA'!$D$6:$AE$6='Recap 2'!B$6)*('Stock FSA'!$D$7:$AE$7="Stock")*'Stock FSA'!$D$8:$AE$102)</f>
        <v>0</v>
      </c>
      <c r="C31" s="116">
        <f>SUMPRODUCT(('Stock GN'!$C$11:$C$232='Recap 2'!$A31)*('Stock GN'!$F$8:$Q$8='Recap 2'!B$6)*'Stock GN'!$F$11:$Q$232)</f>
        <v>0</v>
      </c>
      <c r="D31" s="115">
        <f t="shared" si="0"/>
        <v>0</v>
      </c>
      <c r="E31" s="114">
        <f>SUMPRODUCT(('Stock FSA'!$A$8:$A$102='Recap 2'!$A31)*('Stock FSA'!$D$6:$AE$6='Recap 2'!E$6)*('Stock FSA'!$D$7:$AE$7="Stock")*'Stock FSA'!$D$8:$AE$102)</f>
        <v>0</v>
      </c>
      <c r="F31" s="116">
        <f>SUMPRODUCT(('Stock GN'!$C$11:$C$232='Recap 2'!$A31)*('Stock GN'!$F$8:$Q$8='Recap 2'!E$6)*'Stock GN'!$F$11:$Q$232)</f>
        <v>0</v>
      </c>
      <c r="G31" s="115">
        <f t="shared" si="1"/>
        <v>0</v>
      </c>
      <c r="H31" s="114">
        <f>SUMPRODUCT(('Stock FSA'!$A$8:$A$102='Recap 2'!$A31)*('Stock FSA'!$D$6:$AE$6='Recap 2'!H$6)*('Stock FSA'!$D$7:$AE$7="Stock")*'Stock FSA'!$D$8:$AE$102)</f>
        <v>0</v>
      </c>
      <c r="I31" s="116">
        <f>SUMPRODUCT(('Stock GN'!$C$11:$C$232='Recap 2'!$A31)*('Stock GN'!$F$8:$Q$8='Recap 2'!H$6)*'Stock GN'!$F$11:$Q$232)</f>
        <v>0</v>
      </c>
      <c r="J31" s="115">
        <f t="shared" si="2"/>
        <v>0</v>
      </c>
      <c r="K31" s="114">
        <f>SUMPRODUCT(('Stock FSA'!$A$8:$A$102='Recap 2'!$A31)*('Stock FSA'!$D$6:$AE$6='Recap 2'!K$6)*('Stock FSA'!$D$7:$AE$7="Stock")*'Stock FSA'!$D$8:$AE$102)</f>
        <v>0</v>
      </c>
      <c r="L31" s="116">
        <f>SUMPRODUCT(('Stock GN'!$C$11:$C$232='Recap 2'!$A31)*('Stock GN'!$F$8:$Q$8='Recap 2'!K$6)*'Stock GN'!$F$11:$Q$232)</f>
        <v>0</v>
      </c>
      <c r="M31" s="115">
        <f t="shared" si="3"/>
        <v>0</v>
      </c>
      <c r="N31" s="114">
        <f>SUMPRODUCT(('Stock FSA'!$A$8:$A$102='Recap 2'!$A31)*('Stock FSA'!$D$6:$AE$6='Recap 2'!N$6)*('Stock FSA'!$D$7:$AE$7="Stock")*'Stock FSA'!$D$8:$AE$102)</f>
        <v>0</v>
      </c>
      <c r="O31" s="116">
        <f>SUMPRODUCT(('Stock GN'!$C$11:$C$232='Recap 2'!$A31)*('Stock GN'!$F$8:$Q$8='Recap 2'!N$6)*'Stock GN'!$F$11:$Q$232)</f>
        <v>61</v>
      </c>
      <c r="P31" s="115">
        <f t="shared" si="4"/>
        <v>61</v>
      </c>
      <c r="Q31" s="114">
        <f>SUMPRODUCT(('Stock FSA'!$A$8:$A$102='Recap 2'!$A31)*('Stock FSA'!$D$6:$AE$6='Recap 2'!Q$6)*('Stock FSA'!$D$7:$AE$7="Stock")*'Stock FSA'!$D$8:$AE$102)</f>
        <v>0</v>
      </c>
      <c r="R31" s="116">
        <f>SUMPRODUCT(('Stock GN'!$C$11:$C$232='Recap 2'!$A31)*('Stock GN'!$F$8:$Q$8='Recap 2'!Q$6)*'Stock GN'!$F$11:$Q$232)</f>
        <v>254</v>
      </c>
      <c r="S31" s="115">
        <f t="shared" si="5"/>
        <v>254</v>
      </c>
      <c r="T31" s="114">
        <f>SUMPRODUCT(('Stock FSA'!$A$8:$A$102='Recap 2'!$A31)*('Stock FSA'!$D$6:$AE$6='Recap 2'!T$6)*('Stock FSA'!$D$7:$AE$7="Stock")*'Stock FSA'!$D$8:$AE$102)</f>
        <v>0</v>
      </c>
      <c r="U31" s="116">
        <f>SUMPRODUCT(('Stock GN'!$C$11:$C$232='Recap 2'!$A31)*('Stock GN'!$F$8:$Q$8='Recap 2'!T$6)*'Stock GN'!$F$11:$Q$232)</f>
        <v>200</v>
      </c>
      <c r="V31" s="115">
        <f t="shared" si="6"/>
        <v>200</v>
      </c>
      <c r="W31" s="114">
        <f>SUMPRODUCT(('Stock FSA'!$A$8:$A$102='Recap 2'!$A31)*('Stock FSA'!$D$6:$AE$6='Recap 2'!W$6)*('Stock FSA'!$D$7:$AE$7="Stock")*'Stock FSA'!$D$8:$AE$102)</f>
        <v>0</v>
      </c>
      <c r="X31" s="116">
        <f>SUMPRODUCT(('Stock GN'!$C$11:$C$232='Recap 2'!$A31)*('Stock GN'!$F$8:$Q$8='Recap 2'!W$6)*'Stock GN'!$F$11:$Q$232)</f>
        <v>210</v>
      </c>
      <c r="Y31" s="115">
        <f t="shared" si="7"/>
        <v>210</v>
      </c>
      <c r="Z31" s="114">
        <f>SUMPRODUCT(('Stock FSA'!$A$8:$A$102='Recap 2'!$A31)*('Stock FSA'!$D$6:$AE$6='Recap 2'!Z$6)*('Stock FSA'!$D$7:$AE$7="Stock")*'Stock FSA'!$D$8:$AE$102)</f>
        <v>0</v>
      </c>
      <c r="AA31" s="116">
        <f>SUMPRODUCT(('Stock GN'!$C$11:$C$232='Recap 2'!$A31)*('Stock GN'!$F$8:$Q$8='Recap 2'!Z$6)*'Stock GN'!$F$11:$Q$232)</f>
        <v>210</v>
      </c>
      <c r="AB31" s="115">
        <f t="shared" si="8"/>
        <v>210</v>
      </c>
      <c r="AC31" s="114">
        <f>SUMPRODUCT(('Stock FSA'!$A$8:$A$102='Recap 2'!$A31)*('Stock FSA'!$D$6:$AE$6='Recap 2'!AC$6)*('Stock FSA'!$D$7:$AE$7="Stock")*'Stock FSA'!$D$8:$AE$102)</f>
        <v>0</v>
      </c>
      <c r="AD31" s="116">
        <f>SUMPRODUCT(('Stock GN'!$C$11:$C$232='Recap 2'!$A31)*('Stock GN'!$F$8:$Q$8='Recap 2'!AC$6)*'Stock GN'!$F$11:$Q$232)</f>
        <v>199</v>
      </c>
      <c r="AE31" s="115">
        <f t="shared" si="9"/>
        <v>199</v>
      </c>
      <c r="AF31" s="114">
        <f>SUMPRODUCT(('Stock FSA'!$A$8:$A$102='Recap 2'!$A31)*('Stock FSA'!$D$6:$AE$6='Recap 2'!AF$6)*('Stock FSA'!$D$7:$AE$7="Stock")*'Stock FSA'!$D$8:$AE$102)</f>
        <v>0</v>
      </c>
      <c r="AG31" s="116">
        <f>SUMPRODUCT(('Stock GN'!$C$11:$C$232='Recap 2'!$A31)*('Stock GN'!$F$8:$Q$8='Recap 2'!AF$6)*'Stock GN'!$F$11:$Q$232)</f>
        <v>195</v>
      </c>
      <c r="AH31" s="115">
        <f t="shared" si="10"/>
        <v>195</v>
      </c>
      <c r="AI31" s="114">
        <f>SUMPRODUCT(('Stock FSA'!$A$8:$A$102='Recap 2'!$A31)*('Stock FSA'!$D$6:$AE$6='Recap 2'!AI$6)*('Stock FSA'!$D$7:$AE$7="Stock")*'Stock FSA'!$D$8:$AE$102)</f>
        <v>0</v>
      </c>
      <c r="AJ31" s="116">
        <f>SUMPRODUCT(('Stock GN'!$C$11:$C$232='Recap 2'!$A31)*('Stock GN'!$F$8:$Q$8='Recap 2'!AI$6)*'Stock GN'!$F$11:$Q$232)</f>
        <v>195</v>
      </c>
      <c r="AK31" s="115">
        <f t="shared" si="11"/>
        <v>195</v>
      </c>
    </row>
    <row r="32" spans="1:37">
      <c r="A32" s="73">
        <v>83</v>
      </c>
      <c r="B32" s="114">
        <f>SUMPRODUCT(('Stock FSA'!$A$8:$A$102='Recap 2'!$A32)*('Stock FSA'!$D$6:$AE$6='Recap 2'!B$6)*('Stock FSA'!$D$7:$AE$7="Stock")*'Stock FSA'!$D$8:$AE$102)</f>
        <v>0</v>
      </c>
      <c r="C32" s="116">
        <f>SUMPRODUCT(('Stock GN'!$C$11:$C$232='Recap 2'!$A32)*('Stock GN'!$F$8:$Q$8='Recap 2'!B$6)*'Stock GN'!$F$11:$Q$232)</f>
        <v>0</v>
      </c>
      <c r="D32" s="115">
        <f t="shared" si="0"/>
        <v>0</v>
      </c>
      <c r="E32" s="114">
        <f>SUMPRODUCT(('Stock FSA'!$A$8:$A$102='Recap 2'!$A32)*('Stock FSA'!$D$6:$AE$6='Recap 2'!E$6)*('Stock FSA'!$D$7:$AE$7="Stock")*'Stock FSA'!$D$8:$AE$102)</f>
        <v>0</v>
      </c>
      <c r="F32" s="116">
        <f>SUMPRODUCT(('Stock GN'!$C$11:$C$232='Recap 2'!$A32)*('Stock GN'!$F$8:$Q$8='Recap 2'!E$6)*'Stock GN'!$F$11:$Q$232)</f>
        <v>0</v>
      </c>
      <c r="G32" s="115">
        <f t="shared" si="1"/>
        <v>0</v>
      </c>
      <c r="H32" s="114">
        <f>SUMPRODUCT(('Stock FSA'!$A$8:$A$102='Recap 2'!$A32)*('Stock FSA'!$D$6:$AE$6='Recap 2'!H$6)*('Stock FSA'!$D$7:$AE$7="Stock")*'Stock FSA'!$D$8:$AE$102)</f>
        <v>0</v>
      </c>
      <c r="I32" s="116">
        <f>SUMPRODUCT(('Stock GN'!$C$11:$C$232='Recap 2'!$A32)*('Stock GN'!$F$8:$Q$8='Recap 2'!H$6)*'Stock GN'!$F$11:$Q$232)</f>
        <v>0</v>
      </c>
      <c r="J32" s="115">
        <f t="shared" si="2"/>
        <v>0</v>
      </c>
      <c r="K32" s="114">
        <f>SUMPRODUCT(('Stock FSA'!$A$8:$A$102='Recap 2'!$A32)*('Stock FSA'!$D$6:$AE$6='Recap 2'!K$6)*('Stock FSA'!$D$7:$AE$7="Stock")*'Stock FSA'!$D$8:$AE$102)</f>
        <v>0</v>
      </c>
      <c r="L32" s="116">
        <f>SUMPRODUCT(('Stock GN'!$C$11:$C$232='Recap 2'!$A32)*('Stock GN'!$F$8:$Q$8='Recap 2'!K$6)*'Stock GN'!$F$11:$Q$232)</f>
        <v>0</v>
      </c>
      <c r="M32" s="115">
        <f t="shared" si="3"/>
        <v>0</v>
      </c>
      <c r="N32" s="114">
        <f>SUMPRODUCT(('Stock FSA'!$A$8:$A$102='Recap 2'!$A32)*('Stock FSA'!$D$6:$AE$6='Recap 2'!N$6)*('Stock FSA'!$D$7:$AE$7="Stock")*'Stock FSA'!$D$8:$AE$102)</f>
        <v>0</v>
      </c>
      <c r="O32" s="116">
        <f>SUMPRODUCT(('Stock GN'!$C$11:$C$232='Recap 2'!$A32)*('Stock GN'!$F$8:$Q$8='Recap 2'!N$6)*'Stock GN'!$F$11:$Q$232)</f>
        <v>0</v>
      </c>
      <c r="P32" s="115">
        <f t="shared" si="4"/>
        <v>0</v>
      </c>
      <c r="Q32" s="114">
        <f>SUMPRODUCT(('Stock FSA'!$A$8:$A$102='Recap 2'!$A32)*('Stock FSA'!$D$6:$AE$6='Recap 2'!Q$6)*('Stock FSA'!$D$7:$AE$7="Stock")*'Stock FSA'!$D$8:$AE$102)</f>
        <v>0</v>
      </c>
      <c r="R32" s="116">
        <f>SUMPRODUCT(('Stock GN'!$C$11:$C$232='Recap 2'!$A32)*('Stock GN'!$F$8:$Q$8='Recap 2'!Q$6)*'Stock GN'!$F$11:$Q$232)</f>
        <v>8</v>
      </c>
      <c r="S32" s="115">
        <f t="shared" si="5"/>
        <v>8</v>
      </c>
      <c r="T32" s="114">
        <f>SUMPRODUCT(('Stock FSA'!$A$8:$A$102='Recap 2'!$A32)*('Stock FSA'!$D$6:$AE$6='Recap 2'!T$6)*('Stock FSA'!$D$7:$AE$7="Stock")*'Stock FSA'!$D$8:$AE$102)</f>
        <v>0</v>
      </c>
      <c r="U32" s="116">
        <f>SUMPRODUCT(('Stock GN'!$C$11:$C$232='Recap 2'!$A32)*('Stock GN'!$F$8:$Q$8='Recap 2'!T$6)*'Stock GN'!$F$11:$Q$232)</f>
        <v>1</v>
      </c>
      <c r="V32" s="115">
        <f t="shared" si="6"/>
        <v>1</v>
      </c>
      <c r="W32" s="114">
        <f>SUMPRODUCT(('Stock FSA'!$A$8:$A$102='Recap 2'!$A32)*('Stock FSA'!$D$6:$AE$6='Recap 2'!W$6)*('Stock FSA'!$D$7:$AE$7="Stock")*'Stock FSA'!$D$8:$AE$102)</f>
        <v>0</v>
      </c>
      <c r="X32" s="116">
        <f>SUMPRODUCT(('Stock GN'!$C$11:$C$232='Recap 2'!$A32)*('Stock GN'!$F$8:$Q$8='Recap 2'!W$6)*'Stock GN'!$F$11:$Q$232)</f>
        <v>104</v>
      </c>
      <c r="Y32" s="115">
        <f t="shared" si="7"/>
        <v>104</v>
      </c>
      <c r="Z32" s="114">
        <f>SUMPRODUCT(('Stock FSA'!$A$8:$A$102='Recap 2'!$A32)*('Stock FSA'!$D$6:$AE$6='Recap 2'!Z$6)*('Stock FSA'!$D$7:$AE$7="Stock")*'Stock FSA'!$D$8:$AE$102)</f>
        <v>0</v>
      </c>
      <c r="AA32" s="116">
        <f>SUMPRODUCT(('Stock GN'!$C$11:$C$232='Recap 2'!$A32)*('Stock GN'!$F$8:$Q$8='Recap 2'!Z$6)*'Stock GN'!$F$11:$Q$232)</f>
        <v>265</v>
      </c>
      <c r="AB32" s="115">
        <f t="shared" si="8"/>
        <v>265</v>
      </c>
      <c r="AC32" s="114">
        <f>SUMPRODUCT(('Stock FSA'!$A$8:$A$102='Recap 2'!$A32)*('Stock FSA'!$D$6:$AE$6='Recap 2'!AC$6)*('Stock FSA'!$D$7:$AE$7="Stock")*'Stock FSA'!$D$8:$AE$102)</f>
        <v>0</v>
      </c>
      <c r="AD32" s="116">
        <f>SUMPRODUCT(('Stock GN'!$C$11:$C$232='Recap 2'!$A32)*('Stock GN'!$F$8:$Q$8='Recap 2'!AC$6)*'Stock GN'!$F$11:$Q$232)</f>
        <v>288</v>
      </c>
      <c r="AE32" s="115">
        <f t="shared" si="9"/>
        <v>288</v>
      </c>
      <c r="AF32" s="114">
        <f>SUMPRODUCT(('Stock FSA'!$A$8:$A$102='Recap 2'!$A32)*('Stock FSA'!$D$6:$AE$6='Recap 2'!AF$6)*('Stock FSA'!$D$7:$AE$7="Stock")*'Stock FSA'!$D$8:$AE$102)</f>
        <v>0</v>
      </c>
      <c r="AG32" s="116">
        <f>SUMPRODUCT(('Stock GN'!$C$11:$C$232='Recap 2'!$A32)*('Stock GN'!$F$8:$Q$8='Recap 2'!AF$6)*'Stock GN'!$F$11:$Q$232)</f>
        <v>294</v>
      </c>
      <c r="AH32" s="115">
        <f t="shared" si="10"/>
        <v>294</v>
      </c>
      <c r="AI32" s="114">
        <f>SUMPRODUCT(('Stock FSA'!$A$8:$A$102='Recap 2'!$A32)*('Stock FSA'!$D$6:$AE$6='Recap 2'!AI$6)*('Stock FSA'!$D$7:$AE$7="Stock")*'Stock FSA'!$D$8:$AE$102)</f>
        <v>0</v>
      </c>
      <c r="AJ32" s="116">
        <f>SUMPRODUCT(('Stock GN'!$C$11:$C$232='Recap 2'!$A32)*('Stock GN'!$F$8:$Q$8='Recap 2'!AI$6)*'Stock GN'!$F$11:$Q$232)</f>
        <v>341</v>
      </c>
      <c r="AK32" s="115">
        <f t="shared" si="11"/>
        <v>341</v>
      </c>
    </row>
    <row r="33" spans="1:37">
      <c r="A33" s="73">
        <v>88</v>
      </c>
      <c r="B33" s="114">
        <f>SUMPRODUCT(('Stock FSA'!$A$8:$A$102='Recap 2'!$A33)*('Stock FSA'!$D$6:$AE$6='Recap 2'!B$6)*('Stock FSA'!$D$7:$AE$7="Stock")*'Stock FSA'!$D$8:$AE$102)</f>
        <v>0</v>
      </c>
      <c r="C33" s="116">
        <f>SUMPRODUCT(('Stock GN'!$C$11:$C$232='Recap 2'!$A33)*('Stock GN'!$F$8:$Q$8='Recap 2'!B$6)*'Stock GN'!$F$11:$Q$232)</f>
        <v>0</v>
      </c>
      <c r="D33" s="115">
        <f t="shared" si="0"/>
        <v>0</v>
      </c>
      <c r="E33" s="114">
        <f>SUMPRODUCT(('Stock FSA'!$A$8:$A$102='Recap 2'!$A33)*('Stock FSA'!$D$6:$AE$6='Recap 2'!E$6)*('Stock FSA'!$D$7:$AE$7="Stock")*'Stock FSA'!$D$8:$AE$102)</f>
        <v>0</v>
      </c>
      <c r="F33" s="116">
        <f>SUMPRODUCT(('Stock GN'!$C$11:$C$232='Recap 2'!$A33)*('Stock GN'!$F$8:$Q$8='Recap 2'!E$6)*'Stock GN'!$F$11:$Q$232)</f>
        <v>0</v>
      </c>
      <c r="G33" s="115">
        <f t="shared" si="1"/>
        <v>0</v>
      </c>
      <c r="H33" s="114">
        <f>SUMPRODUCT(('Stock FSA'!$A$8:$A$102='Recap 2'!$A33)*('Stock FSA'!$D$6:$AE$6='Recap 2'!H$6)*('Stock FSA'!$D$7:$AE$7="Stock")*'Stock FSA'!$D$8:$AE$102)</f>
        <v>0</v>
      </c>
      <c r="I33" s="116">
        <f>SUMPRODUCT(('Stock GN'!$C$11:$C$232='Recap 2'!$A33)*('Stock GN'!$F$8:$Q$8='Recap 2'!H$6)*'Stock GN'!$F$11:$Q$232)</f>
        <v>0</v>
      </c>
      <c r="J33" s="115">
        <f t="shared" si="2"/>
        <v>0</v>
      </c>
      <c r="K33" s="114">
        <f>SUMPRODUCT(('Stock FSA'!$A$8:$A$102='Recap 2'!$A33)*('Stock FSA'!$D$6:$AE$6='Recap 2'!K$6)*('Stock FSA'!$D$7:$AE$7="Stock")*'Stock FSA'!$D$8:$AE$102)</f>
        <v>0</v>
      </c>
      <c r="L33" s="116">
        <f>SUMPRODUCT(('Stock GN'!$C$11:$C$232='Recap 2'!$A33)*('Stock GN'!$F$8:$Q$8='Recap 2'!K$6)*'Stock GN'!$F$11:$Q$232)</f>
        <v>0</v>
      </c>
      <c r="M33" s="115">
        <f t="shared" si="3"/>
        <v>0</v>
      </c>
      <c r="N33" s="114">
        <f>SUMPRODUCT(('Stock FSA'!$A$8:$A$102='Recap 2'!$A33)*('Stock FSA'!$D$6:$AE$6='Recap 2'!N$6)*('Stock FSA'!$D$7:$AE$7="Stock")*'Stock FSA'!$D$8:$AE$102)</f>
        <v>0</v>
      </c>
      <c r="O33" s="116">
        <f>SUMPRODUCT(('Stock GN'!$C$11:$C$232='Recap 2'!$A33)*('Stock GN'!$F$8:$Q$8='Recap 2'!N$6)*'Stock GN'!$F$11:$Q$232)</f>
        <v>1062</v>
      </c>
      <c r="P33" s="115">
        <f t="shared" si="4"/>
        <v>1062</v>
      </c>
      <c r="Q33" s="114">
        <f>SUMPRODUCT(('Stock FSA'!$A$8:$A$102='Recap 2'!$A33)*('Stock FSA'!$D$6:$AE$6='Recap 2'!Q$6)*('Stock FSA'!$D$7:$AE$7="Stock")*'Stock FSA'!$D$8:$AE$102)</f>
        <v>0</v>
      </c>
      <c r="R33" s="116">
        <f>SUMPRODUCT(('Stock GN'!$C$11:$C$232='Recap 2'!$A33)*('Stock GN'!$F$8:$Q$8='Recap 2'!Q$6)*'Stock GN'!$F$11:$Q$232)</f>
        <v>354</v>
      </c>
      <c r="S33" s="115">
        <f t="shared" si="5"/>
        <v>354</v>
      </c>
      <c r="T33" s="114">
        <f>SUMPRODUCT(('Stock FSA'!$A$8:$A$102='Recap 2'!$A33)*('Stock FSA'!$D$6:$AE$6='Recap 2'!T$6)*('Stock FSA'!$D$7:$AE$7="Stock")*'Stock FSA'!$D$8:$AE$102)</f>
        <v>0</v>
      </c>
      <c r="U33" s="116">
        <f>SUMPRODUCT(('Stock GN'!$C$11:$C$232='Recap 2'!$A33)*('Stock GN'!$F$8:$Q$8='Recap 2'!T$6)*'Stock GN'!$F$11:$Q$232)</f>
        <v>0</v>
      </c>
      <c r="V33" s="115">
        <f t="shared" si="6"/>
        <v>0</v>
      </c>
      <c r="W33" s="114">
        <f>SUMPRODUCT(('Stock FSA'!$A$8:$A$102='Recap 2'!$A33)*('Stock FSA'!$D$6:$AE$6='Recap 2'!W$6)*('Stock FSA'!$D$7:$AE$7="Stock")*'Stock FSA'!$D$8:$AE$102)</f>
        <v>0</v>
      </c>
      <c r="X33" s="116">
        <f>SUMPRODUCT(('Stock GN'!$C$11:$C$232='Recap 2'!$A33)*('Stock GN'!$F$8:$Q$8='Recap 2'!W$6)*'Stock GN'!$F$11:$Q$232)</f>
        <v>0</v>
      </c>
      <c r="Y33" s="115">
        <f t="shared" si="7"/>
        <v>0</v>
      </c>
      <c r="Z33" s="114">
        <f>SUMPRODUCT(('Stock FSA'!$A$8:$A$102='Recap 2'!$A33)*('Stock FSA'!$D$6:$AE$6='Recap 2'!Z$6)*('Stock FSA'!$D$7:$AE$7="Stock")*'Stock FSA'!$D$8:$AE$102)</f>
        <v>0</v>
      </c>
      <c r="AA33" s="116">
        <f>SUMPRODUCT(('Stock GN'!$C$11:$C$232='Recap 2'!$A33)*('Stock GN'!$F$8:$Q$8='Recap 2'!Z$6)*'Stock GN'!$F$11:$Q$232)</f>
        <v>0</v>
      </c>
      <c r="AB33" s="115">
        <f t="shared" si="8"/>
        <v>0</v>
      </c>
      <c r="AC33" s="114">
        <f>SUMPRODUCT(('Stock FSA'!$A$8:$A$102='Recap 2'!$A33)*('Stock FSA'!$D$6:$AE$6='Recap 2'!AC$6)*('Stock FSA'!$D$7:$AE$7="Stock")*'Stock FSA'!$D$8:$AE$102)</f>
        <v>0</v>
      </c>
      <c r="AD33" s="116">
        <f>SUMPRODUCT(('Stock GN'!$C$11:$C$232='Recap 2'!$A33)*('Stock GN'!$F$8:$Q$8='Recap 2'!AC$6)*'Stock GN'!$F$11:$Q$232)</f>
        <v>0</v>
      </c>
      <c r="AE33" s="115">
        <f t="shared" si="9"/>
        <v>0</v>
      </c>
      <c r="AF33" s="114">
        <f>SUMPRODUCT(('Stock FSA'!$A$8:$A$102='Recap 2'!$A33)*('Stock FSA'!$D$6:$AE$6='Recap 2'!AF$6)*('Stock FSA'!$D$7:$AE$7="Stock")*'Stock FSA'!$D$8:$AE$102)</f>
        <v>0</v>
      </c>
      <c r="AG33" s="116">
        <f>SUMPRODUCT(('Stock GN'!$C$11:$C$232='Recap 2'!$A33)*('Stock GN'!$F$8:$Q$8='Recap 2'!AF$6)*'Stock GN'!$F$11:$Q$232)</f>
        <v>0</v>
      </c>
      <c r="AH33" s="115">
        <f t="shared" si="10"/>
        <v>0</v>
      </c>
      <c r="AI33" s="114">
        <f>SUMPRODUCT(('Stock FSA'!$A$8:$A$102='Recap 2'!$A33)*('Stock FSA'!$D$6:$AE$6='Recap 2'!AI$6)*('Stock FSA'!$D$7:$AE$7="Stock")*'Stock FSA'!$D$8:$AE$102)</f>
        <v>0</v>
      </c>
      <c r="AJ33" s="116">
        <f>SUMPRODUCT(('Stock GN'!$C$11:$C$232='Recap 2'!$A33)*('Stock GN'!$F$8:$Q$8='Recap 2'!AI$6)*'Stock GN'!$F$11:$Q$232)</f>
        <v>0</v>
      </c>
      <c r="AK33" s="115">
        <f t="shared" si="11"/>
        <v>0</v>
      </c>
    </row>
    <row r="34" spans="1:37">
      <c r="A34" s="73">
        <v>117</v>
      </c>
      <c r="B34" s="114">
        <f>SUMPRODUCT(('Stock FSA'!$A$8:$A$102='Recap 2'!$A34)*('Stock FSA'!$D$6:$AE$6='Recap 2'!B$6)*('Stock FSA'!$D$7:$AE$7="Stock")*'Stock FSA'!$D$8:$AE$102)</f>
        <v>0</v>
      </c>
      <c r="C34" s="116">
        <f>SUMPRODUCT(('Stock GN'!$C$11:$C$232='Recap 2'!$A34)*('Stock GN'!$F$8:$Q$8='Recap 2'!B$6)*'Stock GN'!$F$11:$Q$232)</f>
        <v>0</v>
      </c>
      <c r="D34" s="115">
        <f t="shared" si="0"/>
        <v>0</v>
      </c>
      <c r="E34" s="114">
        <f>SUMPRODUCT(('Stock FSA'!$A$8:$A$102='Recap 2'!$A34)*('Stock FSA'!$D$6:$AE$6='Recap 2'!E$6)*('Stock FSA'!$D$7:$AE$7="Stock")*'Stock FSA'!$D$8:$AE$102)</f>
        <v>0</v>
      </c>
      <c r="F34" s="116">
        <f>SUMPRODUCT(('Stock GN'!$C$11:$C$232='Recap 2'!$A34)*('Stock GN'!$F$8:$Q$8='Recap 2'!E$6)*'Stock GN'!$F$11:$Q$232)</f>
        <v>0</v>
      </c>
      <c r="G34" s="115">
        <f t="shared" si="1"/>
        <v>0</v>
      </c>
      <c r="H34" s="114">
        <f>SUMPRODUCT(('Stock FSA'!$A$8:$A$102='Recap 2'!$A34)*('Stock FSA'!$D$6:$AE$6='Recap 2'!H$6)*('Stock FSA'!$D$7:$AE$7="Stock")*'Stock FSA'!$D$8:$AE$102)</f>
        <v>0</v>
      </c>
      <c r="I34" s="116">
        <f>SUMPRODUCT(('Stock GN'!$C$11:$C$232='Recap 2'!$A34)*('Stock GN'!$F$8:$Q$8='Recap 2'!H$6)*'Stock GN'!$F$11:$Q$232)</f>
        <v>0</v>
      </c>
      <c r="J34" s="115">
        <f t="shared" si="2"/>
        <v>0</v>
      </c>
      <c r="K34" s="114">
        <f>SUMPRODUCT(('Stock FSA'!$A$8:$A$102='Recap 2'!$A34)*('Stock FSA'!$D$6:$AE$6='Recap 2'!K$6)*('Stock FSA'!$D$7:$AE$7="Stock")*'Stock FSA'!$D$8:$AE$102)</f>
        <v>0</v>
      </c>
      <c r="L34" s="116">
        <f>SUMPRODUCT(('Stock GN'!$C$11:$C$232='Recap 2'!$A34)*('Stock GN'!$F$8:$Q$8='Recap 2'!K$6)*'Stock GN'!$F$11:$Q$232)</f>
        <v>0</v>
      </c>
      <c r="M34" s="115">
        <f t="shared" si="3"/>
        <v>0</v>
      </c>
      <c r="N34" s="114">
        <f>SUMPRODUCT(('Stock FSA'!$A$8:$A$102='Recap 2'!$A34)*('Stock FSA'!$D$6:$AE$6='Recap 2'!N$6)*('Stock FSA'!$D$7:$AE$7="Stock")*'Stock FSA'!$D$8:$AE$102)</f>
        <v>0</v>
      </c>
      <c r="O34" s="116">
        <f>SUMPRODUCT(('Stock GN'!$C$11:$C$232='Recap 2'!$A34)*('Stock GN'!$F$8:$Q$8='Recap 2'!N$6)*'Stock GN'!$F$11:$Q$232)</f>
        <v>0</v>
      </c>
      <c r="P34" s="115">
        <f t="shared" si="4"/>
        <v>0</v>
      </c>
      <c r="Q34" s="114">
        <f>SUMPRODUCT(('Stock FSA'!$A$8:$A$102='Recap 2'!$A34)*('Stock FSA'!$D$6:$AE$6='Recap 2'!Q$6)*('Stock FSA'!$D$7:$AE$7="Stock")*'Stock FSA'!$D$8:$AE$102)</f>
        <v>0</v>
      </c>
      <c r="R34" s="116">
        <f>SUMPRODUCT(('Stock GN'!$C$11:$C$232='Recap 2'!$A34)*('Stock GN'!$F$8:$Q$8='Recap 2'!Q$6)*'Stock GN'!$F$11:$Q$232)</f>
        <v>0</v>
      </c>
      <c r="S34" s="115">
        <f t="shared" si="5"/>
        <v>0</v>
      </c>
      <c r="T34" s="114">
        <f>SUMPRODUCT(('Stock FSA'!$A$8:$A$102='Recap 2'!$A34)*('Stock FSA'!$D$6:$AE$6='Recap 2'!T$6)*('Stock FSA'!$D$7:$AE$7="Stock")*'Stock FSA'!$D$8:$AE$102)</f>
        <v>0</v>
      </c>
      <c r="U34" s="116">
        <f>SUMPRODUCT(('Stock GN'!$C$11:$C$232='Recap 2'!$A34)*('Stock GN'!$F$8:$Q$8='Recap 2'!T$6)*'Stock GN'!$F$11:$Q$232)</f>
        <v>0</v>
      </c>
      <c r="V34" s="115">
        <f t="shared" si="6"/>
        <v>0</v>
      </c>
      <c r="W34" s="114">
        <f>SUMPRODUCT(('Stock FSA'!$A$8:$A$102='Recap 2'!$A34)*('Stock FSA'!$D$6:$AE$6='Recap 2'!W$6)*('Stock FSA'!$D$7:$AE$7="Stock")*'Stock FSA'!$D$8:$AE$102)</f>
        <v>0</v>
      </c>
      <c r="X34" s="116">
        <f>SUMPRODUCT(('Stock GN'!$C$11:$C$232='Recap 2'!$A34)*('Stock GN'!$F$8:$Q$8='Recap 2'!W$6)*'Stock GN'!$F$11:$Q$232)</f>
        <v>0</v>
      </c>
      <c r="Y34" s="115">
        <f t="shared" si="7"/>
        <v>0</v>
      </c>
      <c r="Z34" s="114">
        <f>SUMPRODUCT(('Stock FSA'!$A$8:$A$102='Recap 2'!$A34)*('Stock FSA'!$D$6:$AE$6='Recap 2'!Z$6)*('Stock FSA'!$D$7:$AE$7="Stock")*'Stock FSA'!$D$8:$AE$102)</f>
        <v>0</v>
      </c>
      <c r="AA34" s="116">
        <f>SUMPRODUCT(('Stock GN'!$C$11:$C$232='Recap 2'!$A34)*('Stock GN'!$F$8:$Q$8='Recap 2'!Z$6)*'Stock GN'!$F$11:$Q$232)</f>
        <v>0</v>
      </c>
      <c r="AB34" s="115">
        <f t="shared" si="8"/>
        <v>0</v>
      </c>
      <c r="AC34" s="114">
        <f>SUMPRODUCT(('Stock FSA'!$A$8:$A$102='Recap 2'!$A34)*('Stock FSA'!$D$6:$AE$6='Recap 2'!AC$6)*('Stock FSA'!$D$7:$AE$7="Stock")*'Stock FSA'!$D$8:$AE$102)</f>
        <v>0</v>
      </c>
      <c r="AD34" s="116">
        <f>SUMPRODUCT(('Stock GN'!$C$11:$C$232='Recap 2'!$A34)*('Stock GN'!$F$8:$Q$8='Recap 2'!AC$6)*'Stock GN'!$F$11:$Q$232)</f>
        <v>0</v>
      </c>
      <c r="AE34" s="115">
        <f t="shared" si="9"/>
        <v>0</v>
      </c>
      <c r="AF34" s="114">
        <f>SUMPRODUCT(('Stock FSA'!$A$8:$A$102='Recap 2'!$A34)*('Stock FSA'!$D$6:$AE$6='Recap 2'!AF$6)*('Stock FSA'!$D$7:$AE$7="Stock")*'Stock FSA'!$D$8:$AE$102)</f>
        <v>0</v>
      </c>
      <c r="AG34" s="116">
        <f>SUMPRODUCT(('Stock GN'!$C$11:$C$232='Recap 2'!$A34)*('Stock GN'!$F$8:$Q$8='Recap 2'!AF$6)*'Stock GN'!$F$11:$Q$232)</f>
        <v>0</v>
      </c>
      <c r="AH34" s="115">
        <f t="shared" si="10"/>
        <v>0</v>
      </c>
      <c r="AI34" s="114">
        <f>SUMPRODUCT(('Stock FSA'!$A$8:$A$102='Recap 2'!$A34)*('Stock FSA'!$D$6:$AE$6='Recap 2'!AI$6)*('Stock FSA'!$D$7:$AE$7="Stock")*'Stock FSA'!$D$8:$AE$102)</f>
        <v>0</v>
      </c>
      <c r="AJ34" s="116">
        <f>SUMPRODUCT(('Stock GN'!$C$11:$C$232='Recap 2'!$A34)*('Stock GN'!$F$8:$Q$8='Recap 2'!AI$6)*'Stock GN'!$F$11:$Q$232)</f>
        <v>0</v>
      </c>
      <c r="AK34" s="115">
        <f t="shared" si="11"/>
        <v>0</v>
      </c>
    </row>
    <row r="35" spans="1:37">
      <c r="A35" s="73">
        <v>142</v>
      </c>
      <c r="B35" s="114">
        <f>SUMPRODUCT(('Stock FSA'!$A$8:$A$102='Recap 2'!$A35)*('Stock FSA'!$D$6:$AE$6='Recap 2'!B$6)*('Stock FSA'!$D$7:$AE$7="Stock")*'Stock FSA'!$D$8:$AE$102)</f>
        <v>0</v>
      </c>
      <c r="C35" s="116">
        <f>SUMPRODUCT(('Stock GN'!$C$11:$C$232='Recap 2'!$A35)*('Stock GN'!$F$8:$Q$8='Recap 2'!B$6)*'Stock GN'!$F$11:$Q$232)</f>
        <v>0</v>
      </c>
      <c r="D35" s="115">
        <f t="shared" si="0"/>
        <v>0</v>
      </c>
      <c r="E35" s="114">
        <f>SUMPRODUCT(('Stock FSA'!$A$8:$A$102='Recap 2'!$A35)*('Stock FSA'!$D$6:$AE$6='Recap 2'!E$6)*('Stock FSA'!$D$7:$AE$7="Stock")*'Stock FSA'!$D$8:$AE$102)</f>
        <v>0</v>
      </c>
      <c r="F35" s="116">
        <f>SUMPRODUCT(('Stock GN'!$C$11:$C$232='Recap 2'!$A35)*('Stock GN'!$F$8:$Q$8='Recap 2'!E$6)*'Stock GN'!$F$11:$Q$232)</f>
        <v>0</v>
      </c>
      <c r="G35" s="115">
        <f t="shared" si="1"/>
        <v>0</v>
      </c>
      <c r="H35" s="114">
        <f>SUMPRODUCT(('Stock FSA'!$A$8:$A$102='Recap 2'!$A35)*('Stock FSA'!$D$6:$AE$6='Recap 2'!H$6)*('Stock FSA'!$D$7:$AE$7="Stock")*'Stock FSA'!$D$8:$AE$102)</f>
        <v>0</v>
      </c>
      <c r="I35" s="116">
        <f>SUMPRODUCT(('Stock GN'!$C$11:$C$232='Recap 2'!$A35)*('Stock GN'!$F$8:$Q$8='Recap 2'!H$6)*'Stock GN'!$F$11:$Q$232)</f>
        <v>0</v>
      </c>
      <c r="J35" s="115">
        <f t="shared" si="2"/>
        <v>0</v>
      </c>
      <c r="K35" s="114">
        <f>SUMPRODUCT(('Stock FSA'!$A$8:$A$102='Recap 2'!$A35)*('Stock FSA'!$D$6:$AE$6='Recap 2'!K$6)*('Stock FSA'!$D$7:$AE$7="Stock")*'Stock FSA'!$D$8:$AE$102)</f>
        <v>0</v>
      </c>
      <c r="L35" s="116">
        <f>SUMPRODUCT(('Stock GN'!$C$11:$C$232='Recap 2'!$A35)*('Stock GN'!$F$8:$Q$8='Recap 2'!K$6)*'Stock GN'!$F$11:$Q$232)</f>
        <v>0</v>
      </c>
      <c r="M35" s="115">
        <f t="shared" si="3"/>
        <v>0</v>
      </c>
      <c r="N35" s="114">
        <f>SUMPRODUCT(('Stock FSA'!$A$8:$A$102='Recap 2'!$A35)*('Stock FSA'!$D$6:$AE$6='Recap 2'!N$6)*('Stock FSA'!$D$7:$AE$7="Stock")*'Stock FSA'!$D$8:$AE$102)</f>
        <v>0</v>
      </c>
      <c r="O35" s="116">
        <f>SUMPRODUCT(('Stock GN'!$C$11:$C$232='Recap 2'!$A35)*('Stock GN'!$F$8:$Q$8='Recap 2'!N$6)*'Stock GN'!$F$11:$Q$232)</f>
        <v>0</v>
      </c>
      <c r="P35" s="115">
        <f t="shared" si="4"/>
        <v>0</v>
      </c>
      <c r="Q35" s="114">
        <f>SUMPRODUCT(('Stock FSA'!$A$8:$A$102='Recap 2'!$A35)*('Stock FSA'!$D$6:$AE$6='Recap 2'!Q$6)*('Stock FSA'!$D$7:$AE$7="Stock")*'Stock FSA'!$D$8:$AE$102)</f>
        <v>0</v>
      </c>
      <c r="R35" s="116">
        <f>SUMPRODUCT(('Stock GN'!$C$11:$C$232='Recap 2'!$A35)*('Stock GN'!$F$8:$Q$8='Recap 2'!Q$6)*'Stock GN'!$F$11:$Q$232)</f>
        <v>0</v>
      </c>
      <c r="S35" s="115">
        <f t="shared" si="5"/>
        <v>0</v>
      </c>
      <c r="T35" s="114">
        <f>SUMPRODUCT(('Stock FSA'!$A$8:$A$102='Recap 2'!$A35)*('Stock FSA'!$D$6:$AE$6='Recap 2'!T$6)*('Stock FSA'!$D$7:$AE$7="Stock")*'Stock FSA'!$D$8:$AE$102)</f>
        <v>0</v>
      </c>
      <c r="U35" s="116">
        <f>SUMPRODUCT(('Stock GN'!$C$11:$C$232='Recap 2'!$A35)*('Stock GN'!$F$8:$Q$8='Recap 2'!T$6)*'Stock GN'!$F$11:$Q$232)</f>
        <v>0</v>
      </c>
      <c r="V35" s="115">
        <f t="shared" si="6"/>
        <v>0</v>
      </c>
      <c r="W35" s="114">
        <f>SUMPRODUCT(('Stock FSA'!$A$8:$A$102='Recap 2'!$A35)*('Stock FSA'!$D$6:$AE$6='Recap 2'!W$6)*('Stock FSA'!$D$7:$AE$7="Stock")*'Stock FSA'!$D$8:$AE$102)</f>
        <v>0</v>
      </c>
      <c r="X35" s="116">
        <f>SUMPRODUCT(('Stock GN'!$C$11:$C$232='Recap 2'!$A35)*('Stock GN'!$F$8:$Q$8='Recap 2'!W$6)*'Stock GN'!$F$11:$Q$232)</f>
        <v>0</v>
      </c>
      <c r="Y35" s="115">
        <f t="shared" si="7"/>
        <v>0</v>
      </c>
      <c r="Z35" s="114">
        <f>SUMPRODUCT(('Stock FSA'!$A$8:$A$102='Recap 2'!$A35)*('Stock FSA'!$D$6:$AE$6='Recap 2'!Z$6)*('Stock FSA'!$D$7:$AE$7="Stock")*'Stock FSA'!$D$8:$AE$102)</f>
        <v>0</v>
      </c>
      <c r="AA35" s="116">
        <f>SUMPRODUCT(('Stock GN'!$C$11:$C$232='Recap 2'!$A35)*('Stock GN'!$F$8:$Q$8='Recap 2'!Z$6)*'Stock GN'!$F$11:$Q$232)</f>
        <v>0</v>
      </c>
      <c r="AB35" s="115">
        <f t="shared" si="8"/>
        <v>0</v>
      </c>
      <c r="AC35" s="114">
        <f>SUMPRODUCT(('Stock FSA'!$A$8:$A$102='Recap 2'!$A35)*('Stock FSA'!$D$6:$AE$6='Recap 2'!AC$6)*('Stock FSA'!$D$7:$AE$7="Stock")*'Stock FSA'!$D$8:$AE$102)</f>
        <v>0</v>
      </c>
      <c r="AD35" s="116">
        <f>SUMPRODUCT(('Stock GN'!$C$11:$C$232='Recap 2'!$A35)*('Stock GN'!$F$8:$Q$8='Recap 2'!AC$6)*'Stock GN'!$F$11:$Q$232)</f>
        <v>0</v>
      </c>
      <c r="AE35" s="115">
        <f t="shared" si="9"/>
        <v>0</v>
      </c>
      <c r="AF35" s="114">
        <f>SUMPRODUCT(('Stock FSA'!$A$8:$A$102='Recap 2'!$A35)*('Stock FSA'!$D$6:$AE$6='Recap 2'!AF$6)*('Stock FSA'!$D$7:$AE$7="Stock")*'Stock FSA'!$D$8:$AE$102)</f>
        <v>0</v>
      </c>
      <c r="AG35" s="116">
        <f>SUMPRODUCT(('Stock GN'!$C$11:$C$232='Recap 2'!$A35)*('Stock GN'!$F$8:$Q$8='Recap 2'!AF$6)*'Stock GN'!$F$11:$Q$232)</f>
        <v>0</v>
      </c>
      <c r="AH35" s="115">
        <f t="shared" si="10"/>
        <v>0</v>
      </c>
      <c r="AI35" s="114">
        <f>SUMPRODUCT(('Stock FSA'!$A$8:$A$102='Recap 2'!$A35)*('Stock FSA'!$D$6:$AE$6='Recap 2'!AI$6)*('Stock FSA'!$D$7:$AE$7="Stock")*'Stock FSA'!$D$8:$AE$102)</f>
        <v>0</v>
      </c>
      <c r="AJ35" s="116">
        <f>SUMPRODUCT(('Stock GN'!$C$11:$C$232='Recap 2'!$A35)*('Stock GN'!$F$8:$Q$8='Recap 2'!AI$6)*'Stock GN'!$F$11:$Q$232)</f>
        <v>0</v>
      </c>
      <c r="AK35" s="115">
        <f t="shared" si="11"/>
        <v>0</v>
      </c>
    </row>
    <row r="36" spans="1:37">
      <c r="A36" s="73">
        <v>145</v>
      </c>
      <c r="B36" s="114">
        <f>SUMPRODUCT(('Stock FSA'!$A$8:$A$102='Recap 2'!$A36)*('Stock FSA'!$D$6:$AE$6='Recap 2'!B$6)*('Stock FSA'!$D$7:$AE$7="Stock")*'Stock FSA'!$D$8:$AE$102)</f>
        <v>0</v>
      </c>
      <c r="C36" s="116">
        <f>SUMPRODUCT(('Stock GN'!$C$11:$C$232='Recap 2'!$A36)*('Stock GN'!$F$8:$Q$8='Recap 2'!B$6)*'Stock GN'!$F$11:$Q$232)</f>
        <v>0</v>
      </c>
      <c r="D36" s="115">
        <f t="shared" si="0"/>
        <v>0</v>
      </c>
      <c r="E36" s="114">
        <f>SUMPRODUCT(('Stock FSA'!$A$8:$A$102='Recap 2'!$A36)*('Stock FSA'!$D$6:$AE$6='Recap 2'!E$6)*('Stock FSA'!$D$7:$AE$7="Stock")*'Stock FSA'!$D$8:$AE$102)</f>
        <v>0</v>
      </c>
      <c r="F36" s="116">
        <f>SUMPRODUCT(('Stock GN'!$C$11:$C$232='Recap 2'!$A36)*('Stock GN'!$F$8:$Q$8='Recap 2'!E$6)*'Stock GN'!$F$11:$Q$232)</f>
        <v>0</v>
      </c>
      <c r="G36" s="115">
        <f t="shared" si="1"/>
        <v>0</v>
      </c>
      <c r="H36" s="114">
        <f>SUMPRODUCT(('Stock FSA'!$A$8:$A$102='Recap 2'!$A36)*('Stock FSA'!$D$6:$AE$6='Recap 2'!H$6)*('Stock FSA'!$D$7:$AE$7="Stock")*'Stock FSA'!$D$8:$AE$102)</f>
        <v>0</v>
      </c>
      <c r="I36" s="116">
        <f>SUMPRODUCT(('Stock GN'!$C$11:$C$232='Recap 2'!$A36)*('Stock GN'!$F$8:$Q$8='Recap 2'!H$6)*'Stock GN'!$F$11:$Q$232)</f>
        <v>0</v>
      </c>
      <c r="J36" s="115">
        <f t="shared" si="2"/>
        <v>0</v>
      </c>
      <c r="K36" s="114">
        <f>SUMPRODUCT(('Stock FSA'!$A$8:$A$102='Recap 2'!$A36)*('Stock FSA'!$D$6:$AE$6='Recap 2'!K$6)*('Stock FSA'!$D$7:$AE$7="Stock")*'Stock FSA'!$D$8:$AE$102)</f>
        <v>0</v>
      </c>
      <c r="L36" s="116">
        <f>SUMPRODUCT(('Stock GN'!$C$11:$C$232='Recap 2'!$A36)*('Stock GN'!$F$8:$Q$8='Recap 2'!K$6)*'Stock GN'!$F$11:$Q$232)</f>
        <v>0</v>
      </c>
      <c r="M36" s="115">
        <f t="shared" si="3"/>
        <v>0</v>
      </c>
      <c r="N36" s="114">
        <f>SUMPRODUCT(('Stock FSA'!$A$8:$A$102='Recap 2'!$A36)*('Stock FSA'!$D$6:$AE$6='Recap 2'!N$6)*('Stock FSA'!$D$7:$AE$7="Stock")*'Stock FSA'!$D$8:$AE$102)</f>
        <v>0</v>
      </c>
      <c r="O36" s="116">
        <f>SUMPRODUCT(('Stock GN'!$C$11:$C$232='Recap 2'!$A36)*('Stock GN'!$F$8:$Q$8='Recap 2'!N$6)*'Stock GN'!$F$11:$Q$232)</f>
        <v>0</v>
      </c>
      <c r="P36" s="115">
        <f t="shared" si="4"/>
        <v>0</v>
      </c>
      <c r="Q36" s="114">
        <f>SUMPRODUCT(('Stock FSA'!$A$8:$A$102='Recap 2'!$A36)*('Stock FSA'!$D$6:$AE$6='Recap 2'!Q$6)*('Stock FSA'!$D$7:$AE$7="Stock")*'Stock FSA'!$D$8:$AE$102)</f>
        <v>0</v>
      </c>
      <c r="R36" s="116">
        <f>SUMPRODUCT(('Stock GN'!$C$11:$C$232='Recap 2'!$A36)*('Stock GN'!$F$8:$Q$8='Recap 2'!Q$6)*'Stock GN'!$F$11:$Q$232)</f>
        <v>0</v>
      </c>
      <c r="S36" s="115">
        <f t="shared" si="5"/>
        <v>0</v>
      </c>
      <c r="T36" s="114">
        <f>SUMPRODUCT(('Stock FSA'!$A$8:$A$102='Recap 2'!$A36)*('Stock FSA'!$D$6:$AE$6='Recap 2'!T$6)*('Stock FSA'!$D$7:$AE$7="Stock")*'Stock FSA'!$D$8:$AE$102)</f>
        <v>0</v>
      </c>
      <c r="U36" s="116">
        <f>SUMPRODUCT(('Stock GN'!$C$11:$C$232='Recap 2'!$A36)*('Stock GN'!$F$8:$Q$8='Recap 2'!T$6)*'Stock GN'!$F$11:$Q$232)</f>
        <v>0</v>
      </c>
      <c r="V36" s="115">
        <f t="shared" si="6"/>
        <v>0</v>
      </c>
      <c r="W36" s="114">
        <f>SUMPRODUCT(('Stock FSA'!$A$8:$A$102='Recap 2'!$A36)*('Stock FSA'!$D$6:$AE$6='Recap 2'!W$6)*('Stock FSA'!$D$7:$AE$7="Stock")*'Stock FSA'!$D$8:$AE$102)</f>
        <v>0</v>
      </c>
      <c r="X36" s="116">
        <f>SUMPRODUCT(('Stock GN'!$C$11:$C$232='Recap 2'!$A36)*('Stock GN'!$F$8:$Q$8='Recap 2'!W$6)*'Stock GN'!$F$11:$Q$232)</f>
        <v>0</v>
      </c>
      <c r="Y36" s="115">
        <f t="shared" si="7"/>
        <v>0</v>
      </c>
      <c r="Z36" s="114">
        <f>SUMPRODUCT(('Stock FSA'!$A$8:$A$102='Recap 2'!$A36)*('Stock FSA'!$D$6:$AE$6='Recap 2'!Z$6)*('Stock FSA'!$D$7:$AE$7="Stock")*'Stock FSA'!$D$8:$AE$102)</f>
        <v>0</v>
      </c>
      <c r="AA36" s="116">
        <f>SUMPRODUCT(('Stock GN'!$C$11:$C$232='Recap 2'!$A36)*('Stock GN'!$F$8:$Q$8='Recap 2'!Z$6)*'Stock GN'!$F$11:$Q$232)</f>
        <v>0</v>
      </c>
      <c r="AB36" s="115">
        <f t="shared" si="8"/>
        <v>0</v>
      </c>
      <c r="AC36" s="114">
        <f>SUMPRODUCT(('Stock FSA'!$A$8:$A$102='Recap 2'!$A36)*('Stock FSA'!$D$6:$AE$6='Recap 2'!AC$6)*('Stock FSA'!$D$7:$AE$7="Stock")*'Stock FSA'!$D$8:$AE$102)</f>
        <v>0</v>
      </c>
      <c r="AD36" s="116">
        <f>SUMPRODUCT(('Stock GN'!$C$11:$C$232='Recap 2'!$A36)*('Stock GN'!$F$8:$Q$8='Recap 2'!AC$6)*'Stock GN'!$F$11:$Q$232)</f>
        <v>0</v>
      </c>
      <c r="AE36" s="115">
        <f t="shared" si="9"/>
        <v>0</v>
      </c>
      <c r="AF36" s="114">
        <f>SUMPRODUCT(('Stock FSA'!$A$8:$A$102='Recap 2'!$A36)*('Stock FSA'!$D$6:$AE$6='Recap 2'!AF$6)*('Stock FSA'!$D$7:$AE$7="Stock")*'Stock FSA'!$D$8:$AE$102)</f>
        <v>0</v>
      </c>
      <c r="AG36" s="116">
        <f>SUMPRODUCT(('Stock GN'!$C$11:$C$232='Recap 2'!$A36)*('Stock GN'!$F$8:$Q$8='Recap 2'!AF$6)*'Stock GN'!$F$11:$Q$232)</f>
        <v>0</v>
      </c>
      <c r="AH36" s="115">
        <f t="shared" si="10"/>
        <v>0</v>
      </c>
      <c r="AI36" s="114">
        <f>SUMPRODUCT(('Stock FSA'!$A$8:$A$102='Recap 2'!$A36)*('Stock FSA'!$D$6:$AE$6='Recap 2'!AI$6)*('Stock FSA'!$D$7:$AE$7="Stock")*'Stock FSA'!$D$8:$AE$102)</f>
        <v>0</v>
      </c>
      <c r="AJ36" s="116">
        <f>SUMPRODUCT(('Stock GN'!$C$11:$C$232='Recap 2'!$A36)*('Stock GN'!$F$8:$Q$8='Recap 2'!AI$6)*'Stock GN'!$F$11:$Q$232)</f>
        <v>0</v>
      </c>
      <c r="AK36" s="115">
        <f t="shared" si="11"/>
        <v>0</v>
      </c>
    </row>
    <row r="37" spans="1:37">
      <c r="A37" s="73">
        <v>157</v>
      </c>
      <c r="B37" s="114">
        <f>SUMPRODUCT(('Stock FSA'!$A$8:$A$102='Recap 2'!$A37)*('Stock FSA'!$D$6:$AE$6='Recap 2'!B$6)*('Stock FSA'!$D$7:$AE$7="Stock")*'Stock FSA'!$D$8:$AE$102)</f>
        <v>0</v>
      </c>
      <c r="C37" s="116">
        <f>SUMPRODUCT(('Stock GN'!$C$11:$C$232='Recap 2'!$A37)*('Stock GN'!$F$8:$Q$8='Recap 2'!B$6)*'Stock GN'!$F$11:$Q$232)</f>
        <v>0</v>
      </c>
      <c r="D37" s="115">
        <f t="shared" si="0"/>
        <v>0</v>
      </c>
      <c r="E37" s="114">
        <f>SUMPRODUCT(('Stock FSA'!$A$8:$A$102='Recap 2'!$A37)*('Stock FSA'!$D$6:$AE$6='Recap 2'!E$6)*('Stock FSA'!$D$7:$AE$7="Stock")*'Stock FSA'!$D$8:$AE$102)</f>
        <v>0</v>
      </c>
      <c r="F37" s="116">
        <f>SUMPRODUCT(('Stock GN'!$C$11:$C$232='Recap 2'!$A37)*('Stock GN'!$F$8:$Q$8='Recap 2'!E$6)*'Stock GN'!$F$11:$Q$232)</f>
        <v>0</v>
      </c>
      <c r="G37" s="115">
        <f t="shared" si="1"/>
        <v>0</v>
      </c>
      <c r="H37" s="114">
        <f>SUMPRODUCT(('Stock FSA'!$A$8:$A$102='Recap 2'!$A37)*('Stock FSA'!$D$6:$AE$6='Recap 2'!H$6)*('Stock FSA'!$D$7:$AE$7="Stock")*'Stock FSA'!$D$8:$AE$102)</f>
        <v>0</v>
      </c>
      <c r="I37" s="116">
        <f>SUMPRODUCT(('Stock GN'!$C$11:$C$232='Recap 2'!$A37)*('Stock GN'!$F$8:$Q$8='Recap 2'!H$6)*'Stock GN'!$F$11:$Q$232)</f>
        <v>0</v>
      </c>
      <c r="J37" s="115">
        <f t="shared" si="2"/>
        <v>0</v>
      </c>
      <c r="K37" s="114">
        <f>SUMPRODUCT(('Stock FSA'!$A$8:$A$102='Recap 2'!$A37)*('Stock FSA'!$D$6:$AE$6='Recap 2'!K$6)*('Stock FSA'!$D$7:$AE$7="Stock")*'Stock FSA'!$D$8:$AE$102)</f>
        <v>0</v>
      </c>
      <c r="L37" s="116">
        <f>SUMPRODUCT(('Stock GN'!$C$11:$C$232='Recap 2'!$A37)*('Stock GN'!$F$8:$Q$8='Recap 2'!K$6)*'Stock GN'!$F$11:$Q$232)</f>
        <v>0</v>
      </c>
      <c r="M37" s="115">
        <f t="shared" si="3"/>
        <v>0</v>
      </c>
      <c r="N37" s="114">
        <f>SUMPRODUCT(('Stock FSA'!$A$8:$A$102='Recap 2'!$A37)*('Stock FSA'!$D$6:$AE$6='Recap 2'!N$6)*('Stock FSA'!$D$7:$AE$7="Stock")*'Stock FSA'!$D$8:$AE$102)</f>
        <v>0</v>
      </c>
      <c r="O37" s="116">
        <f>SUMPRODUCT(('Stock GN'!$C$11:$C$232='Recap 2'!$A37)*('Stock GN'!$F$8:$Q$8='Recap 2'!N$6)*'Stock GN'!$F$11:$Q$232)</f>
        <v>0</v>
      </c>
      <c r="P37" s="115">
        <f t="shared" si="4"/>
        <v>0</v>
      </c>
      <c r="Q37" s="114">
        <f>SUMPRODUCT(('Stock FSA'!$A$8:$A$102='Recap 2'!$A37)*('Stock FSA'!$D$6:$AE$6='Recap 2'!Q$6)*('Stock FSA'!$D$7:$AE$7="Stock")*'Stock FSA'!$D$8:$AE$102)</f>
        <v>0</v>
      </c>
      <c r="R37" s="116">
        <f>SUMPRODUCT(('Stock GN'!$C$11:$C$232='Recap 2'!$A37)*('Stock GN'!$F$8:$Q$8='Recap 2'!Q$6)*'Stock GN'!$F$11:$Q$232)</f>
        <v>0</v>
      </c>
      <c r="S37" s="115">
        <f t="shared" si="5"/>
        <v>0</v>
      </c>
      <c r="T37" s="114">
        <f>SUMPRODUCT(('Stock FSA'!$A$8:$A$102='Recap 2'!$A37)*('Stock FSA'!$D$6:$AE$6='Recap 2'!T$6)*('Stock FSA'!$D$7:$AE$7="Stock")*'Stock FSA'!$D$8:$AE$102)</f>
        <v>0</v>
      </c>
      <c r="U37" s="116">
        <f>SUMPRODUCT(('Stock GN'!$C$11:$C$232='Recap 2'!$A37)*('Stock GN'!$F$8:$Q$8='Recap 2'!T$6)*'Stock GN'!$F$11:$Q$232)</f>
        <v>0</v>
      </c>
      <c r="V37" s="115">
        <f t="shared" si="6"/>
        <v>0</v>
      </c>
      <c r="W37" s="114">
        <f>SUMPRODUCT(('Stock FSA'!$A$8:$A$102='Recap 2'!$A37)*('Stock FSA'!$D$6:$AE$6='Recap 2'!W$6)*('Stock FSA'!$D$7:$AE$7="Stock")*'Stock FSA'!$D$8:$AE$102)</f>
        <v>0</v>
      </c>
      <c r="X37" s="116">
        <f>SUMPRODUCT(('Stock GN'!$C$11:$C$232='Recap 2'!$A37)*('Stock GN'!$F$8:$Q$8='Recap 2'!W$6)*'Stock GN'!$F$11:$Q$232)</f>
        <v>0</v>
      </c>
      <c r="Y37" s="115">
        <f t="shared" si="7"/>
        <v>0</v>
      </c>
      <c r="Z37" s="114">
        <f>SUMPRODUCT(('Stock FSA'!$A$8:$A$102='Recap 2'!$A37)*('Stock FSA'!$D$6:$AE$6='Recap 2'!Z$6)*('Stock FSA'!$D$7:$AE$7="Stock")*'Stock FSA'!$D$8:$AE$102)</f>
        <v>0</v>
      </c>
      <c r="AA37" s="116">
        <f>SUMPRODUCT(('Stock GN'!$C$11:$C$232='Recap 2'!$A37)*('Stock GN'!$F$8:$Q$8='Recap 2'!Z$6)*'Stock GN'!$F$11:$Q$232)</f>
        <v>0</v>
      </c>
      <c r="AB37" s="115">
        <f t="shared" si="8"/>
        <v>0</v>
      </c>
      <c r="AC37" s="114">
        <f>SUMPRODUCT(('Stock FSA'!$A$8:$A$102='Recap 2'!$A37)*('Stock FSA'!$D$6:$AE$6='Recap 2'!AC$6)*('Stock FSA'!$D$7:$AE$7="Stock")*'Stock FSA'!$D$8:$AE$102)</f>
        <v>0</v>
      </c>
      <c r="AD37" s="116">
        <f>SUMPRODUCT(('Stock GN'!$C$11:$C$232='Recap 2'!$A37)*('Stock GN'!$F$8:$Q$8='Recap 2'!AC$6)*'Stock GN'!$F$11:$Q$232)</f>
        <v>0</v>
      </c>
      <c r="AE37" s="115">
        <f t="shared" si="9"/>
        <v>0</v>
      </c>
      <c r="AF37" s="114">
        <f>SUMPRODUCT(('Stock FSA'!$A$8:$A$102='Recap 2'!$A37)*('Stock FSA'!$D$6:$AE$6='Recap 2'!AF$6)*('Stock FSA'!$D$7:$AE$7="Stock")*'Stock FSA'!$D$8:$AE$102)</f>
        <v>0</v>
      </c>
      <c r="AG37" s="116">
        <f>SUMPRODUCT(('Stock GN'!$C$11:$C$232='Recap 2'!$A37)*('Stock GN'!$F$8:$Q$8='Recap 2'!AF$6)*'Stock GN'!$F$11:$Q$232)</f>
        <v>0</v>
      </c>
      <c r="AH37" s="115">
        <f t="shared" si="10"/>
        <v>0</v>
      </c>
      <c r="AI37" s="114">
        <f>SUMPRODUCT(('Stock FSA'!$A$8:$A$102='Recap 2'!$A37)*('Stock FSA'!$D$6:$AE$6='Recap 2'!AI$6)*('Stock FSA'!$D$7:$AE$7="Stock")*'Stock FSA'!$D$8:$AE$102)</f>
        <v>0</v>
      </c>
      <c r="AJ37" s="116">
        <f>SUMPRODUCT(('Stock GN'!$C$11:$C$232='Recap 2'!$A37)*('Stock GN'!$F$8:$Q$8='Recap 2'!AI$6)*'Stock GN'!$F$11:$Q$232)</f>
        <v>0</v>
      </c>
      <c r="AK37" s="115">
        <f t="shared" si="11"/>
        <v>0</v>
      </c>
    </row>
    <row r="38" spans="1:37">
      <c r="A38" s="73">
        <v>171</v>
      </c>
      <c r="B38" s="114">
        <f>SUMPRODUCT(('Stock FSA'!$A$8:$A$102='Recap 2'!$A38)*('Stock FSA'!$D$6:$AE$6='Recap 2'!B$6)*('Stock FSA'!$D$7:$AE$7="Stock")*'Stock FSA'!$D$8:$AE$102)</f>
        <v>0</v>
      </c>
      <c r="C38" s="116">
        <f>SUMPRODUCT(('Stock GN'!$C$11:$C$232='Recap 2'!$A38)*('Stock GN'!$F$8:$Q$8='Recap 2'!B$6)*'Stock GN'!$F$11:$Q$232)</f>
        <v>0</v>
      </c>
      <c r="D38" s="115">
        <f t="shared" si="0"/>
        <v>0</v>
      </c>
      <c r="E38" s="114">
        <f>SUMPRODUCT(('Stock FSA'!$A$8:$A$102='Recap 2'!$A38)*('Stock FSA'!$D$6:$AE$6='Recap 2'!E$6)*('Stock FSA'!$D$7:$AE$7="Stock")*'Stock FSA'!$D$8:$AE$102)</f>
        <v>0</v>
      </c>
      <c r="F38" s="116">
        <f>SUMPRODUCT(('Stock GN'!$C$11:$C$232='Recap 2'!$A38)*('Stock GN'!$F$8:$Q$8='Recap 2'!E$6)*'Stock GN'!$F$11:$Q$232)</f>
        <v>0</v>
      </c>
      <c r="G38" s="115">
        <f t="shared" si="1"/>
        <v>0</v>
      </c>
      <c r="H38" s="114">
        <f>SUMPRODUCT(('Stock FSA'!$A$8:$A$102='Recap 2'!$A38)*('Stock FSA'!$D$6:$AE$6='Recap 2'!H$6)*('Stock FSA'!$D$7:$AE$7="Stock")*'Stock FSA'!$D$8:$AE$102)</f>
        <v>0</v>
      </c>
      <c r="I38" s="116">
        <f>SUMPRODUCT(('Stock GN'!$C$11:$C$232='Recap 2'!$A38)*('Stock GN'!$F$8:$Q$8='Recap 2'!H$6)*'Stock GN'!$F$11:$Q$232)</f>
        <v>0</v>
      </c>
      <c r="J38" s="115">
        <f t="shared" si="2"/>
        <v>0</v>
      </c>
      <c r="K38" s="114">
        <f>SUMPRODUCT(('Stock FSA'!$A$8:$A$102='Recap 2'!$A38)*('Stock FSA'!$D$6:$AE$6='Recap 2'!K$6)*('Stock FSA'!$D$7:$AE$7="Stock")*'Stock FSA'!$D$8:$AE$102)</f>
        <v>0</v>
      </c>
      <c r="L38" s="116">
        <f>SUMPRODUCT(('Stock GN'!$C$11:$C$232='Recap 2'!$A38)*('Stock GN'!$F$8:$Q$8='Recap 2'!K$6)*'Stock GN'!$F$11:$Q$232)</f>
        <v>0</v>
      </c>
      <c r="M38" s="115">
        <f t="shared" si="3"/>
        <v>0</v>
      </c>
      <c r="N38" s="114">
        <f>SUMPRODUCT(('Stock FSA'!$A$8:$A$102='Recap 2'!$A38)*('Stock FSA'!$D$6:$AE$6='Recap 2'!N$6)*('Stock FSA'!$D$7:$AE$7="Stock")*'Stock FSA'!$D$8:$AE$102)</f>
        <v>0</v>
      </c>
      <c r="O38" s="116">
        <f>SUMPRODUCT(('Stock GN'!$C$11:$C$232='Recap 2'!$A38)*('Stock GN'!$F$8:$Q$8='Recap 2'!N$6)*'Stock GN'!$F$11:$Q$232)</f>
        <v>0</v>
      </c>
      <c r="P38" s="115">
        <f t="shared" si="4"/>
        <v>0</v>
      </c>
      <c r="Q38" s="114">
        <f>SUMPRODUCT(('Stock FSA'!$A$8:$A$102='Recap 2'!$A38)*('Stock FSA'!$D$6:$AE$6='Recap 2'!Q$6)*('Stock FSA'!$D$7:$AE$7="Stock")*'Stock FSA'!$D$8:$AE$102)</f>
        <v>0</v>
      </c>
      <c r="R38" s="116">
        <f>SUMPRODUCT(('Stock GN'!$C$11:$C$232='Recap 2'!$A38)*('Stock GN'!$F$8:$Q$8='Recap 2'!Q$6)*'Stock GN'!$F$11:$Q$232)</f>
        <v>0</v>
      </c>
      <c r="S38" s="115">
        <f t="shared" si="5"/>
        <v>0</v>
      </c>
      <c r="T38" s="114">
        <f>SUMPRODUCT(('Stock FSA'!$A$8:$A$102='Recap 2'!$A38)*('Stock FSA'!$D$6:$AE$6='Recap 2'!T$6)*('Stock FSA'!$D$7:$AE$7="Stock")*'Stock FSA'!$D$8:$AE$102)</f>
        <v>0</v>
      </c>
      <c r="U38" s="116">
        <f>SUMPRODUCT(('Stock GN'!$C$11:$C$232='Recap 2'!$A38)*('Stock GN'!$F$8:$Q$8='Recap 2'!T$6)*'Stock GN'!$F$11:$Q$232)</f>
        <v>30</v>
      </c>
      <c r="V38" s="115">
        <f t="shared" si="6"/>
        <v>30</v>
      </c>
      <c r="W38" s="114">
        <f>SUMPRODUCT(('Stock FSA'!$A$8:$A$102='Recap 2'!$A38)*('Stock FSA'!$D$6:$AE$6='Recap 2'!W$6)*('Stock FSA'!$D$7:$AE$7="Stock")*'Stock FSA'!$D$8:$AE$102)</f>
        <v>0</v>
      </c>
      <c r="X38" s="116">
        <f>SUMPRODUCT(('Stock GN'!$C$11:$C$232='Recap 2'!$A38)*('Stock GN'!$F$8:$Q$8='Recap 2'!W$6)*'Stock GN'!$F$11:$Q$232)</f>
        <v>0</v>
      </c>
      <c r="Y38" s="115">
        <f t="shared" si="7"/>
        <v>0</v>
      </c>
      <c r="Z38" s="114">
        <f>SUMPRODUCT(('Stock FSA'!$A$8:$A$102='Recap 2'!$A38)*('Stock FSA'!$D$6:$AE$6='Recap 2'!Z$6)*('Stock FSA'!$D$7:$AE$7="Stock")*'Stock FSA'!$D$8:$AE$102)</f>
        <v>0</v>
      </c>
      <c r="AA38" s="116">
        <f>SUMPRODUCT(('Stock GN'!$C$11:$C$232='Recap 2'!$A38)*('Stock GN'!$F$8:$Q$8='Recap 2'!Z$6)*'Stock GN'!$F$11:$Q$232)</f>
        <v>0</v>
      </c>
      <c r="AB38" s="115">
        <f t="shared" si="8"/>
        <v>0</v>
      </c>
      <c r="AC38" s="114">
        <f>SUMPRODUCT(('Stock FSA'!$A$8:$A$102='Recap 2'!$A38)*('Stock FSA'!$D$6:$AE$6='Recap 2'!AC$6)*('Stock FSA'!$D$7:$AE$7="Stock")*'Stock FSA'!$D$8:$AE$102)</f>
        <v>0</v>
      </c>
      <c r="AD38" s="116">
        <f>SUMPRODUCT(('Stock GN'!$C$11:$C$232='Recap 2'!$A38)*('Stock GN'!$F$8:$Q$8='Recap 2'!AC$6)*'Stock GN'!$F$11:$Q$232)</f>
        <v>0</v>
      </c>
      <c r="AE38" s="115">
        <f t="shared" si="9"/>
        <v>0</v>
      </c>
      <c r="AF38" s="114">
        <f>SUMPRODUCT(('Stock FSA'!$A$8:$A$102='Recap 2'!$A38)*('Stock FSA'!$D$6:$AE$6='Recap 2'!AF$6)*('Stock FSA'!$D$7:$AE$7="Stock")*'Stock FSA'!$D$8:$AE$102)</f>
        <v>0</v>
      </c>
      <c r="AG38" s="116">
        <f>SUMPRODUCT(('Stock GN'!$C$11:$C$232='Recap 2'!$A38)*('Stock GN'!$F$8:$Q$8='Recap 2'!AF$6)*'Stock GN'!$F$11:$Q$232)</f>
        <v>0</v>
      </c>
      <c r="AH38" s="115">
        <f t="shared" si="10"/>
        <v>0</v>
      </c>
      <c r="AI38" s="114">
        <f>SUMPRODUCT(('Stock FSA'!$A$8:$A$102='Recap 2'!$A38)*('Stock FSA'!$D$6:$AE$6='Recap 2'!AI$6)*('Stock FSA'!$D$7:$AE$7="Stock")*'Stock FSA'!$D$8:$AE$102)</f>
        <v>0</v>
      </c>
      <c r="AJ38" s="116">
        <f>SUMPRODUCT(('Stock GN'!$C$11:$C$232='Recap 2'!$A38)*('Stock GN'!$F$8:$Q$8='Recap 2'!AI$6)*'Stock GN'!$F$11:$Q$232)</f>
        <v>0</v>
      </c>
      <c r="AK38" s="115">
        <f t="shared" si="11"/>
        <v>0</v>
      </c>
    </row>
    <row r="39" spans="1:37">
      <c r="A39" s="73">
        <v>172</v>
      </c>
      <c r="B39" s="114">
        <f>SUMPRODUCT(('Stock FSA'!$A$8:$A$102='Recap 2'!$A39)*('Stock FSA'!$D$6:$AE$6='Recap 2'!B$6)*('Stock FSA'!$D$7:$AE$7="Stock")*'Stock FSA'!$D$8:$AE$102)</f>
        <v>0</v>
      </c>
      <c r="C39" s="116">
        <f>SUMPRODUCT(('Stock GN'!$C$11:$C$232='Recap 2'!$A39)*('Stock GN'!$F$8:$Q$8='Recap 2'!B$6)*'Stock GN'!$F$11:$Q$232)</f>
        <v>0</v>
      </c>
      <c r="D39" s="115">
        <f t="shared" si="0"/>
        <v>0</v>
      </c>
      <c r="E39" s="114">
        <f>SUMPRODUCT(('Stock FSA'!$A$8:$A$102='Recap 2'!$A39)*('Stock FSA'!$D$6:$AE$6='Recap 2'!E$6)*('Stock FSA'!$D$7:$AE$7="Stock")*'Stock FSA'!$D$8:$AE$102)</f>
        <v>0</v>
      </c>
      <c r="F39" s="116">
        <f>SUMPRODUCT(('Stock GN'!$C$11:$C$232='Recap 2'!$A39)*('Stock GN'!$F$8:$Q$8='Recap 2'!E$6)*'Stock GN'!$F$11:$Q$232)</f>
        <v>0</v>
      </c>
      <c r="G39" s="115">
        <f t="shared" si="1"/>
        <v>0</v>
      </c>
      <c r="H39" s="114">
        <f>SUMPRODUCT(('Stock FSA'!$A$8:$A$102='Recap 2'!$A39)*('Stock FSA'!$D$6:$AE$6='Recap 2'!H$6)*('Stock FSA'!$D$7:$AE$7="Stock")*'Stock FSA'!$D$8:$AE$102)</f>
        <v>0</v>
      </c>
      <c r="I39" s="116">
        <f>SUMPRODUCT(('Stock GN'!$C$11:$C$232='Recap 2'!$A39)*('Stock GN'!$F$8:$Q$8='Recap 2'!H$6)*'Stock GN'!$F$11:$Q$232)</f>
        <v>0</v>
      </c>
      <c r="J39" s="115">
        <f t="shared" si="2"/>
        <v>0</v>
      </c>
      <c r="K39" s="114">
        <f>SUMPRODUCT(('Stock FSA'!$A$8:$A$102='Recap 2'!$A39)*('Stock FSA'!$D$6:$AE$6='Recap 2'!K$6)*('Stock FSA'!$D$7:$AE$7="Stock")*'Stock FSA'!$D$8:$AE$102)</f>
        <v>0</v>
      </c>
      <c r="L39" s="116">
        <f>SUMPRODUCT(('Stock GN'!$C$11:$C$232='Recap 2'!$A39)*('Stock GN'!$F$8:$Q$8='Recap 2'!K$6)*'Stock GN'!$F$11:$Q$232)</f>
        <v>0</v>
      </c>
      <c r="M39" s="115">
        <f t="shared" si="3"/>
        <v>0</v>
      </c>
      <c r="N39" s="114">
        <f>SUMPRODUCT(('Stock FSA'!$A$8:$A$102='Recap 2'!$A39)*('Stock FSA'!$D$6:$AE$6='Recap 2'!N$6)*('Stock FSA'!$D$7:$AE$7="Stock")*'Stock FSA'!$D$8:$AE$102)</f>
        <v>0</v>
      </c>
      <c r="O39" s="116">
        <f>SUMPRODUCT(('Stock GN'!$C$11:$C$232='Recap 2'!$A39)*('Stock GN'!$F$8:$Q$8='Recap 2'!N$6)*'Stock GN'!$F$11:$Q$232)</f>
        <v>0</v>
      </c>
      <c r="P39" s="115">
        <f t="shared" si="4"/>
        <v>0</v>
      </c>
      <c r="Q39" s="114">
        <f>SUMPRODUCT(('Stock FSA'!$A$8:$A$102='Recap 2'!$A39)*('Stock FSA'!$D$6:$AE$6='Recap 2'!Q$6)*('Stock FSA'!$D$7:$AE$7="Stock")*'Stock FSA'!$D$8:$AE$102)</f>
        <v>0</v>
      </c>
      <c r="R39" s="116">
        <f>SUMPRODUCT(('Stock GN'!$C$11:$C$232='Recap 2'!$A39)*('Stock GN'!$F$8:$Q$8='Recap 2'!Q$6)*'Stock GN'!$F$11:$Q$232)</f>
        <v>0</v>
      </c>
      <c r="S39" s="115">
        <f t="shared" si="5"/>
        <v>0</v>
      </c>
      <c r="T39" s="114">
        <f>SUMPRODUCT(('Stock FSA'!$A$8:$A$102='Recap 2'!$A39)*('Stock FSA'!$D$6:$AE$6='Recap 2'!T$6)*('Stock FSA'!$D$7:$AE$7="Stock")*'Stock FSA'!$D$8:$AE$102)</f>
        <v>0</v>
      </c>
      <c r="U39" s="116">
        <f>SUMPRODUCT(('Stock GN'!$C$11:$C$232='Recap 2'!$A39)*('Stock GN'!$F$8:$Q$8='Recap 2'!T$6)*'Stock GN'!$F$11:$Q$232)</f>
        <v>0</v>
      </c>
      <c r="V39" s="115">
        <f t="shared" si="6"/>
        <v>0</v>
      </c>
      <c r="W39" s="114">
        <f>SUMPRODUCT(('Stock FSA'!$A$8:$A$102='Recap 2'!$A39)*('Stock FSA'!$D$6:$AE$6='Recap 2'!W$6)*('Stock FSA'!$D$7:$AE$7="Stock")*'Stock FSA'!$D$8:$AE$102)</f>
        <v>0</v>
      </c>
      <c r="X39" s="116">
        <f>SUMPRODUCT(('Stock GN'!$C$11:$C$232='Recap 2'!$A39)*('Stock GN'!$F$8:$Q$8='Recap 2'!W$6)*'Stock GN'!$F$11:$Q$232)</f>
        <v>0</v>
      </c>
      <c r="Y39" s="115">
        <f t="shared" si="7"/>
        <v>0</v>
      </c>
      <c r="Z39" s="114">
        <f>SUMPRODUCT(('Stock FSA'!$A$8:$A$102='Recap 2'!$A39)*('Stock FSA'!$D$6:$AE$6='Recap 2'!Z$6)*('Stock FSA'!$D$7:$AE$7="Stock")*'Stock FSA'!$D$8:$AE$102)</f>
        <v>0</v>
      </c>
      <c r="AA39" s="116">
        <f>SUMPRODUCT(('Stock GN'!$C$11:$C$232='Recap 2'!$A39)*('Stock GN'!$F$8:$Q$8='Recap 2'!Z$6)*'Stock GN'!$F$11:$Q$232)</f>
        <v>0</v>
      </c>
      <c r="AB39" s="115">
        <f t="shared" si="8"/>
        <v>0</v>
      </c>
      <c r="AC39" s="114">
        <f>SUMPRODUCT(('Stock FSA'!$A$8:$A$102='Recap 2'!$A39)*('Stock FSA'!$D$6:$AE$6='Recap 2'!AC$6)*('Stock FSA'!$D$7:$AE$7="Stock")*'Stock FSA'!$D$8:$AE$102)</f>
        <v>0</v>
      </c>
      <c r="AD39" s="116">
        <f>SUMPRODUCT(('Stock GN'!$C$11:$C$232='Recap 2'!$A39)*('Stock GN'!$F$8:$Q$8='Recap 2'!AC$6)*'Stock GN'!$F$11:$Q$232)</f>
        <v>0</v>
      </c>
      <c r="AE39" s="115">
        <f t="shared" si="9"/>
        <v>0</v>
      </c>
      <c r="AF39" s="114">
        <f>SUMPRODUCT(('Stock FSA'!$A$8:$A$102='Recap 2'!$A39)*('Stock FSA'!$D$6:$AE$6='Recap 2'!AF$6)*('Stock FSA'!$D$7:$AE$7="Stock")*'Stock FSA'!$D$8:$AE$102)</f>
        <v>0</v>
      </c>
      <c r="AG39" s="116">
        <f>SUMPRODUCT(('Stock GN'!$C$11:$C$232='Recap 2'!$A39)*('Stock GN'!$F$8:$Q$8='Recap 2'!AF$6)*'Stock GN'!$F$11:$Q$232)</f>
        <v>0</v>
      </c>
      <c r="AH39" s="115">
        <f t="shared" si="10"/>
        <v>0</v>
      </c>
      <c r="AI39" s="114">
        <f>SUMPRODUCT(('Stock FSA'!$A$8:$A$102='Recap 2'!$A39)*('Stock FSA'!$D$6:$AE$6='Recap 2'!AI$6)*('Stock FSA'!$D$7:$AE$7="Stock")*'Stock FSA'!$D$8:$AE$102)</f>
        <v>0</v>
      </c>
      <c r="AJ39" s="116">
        <f>SUMPRODUCT(('Stock GN'!$C$11:$C$232='Recap 2'!$A39)*('Stock GN'!$F$8:$Q$8='Recap 2'!AI$6)*'Stock GN'!$F$11:$Q$232)</f>
        <v>0</v>
      </c>
      <c r="AK39" s="115">
        <f t="shared" si="11"/>
        <v>0</v>
      </c>
    </row>
    <row r="40" spans="1:37">
      <c r="A40" s="73">
        <v>183</v>
      </c>
      <c r="B40" s="114">
        <f>SUMPRODUCT(('Stock FSA'!$A$8:$A$102='Recap 2'!$A40)*('Stock FSA'!$D$6:$AE$6='Recap 2'!B$6)*('Stock FSA'!$D$7:$AE$7="Stock")*'Stock FSA'!$D$8:$AE$102)</f>
        <v>0</v>
      </c>
      <c r="C40" s="116">
        <f>SUMPRODUCT(('Stock GN'!$C$11:$C$232='Recap 2'!$A40)*('Stock GN'!$F$8:$Q$8='Recap 2'!B$6)*'Stock GN'!$F$11:$Q$232)</f>
        <v>0</v>
      </c>
      <c r="D40" s="115">
        <f t="shared" si="0"/>
        <v>0</v>
      </c>
      <c r="E40" s="114">
        <f>SUMPRODUCT(('Stock FSA'!$A$8:$A$102='Recap 2'!$A40)*('Stock FSA'!$D$6:$AE$6='Recap 2'!E$6)*('Stock FSA'!$D$7:$AE$7="Stock")*'Stock FSA'!$D$8:$AE$102)</f>
        <v>0</v>
      </c>
      <c r="F40" s="116">
        <f>SUMPRODUCT(('Stock GN'!$C$11:$C$232='Recap 2'!$A40)*('Stock GN'!$F$8:$Q$8='Recap 2'!E$6)*'Stock GN'!$F$11:$Q$232)</f>
        <v>0</v>
      </c>
      <c r="G40" s="115">
        <f t="shared" si="1"/>
        <v>0</v>
      </c>
      <c r="H40" s="114">
        <f>SUMPRODUCT(('Stock FSA'!$A$8:$A$102='Recap 2'!$A40)*('Stock FSA'!$D$6:$AE$6='Recap 2'!H$6)*('Stock FSA'!$D$7:$AE$7="Stock")*'Stock FSA'!$D$8:$AE$102)</f>
        <v>0</v>
      </c>
      <c r="I40" s="116">
        <f>SUMPRODUCT(('Stock GN'!$C$11:$C$232='Recap 2'!$A40)*('Stock GN'!$F$8:$Q$8='Recap 2'!H$6)*'Stock GN'!$F$11:$Q$232)</f>
        <v>0</v>
      </c>
      <c r="J40" s="115">
        <f t="shared" si="2"/>
        <v>0</v>
      </c>
      <c r="K40" s="114">
        <f>SUMPRODUCT(('Stock FSA'!$A$8:$A$102='Recap 2'!$A40)*('Stock FSA'!$D$6:$AE$6='Recap 2'!K$6)*('Stock FSA'!$D$7:$AE$7="Stock")*'Stock FSA'!$D$8:$AE$102)</f>
        <v>0</v>
      </c>
      <c r="L40" s="116">
        <f>SUMPRODUCT(('Stock GN'!$C$11:$C$232='Recap 2'!$A40)*('Stock GN'!$F$8:$Q$8='Recap 2'!K$6)*'Stock GN'!$F$11:$Q$232)</f>
        <v>0</v>
      </c>
      <c r="M40" s="115">
        <f t="shared" si="3"/>
        <v>0</v>
      </c>
      <c r="N40" s="114">
        <f>SUMPRODUCT(('Stock FSA'!$A$8:$A$102='Recap 2'!$A40)*('Stock FSA'!$D$6:$AE$6='Recap 2'!N$6)*('Stock FSA'!$D$7:$AE$7="Stock")*'Stock FSA'!$D$8:$AE$102)</f>
        <v>0</v>
      </c>
      <c r="O40" s="116">
        <f>SUMPRODUCT(('Stock GN'!$C$11:$C$232='Recap 2'!$A40)*('Stock GN'!$F$8:$Q$8='Recap 2'!N$6)*'Stock GN'!$F$11:$Q$232)</f>
        <v>0</v>
      </c>
      <c r="P40" s="115">
        <f t="shared" si="4"/>
        <v>0</v>
      </c>
      <c r="Q40" s="114">
        <f>SUMPRODUCT(('Stock FSA'!$A$8:$A$102='Recap 2'!$A40)*('Stock FSA'!$D$6:$AE$6='Recap 2'!Q$6)*('Stock FSA'!$D$7:$AE$7="Stock")*'Stock FSA'!$D$8:$AE$102)</f>
        <v>0</v>
      </c>
      <c r="R40" s="116">
        <f>SUMPRODUCT(('Stock GN'!$C$11:$C$232='Recap 2'!$A40)*('Stock GN'!$F$8:$Q$8='Recap 2'!Q$6)*'Stock GN'!$F$11:$Q$232)</f>
        <v>0</v>
      </c>
      <c r="S40" s="115">
        <f t="shared" si="5"/>
        <v>0</v>
      </c>
      <c r="T40" s="114">
        <f>SUMPRODUCT(('Stock FSA'!$A$8:$A$102='Recap 2'!$A40)*('Stock FSA'!$D$6:$AE$6='Recap 2'!T$6)*('Stock FSA'!$D$7:$AE$7="Stock")*'Stock FSA'!$D$8:$AE$102)</f>
        <v>0</v>
      </c>
      <c r="U40" s="116">
        <f>SUMPRODUCT(('Stock GN'!$C$11:$C$232='Recap 2'!$A40)*('Stock GN'!$F$8:$Q$8='Recap 2'!T$6)*'Stock GN'!$F$11:$Q$232)</f>
        <v>0</v>
      </c>
      <c r="V40" s="115">
        <f t="shared" si="6"/>
        <v>0</v>
      </c>
      <c r="W40" s="114">
        <f>SUMPRODUCT(('Stock FSA'!$A$8:$A$102='Recap 2'!$A40)*('Stock FSA'!$D$6:$AE$6='Recap 2'!W$6)*('Stock FSA'!$D$7:$AE$7="Stock")*'Stock FSA'!$D$8:$AE$102)</f>
        <v>0</v>
      </c>
      <c r="X40" s="116">
        <f>SUMPRODUCT(('Stock GN'!$C$11:$C$232='Recap 2'!$A40)*('Stock GN'!$F$8:$Q$8='Recap 2'!W$6)*'Stock GN'!$F$11:$Q$232)</f>
        <v>0</v>
      </c>
      <c r="Y40" s="115">
        <f t="shared" si="7"/>
        <v>0</v>
      </c>
      <c r="Z40" s="114">
        <f>SUMPRODUCT(('Stock FSA'!$A$8:$A$102='Recap 2'!$A40)*('Stock FSA'!$D$6:$AE$6='Recap 2'!Z$6)*('Stock FSA'!$D$7:$AE$7="Stock")*'Stock FSA'!$D$8:$AE$102)</f>
        <v>0</v>
      </c>
      <c r="AA40" s="116">
        <f>SUMPRODUCT(('Stock GN'!$C$11:$C$232='Recap 2'!$A40)*('Stock GN'!$F$8:$Q$8='Recap 2'!Z$6)*'Stock GN'!$F$11:$Q$232)</f>
        <v>0</v>
      </c>
      <c r="AB40" s="115">
        <f t="shared" si="8"/>
        <v>0</v>
      </c>
      <c r="AC40" s="114">
        <f>SUMPRODUCT(('Stock FSA'!$A$8:$A$102='Recap 2'!$A40)*('Stock FSA'!$D$6:$AE$6='Recap 2'!AC$6)*('Stock FSA'!$D$7:$AE$7="Stock")*'Stock FSA'!$D$8:$AE$102)</f>
        <v>0</v>
      </c>
      <c r="AD40" s="116">
        <f>SUMPRODUCT(('Stock GN'!$C$11:$C$232='Recap 2'!$A40)*('Stock GN'!$F$8:$Q$8='Recap 2'!AC$6)*'Stock GN'!$F$11:$Q$232)</f>
        <v>0</v>
      </c>
      <c r="AE40" s="115">
        <f t="shared" si="9"/>
        <v>0</v>
      </c>
      <c r="AF40" s="114">
        <f>SUMPRODUCT(('Stock FSA'!$A$8:$A$102='Recap 2'!$A40)*('Stock FSA'!$D$6:$AE$6='Recap 2'!AF$6)*('Stock FSA'!$D$7:$AE$7="Stock")*'Stock FSA'!$D$8:$AE$102)</f>
        <v>0</v>
      </c>
      <c r="AG40" s="116">
        <f>SUMPRODUCT(('Stock GN'!$C$11:$C$232='Recap 2'!$A40)*('Stock GN'!$F$8:$Q$8='Recap 2'!AF$6)*'Stock GN'!$F$11:$Q$232)</f>
        <v>0</v>
      </c>
      <c r="AH40" s="115">
        <f t="shared" si="10"/>
        <v>0</v>
      </c>
      <c r="AI40" s="114">
        <f>SUMPRODUCT(('Stock FSA'!$A$8:$A$102='Recap 2'!$A40)*('Stock FSA'!$D$6:$AE$6='Recap 2'!AI$6)*('Stock FSA'!$D$7:$AE$7="Stock")*'Stock FSA'!$D$8:$AE$102)</f>
        <v>0</v>
      </c>
      <c r="AJ40" s="116">
        <f>SUMPRODUCT(('Stock GN'!$C$11:$C$232='Recap 2'!$A40)*('Stock GN'!$F$8:$Q$8='Recap 2'!AI$6)*'Stock GN'!$F$11:$Q$232)</f>
        <v>0</v>
      </c>
      <c r="AK40" s="115">
        <f t="shared" si="11"/>
        <v>0</v>
      </c>
    </row>
    <row r="41" spans="1:37">
      <c r="A41" s="73">
        <v>205</v>
      </c>
      <c r="B41" s="114">
        <f>SUMPRODUCT(('Stock FSA'!$A$8:$A$102='Recap 2'!$A41)*('Stock FSA'!$D$6:$AE$6='Recap 2'!B$6)*('Stock FSA'!$D$7:$AE$7="Stock")*'Stock FSA'!$D$8:$AE$102)</f>
        <v>0</v>
      </c>
      <c r="C41" s="116">
        <f>SUMPRODUCT(('Stock GN'!$C$11:$C$232='Recap 2'!$A41)*('Stock GN'!$F$8:$Q$8='Recap 2'!B$6)*'Stock GN'!$F$11:$Q$232)</f>
        <v>0</v>
      </c>
      <c r="D41" s="115">
        <f t="shared" si="0"/>
        <v>0</v>
      </c>
      <c r="E41" s="114">
        <f>SUMPRODUCT(('Stock FSA'!$A$8:$A$102='Recap 2'!$A41)*('Stock FSA'!$D$6:$AE$6='Recap 2'!E$6)*('Stock FSA'!$D$7:$AE$7="Stock")*'Stock FSA'!$D$8:$AE$102)</f>
        <v>0</v>
      </c>
      <c r="F41" s="116">
        <f>SUMPRODUCT(('Stock GN'!$C$11:$C$232='Recap 2'!$A41)*('Stock GN'!$F$8:$Q$8='Recap 2'!E$6)*'Stock GN'!$F$11:$Q$232)</f>
        <v>2</v>
      </c>
      <c r="G41" s="115">
        <f t="shared" si="1"/>
        <v>2</v>
      </c>
      <c r="H41" s="114">
        <f>SUMPRODUCT(('Stock FSA'!$A$8:$A$102='Recap 2'!$A41)*('Stock FSA'!$D$6:$AE$6='Recap 2'!H$6)*('Stock FSA'!$D$7:$AE$7="Stock")*'Stock FSA'!$D$8:$AE$102)</f>
        <v>0</v>
      </c>
      <c r="I41" s="116">
        <f>SUMPRODUCT(('Stock GN'!$C$11:$C$232='Recap 2'!$A41)*('Stock GN'!$F$8:$Q$8='Recap 2'!H$6)*'Stock GN'!$F$11:$Q$232)</f>
        <v>0</v>
      </c>
      <c r="J41" s="115">
        <f t="shared" si="2"/>
        <v>0</v>
      </c>
      <c r="K41" s="114">
        <f>SUMPRODUCT(('Stock FSA'!$A$8:$A$102='Recap 2'!$A41)*('Stock FSA'!$D$6:$AE$6='Recap 2'!K$6)*('Stock FSA'!$D$7:$AE$7="Stock")*'Stock FSA'!$D$8:$AE$102)</f>
        <v>0</v>
      </c>
      <c r="L41" s="116">
        <f>SUMPRODUCT(('Stock GN'!$C$11:$C$232='Recap 2'!$A41)*('Stock GN'!$F$8:$Q$8='Recap 2'!K$6)*'Stock GN'!$F$11:$Q$232)</f>
        <v>4</v>
      </c>
      <c r="M41" s="115">
        <f t="shared" si="3"/>
        <v>4</v>
      </c>
      <c r="N41" s="114">
        <f>SUMPRODUCT(('Stock FSA'!$A$8:$A$102='Recap 2'!$A41)*('Stock FSA'!$D$6:$AE$6='Recap 2'!N$6)*('Stock FSA'!$D$7:$AE$7="Stock")*'Stock FSA'!$D$8:$AE$102)</f>
        <v>604</v>
      </c>
      <c r="O41" s="116">
        <f>SUMPRODUCT(('Stock GN'!$C$11:$C$232='Recap 2'!$A41)*('Stock GN'!$F$8:$Q$8='Recap 2'!N$6)*'Stock GN'!$F$11:$Q$232)</f>
        <v>0</v>
      </c>
      <c r="P41" s="115">
        <f t="shared" si="4"/>
        <v>604</v>
      </c>
      <c r="Q41" s="114">
        <f>SUMPRODUCT(('Stock FSA'!$A$8:$A$102='Recap 2'!$A41)*('Stock FSA'!$D$6:$AE$6='Recap 2'!Q$6)*('Stock FSA'!$D$7:$AE$7="Stock")*'Stock FSA'!$D$8:$AE$102)</f>
        <v>505</v>
      </c>
      <c r="R41" s="116">
        <f>SUMPRODUCT(('Stock GN'!$C$11:$C$232='Recap 2'!$A41)*('Stock GN'!$F$8:$Q$8='Recap 2'!Q$6)*'Stock GN'!$F$11:$Q$232)</f>
        <v>0</v>
      </c>
      <c r="S41" s="115">
        <f t="shared" si="5"/>
        <v>505</v>
      </c>
      <c r="T41" s="114">
        <f>SUMPRODUCT(('Stock FSA'!$A$8:$A$102='Recap 2'!$A41)*('Stock FSA'!$D$6:$AE$6='Recap 2'!T$6)*('Stock FSA'!$D$7:$AE$7="Stock")*'Stock FSA'!$D$8:$AE$102)</f>
        <v>242</v>
      </c>
      <c r="U41" s="116">
        <f>SUMPRODUCT(('Stock GN'!$C$11:$C$232='Recap 2'!$A41)*('Stock GN'!$F$8:$Q$8='Recap 2'!T$6)*'Stock GN'!$F$11:$Q$232)</f>
        <v>0</v>
      </c>
      <c r="V41" s="115">
        <f t="shared" si="6"/>
        <v>242</v>
      </c>
      <c r="W41" s="114">
        <f>SUMPRODUCT(('Stock FSA'!$A$8:$A$102='Recap 2'!$A41)*('Stock FSA'!$D$6:$AE$6='Recap 2'!W$6)*('Stock FSA'!$D$7:$AE$7="Stock")*'Stock FSA'!$D$8:$AE$102)</f>
        <v>0</v>
      </c>
      <c r="X41" s="116">
        <f>SUMPRODUCT(('Stock GN'!$C$11:$C$232='Recap 2'!$A41)*('Stock GN'!$F$8:$Q$8='Recap 2'!W$6)*'Stock GN'!$F$11:$Q$232)</f>
        <v>0</v>
      </c>
      <c r="Y41" s="115">
        <f t="shared" si="7"/>
        <v>0</v>
      </c>
      <c r="Z41" s="114">
        <f>SUMPRODUCT(('Stock FSA'!$A$8:$A$102='Recap 2'!$A41)*('Stock FSA'!$D$6:$AE$6='Recap 2'!Z$6)*('Stock FSA'!$D$7:$AE$7="Stock")*'Stock FSA'!$D$8:$AE$102)</f>
        <v>0</v>
      </c>
      <c r="AA41" s="116">
        <f>SUMPRODUCT(('Stock GN'!$C$11:$C$232='Recap 2'!$A41)*('Stock GN'!$F$8:$Q$8='Recap 2'!Z$6)*'Stock GN'!$F$11:$Q$232)</f>
        <v>0</v>
      </c>
      <c r="AB41" s="115">
        <f t="shared" si="8"/>
        <v>0</v>
      </c>
      <c r="AC41" s="114">
        <f>SUMPRODUCT(('Stock FSA'!$A$8:$A$102='Recap 2'!$A41)*('Stock FSA'!$D$6:$AE$6='Recap 2'!AC$6)*('Stock FSA'!$D$7:$AE$7="Stock")*'Stock FSA'!$D$8:$AE$102)</f>
        <v>0</v>
      </c>
      <c r="AD41" s="116">
        <f>SUMPRODUCT(('Stock GN'!$C$11:$C$232='Recap 2'!$A41)*('Stock GN'!$F$8:$Q$8='Recap 2'!AC$6)*'Stock GN'!$F$11:$Q$232)</f>
        <v>0</v>
      </c>
      <c r="AE41" s="115">
        <f t="shared" si="9"/>
        <v>0</v>
      </c>
      <c r="AF41" s="114">
        <f>SUMPRODUCT(('Stock FSA'!$A$8:$A$102='Recap 2'!$A41)*('Stock FSA'!$D$6:$AE$6='Recap 2'!AF$6)*('Stock FSA'!$D$7:$AE$7="Stock")*'Stock FSA'!$D$8:$AE$102)</f>
        <v>0</v>
      </c>
      <c r="AG41" s="116">
        <f>SUMPRODUCT(('Stock GN'!$C$11:$C$232='Recap 2'!$A41)*('Stock GN'!$F$8:$Q$8='Recap 2'!AF$6)*'Stock GN'!$F$11:$Q$232)</f>
        <v>0</v>
      </c>
      <c r="AH41" s="115">
        <f t="shared" si="10"/>
        <v>0</v>
      </c>
      <c r="AI41" s="114">
        <f>SUMPRODUCT(('Stock FSA'!$A$8:$A$102='Recap 2'!$A41)*('Stock FSA'!$D$6:$AE$6='Recap 2'!AI$6)*('Stock FSA'!$D$7:$AE$7="Stock")*'Stock FSA'!$D$8:$AE$102)</f>
        <v>0</v>
      </c>
      <c r="AJ41" s="116">
        <f>SUMPRODUCT(('Stock GN'!$C$11:$C$232='Recap 2'!$A41)*('Stock GN'!$F$8:$Q$8='Recap 2'!AI$6)*'Stock GN'!$F$11:$Q$232)</f>
        <v>0</v>
      </c>
      <c r="AK41" s="115">
        <f t="shared" si="11"/>
        <v>0</v>
      </c>
    </row>
    <row r="42" spans="1:37">
      <c r="A42" s="73">
        <v>2205</v>
      </c>
      <c r="B42" s="114">
        <f>SUMPRODUCT(('Stock FSA'!$A$8:$A$102='Recap 2'!$A42)*('Stock FSA'!$D$6:$AE$6='Recap 2'!B$6)*('Stock FSA'!$D$7:$AE$7="Stock")*'Stock FSA'!$D$8:$AE$102)</f>
        <v>0</v>
      </c>
      <c r="C42" s="116">
        <f>SUMPRODUCT(('Stock GN'!$C$11:$C$232='Recap 2'!$A42)*('Stock GN'!$F$8:$Q$8='Recap 2'!B$6)*'Stock GN'!$F$11:$Q$232)</f>
        <v>0</v>
      </c>
      <c r="D42" s="115">
        <f t="shared" si="0"/>
        <v>0</v>
      </c>
      <c r="E42" s="114">
        <f>SUMPRODUCT(('Stock FSA'!$A$8:$A$102='Recap 2'!$A42)*('Stock FSA'!$D$6:$AE$6='Recap 2'!E$6)*('Stock FSA'!$D$7:$AE$7="Stock")*'Stock FSA'!$D$8:$AE$102)</f>
        <v>0</v>
      </c>
      <c r="F42" s="116">
        <f>SUMPRODUCT(('Stock GN'!$C$11:$C$232='Recap 2'!$A42)*('Stock GN'!$F$8:$Q$8='Recap 2'!E$6)*'Stock GN'!$F$11:$Q$232)</f>
        <v>0</v>
      </c>
      <c r="G42" s="115">
        <f t="shared" si="1"/>
        <v>0</v>
      </c>
      <c r="H42" s="114">
        <f>SUMPRODUCT(('Stock FSA'!$A$8:$A$102='Recap 2'!$A42)*('Stock FSA'!$D$6:$AE$6='Recap 2'!H$6)*('Stock FSA'!$D$7:$AE$7="Stock")*'Stock FSA'!$D$8:$AE$102)</f>
        <v>0</v>
      </c>
      <c r="I42" s="116">
        <f>SUMPRODUCT(('Stock GN'!$C$11:$C$232='Recap 2'!$A42)*('Stock GN'!$F$8:$Q$8='Recap 2'!H$6)*'Stock GN'!$F$11:$Q$232)</f>
        <v>0</v>
      </c>
      <c r="J42" s="115">
        <f t="shared" si="2"/>
        <v>0</v>
      </c>
      <c r="K42" s="114">
        <f>SUMPRODUCT(('Stock FSA'!$A$8:$A$102='Recap 2'!$A42)*('Stock FSA'!$D$6:$AE$6='Recap 2'!K$6)*('Stock FSA'!$D$7:$AE$7="Stock")*'Stock FSA'!$D$8:$AE$102)</f>
        <v>0</v>
      </c>
      <c r="L42" s="116">
        <f>SUMPRODUCT(('Stock GN'!$C$11:$C$232='Recap 2'!$A42)*('Stock GN'!$F$8:$Q$8='Recap 2'!K$6)*'Stock GN'!$F$11:$Q$232)</f>
        <v>0</v>
      </c>
      <c r="M42" s="115">
        <f t="shared" si="3"/>
        <v>0</v>
      </c>
      <c r="N42" s="114">
        <f>SUMPRODUCT(('Stock FSA'!$A$8:$A$102='Recap 2'!$A42)*('Stock FSA'!$D$6:$AE$6='Recap 2'!N$6)*('Stock FSA'!$D$7:$AE$7="Stock")*'Stock FSA'!$D$8:$AE$102)</f>
        <v>0</v>
      </c>
      <c r="O42" s="116">
        <f>SUMPRODUCT(('Stock GN'!$C$11:$C$232='Recap 2'!$A42)*('Stock GN'!$F$8:$Q$8='Recap 2'!N$6)*'Stock GN'!$F$11:$Q$232)</f>
        <v>0</v>
      </c>
      <c r="P42" s="115">
        <f t="shared" si="4"/>
        <v>0</v>
      </c>
      <c r="Q42" s="114">
        <f>SUMPRODUCT(('Stock FSA'!$A$8:$A$102='Recap 2'!$A42)*('Stock FSA'!$D$6:$AE$6='Recap 2'!Q$6)*('Stock FSA'!$D$7:$AE$7="Stock")*'Stock FSA'!$D$8:$AE$102)</f>
        <v>0</v>
      </c>
      <c r="R42" s="116">
        <f>SUMPRODUCT(('Stock GN'!$C$11:$C$232='Recap 2'!$A42)*('Stock GN'!$F$8:$Q$8='Recap 2'!Q$6)*'Stock GN'!$F$11:$Q$232)</f>
        <v>0</v>
      </c>
      <c r="S42" s="115">
        <f t="shared" si="5"/>
        <v>0</v>
      </c>
      <c r="T42" s="114">
        <f>SUMPRODUCT(('Stock FSA'!$A$8:$A$102='Recap 2'!$A42)*('Stock FSA'!$D$6:$AE$6='Recap 2'!T$6)*('Stock FSA'!$D$7:$AE$7="Stock")*'Stock FSA'!$D$8:$AE$102)</f>
        <v>0</v>
      </c>
      <c r="U42" s="116">
        <f>SUMPRODUCT(('Stock GN'!$C$11:$C$232='Recap 2'!$A42)*('Stock GN'!$F$8:$Q$8='Recap 2'!T$6)*'Stock GN'!$F$11:$Q$232)</f>
        <v>0</v>
      </c>
      <c r="V42" s="115">
        <f t="shared" si="6"/>
        <v>0</v>
      </c>
      <c r="W42" s="114">
        <f>SUMPRODUCT(('Stock FSA'!$A$8:$A$102='Recap 2'!$A42)*('Stock FSA'!$D$6:$AE$6='Recap 2'!W$6)*('Stock FSA'!$D$7:$AE$7="Stock")*'Stock FSA'!$D$8:$AE$102)</f>
        <v>0</v>
      </c>
      <c r="X42" s="116">
        <f>SUMPRODUCT(('Stock GN'!$C$11:$C$232='Recap 2'!$A42)*('Stock GN'!$F$8:$Q$8='Recap 2'!W$6)*'Stock GN'!$F$11:$Q$232)</f>
        <v>0</v>
      </c>
      <c r="Y42" s="115">
        <f t="shared" si="7"/>
        <v>0</v>
      </c>
      <c r="Z42" s="114">
        <f>SUMPRODUCT(('Stock FSA'!$A$8:$A$102='Recap 2'!$A42)*('Stock FSA'!$D$6:$AE$6='Recap 2'!Z$6)*('Stock FSA'!$D$7:$AE$7="Stock")*'Stock FSA'!$D$8:$AE$102)</f>
        <v>0</v>
      </c>
      <c r="AA42" s="116">
        <f>SUMPRODUCT(('Stock GN'!$C$11:$C$232='Recap 2'!$A42)*('Stock GN'!$F$8:$Q$8='Recap 2'!Z$6)*'Stock GN'!$F$11:$Q$232)</f>
        <v>0</v>
      </c>
      <c r="AB42" s="115">
        <f t="shared" si="8"/>
        <v>0</v>
      </c>
      <c r="AC42" s="114">
        <f>SUMPRODUCT(('Stock FSA'!$A$8:$A$102='Recap 2'!$A42)*('Stock FSA'!$D$6:$AE$6='Recap 2'!AC$6)*('Stock FSA'!$D$7:$AE$7="Stock")*'Stock FSA'!$D$8:$AE$102)</f>
        <v>0</v>
      </c>
      <c r="AD42" s="116">
        <f>SUMPRODUCT(('Stock GN'!$C$11:$C$232='Recap 2'!$A42)*('Stock GN'!$F$8:$Q$8='Recap 2'!AC$6)*'Stock GN'!$F$11:$Q$232)</f>
        <v>0</v>
      </c>
      <c r="AE42" s="115">
        <f t="shared" si="9"/>
        <v>0</v>
      </c>
      <c r="AF42" s="114">
        <f>SUMPRODUCT(('Stock FSA'!$A$8:$A$102='Recap 2'!$A42)*('Stock FSA'!$D$6:$AE$6='Recap 2'!AF$6)*('Stock FSA'!$D$7:$AE$7="Stock")*'Stock FSA'!$D$8:$AE$102)</f>
        <v>0</v>
      </c>
      <c r="AG42" s="116">
        <f>SUMPRODUCT(('Stock GN'!$C$11:$C$232='Recap 2'!$A42)*('Stock GN'!$F$8:$Q$8='Recap 2'!AF$6)*'Stock GN'!$F$11:$Q$232)</f>
        <v>0</v>
      </c>
      <c r="AH42" s="115">
        <f t="shared" si="10"/>
        <v>0</v>
      </c>
      <c r="AI42" s="114">
        <f>SUMPRODUCT(('Stock FSA'!$A$8:$A$102='Recap 2'!$A42)*('Stock FSA'!$D$6:$AE$6='Recap 2'!AI$6)*('Stock FSA'!$D$7:$AE$7="Stock")*'Stock FSA'!$D$8:$AE$102)</f>
        <v>0</v>
      </c>
      <c r="AJ42" s="116">
        <f>SUMPRODUCT(('Stock GN'!$C$11:$C$232='Recap 2'!$A42)*('Stock GN'!$F$8:$Q$8='Recap 2'!AI$6)*'Stock GN'!$F$11:$Q$232)</f>
        <v>0</v>
      </c>
      <c r="AK42" s="115">
        <f t="shared" si="11"/>
        <v>0</v>
      </c>
    </row>
    <row r="43" spans="1:37">
      <c r="A43" s="73">
        <v>2803</v>
      </c>
      <c r="B43" s="114">
        <f>SUMPRODUCT(('Stock FSA'!$A$8:$A$102='Recap 2'!$A43)*('Stock FSA'!$D$6:$AE$6='Recap 2'!B$6)*('Stock FSA'!$D$7:$AE$7="Stock")*'Stock FSA'!$D$8:$AE$102)</f>
        <v>0</v>
      </c>
      <c r="C43" s="116">
        <f>SUMPRODUCT(('Stock GN'!$C$11:$C$232='Recap 2'!$A43)*('Stock GN'!$F$8:$Q$8='Recap 2'!B$6)*'Stock GN'!$F$11:$Q$232)</f>
        <v>0</v>
      </c>
      <c r="D43" s="115">
        <f t="shared" si="0"/>
        <v>0</v>
      </c>
      <c r="E43" s="114">
        <f>SUMPRODUCT(('Stock FSA'!$A$8:$A$102='Recap 2'!$A43)*('Stock FSA'!$D$6:$AE$6='Recap 2'!E$6)*('Stock FSA'!$D$7:$AE$7="Stock")*'Stock FSA'!$D$8:$AE$102)</f>
        <v>0</v>
      </c>
      <c r="F43" s="116">
        <f>SUMPRODUCT(('Stock GN'!$C$11:$C$232='Recap 2'!$A43)*('Stock GN'!$F$8:$Q$8='Recap 2'!E$6)*'Stock GN'!$F$11:$Q$232)</f>
        <v>0</v>
      </c>
      <c r="G43" s="115">
        <f t="shared" si="1"/>
        <v>0</v>
      </c>
      <c r="H43" s="114">
        <f>SUMPRODUCT(('Stock FSA'!$A$8:$A$102='Recap 2'!$A43)*('Stock FSA'!$D$6:$AE$6='Recap 2'!H$6)*('Stock FSA'!$D$7:$AE$7="Stock")*'Stock FSA'!$D$8:$AE$102)</f>
        <v>0</v>
      </c>
      <c r="I43" s="116">
        <f>SUMPRODUCT(('Stock GN'!$C$11:$C$232='Recap 2'!$A43)*('Stock GN'!$F$8:$Q$8='Recap 2'!H$6)*'Stock GN'!$F$11:$Q$232)</f>
        <v>0</v>
      </c>
      <c r="J43" s="115">
        <f t="shared" si="2"/>
        <v>0</v>
      </c>
      <c r="K43" s="114">
        <f>SUMPRODUCT(('Stock FSA'!$A$8:$A$102='Recap 2'!$A43)*('Stock FSA'!$D$6:$AE$6='Recap 2'!K$6)*('Stock FSA'!$D$7:$AE$7="Stock")*'Stock FSA'!$D$8:$AE$102)</f>
        <v>0</v>
      </c>
      <c r="L43" s="116">
        <f>SUMPRODUCT(('Stock GN'!$C$11:$C$232='Recap 2'!$A43)*('Stock GN'!$F$8:$Q$8='Recap 2'!K$6)*'Stock GN'!$F$11:$Q$232)</f>
        <v>0</v>
      </c>
      <c r="M43" s="115">
        <f t="shared" si="3"/>
        <v>0</v>
      </c>
      <c r="N43" s="114">
        <f>SUMPRODUCT(('Stock FSA'!$A$8:$A$102='Recap 2'!$A43)*('Stock FSA'!$D$6:$AE$6='Recap 2'!N$6)*('Stock FSA'!$D$7:$AE$7="Stock")*'Stock FSA'!$D$8:$AE$102)</f>
        <v>0</v>
      </c>
      <c r="O43" s="116">
        <f>SUMPRODUCT(('Stock GN'!$C$11:$C$232='Recap 2'!$A43)*('Stock GN'!$F$8:$Q$8='Recap 2'!N$6)*'Stock GN'!$F$11:$Q$232)</f>
        <v>0</v>
      </c>
      <c r="P43" s="115">
        <f t="shared" si="4"/>
        <v>0</v>
      </c>
      <c r="Q43" s="114">
        <f>SUMPRODUCT(('Stock FSA'!$A$8:$A$102='Recap 2'!$A43)*('Stock FSA'!$D$6:$AE$6='Recap 2'!Q$6)*('Stock FSA'!$D$7:$AE$7="Stock")*'Stock FSA'!$D$8:$AE$102)</f>
        <v>0</v>
      </c>
      <c r="R43" s="116">
        <f>SUMPRODUCT(('Stock GN'!$C$11:$C$232='Recap 2'!$A43)*('Stock GN'!$F$8:$Q$8='Recap 2'!Q$6)*'Stock GN'!$F$11:$Q$232)</f>
        <v>0</v>
      </c>
      <c r="S43" s="115">
        <f t="shared" si="5"/>
        <v>0</v>
      </c>
      <c r="T43" s="114">
        <f>SUMPRODUCT(('Stock FSA'!$A$8:$A$102='Recap 2'!$A43)*('Stock FSA'!$D$6:$AE$6='Recap 2'!T$6)*('Stock FSA'!$D$7:$AE$7="Stock")*'Stock FSA'!$D$8:$AE$102)</f>
        <v>0</v>
      </c>
      <c r="U43" s="116">
        <f>SUMPRODUCT(('Stock GN'!$C$11:$C$232='Recap 2'!$A43)*('Stock GN'!$F$8:$Q$8='Recap 2'!T$6)*'Stock GN'!$F$11:$Q$232)</f>
        <v>0</v>
      </c>
      <c r="V43" s="115">
        <f t="shared" si="6"/>
        <v>0</v>
      </c>
      <c r="W43" s="114">
        <f>SUMPRODUCT(('Stock FSA'!$A$8:$A$102='Recap 2'!$A43)*('Stock FSA'!$D$6:$AE$6='Recap 2'!W$6)*('Stock FSA'!$D$7:$AE$7="Stock")*'Stock FSA'!$D$8:$AE$102)</f>
        <v>0</v>
      </c>
      <c r="X43" s="116">
        <f>SUMPRODUCT(('Stock GN'!$C$11:$C$232='Recap 2'!$A43)*('Stock GN'!$F$8:$Q$8='Recap 2'!W$6)*'Stock GN'!$F$11:$Q$232)</f>
        <v>0</v>
      </c>
      <c r="Y43" s="115">
        <f t="shared" si="7"/>
        <v>0</v>
      </c>
      <c r="Z43" s="114">
        <f>SUMPRODUCT(('Stock FSA'!$A$8:$A$102='Recap 2'!$A43)*('Stock FSA'!$D$6:$AE$6='Recap 2'!Z$6)*('Stock FSA'!$D$7:$AE$7="Stock")*'Stock FSA'!$D$8:$AE$102)</f>
        <v>0</v>
      </c>
      <c r="AA43" s="116">
        <f>SUMPRODUCT(('Stock GN'!$C$11:$C$232='Recap 2'!$A43)*('Stock GN'!$F$8:$Q$8='Recap 2'!Z$6)*'Stock GN'!$F$11:$Q$232)</f>
        <v>0</v>
      </c>
      <c r="AB43" s="115">
        <f t="shared" si="8"/>
        <v>0</v>
      </c>
      <c r="AC43" s="114">
        <f>SUMPRODUCT(('Stock FSA'!$A$8:$A$102='Recap 2'!$A43)*('Stock FSA'!$D$6:$AE$6='Recap 2'!AC$6)*('Stock FSA'!$D$7:$AE$7="Stock")*'Stock FSA'!$D$8:$AE$102)</f>
        <v>0</v>
      </c>
      <c r="AD43" s="116">
        <f>SUMPRODUCT(('Stock GN'!$C$11:$C$232='Recap 2'!$A43)*('Stock GN'!$F$8:$Q$8='Recap 2'!AC$6)*'Stock GN'!$F$11:$Q$232)</f>
        <v>0</v>
      </c>
      <c r="AE43" s="115">
        <f t="shared" si="9"/>
        <v>0</v>
      </c>
      <c r="AF43" s="114">
        <f>SUMPRODUCT(('Stock FSA'!$A$8:$A$102='Recap 2'!$A43)*('Stock FSA'!$D$6:$AE$6='Recap 2'!AF$6)*('Stock FSA'!$D$7:$AE$7="Stock")*'Stock FSA'!$D$8:$AE$102)</f>
        <v>0</v>
      </c>
      <c r="AG43" s="116">
        <f>SUMPRODUCT(('Stock GN'!$C$11:$C$232='Recap 2'!$A43)*('Stock GN'!$F$8:$Q$8='Recap 2'!AF$6)*'Stock GN'!$F$11:$Q$232)</f>
        <v>0</v>
      </c>
      <c r="AH43" s="115">
        <f t="shared" si="10"/>
        <v>0</v>
      </c>
      <c r="AI43" s="114">
        <f>SUMPRODUCT(('Stock FSA'!$A$8:$A$102='Recap 2'!$A43)*('Stock FSA'!$D$6:$AE$6='Recap 2'!AI$6)*('Stock FSA'!$D$7:$AE$7="Stock")*'Stock FSA'!$D$8:$AE$102)</f>
        <v>0</v>
      </c>
      <c r="AJ43" s="116">
        <f>SUMPRODUCT(('Stock GN'!$C$11:$C$232='Recap 2'!$A43)*('Stock GN'!$F$8:$Q$8='Recap 2'!AI$6)*'Stock GN'!$F$11:$Q$232)</f>
        <v>0</v>
      </c>
      <c r="AK43" s="115">
        <f t="shared" si="11"/>
        <v>0</v>
      </c>
    </row>
    <row r="44" spans="1:37">
      <c r="A44" s="73">
        <v>3051</v>
      </c>
      <c r="B44" s="114">
        <f>SUMPRODUCT(('Stock FSA'!$A$8:$A$102='Recap 2'!$A44)*('Stock FSA'!$D$6:$AE$6='Recap 2'!B$6)*('Stock FSA'!$D$7:$AE$7="Stock")*'Stock FSA'!$D$8:$AE$102)</f>
        <v>0</v>
      </c>
      <c r="C44" s="116">
        <f>SUMPRODUCT(('Stock GN'!$C$11:$C$232='Recap 2'!$A44)*('Stock GN'!$F$8:$Q$8='Recap 2'!B$6)*'Stock GN'!$F$11:$Q$232)</f>
        <v>0</v>
      </c>
      <c r="D44" s="115">
        <f t="shared" si="0"/>
        <v>0</v>
      </c>
      <c r="E44" s="114">
        <f>SUMPRODUCT(('Stock FSA'!$A$8:$A$102='Recap 2'!$A44)*('Stock FSA'!$D$6:$AE$6='Recap 2'!E$6)*('Stock FSA'!$D$7:$AE$7="Stock")*'Stock FSA'!$D$8:$AE$102)</f>
        <v>0</v>
      </c>
      <c r="F44" s="116">
        <f>SUMPRODUCT(('Stock GN'!$C$11:$C$232='Recap 2'!$A44)*('Stock GN'!$F$8:$Q$8='Recap 2'!E$6)*'Stock GN'!$F$11:$Q$232)</f>
        <v>0</v>
      </c>
      <c r="G44" s="115">
        <f t="shared" si="1"/>
        <v>0</v>
      </c>
      <c r="H44" s="114">
        <f>SUMPRODUCT(('Stock FSA'!$A$8:$A$102='Recap 2'!$A44)*('Stock FSA'!$D$6:$AE$6='Recap 2'!H$6)*('Stock FSA'!$D$7:$AE$7="Stock")*'Stock FSA'!$D$8:$AE$102)</f>
        <v>0</v>
      </c>
      <c r="I44" s="116">
        <f>SUMPRODUCT(('Stock GN'!$C$11:$C$232='Recap 2'!$A44)*('Stock GN'!$F$8:$Q$8='Recap 2'!H$6)*'Stock GN'!$F$11:$Q$232)</f>
        <v>0</v>
      </c>
      <c r="J44" s="115">
        <f t="shared" si="2"/>
        <v>0</v>
      </c>
      <c r="K44" s="114">
        <f>SUMPRODUCT(('Stock FSA'!$A$8:$A$102='Recap 2'!$A44)*('Stock FSA'!$D$6:$AE$6='Recap 2'!K$6)*('Stock FSA'!$D$7:$AE$7="Stock")*'Stock FSA'!$D$8:$AE$102)</f>
        <v>0</v>
      </c>
      <c r="L44" s="116">
        <f>SUMPRODUCT(('Stock GN'!$C$11:$C$232='Recap 2'!$A44)*('Stock GN'!$F$8:$Q$8='Recap 2'!K$6)*'Stock GN'!$F$11:$Q$232)</f>
        <v>0</v>
      </c>
      <c r="M44" s="115">
        <f t="shared" si="3"/>
        <v>0</v>
      </c>
      <c r="N44" s="114">
        <f>SUMPRODUCT(('Stock FSA'!$A$8:$A$102='Recap 2'!$A44)*('Stock FSA'!$D$6:$AE$6='Recap 2'!N$6)*('Stock FSA'!$D$7:$AE$7="Stock")*'Stock FSA'!$D$8:$AE$102)</f>
        <v>0</v>
      </c>
      <c r="O44" s="116">
        <f>SUMPRODUCT(('Stock GN'!$C$11:$C$232='Recap 2'!$A44)*('Stock GN'!$F$8:$Q$8='Recap 2'!N$6)*'Stock GN'!$F$11:$Q$232)</f>
        <v>0</v>
      </c>
      <c r="P44" s="115">
        <f t="shared" si="4"/>
        <v>0</v>
      </c>
      <c r="Q44" s="114">
        <f>SUMPRODUCT(('Stock FSA'!$A$8:$A$102='Recap 2'!$A44)*('Stock FSA'!$D$6:$AE$6='Recap 2'!Q$6)*('Stock FSA'!$D$7:$AE$7="Stock")*'Stock FSA'!$D$8:$AE$102)</f>
        <v>0</v>
      </c>
      <c r="R44" s="116">
        <f>SUMPRODUCT(('Stock GN'!$C$11:$C$232='Recap 2'!$A44)*('Stock GN'!$F$8:$Q$8='Recap 2'!Q$6)*'Stock GN'!$F$11:$Q$232)</f>
        <v>0</v>
      </c>
      <c r="S44" s="115">
        <f t="shared" si="5"/>
        <v>0</v>
      </c>
      <c r="T44" s="114">
        <f>SUMPRODUCT(('Stock FSA'!$A$8:$A$102='Recap 2'!$A44)*('Stock FSA'!$D$6:$AE$6='Recap 2'!T$6)*('Stock FSA'!$D$7:$AE$7="Stock")*'Stock FSA'!$D$8:$AE$102)</f>
        <v>0</v>
      </c>
      <c r="U44" s="116">
        <f>SUMPRODUCT(('Stock GN'!$C$11:$C$232='Recap 2'!$A44)*('Stock GN'!$F$8:$Q$8='Recap 2'!T$6)*'Stock GN'!$F$11:$Q$232)</f>
        <v>0</v>
      </c>
      <c r="V44" s="115">
        <f t="shared" si="6"/>
        <v>0</v>
      </c>
      <c r="W44" s="114">
        <f>SUMPRODUCT(('Stock FSA'!$A$8:$A$102='Recap 2'!$A44)*('Stock FSA'!$D$6:$AE$6='Recap 2'!W$6)*('Stock FSA'!$D$7:$AE$7="Stock")*'Stock FSA'!$D$8:$AE$102)</f>
        <v>0</v>
      </c>
      <c r="X44" s="116">
        <f>SUMPRODUCT(('Stock GN'!$C$11:$C$232='Recap 2'!$A44)*('Stock GN'!$F$8:$Q$8='Recap 2'!W$6)*'Stock GN'!$F$11:$Q$232)</f>
        <v>0</v>
      </c>
      <c r="Y44" s="115">
        <f t="shared" si="7"/>
        <v>0</v>
      </c>
      <c r="Z44" s="114">
        <f>SUMPRODUCT(('Stock FSA'!$A$8:$A$102='Recap 2'!$A44)*('Stock FSA'!$D$6:$AE$6='Recap 2'!Z$6)*('Stock FSA'!$D$7:$AE$7="Stock")*'Stock FSA'!$D$8:$AE$102)</f>
        <v>0</v>
      </c>
      <c r="AA44" s="116">
        <f>SUMPRODUCT(('Stock GN'!$C$11:$C$232='Recap 2'!$A44)*('Stock GN'!$F$8:$Q$8='Recap 2'!Z$6)*'Stock GN'!$F$11:$Q$232)</f>
        <v>0</v>
      </c>
      <c r="AB44" s="115">
        <f t="shared" si="8"/>
        <v>0</v>
      </c>
      <c r="AC44" s="114">
        <f>SUMPRODUCT(('Stock FSA'!$A$8:$A$102='Recap 2'!$A44)*('Stock FSA'!$D$6:$AE$6='Recap 2'!AC$6)*('Stock FSA'!$D$7:$AE$7="Stock")*'Stock FSA'!$D$8:$AE$102)</f>
        <v>0</v>
      </c>
      <c r="AD44" s="116">
        <f>SUMPRODUCT(('Stock GN'!$C$11:$C$232='Recap 2'!$A44)*('Stock GN'!$F$8:$Q$8='Recap 2'!AC$6)*'Stock GN'!$F$11:$Q$232)</f>
        <v>0</v>
      </c>
      <c r="AE44" s="115">
        <f t="shared" si="9"/>
        <v>0</v>
      </c>
      <c r="AF44" s="114">
        <f>SUMPRODUCT(('Stock FSA'!$A$8:$A$102='Recap 2'!$A44)*('Stock FSA'!$D$6:$AE$6='Recap 2'!AF$6)*('Stock FSA'!$D$7:$AE$7="Stock")*'Stock FSA'!$D$8:$AE$102)</f>
        <v>0</v>
      </c>
      <c r="AG44" s="116">
        <f>SUMPRODUCT(('Stock GN'!$C$11:$C$232='Recap 2'!$A44)*('Stock GN'!$F$8:$Q$8='Recap 2'!AF$6)*'Stock GN'!$F$11:$Q$232)</f>
        <v>0</v>
      </c>
      <c r="AH44" s="115">
        <f t="shared" si="10"/>
        <v>0</v>
      </c>
      <c r="AI44" s="114">
        <f>SUMPRODUCT(('Stock FSA'!$A$8:$A$102='Recap 2'!$A44)*('Stock FSA'!$D$6:$AE$6='Recap 2'!AI$6)*('Stock FSA'!$D$7:$AE$7="Stock")*'Stock FSA'!$D$8:$AE$102)</f>
        <v>0</v>
      </c>
      <c r="AJ44" s="116">
        <f>SUMPRODUCT(('Stock GN'!$C$11:$C$232='Recap 2'!$A44)*('Stock GN'!$F$8:$Q$8='Recap 2'!AI$6)*'Stock GN'!$F$11:$Q$232)</f>
        <v>0</v>
      </c>
      <c r="AK44" s="115">
        <f t="shared" si="11"/>
        <v>0</v>
      </c>
    </row>
    <row r="45" spans="1:37">
      <c r="A45" s="73">
        <v>390</v>
      </c>
      <c r="B45" s="114">
        <f>SUMPRODUCT(('Stock FSA'!$A$8:$A$102='Recap 2'!$A45)*('Stock FSA'!$D$6:$AE$6='Recap 2'!B$6)*('Stock FSA'!$D$7:$AE$7="Stock")*'Stock FSA'!$D$8:$AE$102)</f>
        <v>0</v>
      </c>
      <c r="C45" s="116">
        <f>SUMPRODUCT(('Stock GN'!$C$11:$C$232='Recap 2'!$A45)*('Stock GN'!$F$8:$Q$8='Recap 2'!B$6)*'Stock GN'!$F$11:$Q$232)</f>
        <v>0</v>
      </c>
      <c r="D45" s="115">
        <f t="shared" si="0"/>
        <v>0</v>
      </c>
      <c r="E45" s="114">
        <f>SUMPRODUCT(('Stock FSA'!$A$8:$A$102='Recap 2'!$A45)*('Stock FSA'!$D$6:$AE$6='Recap 2'!E$6)*('Stock FSA'!$D$7:$AE$7="Stock")*'Stock FSA'!$D$8:$AE$102)</f>
        <v>0</v>
      </c>
      <c r="F45" s="116">
        <f>SUMPRODUCT(('Stock GN'!$C$11:$C$232='Recap 2'!$A45)*('Stock GN'!$F$8:$Q$8='Recap 2'!E$6)*'Stock GN'!$F$11:$Q$232)</f>
        <v>0</v>
      </c>
      <c r="G45" s="115">
        <f t="shared" si="1"/>
        <v>0</v>
      </c>
      <c r="H45" s="114">
        <f>SUMPRODUCT(('Stock FSA'!$A$8:$A$102='Recap 2'!$A45)*('Stock FSA'!$D$6:$AE$6='Recap 2'!H$6)*('Stock FSA'!$D$7:$AE$7="Stock")*'Stock FSA'!$D$8:$AE$102)</f>
        <v>0</v>
      </c>
      <c r="I45" s="116">
        <f>SUMPRODUCT(('Stock GN'!$C$11:$C$232='Recap 2'!$A45)*('Stock GN'!$F$8:$Q$8='Recap 2'!H$6)*'Stock GN'!$F$11:$Q$232)</f>
        <v>0</v>
      </c>
      <c r="J45" s="115">
        <f t="shared" si="2"/>
        <v>0</v>
      </c>
      <c r="K45" s="114">
        <f>SUMPRODUCT(('Stock FSA'!$A$8:$A$102='Recap 2'!$A45)*('Stock FSA'!$D$6:$AE$6='Recap 2'!K$6)*('Stock FSA'!$D$7:$AE$7="Stock")*'Stock FSA'!$D$8:$AE$102)</f>
        <v>0</v>
      </c>
      <c r="L45" s="116">
        <f>SUMPRODUCT(('Stock GN'!$C$11:$C$232='Recap 2'!$A45)*('Stock GN'!$F$8:$Q$8='Recap 2'!K$6)*'Stock GN'!$F$11:$Q$232)</f>
        <v>0</v>
      </c>
      <c r="M45" s="115">
        <f t="shared" si="3"/>
        <v>0</v>
      </c>
      <c r="N45" s="114">
        <f>SUMPRODUCT(('Stock FSA'!$A$8:$A$102='Recap 2'!$A45)*('Stock FSA'!$D$6:$AE$6='Recap 2'!N$6)*('Stock FSA'!$D$7:$AE$7="Stock")*'Stock FSA'!$D$8:$AE$102)</f>
        <v>308</v>
      </c>
      <c r="O45" s="116">
        <f>SUMPRODUCT(('Stock GN'!$C$11:$C$232='Recap 2'!$A45)*('Stock GN'!$F$8:$Q$8='Recap 2'!N$6)*'Stock GN'!$F$11:$Q$232)</f>
        <v>235</v>
      </c>
      <c r="P45" s="115">
        <f t="shared" si="4"/>
        <v>543</v>
      </c>
      <c r="Q45" s="114">
        <f>SUMPRODUCT(('Stock FSA'!$A$8:$A$102='Recap 2'!$A45)*('Stock FSA'!$D$6:$AE$6='Recap 2'!Q$6)*('Stock FSA'!$D$7:$AE$7="Stock")*'Stock FSA'!$D$8:$AE$102)</f>
        <v>279</v>
      </c>
      <c r="R45" s="116">
        <f>SUMPRODUCT(('Stock GN'!$C$11:$C$232='Recap 2'!$A45)*('Stock GN'!$F$8:$Q$8='Recap 2'!Q$6)*'Stock GN'!$F$11:$Q$232)</f>
        <v>243</v>
      </c>
      <c r="S45" s="115">
        <f t="shared" si="5"/>
        <v>522</v>
      </c>
      <c r="T45" s="114">
        <f>SUMPRODUCT(('Stock FSA'!$A$8:$A$102='Recap 2'!$A45)*('Stock FSA'!$D$6:$AE$6='Recap 2'!T$6)*('Stock FSA'!$D$7:$AE$7="Stock")*'Stock FSA'!$D$8:$AE$102)</f>
        <v>264</v>
      </c>
      <c r="U45" s="116">
        <f>SUMPRODUCT(('Stock GN'!$C$11:$C$232='Recap 2'!$A45)*('Stock GN'!$F$8:$Q$8='Recap 2'!T$6)*'Stock GN'!$F$11:$Q$232)</f>
        <v>211</v>
      </c>
      <c r="V45" s="115">
        <f t="shared" si="6"/>
        <v>475</v>
      </c>
      <c r="W45" s="114">
        <f>SUMPRODUCT(('Stock FSA'!$A$8:$A$102='Recap 2'!$A45)*('Stock FSA'!$D$6:$AE$6='Recap 2'!W$6)*('Stock FSA'!$D$7:$AE$7="Stock")*'Stock FSA'!$D$8:$AE$102)</f>
        <v>0</v>
      </c>
      <c r="X45" s="116">
        <f>SUMPRODUCT(('Stock GN'!$C$11:$C$232='Recap 2'!$A45)*('Stock GN'!$F$8:$Q$8='Recap 2'!W$6)*'Stock GN'!$F$11:$Q$232)</f>
        <v>188</v>
      </c>
      <c r="Y45" s="115">
        <f t="shared" si="7"/>
        <v>188</v>
      </c>
      <c r="Z45" s="114">
        <f>SUMPRODUCT(('Stock FSA'!$A$8:$A$102='Recap 2'!$A45)*('Stock FSA'!$D$6:$AE$6='Recap 2'!Z$6)*('Stock FSA'!$D$7:$AE$7="Stock")*'Stock FSA'!$D$8:$AE$102)</f>
        <v>0</v>
      </c>
      <c r="AA45" s="116">
        <f>SUMPRODUCT(('Stock GN'!$C$11:$C$232='Recap 2'!$A45)*('Stock GN'!$F$8:$Q$8='Recap 2'!Z$6)*'Stock GN'!$F$11:$Q$232)</f>
        <v>215</v>
      </c>
      <c r="AB45" s="115">
        <f t="shared" si="8"/>
        <v>215</v>
      </c>
      <c r="AC45" s="114">
        <f>SUMPRODUCT(('Stock FSA'!$A$8:$A$102='Recap 2'!$A45)*('Stock FSA'!$D$6:$AE$6='Recap 2'!AC$6)*('Stock FSA'!$D$7:$AE$7="Stock")*'Stock FSA'!$D$8:$AE$102)</f>
        <v>0</v>
      </c>
      <c r="AD45" s="116">
        <f>SUMPRODUCT(('Stock GN'!$C$11:$C$232='Recap 2'!$A45)*('Stock GN'!$F$8:$Q$8='Recap 2'!AC$6)*'Stock GN'!$F$11:$Q$232)</f>
        <v>201</v>
      </c>
      <c r="AE45" s="115">
        <f t="shared" si="9"/>
        <v>201</v>
      </c>
      <c r="AF45" s="114">
        <f>SUMPRODUCT(('Stock FSA'!$A$8:$A$102='Recap 2'!$A45)*('Stock FSA'!$D$6:$AE$6='Recap 2'!AF$6)*('Stock FSA'!$D$7:$AE$7="Stock")*'Stock FSA'!$D$8:$AE$102)</f>
        <v>0</v>
      </c>
      <c r="AG45" s="116">
        <f>SUMPRODUCT(('Stock GN'!$C$11:$C$232='Recap 2'!$A45)*('Stock GN'!$F$8:$Q$8='Recap 2'!AF$6)*'Stock GN'!$F$11:$Q$232)</f>
        <v>185</v>
      </c>
      <c r="AH45" s="115">
        <f t="shared" si="10"/>
        <v>185</v>
      </c>
      <c r="AI45" s="114">
        <f>SUMPRODUCT(('Stock FSA'!$A$8:$A$102='Recap 2'!$A45)*('Stock FSA'!$D$6:$AE$6='Recap 2'!AI$6)*('Stock FSA'!$D$7:$AE$7="Stock")*'Stock FSA'!$D$8:$AE$102)</f>
        <v>0</v>
      </c>
      <c r="AJ45" s="116">
        <f>SUMPRODUCT(('Stock GN'!$C$11:$C$232='Recap 2'!$A45)*('Stock GN'!$F$8:$Q$8='Recap 2'!AI$6)*'Stock GN'!$F$11:$Q$232)</f>
        <v>180</v>
      </c>
      <c r="AK45" s="115">
        <f t="shared" si="11"/>
        <v>180</v>
      </c>
    </row>
    <row r="46" spans="1:37">
      <c r="A46" s="73">
        <v>415</v>
      </c>
      <c r="B46" s="114">
        <f>SUMPRODUCT(('Stock FSA'!$A$8:$A$102='Recap 2'!$A46)*('Stock FSA'!$D$6:$AE$6='Recap 2'!B$6)*('Stock FSA'!$D$7:$AE$7="Stock")*'Stock FSA'!$D$8:$AE$102)</f>
        <v>0</v>
      </c>
      <c r="C46" s="116">
        <f>SUMPRODUCT(('Stock GN'!$C$11:$C$232='Recap 2'!$A46)*('Stock GN'!$F$8:$Q$8='Recap 2'!B$6)*'Stock GN'!$F$11:$Q$232)</f>
        <v>0</v>
      </c>
      <c r="D46" s="115">
        <f t="shared" si="0"/>
        <v>0</v>
      </c>
      <c r="E46" s="114">
        <f>SUMPRODUCT(('Stock FSA'!$A$8:$A$102='Recap 2'!$A46)*('Stock FSA'!$D$6:$AE$6='Recap 2'!E$6)*('Stock FSA'!$D$7:$AE$7="Stock")*'Stock FSA'!$D$8:$AE$102)</f>
        <v>0</v>
      </c>
      <c r="F46" s="116">
        <f>SUMPRODUCT(('Stock GN'!$C$11:$C$232='Recap 2'!$A46)*('Stock GN'!$F$8:$Q$8='Recap 2'!E$6)*'Stock GN'!$F$11:$Q$232)</f>
        <v>0</v>
      </c>
      <c r="G46" s="115">
        <f t="shared" si="1"/>
        <v>0</v>
      </c>
      <c r="H46" s="114">
        <f>SUMPRODUCT(('Stock FSA'!$A$8:$A$102='Recap 2'!$A46)*('Stock FSA'!$D$6:$AE$6='Recap 2'!H$6)*('Stock FSA'!$D$7:$AE$7="Stock")*'Stock FSA'!$D$8:$AE$102)</f>
        <v>0</v>
      </c>
      <c r="I46" s="116">
        <f>SUMPRODUCT(('Stock GN'!$C$11:$C$232='Recap 2'!$A46)*('Stock GN'!$F$8:$Q$8='Recap 2'!H$6)*'Stock GN'!$F$11:$Q$232)</f>
        <v>0</v>
      </c>
      <c r="J46" s="115">
        <f t="shared" si="2"/>
        <v>0</v>
      </c>
      <c r="K46" s="114">
        <f>SUMPRODUCT(('Stock FSA'!$A$8:$A$102='Recap 2'!$A46)*('Stock FSA'!$D$6:$AE$6='Recap 2'!K$6)*('Stock FSA'!$D$7:$AE$7="Stock")*'Stock FSA'!$D$8:$AE$102)</f>
        <v>0</v>
      </c>
      <c r="L46" s="116">
        <f>SUMPRODUCT(('Stock GN'!$C$11:$C$232='Recap 2'!$A46)*('Stock GN'!$F$8:$Q$8='Recap 2'!K$6)*'Stock GN'!$F$11:$Q$232)</f>
        <v>25</v>
      </c>
      <c r="M46" s="115">
        <f t="shared" si="3"/>
        <v>25</v>
      </c>
      <c r="N46" s="114">
        <f>SUMPRODUCT(('Stock FSA'!$A$8:$A$102='Recap 2'!$A46)*('Stock FSA'!$D$6:$AE$6='Recap 2'!N$6)*('Stock FSA'!$D$7:$AE$7="Stock")*'Stock FSA'!$D$8:$AE$102)</f>
        <v>0</v>
      </c>
      <c r="O46" s="116">
        <f>SUMPRODUCT(('Stock GN'!$C$11:$C$232='Recap 2'!$A46)*('Stock GN'!$F$8:$Q$8='Recap 2'!N$6)*'Stock GN'!$F$11:$Q$232)</f>
        <v>0</v>
      </c>
      <c r="P46" s="115">
        <f t="shared" si="4"/>
        <v>0</v>
      </c>
      <c r="Q46" s="114">
        <f>SUMPRODUCT(('Stock FSA'!$A$8:$A$102='Recap 2'!$A46)*('Stock FSA'!$D$6:$AE$6='Recap 2'!Q$6)*('Stock FSA'!$D$7:$AE$7="Stock")*'Stock FSA'!$D$8:$AE$102)</f>
        <v>0</v>
      </c>
      <c r="R46" s="116">
        <f>SUMPRODUCT(('Stock GN'!$C$11:$C$232='Recap 2'!$A46)*('Stock GN'!$F$8:$Q$8='Recap 2'!Q$6)*'Stock GN'!$F$11:$Q$232)</f>
        <v>0</v>
      </c>
      <c r="S46" s="115">
        <f t="shared" si="5"/>
        <v>0</v>
      </c>
      <c r="T46" s="114">
        <f>SUMPRODUCT(('Stock FSA'!$A$8:$A$102='Recap 2'!$A46)*('Stock FSA'!$D$6:$AE$6='Recap 2'!T$6)*('Stock FSA'!$D$7:$AE$7="Stock")*'Stock FSA'!$D$8:$AE$102)</f>
        <v>0</v>
      </c>
      <c r="U46" s="116">
        <f>SUMPRODUCT(('Stock GN'!$C$11:$C$232='Recap 2'!$A46)*('Stock GN'!$F$8:$Q$8='Recap 2'!T$6)*'Stock GN'!$F$11:$Q$232)</f>
        <v>0</v>
      </c>
      <c r="V46" s="115">
        <f t="shared" si="6"/>
        <v>0</v>
      </c>
      <c r="W46" s="114">
        <f>SUMPRODUCT(('Stock FSA'!$A$8:$A$102='Recap 2'!$A46)*('Stock FSA'!$D$6:$AE$6='Recap 2'!W$6)*('Stock FSA'!$D$7:$AE$7="Stock")*'Stock FSA'!$D$8:$AE$102)</f>
        <v>0</v>
      </c>
      <c r="X46" s="116">
        <f>SUMPRODUCT(('Stock GN'!$C$11:$C$232='Recap 2'!$A46)*('Stock GN'!$F$8:$Q$8='Recap 2'!W$6)*'Stock GN'!$F$11:$Q$232)</f>
        <v>0</v>
      </c>
      <c r="Y46" s="115">
        <f t="shared" si="7"/>
        <v>0</v>
      </c>
      <c r="Z46" s="114">
        <f>SUMPRODUCT(('Stock FSA'!$A$8:$A$102='Recap 2'!$A46)*('Stock FSA'!$D$6:$AE$6='Recap 2'!Z$6)*('Stock FSA'!$D$7:$AE$7="Stock")*'Stock FSA'!$D$8:$AE$102)</f>
        <v>0</v>
      </c>
      <c r="AA46" s="116">
        <f>SUMPRODUCT(('Stock GN'!$C$11:$C$232='Recap 2'!$A46)*('Stock GN'!$F$8:$Q$8='Recap 2'!Z$6)*'Stock GN'!$F$11:$Q$232)</f>
        <v>0</v>
      </c>
      <c r="AB46" s="115">
        <f t="shared" si="8"/>
        <v>0</v>
      </c>
      <c r="AC46" s="114">
        <f>SUMPRODUCT(('Stock FSA'!$A$8:$A$102='Recap 2'!$A46)*('Stock FSA'!$D$6:$AE$6='Recap 2'!AC$6)*('Stock FSA'!$D$7:$AE$7="Stock")*'Stock FSA'!$D$8:$AE$102)</f>
        <v>0</v>
      </c>
      <c r="AD46" s="116">
        <f>SUMPRODUCT(('Stock GN'!$C$11:$C$232='Recap 2'!$A46)*('Stock GN'!$F$8:$Q$8='Recap 2'!AC$6)*'Stock GN'!$F$11:$Q$232)</f>
        <v>0</v>
      </c>
      <c r="AE46" s="115">
        <f t="shared" si="9"/>
        <v>0</v>
      </c>
      <c r="AF46" s="114">
        <f>SUMPRODUCT(('Stock FSA'!$A$8:$A$102='Recap 2'!$A46)*('Stock FSA'!$D$6:$AE$6='Recap 2'!AF$6)*('Stock FSA'!$D$7:$AE$7="Stock")*'Stock FSA'!$D$8:$AE$102)</f>
        <v>0</v>
      </c>
      <c r="AG46" s="116">
        <f>SUMPRODUCT(('Stock GN'!$C$11:$C$232='Recap 2'!$A46)*('Stock GN'!$F$8:$Q$8='Recap 2'!AF$6)*'Stock GN'!$F$11:$Q$232)</f>
        <v>0</v>
      </c>
      <c r="AH46" s="115">
        <f t="shared" si="10"/>
        <v>0</v>
      </c>
      <c r="AI46" s="114">
        <f>SUMPRODUCT(('Stock FSA'!$A$8:$A$102='Recap 2'!$A46)*('Stock FSA'!$D$6:$AE$6='Recap 2'!AI$6)*('Stock FSA'!$D$7:$AE$7="Stock")*'Stock FSA'!$D$8:$AE$102)</f>
        <v>0</v>
      </c>
      <c r="AJ46" s="116">
        <f>SUMPRODUCT(('Stock GN'!$C$11:$C$232='Recap 2'!$A46)*('Stock GN'!$F$8:$Q$8='Recap 2'!AI$6)*'Stock GN'!$F$11:$Q$232)</f>
        <v>0</v>
      </c>
      <c r="AK46" s="115">
        <f t="shared" si="11"/>
        <v>0</v>
      </c>
    </row>
    <row r="47" spans="1:37">
      <c r="A47" s="73">
        <v>425</v>
      </c>
      <c r="B47" s="114">
        <f>SUMPRODUCT(('Stock FSA'!$A$8:$A$102='Recap 2'!$A47)*('Stock FSA'!$D$6:$AE$6='Recap 2'!B$6)*('Stock FSA'!$D$7:$AE$7="Stock")*'Stock FSA'!$D$8:$AE$102)</f>
        <v>0</v>
      </c>
      <c r="C47" s="116">
        <f>SUMPRODUCT(('Stock GN'!$C$11:$C$232='Recap 2'!$A47)*('Stock GN'!$F$8:$Q$8='Recap 2'!B$6)*'Stock GN'!$F$11:$Q$232)</f>
        <v>0</v>
      </c>
      <c r="D47" s="115">
        <f t="shared" si="0"/>
        <v>0</v>
      </c>
      <c r="E47" s="114">
        <f>SUMPRODUCT(('Stock FSA'!$A$8:$A$102='Recap 2'!$A47)*('Stock FSA'!$D$6:$AE$6='Recap 2'!E$6)*('Stock FSA'!$D$7:$AE$7="Stock")*'Stock FSA'!$D$8:$AE$102)</f>
        <v>0</v>
      </c>
      <c r="F47" s="116">
        <f>SUMPRODUCT(('Stock GN'!$C$11:$C$232='Recap 2'!$A47)*('Stock GN'!$F$8:$Q$8='Recap 2'!E$6)*'Stock GN'!$F$11:$Q$232)</f>
        <v>0</v>
      </c>
      <c r="G47" s="115">
        <f t="shared" si="1"/>
        <v>0</v>
      </c>
      <c r="H47" s="114">
        <f>SUMPRODUCT(('Stock FSA'!$A$8:$A$102='Recap 2'!$A47)*('Stock FSA'!$D$6:$AE$6='Recap 2'!H$6)*('Stock FSA'!$D$7:$AE$7="Stock")*'Stock FSA'!$D$8:$AE$102)</f>
        <v>0</v>
      </c>
      <c r="I47" s="116">
        <f>SUMPRODUCT(('Stock GN'!$C$11:$C$232='Recap 2'!$A47)*('Stock GN'!$F$8:$Q$8='Recap 2'!H$6)*'Stock GN'!$F$11:$Q$232)</f>
        <v>0</v>
      </c>
      <c r="J47" s="115">
        <f t="shared" si="2"/>
        <v>0</v>
      </c>
      <c r="K47" s="114">
        <f>SUMPRODUCT(('Stock FSA'!$A$8:$A$102='Recap 2'!$A47)*('Stock FSA'!$D$6:$AE$6='Recap 2'!K$6)*('Stock FSA'!$D$7:$AE$7="Stock")*'Stock FSA'!$D$8:$AE$102)</f>
        <v>0</v>
      </c>
      <c r="L47" s="116">
        <f>SUMPRODUCT(('Stock GN'!$C$11:$C$232='Recap 2'!$A47)*('Stock GN'!$F$8:$Q$8='Recap 2'!K$6)*'Stock GN'!$F$11:$Q$232)</f>
        <v>0</v>
      </c>
      <c r="M47" s="115">
        <f t="shared" si="3"/>
        <v>0</v>
      </c>
      <c r="N47" s="114">
        <f>SUMPRODUCT(('Stock FSA'!$A$8:$A$102='Recap 2'!$A47)*('Stock FSA'!$D$6:$AE$6='Recap 2'!N$6)*('Stock FSA'!$D$7:$AE$7="Stock")*'Stock FSA'!$D$8:$AE$102)</f>
        <v>0</v>
      </c>
      <c r="O47" s="116">
        <f>SUMPRODUCT(('Stock GN'!$C$11:$C$232='Recap 2'!$A47)*('Stock GN'!$F$8:$Q$8='Recap 2'!N$6)*'Stock GN'!$F$11:$Q$232)</f>
        <v>0</v>
      </c>
      <c r="P47" s="115">
        <f t="shared" si="4"/>
        <v>0</v>
      </c>
      <c r="Q47" s="114">
        <f>SUMPRODUCT(('Stock FSA'!$A$8:$A$102='Recap 2'!$A47)*('Stock FSA'!$D$6:$AE$6='Recap 2'!Q$6)*('Stock FSA'!$D$7:$AE$7="Stock")*'Stock FSA'!$D$8:$AE$102)</f>
        <v>0</v>
      </c>
      <c r="R47" s="116">
        <f>SUMPRODUCT(('Stock GN'!$C$11:$C$232='Recap 2'!$A47)*('Stock GN'!$F$8:$Q$8='Recap 2'!Q$6)*'Stock GN'!$F$11:$Q$232)</f>
        <v>0</v>
      </c>
      <c r="S47" s="115">
        <f t="shared" si="5"/>
        <v>0</v>
      </c>
      <c r="T47" s="114">
        <f>SUMPRODUCT(('Stock FSA'!$A$8:$A$102='Recap 2'!$A47)*('Stock FSA'!$D$6:$AE$6='Recap 2'!T$6)*('Stock FSA'!$D$7:$AE$7="Stock")*'Stock FSA'!$D$8:$AE$102)</f>
        <v>0</v>
      </c>
      <c r="U47" s="116">
        <f>SUMPRODUCT(('Stock GN'!$C$11:$C$232='Recap 2'!$A47)*('Stock GN'!$F$8:$Q$8='Recap 2'!T$6)*'Stock GN'!$F$11:$Q$232)</f>
        <v>0</v>
      </c>
      <c r="V47" s="115">
        <f t="shared" si="6"/>
        <v>0</v>
      </c>
      <c r="W47" s="114">
        <f>SUMPRODUCT(('Stock FSA'!$A$8:$A$102='Recap 2'!$A47)*('Stock FSA'!$D$6:$AE$6='Recap 2'!W$6)*('Stock FSA'!$D$7:$AE$7="Stock")*'Stock FSA'!$D$8:$AE$102)</f>
        <v>0</v>
      </c>
      <c r="X47" s="116">
        <f>SUMPRODUCT(('Stock GN'!$C$11:$C$232='Recap 2'!$A47)*('Stock GN'!$F$8:$Q$8='Recap 2'!W$6)*'Stock GN'!$F$11:$Q$232)</f>
        <v>0</v>
      </c>
      <c r="Y47" s="115">
        <f t="shared" si="7"/>
        <v>0</v>
      </c>
      <c r="Z47" s="114">
        <f>SUMPRODUCT(('Stock FSA'!$A$8:$A$102='Recap 2'!$A47)*('Stock FSA'!$D$6:$AE$6='Recap 2'!Z$6)*('Stock FSA'!$D$7:$AE$7="Stock")*'Stock FSA'!$D$8:$AE$102)</f>
        <v>0</v>
      </c>
      <c r="AA47" s="116">
        <f>SUMPRODUCT(('Stock GN'!$C$11:$C$232='Recap 2'!$A47)*('Stock GN'!$F$8:$Q$8='Recap 2'!Z$6)*'Stock GN'!$F$11:$Q$232)</f>
        <v>96</v>
      </c>
      <c r="AB47" s="115">
        <f t="shared" si="8"/>
        <v>96</v>
      </c>
      <c r="AC47" s="114">
        <f>SUMPRODUCT(('Stock FSA'!$A$8:$A$102='Recap 2'!$A47)*('Stock FSA'!$D$6:$AE$6='Recap 2'!AC$6)*('Stock FSA'!$D$7:$AE$7="Stock")*'Stock FSA'!$D$8:$AE$102)</f>
        <v>0</v>
      </c>
      <c r="AD47" s="116">
        <f>SUMPRODUCT(('Stock GN'!$C$11:$C$232='Recap 2'!$A47)*('Stock GN'!$F$8:$Q$8='Recap 2'!AC$6)*'Stock GN'!$F$11:$Q$232)</f>
        <v>96</v>
      </c>
      <c r="AE47" s="115">
        <f t="shared" si="9"/>
        <v>96</v>
      </c>
      <c r="AF47" s="114">
        <f>SUMPRODUCT(('Stock FSA'!$A$8:$A$102='Recap 2'!$A47)*('Stock FSA'!$D$6:$AE$6='Recap 2'!AF$6)*('Stock FSA'!$D$7:$AE$7="Stock")*'Stock FSA'!$D$8:$AE$102)</f>
        <v>0</v>
      </c>
      <c r="AG47" s="116">
        <f>SUMPRODUCT(('Stock GN'!$C$11:$C$232='Recap 2'!$A47)*('Stock GN'!$F$8:$Q$8='Recap 2'!AF$6)*'Stock GN'!$F$11:$Q$232)</f>
        <v>76</v>
      </c>
      <c r="AH47" s="115">
        <f t="shared" si="10"/>
        <v>76</v>
      </c>
      <c r="AI47" s="114">
        <f>SUMPRODUCT(('Stock FSA'!$A$8:$A$102='Recap 2'!$A47)*('Stock FSA'!$D$6:$AE$6='Recap 2'!AI$6)*('Stock FSA'!$D$7:$AE$7="Stock")*'Stock FSA'!$D$8:$AE$102)</f>
        <v>0</v>
      </c>
      <c r="AJ47" s="116">
        <f>SUMPRODUCT(('Stock GN'!$C$11:$C$232='Recap 2'!$A47)*('Stock GN'!$F$8:$Q$8='Recap 2'!AI$6)*'Stock GN'!$F$11:$Q$232)</f>
        <v>0</v>
      </c>
      <c r="AK47" s="115">
        <f t="shared" si="11"/>
        <v>0</v>
      </c>
    </row>
    <row r="48" spans="1:37">
      <c r="A48" s="73">
        <v>450</v>
      </c>
      <c r="B48" s="114">
        <f>SUMPRODUCT(('Stock FSA'!$A$8:$A$102='Recap 2'!$A48)*('Stock FSA'!$D$6:$AE$6='Recap 2'!B$6)*('Stock FSA'!$D$7:$AE$7="Stock")*'Stock FSA'!$D$8:$AE$102)</f>
        <v>51</v>
      </c>
      <c r="C48" s="116">
        <f>SUMPRODUCT(('Stock GN'!$C$11:$C$232='Recap 2'!$A48)*('Stock GN'!$F$8:$Q$8='Recap 2'!B$6)*'Stock GN'!$F$11:$Q$232)</f>
        <v>0</v>
      </c>
      <c r="D48" s="115">
        <f t="shared" si="0"/>
        <v>51</v>
      </c>
      <c r="E48" s="114">
        <f>SUMPRODUCT(('Stock FSA'!$A$8:$A$102='Recap 2'!$A48)*('Stock FSA'!$D$6:$AE$6='Recap 2'!E$6)*('Stock FSA'!$D$7:$AE$7="Stock")*'Stock FSA'!$D$8:$AE$102)</f>
        <v>0</v>
      </c>
      <c r="F48" s="116">
        <f>SUMPRODUCT(('Stock GN'!$C$11:$C$232='Recap 2'!$A48)*('Stock GN'!$F$8:$Q$8='Recap 2'!E$6)*'Stock GN'!$F$11:$Q$232)</f>
        <v>0</v>
      </c>
      <c r="G48" s="115">
        <f t="shared" si="1"/>
        <v>0</v>
      </c>
      <c r="H48" s="114">
        <f>SUMPRODUCT(('Stock FSA'!$A$8:$A$102='Recap 2'!$A48)*('Stock FSA'!$D$6:$AE$6='Recap 2'!H$6)*('Stock FSA'!$D$7:$AE$7="Stock")*'Stock FSA'!$D$8:$AE$102)</f>
        <v>0</v>
      </c>
      <c r="I48" s="116">
        <f>SUMPRODUCT(('Stock GN'!$C$11:$C$232='Recap 2'!$A48)*('Stock GN'!$F$8:$Q$8='Recap 2'!H$6)*'Stock GN'!$F$11:$Q$232)</f>
        <v>0</v>
      </c>
      <c r="J48" s="115">
        <f t="shared" si="2"/>
        <v>0</v>
      </c>
      <c r="K48" s="114">
        <f>SUMPRODUCT(('Stock FSA'!$A$8:$A$102='Recap 2'!$A48)*('Stock FSA'!$D$6:$AE$6='Recap 2'!K$6)*('Stock FSA'!$D$7:$AE$7="Stock")*'Stock FSA'!$D$8:$AE$102)</f>
        <v>0</v>
      </c>
      <c r="L48" s="116">
        <f>SUMPRODUCT(('Stock GN'!$C$11:$C$232='Recap 2'!$A48)*('Stock GN'!$F$8:$Q$8='Recap 2'!K$6)*'Stock GN'!$F$11:$Q$232)</f>
        <v>430</v>
      </c>
      <c r="M48" s="115">
        <f t="shared" si="3"/>
        <v>430</v>
      </c>
      <c r="N48" s="114">
        <f>SUMPRODUCT(('Stock FSA'!$A$8:$A$102='Recap 2'!$A48)*('Stock FSA'!$D$6:$AE$6='Recap 2'!N$6)*('Stock FSA'!$D$7:$AE$7="Stock")*'Stock FSA'!$D$8:$AE$102)</f>
        <v>543</v>
      </c>
      <c r="O48" s="116">
        <f>SUMPRODUCT(('Stock GN'!$C$11:$C$232='Recap 2'!$A48)*('Stock GN'!$F$8:$Q$8='Recap 2'!N$6)*'Stock GN'!$F$11:$Q$232)</f>
        <v>15</v>
      </c>
      <c r="P48" s="115">
        <f t="shared" si="4"/>
        <v>558</v>
      </c>
      <c r="Q48" s="114">
        <f>SUMPRODUCT(('Stock FSA'!$A$8:$A$102='Recap 2'!$A48)*('Stock FSA'!$D$6:$AE$6='Recap 2'!Q$6)*('Stock FSA'!$D$7:$AE$7="Stock")*'Stock FSA'!$D$8:$AE$102)</f>
        <v>659</v>
      </c>
      <c r="R48" s="116">
        <f>SUMPRODUCT(('Stock GN'!$C$11:$C$232='Recap 2'!$A48)*('Stock GN'!$F$8:$Q$8='Recap 2'!Q$6)*'Stock GN'!$F$11:$Q$232)</f>
        <v>237</v>
      </c>
      <c r="S48" s="115">
        <f t="shared" si="5"/>
        <v>896</v>
      </c>
      <c r="T48" s="114">
        <f>SUMPRODUCT(('Stock FSA'!$A$8:$A$102='Recap 2'!$A48)*('Stock FSA'!$D$6:$AE$6='Recap 2'!T$6)*('Stock FSA'!$D$7:$AE$7="Stock")*'Stock FSA'!$D$8:$AE$102)</f>
        <v>350</v>
      </c>
      <c r="U48" s="116">
        <f>SUMPRODUCT(('Stock GN'!$C$11:$C$232='Recap 2'!$A48)*('Stock GN'!$F$8:$Q$8='Recap 2'!T$6)*'Stock GN'!$F$11:$Q$232)</f>
        <v>330</v>
      </c>
      <c r="V48" s="115">
        <f t="shared" si="6"/>
        <v>680</v>
      </c>
      <c r="W48" s="114">
        <f>SUMPRODUCT(('Stock FSA'!$A$8:$A$102='Recap 2'!$A48)*('Stock FSA'!$D$6:$AE$6='Recap 2'!W$6)*('Stock FSA'!$D$7:$AE$7="Stock")*'Stock FSA'!$D$8:$AE$102)</f>
        <v>0</v>
      </c>
      <c r="X48" s="116">
        <f>SUMPRODUCT(('Stock GN'!$C$11:$C$232='Recap 2'!$A48)*('Stock GN'!$F$8:$Q$8='Recap 2'!W$6)*'Stock GN'!$F$11:$Q$232)</f>
        <v>76</v>
      </c>
      <c r="Y48" s="115">
        <f t="shared" si="7"/>
        <v>76</v>
      </c>
      <c r="Z48" s="114">
        <f>SUMPRODUCT(('Stock FSA'!$A$8:$A$102='Recap 2'!$A48)*('Stock FSA'!$D$6:$AE$6='Recap 2'!Z$6)*('Stock FSA'!$D$7:$AE$7="Stock")*'Stock FSA'!$D$8:$AE$102)</f>
        <v>0</v>
      </c>
      <c r="AA48" s="116">
        <f>SUMPRODUCT(('Stock GN'!$C$11:$C$232='Recap 2'!$A48)*('Stock GN'!$F$8:$Q$8='Recap 2'!Z$6)*'Stock GN'!$F$11:$Q$232)</f>
        <v>476</v>
      </c>
      <c r="AB48" s="115">
        <f t="shared" si="8"/>
        <v>476</v>
      </c>
      <c r="AC48" s="114">
        <f>SUMPRODUCT(('Stock FSA'!$A$8:$A$102='Recap 2'!$A48)*('Stock FSA'!$D$6:$AE$6='Recap 2'!AC$6)*('Stock FSA'!$D$7:$AE$7="Stock")*'Stock FSA'!$D$8:$AE$102)</f>
        <v>0</v>
      </c>
      <c r="AD48" s="116">
        <f>SUMPRODUCT(('Stock GN'!$C$11:$C$232='Recap 2'!$A48)*('Stock GN'!$F$8:$Q$8='Recap 2'!AC$6)*'Stock GN'!$F$11:$Q$232)</f>
        <v>488</v>
      </c>
      <c r="AE48" s="115">
        <f t="shared" si="9"/>
        <v>488</v>
      </c>
      <c r="AF48" s="114">
        <f>SUMPRODUCT(('Stock FSA'!$A$8:$A$102='Recap 2'!$A48)*('Stock FSA'!$D$6:$AE$6='Recap 2'!AF$6)*('Stock FSA'!$D$7:$AE$7="Stock")*'Stock FSA'!$D$8:$AE$102)</f>
        <v>0</v>
      </c>
      <c r="AG48" s="116">
        <f>SUMPRODUCT(('Stock GN'!$C$11:$C$232='Recap 2'!$A48)*('Stock GN'!$F$8:$Q$8='Recap 2'!AF$6)*'Stock GN'!$F$11:$Q$232)</f>
        <v>548</v>
      </c>
      <c r="AH48" s="115">
        <f t="shared" si="10"/>
        <v>548</v>
      </c>
      <c r="AI48" s="114">
        <f>SUMPRODUCT(('Stock FSA'!$A$8:$A$102='Recap 2'!$A48)*('Stock FSA'!$D$6:$AE$6='Recap 2'!AI$6)*('Stock FSA'!$D$7:$AE$7="Stock")*'Stock FSA'!$D$8:$AE$102)</f>
        <v>0</v>
      </c>
      <c r="AJ48" s="116">
        <f>SUMPRODUCT(('Stock GN'!$C$11:$C$232='Recap 2'!$A48)*('Stock GN'!$F$8:$Q$8='Recap 2'!AI$6)*'Stock GN'!$F$11:$Q$232)</f>
        <v>690</v>
      </c>
      <c r="AK48" s="115">
        <f t="shared" si="11"/>
        <v>690</v>
      </c>
    </row>
    <row r="49" spans="1:37">
      <c r="A49" s="73">
        <v>5032</v>
      </c>
      <c r="B49" s="114">
        <f>SUMPRODUCT(('Stock FSA'!$A$8:$A$102='Recap 2'!$A49)*('Stock FSA'!$D$6:$AE$6='Recap 2'!B$6)*('Stock FSA'!$D$7:$AE$7="Stock")*'Stock FSA'!$D$8:$AE$102)</f>
        <v>0</v>
      </c>
      <c r="C49" s="116">
        <f>SUMPRODUCT(('Stock GN'!$C$11:$C$232='Recap 2'!$A49)*('Stock GN'!$F$8:$Q$8='Recap 2'!B$6)*'Stock GN'!$F$11:$Q$232)</f>
        <v>0</v>
      </c>
      <c r="D49" s="115">
        <f t="shared" si="0"/>
        <v>0</v>
      </c>
      <c r="E49" s="114">
        <f>SUMPRODUCT(('Stock FSA'!$A$8:$A$102='Recap 2'!$A49)*('Stock FSA'!$D$6:$AE$6='Recap 2'!E$6)*('Stock FSA'!$D$7:$AE$7="Stock")*'Stock FSA'!$D$8:$AE$102)</f>
        <v>0</v>
      </c>
      <c r="F49" s="116">
        <f>SUMPRODUCT(('Stock GN'!$C$11:$C$232='Recap 2'!$A49)*('Stock GN'!$F$8:$Q$8='Recap 2'!E$6)*'Stock GN'!$F$11:$Q$232)</f>
        <v>0</v>
      </c>
      <c r="G49" s="115">
        <f t="shared" si="1"/>
        <v>0</v>
      </c>
      <c r="H49" s="114">
        <f>SUMPRODUCT(('Stock FSA'!$A$8:$A$102='Recap 2'!$A49)*('Stock FSA'!$D$6:$AE$6='Recap 2'!H$6)*('Stock FSA'!$D$7:$AE$7="Stock")*'Stock FSA'!$D$8:$AE$102)</f>
        <v>0</v>
      </c>
      <c r="I49" s="116">
        <f>SUMPRODUCT(('Stock GN'!$C$11:$C$232='Recap 2'!$A49)*('Stock GN'!$F$8:$Q$8='Recap 2'!H$6)*'Stock GN'!$F$11:$Q$232)</f>
        <v>0</v>
      </c>
      <c r="J49" s="115">
        <f t="shared" si="2"/>
        <v>0</v>
      </c>
      <c r="K49" s="114">
        <f>SUMPRODUCT(('Stock FSA'!$A$8:$A$102='Recap 2'!$A49)*('Stock FSA'!$D$6:$AE$6='Recap 2'!K$6)*('Stock FSA'!$D$7:$AE$7="Stock")*'Stock FSA'!$D$8:$AE$102)</f>
        <v>0</v>
      </c>
      <c r="L49" s="116">
        <f>SUMPRODUCT(('Stock GN'!$C$11:$C$232='Recap 2'!$A49)*('Stock GN'!$F$8:$Q$8='Recap 2'!K$6)*'Stock GN'!$F$11:$Q$232)</f>
        <v>0</v>
      </c>
      <c r="M49" s="115">
        <f t="shared" si="3"/>
        <v>0</v>
      </c>
      <c r="N49" s="114">
        <f>SUMPRODUCT(('Stock FSA'!$A$8:$A$102='Recap 2'!$A49)*('Stock FSA'!$D$6:$AE$6='Recap 2'!N$6)*('Stock FSA'!$D$7:$AE$7="Stock")*'Stock FSA'!$D$8:$AE$102)</f>
        <v>0</v>
      </c>
      <c r="O49" s="116">
        <f>SUMPRODUCT(('Stock GN'!$C$11:$C$232='Recap 2'!$A49)*('Stock GN'!$F$8:$Q$8='Recap 2'!N$6)*'Stock GN'!$F$11:$Q$232)</f>
        <v>0</v>
      </c>
      <c r="P49" s="115">
        <f t="shared" si="4"/>
        <v>0</v>
      </c>
      <c r="Q49" s="114">
        <f>SUMPRODUCT(('Stock FSA'!$A$8:$A$102='Recap 2'!$A49)*('Stock FSA'!$D$6:$AE$6='Recap 2'!Q$6)*('Stock FSA'!$D$7:$AE$7="Stock")*'Stock FSA'!$D$8:$AE$102)</f>
        <v>0</v>
      </c>
      <c r="R49" s="116">
        <f>SUMPRODUCT(('Stock GN'!$C$11:$C$232='Recap 2'!$A49)*('Stock GN'!$F$8:$Q$8='Recap 2'!Q$6)*'Stock GN'!$F$11:$Q$232)</f>
        <v>0</v>
      </c>
      <c r="S49" s="115">
        <f t="shared" si="5"/>
        <v>0</v>
      </c>
      <c r="T49" s="114">
        <f>SUMPRODUCT(('Stock FSA'!$A$8:$A$102='Recap 2'!$A49)*('Stock FSA'!$D$6:$AE$6='Recap 2'!T$6)*('Stock FSA'!$D$7:$AE$7="Stock")*'Stock FSA'!$D$8:$AE$102)</f>
        <v>0</v>
      </c>
      <c r="U49" s="116">
        <f>SUMPRODUCT(('Stock GN'!$C$11:$C$232='Recap 2'!$A49)*('Stock GN'!$F$8:$Q$8='Recap 2'!T$6)*'Stock GN'!$F$11:$Q$232)</f>
        <v>0</v>
      </c>
      <c r="V49" s="115">
        <f t="shared" si="6"/>
        <v>0</v>
      </c>
      <c r="W49" s="114">
        <f>SUMPRODUCT(('Stock FSA'!$A$8:$A$102='Recap 2'!$A49)*('Stock FSA'!$D$6:$AE$6='Recap 2'!W$6)*('Stock FSA'!$D$7:$AE$7="Stock")*'Stock FSA'!$D$8:$AE$102)</f>
        <v>0</v>
      </c>
      <c r="X49" s="116">
        <f>SUMPRODUCT(('Stock GN'!$C$11:$C$232='Recap 2'!$A49)*('Stock GN'!$F$8:$Q$8='Recap 2'!W$6)*'Stock GN'!$F$11:$Q$232)</f>
        <v>0</v>
      </c>
      <c r="Y49" s="115">
        <f t="shared" si="7"/>
        <v>0</v>
      </c>
      <c r="Z49" s="114">
        <f>SUMPRODUCT(('Stock FSA'!$A$8:$A$102='Recap 2'!$A49)*('Stock FSA'!$D$6:$AE$6='Recap 2'!Z$6)*('Stock FSA'!$D$7:$AE$7="Stock")*'Stock FSA'!$D$8:$AE$102)</f>
        <v>0</v>
      </c>
      <c r="AA49" s="116">
        <f>SUMPRODUCT(('Stock GN'!$C$11:$C$232='Recap 2'!$A49)*('Stock GN'!$F$8:$Q$8='Recap 2'!Z$6)*'Stock GN'!$F$11:$Q$232)</f>
        <v>0</v>
      </c>
      <c r="AB49" s="115">
        <f t="shared" si="8"/>
        <v>0</v>
      </c>
      <c r="AC49" s="114">
        <f>SUMPRODUCT(('Stock FSA'!$A$8:$A$102='Recap 2'!$A49)*('Stock FSA'!$D$6:$AE$6='Recap 2'!AC$6)*('Stock FSA'!$D$7:$AE$7="Stock")*'Stock FSA'!$D$8:$AE$102)</f>
        <v>0</v>
      </c>
      <c r="AD49" s="116">
        <f>SUMPRODUCT(('Stock GN'!$C$11:$C$232='Recap 2'!$A49)*('Stock GN'!$F$8:$Q$8='Recap 2'!AC$6)*'Stock GN'!$F$11:$Q$232)</f>
        <v>0</v>
      </c>
      <c r="AE49" s="115">
        <f t="shared" si="9"/>
        <v>0</v>
      </c>
      <c r="AF49" s="114">
        <f>SUMPRODUCT(('Stock FSA'!$A$8:$A$102='Recap 2'!$A49)*('Stock FSA'!$D$6:$AE$6='Recap 2'!AF$6)*('Stock FSA'!$D$7:$AE$7="Stock")*'Stock FSA'!$D$8:$AE$102)</f>
        <v>0</v>
      </c>
      <c r="AG49" s="116">
        <f>SUMPRODUCT(('Stock GN'!$C$11:$C$232='Recap 2'!$A49)*('Stock GN'!$F$8:$Q$8='Recap 2'!AF$6)*'Stock GN'!$F$11:$Q$232)</f>
        <v>0</v>
      </c>
      <c r="AH49" s="115">
        <f t="shared" si="10"/>
        <v>0</v>
      </c>
      <c r="AI49" s="114">
        <f>SUMPRODUCT(('Stock FSA'!$A$8:$A$102='Recap 2'!$A49)*('Stock FSA'!$D$6:$AE$6='Recap 2'!AI$6)*('Stock FSA'!$D$7:$AE$7="Stock")*'Stock FSA'!$D$8:$AE$102)</f>
        <v>0</v>
      </c>
      <c r="AJ49" s="116">
        <f>SUMPRODUCT(('Stock GN'!$C$11:$C$232='Recap 2'!$A49)*('Stock GN'!$F$8:$Q$8='Recap 2'!AI$6)*'Stock GN'!$F$11:$Q$232)</f>
        <v>0</v>
      </c>
      <c r="AK49" s="115">
        <f t="shared" si="11"/>
        <v>0</v>
      </c>
    </row>
    <row r="50" spans="1:37">
      <c r="A50" s="73">
        <v>5057</v>
      </c>
      <c r="B50" s="114">
        <f>SUMPRODUCT(('Stock FSA'!$A$8:$A$102='Recap 2'!$A50)*('Stock FSA'!$D$6:$AE$6='Recap 2'!B$6)*('Stock FSA'!$D$7:$AE$7="Stock")*'Stock FSA'!$D$8:$AE$102)</f>
        <v>0</v>
      </c>
      <c r="C50" s="116">
        <f>SUMPRODUCT(('Stock GN'!$C$11:$C$232='Recap 2'!$A50)*('Stock GN'!$F$8:$Q$8='Recap 2'!B$6)*'Stock GN'!$F$11:$Q$232)</f>
        <v>0</v>
      </c>
      <c r="D50" s="115">
        <f t="shared" si="0"/>
        <v>0</v>
      </c>
      <c r="E50" s="114">
        <f>SUMPRODUCT(('Stock FSA'!$A$8:$A$102='Recap 2'!$A50)*('Stock FSA'!$D$6:$AE$6='Recap 2'!E$6)*('Stock FSA'!$D$7:$AE$7="Stock")*'Stock FSA'!$D$8:$AE$102)</f>
        <v>0</v>
      </c>
      <c r="F50" s="116">
        <f>SUMPRODUCT(('Stock GN'!$C$11:$C$232='Recap 2'!$A50)*('Stock GN'!$F$8:$Q$8='Recap 2'!E$6)*'Stock GN'!$F$11:$Q$232)</f>
        <v>0</v>
      </c>
      <c r="G50" s="115">
        <f t="shared" si="1"/>
        <v>0</v>
      </c>
      <c r="H50" s="114">
        <f>SUMPRODUCT(('Stock FSA'!$A$8:$A$102='Recap 2'!$A50)*('Stock FSA'!$D$6:$AE$6='Recap 2'!H$6)*('Stock FSA'!$D$7:$AE$7="Stock")*'Stock FSA'!$D$8:$AE$102)</f>
        <v>0</v>
      </c>
      <c r="I50" s="116">
        <f>SUMPRODUCT(('Stock GN'!$C$11:$C$232='Recap 2'!$A50)*('Stock GN'!$F$8:$Q$8='Recap 2'!H$6)*'Stock GN'!$F$11:$Q$232)</f>
        <v>0</v>
      </c>
      <c r="J50" s="115">
        <f t="shared" si="2"/>
        <v>0</v>
      </c>
      <c r="K50" s="114">
        <f>SUMPRODUCT(('Stock FSA'!$A$8:$A$102='Recap 2'!$A50)*('Stock FSA'!$D$6:$AE$6='Recap 2'!K$6)*('Stock FSA'!$D$7:$AE$7="Stock")*'Stock FSA'!$D$8:$AE$102)</f>
        <v>0</v>
      </c>
      <c r="L50" s="116">
        <f>SUMPRODUCT(('Stock GN'!$C$11:$C$232='Recap 2'!$A50)*('Stock GN'!$F$8:$Q$8='Recap 2'!K$6)*'Stock GN'!$F$11:$Q$232)</f>
        <v>0</v>
      </c>
      <c r="M50" s="115">
        <f t="shared" si="3"/>
        <v>0</v>
      </c>
      <c r="N50" s="114">
        <f>SUMPRODUCT(('Stock FSA'!$A$8:$A$102='Recap 2'!$A50)*('Stock FSA'!$D$6:$AE$6='Recap 2'!N$6)*('Stock FSA'!$D$7:$AE$7="Stock")*'Stock FSA'!$D$8:$AE$102)</f>
        <v>0</v>
      </c>
      <c r="O50" s="116">
        <f>SUMPRODUCT(('Stock GN'!$C$11:$C$232='Recap 2'!$A50)*('Stock GN'!$F$8:$Q$8='Recap 2'!N$6)*'Stock GN'!$F$11:$Q$232)</f>
        <v>0</v>
      </c>
      <c r="P50" s="115">
        <f t="shared" si="4"/>
        <v>0</v>
      </c>
      <c r="Q50" s="114">
        <f>SUMPRODUCT(('Stock FSA'!$A$8:$A$102='Recap 2'!$A50)*('Stock FSA'!$D$6:$AE$6='Recap 2'!Q$6)*('Stock FSA'!$D$7:$AE$7="Stock")*'Stock FSA'!$D$8:$AE$102)</f>
        <v>0</v>
      </c>
      <c r="R50" s="116">
        <f>SUMPRODUCT(('Stock GN'!$C$11:$C$232='Recap 2'!$A50)*('Stock GN'!$F$8:$Q$8='Recap 2'!Q$6)*'Stock GN'!$F$11:$Q$232)</f>
        <v>0</v>
      </c>
      <c r="S50" s="115">
        <f t="shared" si="5"/>
        <v>0</v>
      </c>
      <c r="T50" s="114">
        <f>SUMPRODUCT(('Stock FSA'!$A$8:$A$102='Recap 2'!$A50)*('Stock FSA'!$D$6:$AE$6='Recap 2'!T$6)*('Stock FSA'!$D$7:$AE$7="Stock")*'Stock FSA'!$D$8:$AE$102)</f>
        <v>0</v>
      </c>
      <c r="U50" s="116">
        <f>SUMPRODUCT(('Stock GN'!$C$11:$C$232='Recap 2'!$A50)*('Stock GN'!$F$8:$Q$8='Recap 2'!T$6)*'Stock GN'!$F$11:$Q$232)</f>
        <v>0</v>
      </c>
      <c r="V50" s="115">
        <f t="shared" si="6"/>
        <v>0</v>
      </c>
      <c r="W50" s="114">
        <f>SUMPRODUCT(('Stock FSA'!$A$8:$A$102='Recap 2'!$A50)*('Stock FSA'!$D$6:$AE$6='Recap 2'!W$6)*('Stock FSA'!$D$7:$AE$7="Stock")*'Stock FSA'!$D$8:$AE$102)</f>
        <v>0</v>
      </c>
      <c r="X50" s="116">
        <f>SUMPRODUCT(('Stock GN'!$C$11:$C$232='Recap 2'!$A50)*('Stock GN'!$F$8:$Q$8='Recap 2'!W$6)*'Stock GN'!$F$11:$Q$232)</f>
        <v>0</v>
      </c>
      <c r="Y50" s="115">
        <f t="shared" si="7"/>
        <v>0</v>
      </c>
      <c r="Z50" s="114">
        <f>SUMPRODUCT(('Stock FSA'!$A$8:$A$102='Recap 2'!$A50)*('Stock FSA'!$D$6:$AE$6='Recap 2'!Z$6)*('Stock FSA'!$D$7:$AE$7="Stock")*'Stock FSA'!$D$8:$AE$102)</f>
        <v>0</v>
      </c>
      <c r="AA50" s="116">
        <f>SUMPRODUCT(('Stock GN'!$C$11:$C$232='Recap 2'!$A50)*('Stock GN'!$F$8:$Q$8='Recap 2'!Z$6)*'Stock GN'!$F$11:$Q$232)</f>
        <v>0</v>
      </c>
      <c r="AB50" s="115">
        <f t="shared" si="8"/>
        <v>0</v>
      </c>
      <c r="AC50" s="114">
        <f>SUMPRODUCT(('Stock FSA'!$A$8:$A$102='Recap 2'!$A50)*('Stock FSA'!$D$6:$AE$6='Recap 2'!AC$6)*('Stock FSA'!$D$7:$AE$7="Stock")*'Stock FSA'!$D$8:$AE$102)</f>
        <v>0</v>
      </c>
      <c r="AD50" s="116">
        <f>SUMPRODUCT(('Stock GN'!$C$11:$C$232='Recap 2'!$A50)*('Stock GN'!$F$8:$Q$8='Recap 2'!AC$6)*'Stock GN'!$F$11:$Q$232)</f>
        <v>0</v>
      </c>
      <c r="AE50" s="115">
        <f t="shared" si="9"/>
        <v>0</v>
      </c>
      <c r="AF50" s="114">
        <f>SUMPRODUCT(('Stock FSA'!$A$8:$A$102='Recap 2'!$A50)*('Stock FSA'!$D$6:$AE$6='Recap 2'!AF$6)*('Stock FSA'!$D$7:$AE$7="Stock")*'Stock FSA'!$D$8:$AE$102)</f>
        <v>0</v>
      </c>
      <c r="AG50" s="116">
        <f>SUMPRODUCT(('Stock GN'!$C$11:$C$232='Recap 2'!$A50)*('Stock GN'!$F$8:$Q$8='Recap 2'!AF$6)*'Stock GN'!$F$11:$Q$232)</f>
        <v>0</v>
      </c>
      <c r="AH50" s="115">
        <f t="shared" si="10"/>
        <v>0</v>
      </c>
      <c r="AI50" s="114">
        <f>SUMPRODUCT(('Stock FSA'!$A$8:$A$102='Recap 2'!$A50)*('Stock FSA'!$D$6:$AE$6='Recap 2'!AI$6)*('Stock FSA'!$D$7:$AE$7="Stock")*'Stock FSA'!$D$8:$AE$102)</f>
        <v>0</v>
      </c>
      <c r="AJ50" s="116">
        <f>SUMPRODUCT(('Stock GN'!$C$11:$C$232='Recap 2'!$A50)*('Stock GN'!$F$8:$Q$8='Recap 2'!AI$6)*'Stock GN'!$F$11:$Q$232)</f>
        <v>0</v>
      </c>
      <c r="AK50" s="115">
        <f t="shared" si="11"/>
        <v>0</v>
      </c>
    </row>
    <row r="51" spans="1:37">
      <c r="A51" s="73">
        <v>5064</v>
      </c>
      <c r="B51" s="114">
        <f>SUMPRODUCT(('Stock FSA'!$A$8:$A$102='Recap 2'!$A51)*('Stock FSA'!$D$6:$AE$6='Recap 2'!B$6)*('Stock FSA'!$D$7:$AE$7="Stock")*'Stock FSA'!$D$8:$AE$102)</f>
        <v>0</v>
      </c>
      <c r="C51" s="116">
        <f>SUMPRODUCT(('Stock GN'!$C$11:$C$232='Recap 2'!$A51)*('Stock GN'!$F$8:$Q$8='Recap 2'!B$6)*'Stock GN'!$F$11:$Q$232)</f>
        <v>0</v>
      </c>
      <c r="D51" s="115">
        <f t="shared" si="0"/>
        <v>0</v>
      </c>
      <c r="E51" s="114">
        <f>SUMPRODUCT(('Stock FSA'!$A$8:$A$102='Recap 2'!$A51)*('Stock FSA'!$D$6:$AE$6='Recap 2'!E$6)*('Stock FSA'!$D$7:$AE$7="Stock")*'Stock FSA'!$D$8:$AE$102)</f>
        <v>0</v>
      </c>
      <c r="F51" s="116">
        <f>SUMPRODUCT(('Stock GN'!$C$11:$C$232='Recap 2'!$A51)*('Stock GN'!$F$8:$Q$8='Recap 2'!E$6)*'Stock GN'!$F$11:$Q$232)</f>
        <v>0</v>
      </c>
      <c r="G51" s="115">
        <f t="shared" si="1"/>
        <v>0</v>
      </c>
      <c r="H51" s="114">
        <f>SUMPRODUCT(('Stock FSA'!$A$8:$A$102='Recap 2'!$A51)*('Stock FSA'!$D$6:$AE$6='Recap 2'!H$6)*('Stock FSA'!$D$7:$AE$7="Stock")*'Stock FSA'!$D$8:$AE$102)</f>
        <v>0</v>
      </c>
      <c r="I51" s="116">
        <f>SUMPRODUCT(('Stock GN'!$C$11:$C$232='Recap 2'!$A51)*('Stock GN'!$F$8:$Q$8='Recap 2'!H$6)*'Stock GN'!$F$11:$Q$232)</f>
        <v>0</v>
      </c>
      <c r="J51" s="115">
        <f t="shared" si="2"/>
        <v>0</v>
      </c>
      <c r="K51" s="114">
        <f>SUMPRODUCT(('Stock FSA'!$A$8:$A$102='Recap 2'!$A51)*('Stock FSA'!$D$6:$AE$6='Recap 2'!K$6)*('Stock FSA'!$D$7:$AE$7="Stock")*'Stock FSA'!$D$8:$AE$102)</f>
        <v>0</v>
      </c>
      <c r="L51" s="116">
        <f>SUMPRODUCT(('Stock GN'!$C$11:$C$232='Recap 2'!$A51)*('Stock GN'!$F$8:$Q$8='Recap 2'!K$6)*'Stock GN'!$F$11:$Q$232)</f>
        <v>0</v>
      </c>
      <c r="M51" s="115">
        <f t="shared" si="3"/>
        <v>0</v>
      </c>
      <c r="N51" s="114">
        <f>SUMPRODUCT(('Stock FSA'!$A$8:$A$102='Recap 2'!$A51)*('Stock FSA'!$D$6:$AE$6='Recap 2'!N$6)*('Stock FSA'!$D$7:$AE$7="Stock")*'Stock FSA'!$D$8:$AE$102)</f>
        <v>0</v>
      </c>
      <c r="O51" s="116">
        <f>SUMPRODUCT(('Stock GN'!$C$11:$C$232='Recap 2'!$A51)*('Stock GN'!$F$8:$Q$8='Recap 2'!N$6)*'Stock GN'!$F$11:$Q$232)</f>
        <v>0</v>
      </c>
      <c r="P51" s="115">
        <f t="shared" si="4"/>
        <v>0</v>
      </c>
      <c r="Q51" s="114">
        <f>SUMPRODUCT(('Stock FSA'!$A$8:$A$102='Recap 2'!$A51)*('Stock FSA'!$D$6:$AE$6='Recap 2'!Q$6)*('Stock FSA'!$D$7:$AE$7="Stock")*'Stock FSA'!$D$8:$AE$102)</f>
        <v>0</v>
      </c>
      <c r="R51" s="116">
        <f>SUMPRODUCT(('Stock GN'!$C$11:$C$232='Recap 2'!$A51)*('Stock GN'!$F$8:$Q$8='Recap 2'!Q$6)*'Stock GN'!$F$11:$Q$232)</f>
        <v>0</v>
      </c>
      <c r="S51" s="115">
        <f t="shared" si="5"/>
        <v>0</v>
      </c>
      <c r="T51" s="114">
        <f>SUMPRODUCT(('Stock FSA'!$A$8:$A$102='Recap 2'!$A51)*('Stock FSA'!$D$6:$AE$6='Recap 2'!T$6)*('Stock FSA'!$D$7:$AE$7="Stock")*'Stock FSA'!$D$8:$AE$102)</f>
        <v>0</v>
      </c>
      <c r="U51" s="116">
        <f>SUMPRODUCT(('Stock GN'!$C$11:$C$232='Recap 2'!$A51)*('Stock GN'!$F$8:$Q$8='Recap 2'!T$6)*'Stock GN'!$F$11:$Q$232)</f>
        <v>0</v>
      </c>
      <c r="V51" s="115">
        <f t="shared" si="6"/>
        <v>0</v>
      </c>
      <c r="W51" s="114">
        <f>SUMPRODUCT(('Stock FSA'!$A$8:$A$102='Recap 2'!$A51)*('Stock FSA'!$D$6:$AE$6='Recap 2'!W$6)*('Stock FSA'!$D$7:$AE$7="Stock")*'Stock FSA'!$D$8:$AE$102)</f>
        <v>0</v>
      </c>
      <c r="X51" s="116">
        <f>SUMPRODUCT(('Stock GN'!$C$11:$C$232='Recap 2'!$A51)*('Stock GN'!$F$8:$Q$8='Recap 2'!W$6)*'Stock GN'!$F$11:$Q$232)</f>
        <v>0</v>
      </c>
      <c r="Y51" s="115">
        <f t="shared" si="7"/>
        <v>0</v>
      </c>
      <c r="Z51" s="114">
        <f>SUMPRODUCT(('Stock FSA'!$A$8:$A$102='Recap 2'!$A51)*('Stock FSA'!$D$6:$AE$6='Recap 2'!Z$6)*('Stock FSA'!$D$7:$AE$7="Stock")*'Stock FSA'!$D$8:$AE$102)</f>
        <v>0</v>
      </c>
      <c r="AA51" s="116">
        <f>SUMPRODUCT(('Stock GN'!$C$11:$C$232='Recap 2'!$A51)*('Stock GN'!$F$8:$Q$8='Recap 2'!Z$6)*'Stock GN'!$F$11:$Q$232)</f>
        <v>0</v>
      </c>
      <c r="AB51" s="115">
        <f t="shared" si="8"/>
        <v>0</v>
      </c>
      <c r="AC51" s="114">
        <f>SUMPRODUCT(('Stock FSA'!$A$8:$A$102='Recap 2'!$A51)*('Stock FSA'!$D$6:$AE$6='Recap 2'!AC$6)*('Stock FSA'!$D$7:$AE$7="Stock")*'Stock FSA'!$D$8:$AE$102)</f>
        <v>0</v>
      </c>
      <c r="AD51" s="116">
        <f>SUMPRODUCT(('Stock GN'!$C$11:$C$232='Recap 2'!$A51)*('Stock GN'!$F$8:$Q$8='Recap 2'!AC$6)*'Stock GN'!$F$11:$Q$232)</f>
        <v>0</v>
      </c>
      <c r="AE51" s="115">
        <f t="shared" si="9"/>
        <v>0</v>
      </c>
      <c r="AF51" s="114">
        <f>SUMPRODUCT(('Stock FSA'!$A$8:$A$102='Recap 2'!$A51)*('Stock FSA'!$D$6:$AE$6='Recap 2'!AF$6)*('Stock FSA'!$D$7:$AE$7="Stock")*'Stock FSA'!$D$8:$AE$102)</f>
        <v>0</v>
      </c>
      <c r="AG51" s="116">
        <f>SUMPRODUCT(('Stock GN'!$C$11:$C$232='Recap 2'!$A51)*('Stock GN'!$F$8:$Q$8='Recap 2'!AF$6)*'Stock GN'!$F$11:$Q$232)</f>
        <v>0</v>
      </c>
      <c r="AH51" s="115">
        <f t="shared" si="10"/>
        <v>0</v>
      </c>
      <c r="AI51" s="114">
        <f>SUMPRODUCT(('Stock FSA'!$A$8:$A$102='Recap 2'!$A51)*('Stock FSA'!$D$6:$AE$6='Recap 2'!AI$6)*('Stock FSA'!$D$7:$AE$7="Stock")*'Stock FSA'!$D$8:$AE$102)</f>
        <v>0</v>
      </c>
      <c r="AJ51" s="116">
        <f>SUMPRODUCT(('Stock GN'!$C$11:$C$232='Recap 2'!$A51)*('Stock GN'!$F$8:$Q$8='Recap 2'!AI$6)*'Stock GN'!$F$11:$Q$232)</f>
        <v>0</v>
      </c>
      <c r="AK51" s="115">
        <f t="shared" si="11"/>
        <v>0</v>
      </c>
    </row>
    <row r="52" spans="1:37">
      <c r="A52" s="73">
        <v>5083</v>
      </c>
      <c r="B52" s="114">
        <f>SUMPRODUCT(('Stock FSA'!$A$8:$A$102='Recap 2'!$A52)*('Stock FSA'!$D$6:$AE$6='Recap 2'!B$6)*('Stock FSA'!$D$7:$AE$7="Stock")*'Stock FSA'!$D$8:$AE$102)</f>
        <v>0</v>
      </c>
      <c r="C52" s="116">
        <f>SUMPRODUCT(('Stock GN'!$C$11:$C$232='Recap 2'!$A52)*('Stock GN'!$F$8:$Q$8='Recap 2'!B$6)*'Stock GN'!$F$11:$Q$232)</f>
        <v>0</v>
      </c>
      <c r="D52" s="115">
        <f t="shared" si="0"/>
        <v>0</v>
      </c>
      <c r="E52" s="114">
        <f>SUMPRODUCT(('Stock FSA'!$A$8:$A$102='Recap 2'!$A52)*('Stock FSA'!$D$6:$AE$6='Recap 2'!E$6)*('Stock FSA'!$D$7:$AE$7="Stock")*'Stock FSA'!$D$8:$AE$102)</f>
        <v>0</v>
      </c>
      <c r="F52" s="116">
        <f>SUMPRODUCT(('Stock GN'!$C$11:$C$232='Recap 2'!$A52)*('Stock GN'!$F$8:$Q$8='Recap 2'!E$6)*'Stock GN'!$F$11:$Q$232)</f>
        <v>0</v>
      </c>
      <c r="G52" s="115">
        <f t="shared" si="1"/>
        <v>0</v>
      </c>
      <c r="H52" s="114">
        <f>SUMPRODUCT(('Stock FSA'!$A$8:$A$102='Recap 2'!$A52)*('Stock FSA'!$D$6:$AE$6='Recap 2'!H$6)*('Stock FSA'!$D$7:$AE$7="Stock")*'Stock FSA'!$D$8:$AE$102)</f>
        <v>0</v>
      </c>
      <c r="I52" s="116">
        <f>SUMPRODUCT(('Stock GN'!$C$11:$C$232='Recap 2'!$A52)*('Stock GN'!$F$8:$Q$8='Recap 2'!H$6)*'Stock GN'!$F$11:$Q$232)</f>
        <v>0</v>
      </c>
      <c r="J52" s="115">
        <f t="shared" si="2"/>
        <v>0</v>
      </c>
      <c r="K52" s="114">
        <f>SUMPRODUCT(('Stock FSA'!$A$8:$A$102='Recap 2'!$A52)*('Stock FSA'!$D$6:$AE$6='Recap 2'!K$6)*('Stock FSA'!$D$7:$AE$7="Stock")*'Stock FSA'!$D$8:$AE$102)</f>
        <v>0</v>
      </c>
      <c r="L52" s="116">
        <f>SUMPRODUCT(('Stock GN'!$C$11:$C$232='Recap 2'!$A52)*('Stock GN'!$F$8:$Q$8='Recap 2'!K$6)*'Stock GN'!$F$11:$Q$232)</f>
        <v>0</v>
      </c>
      <c r="M52" s="115">
        <f t="shared" si="3"/>
        <v>0</v>
      </c>
      <c r="N52" s="114">
        <f>SUMPRODUCT(('Stock FSA'!$A$8:$A$102='Recap 2'!$A52)*('Stock FSA'!$D$6:$AE$6='Recap 2'!N$6)*('Stock FSA'!$D$7:$AE$7="Stock")*'Stock FSA'!$D$8:$AE$102)</f>
        <v>0</v>
      </c>
      <c r="O52" s="116">
        <f>SUMPRODUCT(('Stock GN'!$C$11:$C$232='Recap 2'!$A52)*('Stock GN'!$F$8:$Q$8='Recap 2'!N$6)*'Stock GN'!$F$11:$Q$232)</f>
        <v>0</v>
      </c>
      <c r="P52" s="115">
        <f t="shared" si="4"/>
        <v>0</v>
      </c>
      <c r="Q52" s="114">
        <f>SUMPRODUCT(('Stock FSA'!$A$8:$A$102='Recap 2'!$A52)*('Stock FSA'!$D$6:$AE$6='Recap 2'!Q$6)*('Stock FSA'!$D$7:$AE$7="Stock")*'Stock FSA'!$D$8:$AE$102)</f>
        <v>0</v>
      </c>
      <c r="R52" s="116">
        <f>SUMPRODUCT(('Stock GN'!$C$11:$C$232='Recap 2'!$A52)*('Stock GN'!$F$8:$Q$8='Recap 2'!Q$6)*'Stock GN'!$F$11:$Q$232)</f>
        <v>0</v>
      </c>
      <c r="S52" s="115">
        <f t="shared" si="5"/>
        <v>0</v>
      </c>
      <c r="T52" s="114">
        <f>SUMPRODUCT(('Stock FSA'!$A$8:$A$102='Recap 2'!$A52)*('Stock FSA'!$D$6:$AE$6='Recap 2'!T$6)*('Stock FSA'!$D$7:$AE$7="Stock")*'Stock FSA'!$D$8:$AE$102)</f>
        <v>0</v>
      </c>
      <c r="U52" s="116">
        <f>SUMPRODUCT(('Stock GN'!$C$11:$C$232='Recap 2'!$A52)*('Stock GN'!$F$8:$Q$8='Recap 2'!T$6)*'Stock GN'!$F$11:$Q$232)</f>
        <v>0</v>
      </c>
      <c r="V52" s="115">
        <f t="shared" si="6"/>
        <v>0</v>
      </c>
      <c r="W52" s="114">
        <f>SUMPRODUCT(('Stock FSA'!$A$8:$A$102='Recap 2'!$A52)*('Stock FSA'!$D$6:$AE$6='Recap 2'!W$6)*('Stock FSA'!$D$7:$AE$7="Stock")*'Stock FSA'!$D$8:$AE$102)</f>
        <v>0</v>
      </c>
      <c r="X52" s="116">
        <f>SUMPRODUCT(('Stock GN'!$C$11:$C$232='Recap 2'!$A52)*('Stock GN'!$F$8:$Q$8='Recap 2'!W$6)*'Stock GN'!$F$11:$Q$232)</f>
        <v>0</v>
      </c>
      <c r="Y52" s="115">
        <f t="shared" si="7"/>
        <v>0</v>
      </c>
      <c r="Z52" s="114">
        <f>SUMPRODUCT(('Stock FSA'!$A$8:$A$102='Recap 2'!$A52)*('Stock FSA'!$D$6:$AE$6='Recap 2'!Z$6)*('Stock FSA'!$D$7:$AE$7="Stock")*'Stock FSA'!$D$8:$AE$102)</f>
        <v>0</v>
      </c>
      <c r="AA52" s="116">
        <f>SUMPRODUCT(('Stock GN'!$C$11:$C$232='Recap 2'!$A52)*('Stock GN'!$F$8:$Q$8='Recap 2'!Z$6)*'Stock GN'!$F$11:$Q$232)</f>
        <v>0</v>
      </c>
      <c r="AB52" s="115">
        <f t="shared" si="8"/>
        <v>0</v>
      </c>
      <c r="AC52" s="114">
        <f>SUMPRODUCT(('Stock FSA'!$A$8:$A$102='Recap 2'!$A52)*('Stock FSA'!$D$6:$AE$6='Recap 2'!AC$6)*('Stock FSA'!$D$7:$AE$7="Stock")*'Stock FSA'!$D$8:$AE$102)</f>
        <v>0</v>
      </c>
      <c r="AD52" s="116">
        <f>SUMPRODUCT(('Stock GN'!$C$11:$C$232='Recap 2'!$A52)*('Stock GN'!$F$8:$Q$8='Recap 2'!AC$6)*'Stock GN'!$F$11:$Q$232)</f>
        <v>0</v>
      </c>
      <c r="AE52" s="115">
        <f t="shared" si="9"/>
        <v>0</v>
      </c>
      <c r="AF52" s="114">
        <f>SUMPRODUCT(('Stock FSA'!$A$8:$A$102='Recap 2'!$A52)*('Stock FSA'!$D$6:$AE$6='Recap 2'!AF$6)*('Stock FSA'!$D$7:$AE$7="Stock")*'Stock FSA'!$D$8:$AE$102)</f>
        <v>0</v>
      </c>
      <c r="AG52" s="116">
        <f>SUMPRODUCT(('Stock GN'!$C$11:$C$232='Recap 2'!$A52)*('Stock GN'!$F$8:$Q$8='Recap 2'!AF$6)*'Stock GN'!$F$11:$Q$232)</f>
        <v>0</v>
      </c>
      <c r="AH52" s="115">
        <f t="shared" si="10"/>
        <v>0</v>
      </c>
      <c r="AI52" s="114">
        <f>SUMPRODUCT(('Stock FSA'!$A$8:$A$102='Recap 2'!$A52)*('Stock FSA'!$D$6:$AE$6='Recap 2'!AI$6)*('Stock FSA'!$D$7:$AE$7="Stock")*'Stock FSA'!$D$8:$AE$102)</f>
        <v>0</v>
      </c>
      <c r="AJ52" s="116">
        <f>SUMPRODUCT(('Stock GN'!$C$11:$C$232='Recap 2'!$A52)*('Stock GN'!$F$8:$Q$8='Recap 2'!AI$6)*'Stock GN'!$F$11:$Q$232)</f>
        <v>0</v>
      </c>
      <c r="AK52" s="115">
        <f t="shared" si="11"/>
        <v>0</v>
      </c>
    </row>
    <row r="53" spans="1:37">
      <c r="A53" s="73">
        <v>570</v>
      </c>
      <c r="B53" s="114">
        <f>SUMPRODUCT(('Stock FSA'!$A$8:$A$102='Recap 2'!$A53)*('Stock FSA'!$D$6:$AE$6='Recap 2'!B$6)*('Stock FSA'!$D$7:$AE$7="Stock")*'Stock FSA'!$D$8:$AE$102)</f>
        <v>0</v>
      </c>
      <c r="C53" s="116">
        <f>SUMPRODUCT(('Stock GN'!$C$11:$C$232='Recap 2'!$A53)*('Stock GN'!$F$8:$Q$8='Recap 2'!B$6)*'Stock GN'!$F$11:$Q$232)</f>
        <v>0</v>
      </c>
      <c r="D53" s="115">
        <f t="shared" si="0"/>
        <v>0</v>
      </c>
      <c r="E53" s="114">
        <f>SUMPRODUCT(('Stock FSA'!$A$8:$A$102='Recap 2'!$A53)*('Stock FSA'!$D$6:$AE$6='Recap 2'!E$6)*('Stock FSA'!$D$7:$AE$7="Stock")*'Stock FSA'!$D$8:$AE$102)</f>
        <v>0</v>
      </c>
      <c r="F53" s="116">
        <f>SUMPRODUCT(('Stock GN'!$C$11:$C$232='Recap 2'!$A53)*('Stock GN'!$F$8:$Q$8='Recap 2'!E$6)*'Stock GN'!$F$11:$Q$232)</f>
        <v>0</v>
      </c>
      <c r="G53" s="115">
        <f t="shared" si="1"/>
        <v>0</v>
      </c>
      <c r="H53" s="114">
        <f>SUMPRODUCT(('Stock FSA'!$A$8:$A$102='Recap 2'!$A53)*('Stock FSA'!$D$6:$AE$6='Recap 2'!H$6)*('Stock FSA'!$D$7:$AE$7="Stock")*'Stock FSA'!$D$8:$AE$102)</f>
        <v>0</v>
      </c>
      <c r="I53" s="116">
        <f>SUMPRODUCT(('Stock GN'!$C$11:$C$232='Recap 2'!$A53)*('Stock GN'!$F$8:$Q$8='Recap 2'!H$6)*'Stock GN'!$F$11:$Q$232)</f>
        <v>0</v>
      </c>
      <c r="J53" s="115">
        <f t="shared" si="2"/>
        <v>0</v>
      </c>
      <c r="K53" s="114">
        <f>SUMPRODUCT(('Stock FSA'!$A$8:$A$102='Recap 2'!$A53)*('Stock FSA'!$D$6:$AE$6='Recap 2'!K$6)*('Stock FSA'!$D$7:$AE$7="Stock")*'Stock FSA'!$D$8:$AE$102)</f>
        <v>0</v>
      </c>
      <c r="L53" s="116">
        <f>SUMPRODUCT(('Stock GN'!$C$11:$C$232='Recap 2'!$A53)*('Stock GN'!$F$8:$Q$8='Recap 2'!K$6)*'Stock GN'!$F$11:$Q$232)</f>
        <v>0</v>
      </c>
      <c r="M53" s="115">
        <f t="shared" si="3"/>
        <v>0</v>
      </c>
      <c r="N53" s="114">
        <f>SUMPRODUCT(('Stock FSA'!$A$8:$A$102='Recap 2'!$A53)*('Stock FSA'!$D$6:$AE$6='Recap 2'!N$6)*('Stock FSA'!$D$7:$AE$7="Stock")*'Stock FSA'!$D$8:$AE$102)</f>
        <v>0</v>
      </c>
      <c r="O53" s="116">
        <f>SUMPRODUCT(('Stock GN'!$C$11:$C$232='Recap 2'!$A53)*('Stock GN'!$F$8:$Q$8='Recap 2'!N$6)*'Stock GN'!$F$11:$Q$232)</f>
        <v>0</v>
      </c>
      <c r="P53" s="115">
        <f t="shared" si="4"/>
        <v>0</v>
      </c>
      <c r="Q53" s="114">
        <f>SUMPRODUCT(('Stock FSA'!$A$8:$A$102='Recap 2'!$A53)*('Stock FSA'!$D$6:$AE$6='Recap 2'!Q$6)*('Stock FSA'!$D$7:$AE$7="Stock")*'Stock FSA'!$D$8:$AE$102)</f>
        <v>0</v>
      </c>
      <c r="R53" s="116">
        <f>SUMPRODUCT(('Stock GN'!$C$11:$C$232='Recap 2'!$A53)*('Stock GN'!$F$8:$Q$8='Recap 2'!Q$6)*'Stock GN'!$F$11:$Q$232)</f>
        <v>0</v>
      </c>
      <c r="S53" s="115">
        <f t="shared" si="5"/>
        <v>0</v>
      </c>
      <c r="T53" s="114">
        <f>SUMPRODUCT(('Stock FSA'!$A$8:$A$102='Recap 2'!$A53)*('Stock FSA'!$D$6:$AE$6='Recap 2'!T$6)*('Stock FSA'!$D$7:$AE$7="Stock")*'Stock FSA'!$D$8:$AE$102)</f>
        <v>0</v>
      </c>
      <c r="U53" s="116">
        <f>SUMPRODUCT(('Stock GN'!$C$11:$C$232='Recap 2'!$A53)*('Stock GN'!$F$8:$Q$8='Recap 2'!T$6)*'Stock GN'!$F$11:$Q$232)</f>
        <v>0</v>
      </c>
      <c r="V53" s="115">
        <f t="shared" si="6"/>
        <v>0</v>
      </c>
      <c r="W53" s="114">
        <f>SUMPRODUCT(('Stock FSA'!$A$8:$A$102='Recap 2'!$A53)*('Stock FSA'!$D$6:$AE$6='Recap 2'!W$6)*('Stock FSA'!$D$7:$AE$7="Stock")*'Stock FSA'!$D$8:$AE$102)</f>
        <v>0</v>
      </c>
      <c r="X53" s="116">
        <f>SUMPRODUCT(('Stock GN'!$C$11:$C$232='Recap 2'!$A53)*('Stock GN'!$F$8:$Q$8='Recap 2'!W$6)*'Stock GN'!$F$11:$Q$232)</f>
        <v>0</v>
      </c>
      <c r="Y53" s="115">
        <f t="shared" si="7"/>
        <v>0</v>
      </c>
      <c r="Z53" s="114">
        <f>SUMPRODUCT(('Stock FSA'!$A$8:$A$102='Recap 2'!$A53)*('Stock FSA'!$D$6:$AE$6='Recap 2'!Z$6)*('Stock FSA'!$D$7:$AE$7="Stock")*'Stock FSA'!$D$8:$AE$102)</f>
        <v>0</v>
      </c>
      <c r="AA53" s="116">
        <f>SUMPRODUCT(('Stock GN'!$C$11:$C$232='Recap 2'!$A53)*('Stock GN'!$F$8:$Q$8='Recap 2'!Z$6)*'Stock GN'!$F$11:$Q$232)</f>
        <v>0</v>
      </c>
      <c r="AB53" s="115">
        <f t="shared" si="8"/>
        <v>0</v>
      </c>
      <c r="AC53" s="114">
        <f>SUMPRODUCT(('Stock FSA'!$A$8:$A$102='Recap 2'!$A53)*('Stock FSA'!$D$6:$AE$6='Recap 2'!AC$6)*('Stock FSA'!$D$7:$AE$7="Stock")*'Stock FSA'!$D$8:$AE$102)</f>
        <v>0</v>
      </c>
      <c r="AD53" s="116">
        <f>SUMPRODUCT(('Stock GN'!$C$11:$C$232='Recap 2'!$A53)*('Stock GN'!$F$8:$Q$8='Recap 2'!AC$6)*'Stock GN'!$F$11:$Q$232)</f>
        <v>0</v>
      </c>
      <c r="AE53" s="115">
        <f t="shared" si="9"/>
        <v>0</v>
      </c>
      <c r="AF53" s="114">
        <f>SUMPRODUCT(('Stock FSA'!$A$8:$A$102='Recap 2'!$A53)*('Stock FSA'!$D$6:$AE$6='Recap 2'!AF$6)*('Stock FSA'!$D$7:$AE$7="Stock")*'Stock FSA'!$D$8:$AE$102)</f>
        <v>0</v>
      </c>
      <c r="AG53" s="116">
        <f>SUMPRODUCT(('Stock GN'!$C$11:$C$232='Recap 2'!$A53)*('Stock GN'!$F$8:$Q$8='Recap 2'!AF$6)*'Stock GN'!$F$11:$Q$232)</f>
        <v>0</v>
      </c>
      <c r="AH53" s="115">
        <f t="shared" si="10"/>
        <v>0</v>
      </c>
      <c r="AI53" s="114">
        <f>SUMPRODUCT(('Stock FSA'!$A$8:$A$102='Recap 2'!$A53)*('Stock FSA'!$D$6:$AE$6='Recap 2'!AI$6)*('Stock FSA'!$D$7:$AE$7="Stock")*'Stock FSA'!$D$8:$AE$102)</f>
        <v>0</v>
      </c>
      <c r="AJ53" s="116">
        <f>SUMPRODUCT(('Stock GN'!$C$11:$C$232='Recap 2'!$A53)*('Stock GN'!$F$8:$Q$8='Recap 2'!AI$6)*'Stock GN'!$F$11:$Q$232)</f>
        <v>0</v>
      </c>
      <c r="AK53" s="115">
        <f t="shared" si="11"/>
        <v>0</v>
      </c>
    </row>
    <row r="54" spans="1:37">
      <c r="A54" s="73">
        <v>621</v>
      </c>
      <c r="B54" s="114">
        <f>SUMPRODUCT(('Stock FSA'!$A$8:$A$102='Recap 2'!$A54)*('Stock FSA'!$D$6:$AE$6='Recap 2'!B$6)*('Stock FSA'!$D$7:$AE$7="Stock")*'Stock FSA'!$D$8:$AE$102)</f>
        <v>0</v>
      </c>
      <c r="C54" s="116">
        <f>SUMPRODUCT(('Stock GN'!$C$11:$C$232='Recap 2'!$A54)*('Stock GN'!$F$8:$Q$8='Recap 2'!B$6)*'Stock GN'!$F$11:$Q$232)</f>
        <v>0</v>
      </c>
      <c r="D54" s="115">
        <f t="shared" si="0"/>
        <v>0</v>
      </c>
      <c r="E54" s="114">
        <f>SUMPRODUCT(('Stock FSA'!$A$8:$A$102='Recap 2'!$A54)*('Stock FSA'!$D$6:$AE$6='Recap 2'!E$6)*('Stock FSA'!$D$7:$AE$7="Stock")*'Stock FSA'!$D$8:$AE$102)</f>
        <v>0</v>
      </c>
      <c r="F54" s="116">
        <f>SUMPRODUCT(('Stock GN'!$C$11:$C$232='Recap 2'!$A54)*('Stock GN'!$F$8:$Q$8='Recap 2'!E$6)*'Stock GN'!$F$11:$Q$232)</f>
        <v>0</v>
      </c>
      <c r="G54" s="115">
        <f t="shared" si="1"/>
        <v>0</v>
      </c>
      <c r="H54" s="114">
        <f>SUMPRODUCT(('Stock FSA'!$A$8:$A$102='Recap 2'!$A54)*('Stock FSA'!$D$6:$AE$6='Recap 2'!H$6)*('Stock FSA'!$D$7:$AE$7="Stock")*'Stock FSA'!$D$8:$AE$102)</f>
        <v>0</v>
      </c>
      <c r="I54" s="116">
        <f>SUMPRODUCT(('Stock GN'!$C$11:$C$232='Recap 2'!$A54)*('Stock GN'!$F$8:$Q$8='Recap 2'!H$6)*'Stock GN'!$F$11:$Q$232)</f>
        <v>0</v>
      </c>
      <c r="J54" s="115">
        <f t="shared" si="2"/>
        <v>0</v>
      </c>
      <c r="K54" s="114">
        <f>SUMPRODUCT(('Stock FSA'!$A$8:$A$102='Recap 2'!$A54)*('Stock FSA'!$D$6:$AE$6='Recap 2'!K$6)*('Stock FSA'!$D$7:$AE$7="Stock")*'Stock FSA'!$D$8:$AE$102)</f>
        <v>0</v>
      </c>
      <c r="L54" s="116">
        <f>SUMPRODUCT(('Stock GN'!$C$11:$C$232='Recap 2'!$A54)*('Stock GN'!$F$8:$Q$8='Recap 2'!K$6)*'Stock GN'!$F$11:$Q$232)</f>
        <v>0</v>
      </c>
      <c r="M54" s="115">
        <f t="shared" si="3"/>
        <v>0</v>
      </c>
      <c r="N54" s="114">
        <f>SUMPRODUCT(('Stock FSA'!$A$8:$A$102='Recap 2'!$A54)*('Stock FSA'!$D$6:$AE$6='Recap 2'!N$6)*('Stock FSA'!$D$7:$AE$7="Stock")*'Stock FSA'!$D$8:$AE$102)</f>
        <v>0</v>
      </c>
      <c r="O54" s="116">
        <f>SUMPRODUCT(('Stock GN'!$C$11:$C$232='Recap 2'!$A54)*('Stock GN'!$F$8:$Q$8='Recap 2'!N$6)*'Stock GN'!$F$11:$Q$232)</f>
        <v>0</v>
      </c>
      <c r="P54" s="115">
        <f t="shared" si="4"/>
        <v>0</v>
      </c>
      <c r="Q54" s="114">
        <f>SUMPRODUCT(('Stock FSA'!$A$8:$A$102='Recap 2'!$A54)*('Stock FSA'!$D$6:$AE$6='Recap 2'!Q$6)*('Stock FSA'!$D$7:$AE$7="Stock")*'Stock FSA'!$D$8:$AE$102)</f>
        <v>0</v>
      </c>
      <c r="R54" s="116">
        <f>SUMPRODUCT(('Stock GN'!$C$11:$C$232='Recap 2'!$A54)*('Stock GN'!$F$8:$Q$8='Recap 2'!Q$6)*'Stock GN'!$F$11:$Q$232)</f>
        <v>0</v>
      </c>
      <c r="S54" s="115">
        <f t="shared" si="5"/>
        <v>0</v>
      </c>
      <c r="T54" s="114">
        <f>SUMPRODUCT(('Stock FSA'!$A$8:$A$102='Recap 2'!$A54)*('Stock FSA'!$D$6:$AE$6='Recap 2'!T$6)*('Stock FSA'!$D$7:$AE$7="Stock")*'Stock FSA'!$D$8:$AE$102)</f>
        <v>0</v>
      </c>
      <c r="U54" s="116">
        <f>SUMPRODUCT(('Stock GN'!$C$11:$C$232='Recap 2'!$A54)*('Stock GN'!$F$8:$Q$8='Recap 2'!T$6)*'Stock GN'!$F$11:$Q$232)</f>
        <v>0</v>
      </c>
      <c r="V54" s="115">
        <f t="shared" si="6"/>
        <v>0</v>
      </c>
      <c r="W54" s="114">
        <f>SUMPRODUCT(('Stock FSA'!$A$8:$A$102='Recap 2'!$A54)*('Stock FSA'!$D$6:$AE$6='Recap 2'!W$6)*('Stock FSA'!$D$7:$AE$7="Stock")*'Stock FSA'!$D$8:$AE$102)</f>
        <v>0</v>
      </c>
      <c r="X54" s="116">
        <f>SUMPRODUCT(('Stock GN'!$C$11:$C$232='Recap 2'!$A54)*('Stock GN'!$F$8:$Q$8='Recap 2'!W$6)*'Stock GN'!$F$11:$Q$232)</f>
        <v>0</v>
      </c>
      <c r="Y54" s="115">
        <f t="shared" si="7"/>
        <v>0</v>
      </c>
      <c r="Z54" s="114">
        <f>SUMPRODUCT(('Stock FSA'!$A$8:$A$102='Recap 2'!$A54)*('Stock FSA'!$D$6:$AE$6='Recap 2'!Z$6)*('Stock FSA'!$D$7:$AE$7="Stock")*'Stock FSA'!$D$8:$AE$102)</f>
        <v>0</v>
      </c>
      <c r="AA54" s="116">
        <f>SUMPRODUCT(('Stock GN'!$C$11:$C$232='Recap 2'!$A54)*('Stock GN'!$F$8:$Q$8='Recap 2'!Z$6)*'Stock GN'!$F$11:$Q$232)</f>
        <v>0</v>
      </c>
      <c r="AB54" s="115">
        <f t="shared" si="8"/>
        <v>0</v>
      </c>
      <c r="AC54" s="114">
        <f>SUMPRODUCT(('Stock FSA'!$A$8:$A$102='Recap 2'!$A54)*('Stock FSA'!$D$6:$AE$6='Recap 2'!AC$6)*('Stock FSA'!$D$7:$AE$7="Stock")*'Stock FSA'!$D$8:$AE$102)</f>
        <v>0</v>
      </c>
      <c r="AD54" s="116">
        <f>SUMPRODUCT(('Stock GN'!$C$11:$C$232='Recap 2'!$A54)*('Stock GN'!$F$8:$Q$8='Recap 2'!AC$6)*'Stock GN'!$F$11:$Q$232)</f>
        <v>0</v>
      </c>
      <c r="AE54" s="115">
        <f t="shared" si="9"/>
        <v>0</v>
      </c>
      <c r="AF54" s="114">
        <f>SUMPRODUCT(('Stock FSA'!$A$8:$A$102='Recap 2'!$A54)*('Stock FSA'!$D$6:$AE$6='Recap 2'!AF$6)*('Stock FSA'!$D$7:$AE$7="Stock")*'Stock FSA'!$D$8:$AE$102)</f>
        <v>0</v>
      </c>
      <c r="AG54" s="116">
        <f>SUMPRODUCT(('Stock GN'!$C$11:$C$232='Recap 2'!$A54)*('Stock GN'!$F$8:$Q$8='Recap 2'!AF$6)*'Stock GN'!$F$11:$Q$232)</f>
        <v>0</v>
      </c>
      <c r="AH54" s="115">
        <f t="shared" si="10"/>
        <v>0</v>
      </c>
      <c r="AI54" s="114">
        <f>SUMPRODUCT(('Stock FSA'!$A$8:$A$102='Recap 2'!$A54)*('Stock FSA'!$D$6:$AE$6='Recap 2'!AI$6)*('Stock FSA'!$D$7:$AE$7="Stock")*'Stock FSA'!$D$8:$AE$102)</f>
        <v>0</v>
      </c>
      <c r="AJ54" s="116">
        <f>SUMPRODUCT(('Stock GN'!$C$11:$C$232='Recap 2'!$A54)*('Stock GN'!$F$8:$Q$8='Recap 2'!AI$6)*'Stock GN'!$F$11:$Q$232)</f>
        <v>0</v>
      </c>
      <c r="AK54" s="115">
        <f t="shared" si="11"/>
        <v>0</v>
      </c>
    </row>
    <row r="55" spans="1:37">
      <c r="A55" s="73">
        <v>703</v>
      </c>
      <c r="B55" s="114">
        <f>SUMPRODUCT(('Stock FSA'!$A$8:$A$102='Recap 2'!$A55)*('Stock FSA'!$D$6:$AE$6='Recap 2'!B$6)*('Stock FSA'!$D$7:$AE$7="Stock")*'Stock FSA'!$D$8:$AE$102)</f>
        <v>0</v>
      </c>
      <c r="C55" s="116">
        <f>SUMPRODUCT(('Stock GN'!$C$11:$C$232='Recap 2'!$A55)*('Stock GN'!$F$8:$Q$8='Recap 2'!B$6)*'Stock GN'!$F$11:$Q$232)</f>
        <v>0</v>
      </c>
      <c r="D55" s="115">
        <f t="shared" si="0"/>
        <v>0</v>
      </c>
      <c r="E55" s="114">
        <f>SUMPRODUCT(('Stock FSA'!$A$8:$A$102='Recap 2'!$A55)*('Stock FSA'!$D$6:$AE$6='Recap 2'!E$6)*('Stock FSA'!$D$7:$AE$7="Stock")*'Stock FSA'!$D$8:$AE$102)</f>
        <v>0</v>
      </c>
      <c r="F55" s="116">
        <f>SUMPRODUCT(('Stock GN'!$C$11:$C$232='Recap 2'!$A55)*('Stock GN'!$F$8:$Q$8='Recap 2'!E$6)*'Stock GN'!$F$11:$Q$232)</f>
        <v>0</v>
      </c>
      <c r="G55" s="115">
        <f t="shared" si="1"/>
        <v>0</v>
      </c>
      <c r="H55" s="114">
        <f>SUMPRODUCT(('Stock FSA'!$A$8:$A$102='Recap 2'!$A55)*('Stock FSA'!$D$6:$AE$6='Recap 2'!H$6)*('Stock FSA'!$D$7:$AE$7="Stock")*'Stock FSA'!$D$8:$AE$102)</f>
        <v>0</v>
      </c>
      <c r="I55" s="116">
        <f>SUMPRODUCT(('Stock GN'!$C$11:$C$232='Recap 2'!$A55)*('Stock GN'!$F$8:$Q$8='Recap 2'!H$6)*'Stock GN'!$F$11:$Q$232)</f>
        <v>0</v>
      </c>
      <c r="J55" s="115">
        <f t="shared" si="2"/>
        <v>0</v>
      </c>
      <c r="K55" s="114">
        <f>SUMPRODUCT(('Stock FSA'!$A$8:$A$102='Recap 2'!$A55)*('Stock FSA'!$D$6:$AE$6='Recap 2'!K$6)*('Stock FSA'!$D$7:$AE$7="Stock")*'Stock FSA'!$D$8:$AE$102)</f>
        <v>0</v>
      </c>
      <c r="L55" s="116">
        <f>SUMPRODUCT(('Stock GN'!$C$11:$C$232='Recap 2'!$A55)*('Stock GN'!$F$8:$Q$8='Recap 2'!K$6)*'Stock GN'!$F$11:$Q$232)</f>
        <v>0</v>
      </c>
      <c r="M55" s="115">
        <f t="shared" si="3"/>
        <v>0</v>
      </c>
      <c r="N55" s="114">
        <f>SUMPRODUCT(('Stock FSA'!$A$8:$A$102='Recap 2'!$A55)*('Stock FSA'!$D$6:$AE$6='Recap 2'!N$6)*('Stock FSA'!$D$7:$AE$7="Stock")*'Stock FSA'!$D$8:$AE$102)</f>
        <v>0</v>
      </c>
      <c r="O55" s="116">
        <f>SUMPRODUCT(('Stock GN'!$C$11:$C$232='Recap 2'!$A55)*('Stock GN'!$F$8:$Q$8='Recap 2'!N$6)*'Stock GN'!$F$11:$Q$232)</f>
        <v>0</v>
      </c>
      <c r="P55" s="115">
        <f t="shared" si="4"/>
        <v>0</v>
      </c>
      <c r="Q55" s="114">
        <f>SUMPRODUCT(('Stock FSA'!$A$8:$A$102='Recap 2'!$A55)*('Stock FSA'!$D$6:$AE$6='Recap 2'!Q$6)*('Stock FSA'!$D$7:$AE$7="Stock")*'Stock FSA'!$D$8:$AE$102)</f>
        <v>0</v>
      </c>
      <c r="R55" s="116">
        <f>SUMPRODUCT(('Stock GN'!$C$11:$C$232='Recap 2'!$A55)*('Stock GN'!$F$8:$Q$8='Recap 2'!Q$6)*'Stock GN'!$F$11:$Q$232)</f>
        <v>0</v>
      </c>
      <c r="S55" s="115">
        <f t="shared" si="5"/>
        <v>0</v>
      </c>
      <c r="T55" s="114">
        <f>SUMPRODUCT(('Stock FSA'!$A$8:$A$102='Recap 2'!$A55)*('Stock FSA'!$D$6:$AE$6='Recap 2'!T$6)*('Stock FSA'!$D$7:$AE$7="Stock")*'Stock FSA'!$D$8:$AE$102)</f>
        <v>0</v>
      </c>
      <c r="U55" s="116">
        <f>SUMPRODUCT(('Stock GN'!$C$11:$C$232='Recap 2'!$A55)*('Stock GN'!$F$8:$Q$8='Recap 2'!T$6)*'Stock GN'!$F$11:$Q$232)</f>
        <v>0</v>
      </c>
      <c r="V55" s="115">
        <f t="shared" si="6"/>
        <v>0</v>
      </c>
      <c r="W55" s="114">
        <f>SUMPRODUCT(('Stock FSA'!$A$8:$A$102='Recap 2'!$A55)*('Stock FSA'!$D$6:$AE$6='Recap 2'!W$6)*('Stock FSA'!$D$7:$AE$7="Stock")*'Stock FSA'!$D$8:$AE$102)</f>
        <v>0</v>
      </c>
      <c r="X55" s="116">
        <f>SUMPRODUCT(('Stock GN'!$C$11:$C$232='Recap 2'!$A55)*('Stock GN'!$F$8:$Q$8='Recap 2'!W$6)*'Stock GN'!$F$11:$Q$232)</f>
        <v>0</v>
      </c>
      <c r="Y55" s="115">
        <f t="shared" si="7"/>
        <v>0</v>
      </c>
      <c r="Z55" s="114">
        <f>SUMPRODUCT(('Stock FSA'!$A$8:$A$102='Recap 2'!$A55)*('Stock FSA'!$D$6:$AE$6='Recap 2'!Z$6)*('Stock FSA'!$D$7:$AE$7="Stock")*'Stock FSA'!$D$8:$AE$102)</f>
        <v>0</v>
      </c>
      <c r="AA55" s="116">
        <f>SUMPRODUCT(('Stock GN'!$C$11:$C$232='Recap 2'!$A55)*('Stock GN'!$F$8:$Q$8='Recap 2'!Z$6)*'Stock GN'!$F$11:$Q$232)</f>
        <v>0</v>
      </c>
      <c r="AB55" s="115">
        <f t="shared" si="8"/>
        <v>0</v>
      </c>
      <c r="AC55" s="114">
        <f>SUMPRODUCT(('Stock FSA'!$A$8:$A$102='Recap 2'!$A55)*('Stock FSA'!$D$6:$AE$6='Recap 2'!AC$6)*('Stock FSA'!$D$7:$AE$7="Stock")*'Stock FSA'!$D$8:$AE$102)</f>
        <v>0</v>
      </c>
      <c r="AD55" s="116">
        <f>SUMPRODUCT(('Stock GN'!$C$11:$C$232='Recap 2'!$A55)*('Stock GN'!$F$8:$Q$8='Recap 2'!AC$6)*'Stock GN'!$F$11:$Q$232)</f>
        <v>0</v>
      </c>
      <c r="AE55" s="115">
        <f t="shared" si="9"/>
        <v>0</v>
      </c>
      <c r="AF55" s="114">
        <f>SUMPRODUCT(('Stock FSA'!$A$8:$A$102='Recap 2'!$A55)*('Stock FSA'!$D$6:$AE$6='Recap 2'!AF$6)*('Stock FSA'!$D$7:$AE$7="Stock")*'Stock FSA'!$D$8:$AE$102)</f>
        <v>0</v>
      </c>
      <c r="AG55" s="116">
        <f>SUMPRODUCT(('Stock GN'!$C$11:$C$232='Recap 2'!$A55)*('Stock GN'!$F$8:$Q$8='Recap 2'!AF$6)*'Stock GN'!$F$11:$Q$232)</f>
        <v>0</v>
      </c>
      <c r="AH55" s="115">
        <f t="shared" si="10"/>
        <v>0</v>
      </c>
      <c r="AI55" s="114">
        <f>SUMPRODUCT(('Stock FSA'!$A$8:$A$102='Recap 2'!$A55)*('Stock FSA'!$D$6:$AE$6='Recap 2'!AI$6)*('Stock FSA'!$D$7:$AE$7="Stock")*'Stock FSA'!$D$8:$AE$102)</f>
        <v>0</v>
      </c>
      <c r="AJ55" s="116">
        <f>SUMPRODUCT(('Stock GN'!$C$11:$C$232='Recap 2'!$A55)*('Stock GN'!$F$8:$Q$8='Recap 2'!AI$6)*'Stock GN'!$F$11:$Q$232)</f>
        <v>0</v>
      </c>
      <c r="AK55" s="115">
        <f t="shared" si="11"/>
        <v>0</v>
      </c>
    </row>
    <row r="56" spans="1:37">
      <c r="A56" s="73">
        <v>704</v>
      </c>
      <c r="B56" s="114">
        <f>SUMPRODUCT(('Stock FSA'!$A$8:$A$102='Recap 2'!$A56)*('Stock FSA'!$D$6:$AE$6='Recap 2'!B$6)*('Stock FSA'!$D$7:$AE$7="Stock")*'Stock FSA'!$D$8:$AE$102)</f>
        <v>271</v>
      </c>
      <c r="C56" s="116">
        <f>SUMPRODUCT(('Stock GN'!$C$11:$C$232='Recap 2'!$A56)*('Stock GN'!$F$8:$Q$8='Recap 2'!B$6)*'Stock GN'!$F$11:$Q$232)</f>
        <v>0</v>
      </c>
      <c r="D56" s="115">
        <f t="shared" si="0"/>
        <v>271</v>
      </c>
      <c r="E56" s="114">
        <f>SUMPRODUCT(('Stock FSA'!$A$8:$A$102='Recap 2'!$A56)*('Stock FSA'!$D$6:$AE$6='Recap 2'!E$6)*('Stock FSA'!$D$7:$AE$7="Stock")*'Stock FSA'!$D$8:$AE$102)</f>
        <v>0</v>
      </c>
      <c r="F56" s="116">
        <f>SUMPRODUCT(('Stock GN'!$C$11:$C$232='Recap 2'!$A56)*('Stock GN'!$F$8:$Q$8='Recap 2'!E$6)*'Stock GN'!$F$11:$Q$232)</f>
        <v>244</v>
      </c>
      <c r="G56" s="115">
        <f t="shared" si="1"/>
        <v>244</v>
      </c>
      <c r="H56" s="114">
        <f>SUMPRODUCT(('Stock FSA'!$A$8:$A$102='Recap 2'!$A56)*('Stock FSA'!$D$6:$AE$6='Recap 2'!H$6)*('Stock FSA'!$D$7:$AE$7="Stock")*'Stock FSA'!$D$8:$AE$102)</f>
        <v>88</v>
      </c>
      <c r="I56" s="116">
        <f>SUMPRODUCT(('Stock GN'!$C$11:$C$232='Recap 2'!$A56)*('Stock GN'!$F$8:$Q$8='Recap 2'!H$6)*'Stock GN'!$F$11:$Q$232)</f>
        <v>32</v>
      </c>
      <c r="J56" s="115">
        <f t="shared" si="2"/>
        <v>120</v>
      </c>
      <c r="K56" s="114">
        <f>SUMPRODUCT(('Stock FSA'!$A$8:$A$102='Recap 2'!$A56)*('Stock FSA'!$D$6:$AE$6='Recap 2'!K$6)*('Stock FSA'!$D$7:$AE$7="Stock")*'Stock FSA'!$D$8:$AE$102)</f>
        <v>883</v>
      </c>
      <c r="L56" s="116">
        <f>SUMPRODUCT(('Stock GN'!$C$11:$C$232='Recap 2'!$A56)*('Stock GN'!$F$8:$Q$8='Recap 2'!K$6)*'Stock GN'!$F$11:$Q$232)</f>
        <v>0</v>
      </c>
      <c r="M56" s="115">
        <f t="shared" si="3"/>
        <v>883</v>
      </c>
      <c r="N56" s="114">
        <f>SUMPRODUCT(('Stock FSA'!$A$8:$A$102='Recap 2'!$A56)*('Stock FSA'!$D$6:$AE$6='Recap 2'!N$6)*('Stock FSA'!$D$7:$AE$7="Stock")*'Stock FSA'!$D$8:$AE$102)</f>
        <v>689</v>
      </c>
      <c r="O56" s="116">
        <f>SUMPRODUCT(('Stock GN'!$C$11:$C$232='Recap 2'!$A56)*('Stock GN'!$F$8:$Q$8='Recap 2'!N$6)*'Stock GN'!$F$11:$Q$232)</f>
        <v>307</v>
      </c>
      <c r="P56" s="115">
        <f t="shared" si="4"/>
        <v>996</v>
      </c>
      <c r="Q56" s="114">
        <f>SUMPRODUCT(('Stock FSA'!$A$8:$A$102='Recap 2'!$A56)*('Stock FSA'!$D$6:$AE$6='Recap 2'!Q$6)*('Stock FSA'!$D$7:$AE$7="Stock")*'Stock FSA'!$D$8:$AE$102)</f>
        <v>501</v>
      </c>
      <c r="R56" s="116">
        <f>SUMPRODUCT(('Stock GN'!$C$11:$C$232='Recap 2'!$A56)*('Stock GN'!$F$8:$Q$8='Recap 2'!Q$6)*'Stock GN'!$F$11:$Q$232)</f>
        <v>412</v>
      </c>
      <c r="S56" s="115">
        <f t="shared" si="5"/>
        <v>913</v>
      </c>
      <c r="T56" s="114">
        <f>SUMPRODUCT(('Stock FSA'!$A$8:$A$102='Recap 2'!$A56)*('Stock FSA'!$D$6:$AE$6='Recap 2'!T$6)*('Stock FSA'!$D$7:$AE$7="Stock")*'Stock FSA'!$D$8:$AE$102)</f>
        <v>0</v>
      </c>
      <c r="U56" s="116">
        <f>SUMPRODUCT(('Stock GN'!$C$11:$C$232='Recap 2'!$A56)*('Stock GN'!$F$8:$Q$8='Recap 2'!T$6)*'Stock GN'!$F$11:$Q$232)</f>
        <v>286</v>
      </c>
      <c r="V56" s="115">
        <f t="shared" si="6"/>
        <v>286</v>
      </c>
      <c r="W56" s="114">
        <f>SUMPRODUCT(('Stock FSA'!$A$8:$A$102='Recap 2'!$A56)*('Stock FSA'!$D$6:$AE$6='Recap 2'!W$6)*('Stock FSA'!$D$7:$AE$7="Stock")*'Stock FSA'!$D$8:$AE$102)</f>
        <v>0</v>
      </c>
      <c r="X56" s="116">
        <f>SUMPRODUCT(('Stock GN'!$C$11:$C$232='Recap 2'!$A56)*('Stock GN'!$F$8:$Q$8='Recap 2'!W$6)*'Stock GN'!$F$11:$Q$232)</f>
        <v>0</v>
      </c>
      <c r="Y56" s="115">
        <f t="shared" si="7"/>
        <v>0</v>
      </c>
      <c r="Z56" s="114">
        <f>SUMPRODUCT(('Stock FSA'!$A$8:$A$102='Recap 2'!$A56)*('Stock FSA'!$D$6:$AE$6='Recap 2'!Z$6)*('Stock FSA'!$D$7:$AE$7="Stock")*'Stock FSA'!$D$8:$AE$102)</f>
        <v>0</v>
      </c>
      <c r="AA56" s="116">
        <f>SUMPRODUCT(('Stock GN'!$C$11:$C$232='Recap 2'!$A56)*('Stock GN'!$F$8:$Q$8='Recap 2'!Z$6)*'Stock GN'!$F$11:$Q$232)</f>
        <v>296</v>
      </c>
      <c r="AB56" s="115">
        <f t="shared" si="8"/>
        <v>296</v>
      </c>
      <c r="AC56" s="114">
        <f>SUMPRODUCT(('Stock FSA'!$A$8:$A$102='Recap 2'!$A56)*('Stock FSA'!$D$6:$AE$6='Recap 2'!AC$6)*('Stock FSA'!$D$7:$AE$7="Stock")*'Stock FSA'!$D$8:$AE$102)</f>
        <v>0</v>
      </c>
      <c r="AD56" s="116">
        <f>SUMPRODUCT(('Stock GN'!$C$11:$C$232='Recap 2'!$A56)*('Stock GN'!$F$8:$Q$8='Recap 2'!AC$6)*'Stock GN'!$F$11:$Q$232)</f>
        <v>354</v>
      </c>
      <c r="AE56" s="115">
        <f t="shared" si="9"/>
        <v>354</v>
      </c>
      <c r="AF56" s="114">
        <f>SUMPRODUCT(('Stock FSA'!$A$8:$A$102='Recap 2'!$A56)*('Stock FSA'!$D$6:$AE$6='Recap 2'!AF$6)*('Stock FSA'!$D$7:$AE$7="Stock")*'Stock FSA'!$D$8:$AE$102)</f>
        <v>0</v>
      </c>
      <c r="AG56" s="116">
        <f>SUMPRODUCT(('Stock GN'!$C$11:$C$232='Recap 2'!$A56)*('Stock GN'!$F$8:$Q$8='Recap 2'!AF$6)*'Stock GN'!$F$11:$Q$232)</f>
        <v>0</v>
      </c>
      <c r="AH56" s="115">
        <f t="shared" si="10"/>
        <v>0</v>
      </c>
      <c r="AI56" s="114">
        <f>SUMPRODUCT(('Stock FSA'!$A$8:$A$102='Recap 2'!$A56)*('Stock FSA'!$D$6:$AE$6='Recap 2'!AI$6)*('Stock FSA'!$D$7:$AE$7="Stock")*'Stock FSA'!$D$8:$AE$102)</f>
        <v>0</v>
      </c>
      <c r="AJ56" s="116">
        <f>SUMPRODUCT(('Stock GN'!$C$11:$C$232='Recap 2'!$A56)*('Stock GN'!$F$8:$Q$8='Recap 2'!AI$6)*'Stock GN'!$F$11:$Q$232)</f>
        <v>366</v>
      </c>
      <c r="AK56" s="115">
        <f t="shared" si="11"/>
        <v>366</v>
      </c>
    </row>
    <row r="57" spans="1:37">
      <c r="A57" s="73">
        <v>730</v>
      </c>
      <c r="B57" s="114">
        <f>SUMPRODUCT(('Stock FSA'!$A$8:$A$102='Recap 2'!$A57)*('Stock FSA'!$D$6:$AE$6='Recap 2'!B$6)*('Stock FSA'!$D$7:$AE$7="Stock")*'Stock FSA'!$D$8:$AE$102)</f>
        <v>270</v>
      </c>
      <c r="C57" s="116">
        <f>SUMPRODUCT(('Stock GN'!$C$11:$C$232='Recap 2'!$A57)*('Stock GN'!$F$8:$Q$8='Recap 2'!B$6)*'Stock GN'!$F$11:$Q$232)</f>
        <v>0</v>
      </c>
      <c r="D57" s="115">
        <f t="shared" si="0"/>
        <v>270</v>
      </c>
      <c r="E57" s="114">
        <f>SUMPRODUCT(('Stock FSA'!$A$8:$A$102='Recap 2'!$A57)*('Stock FSA'!$D$6:$AE$6='Recap 2'!E$6)*('Stock FSA'!$D$7:$AE$7="Stock")*'Stock FSA'!$D$8:$AE$102)</f>
        <v>0</v>
      </c>
      <c r="F57" s="116">
        <f>SUMPRODUCT(('Stock GN'!$C$11:$C$232='Recap 2'!$A57)*('Stock GN'!$F$8:$Q$8='Recap 2'!E$6)*'Stock GN'!$F$11:$Q$232)</f>
        <v>0</v>
      </c>
      <c r="G57" s="115">
        <f t="shared" si="1"/>
        <v>0</v>
      </c>
      <c r="H57" s="114">
        <f>SUMPRODUCT(('Stock FSA'!$A$8:$A$102='Recap 2'!$A57)*('Stock FSA'!$D$6:$AE$6='Recap 2'!H$6)*('Stock FSA'!$D$7:$AE$7="Stock")*'Stock FSA'!$D$8:$AE$102)</f>
        <v>343</v>
      </c>
      <c r="I57" s="116">
        <f>SUMPRODUCT(('Stock GN'!$C$11:$C$232='Recap 2'!$A57)*('Stock GN'!$F$8:$Q$8='Recap 2'!H$6)*'Stock GN'!$F$11:$Q$232)</f>
        <v>0</v>
      </c>
      <c r="J57" s="115">
        <f t="shared" si="2"/>
        <v>343</v>
      </c>
      <c r="K57" s="114">
        <f>SUMPRODUCT(('Stock FSA'!$A$8:$A$102='Recap 2'!$A57)*('Stock FSA'!$D$6:$AE$6='Recap 2'!K$6)*('Stock FSA'!$D$7:$AE$7="Stock")*'Stock FSA'!$D$8:$AE$102)</f>
        <v>328</v>
      </c>
      <c r="L57" s="116">
        <f>SUMPRODUCT(('Stock GN'!$C$11:$C$232='Recap 2'!$A57)*('Stock GN'!$F$8:$Q$8='Recap 2'!K$6)*'Stock GN'!$F$11:$Q$232)</f>
        <v>0</v>
      </c>
      <c r="M57" s="115">
        <f t="shared" si="3"/>
        <v>328</v>
      </c>
      <c r="N57" s="114">
        <f>SUMPRODUCT(('Stock FSA'!$A$8:$A$102='Recap 2'!$A57)*('Stock FSA'!$D$6:$AE$6='Recap 2'!N$6)*('Stock FSA'!$D$7:$AE$7="Stock")*'Stock FSA'!$D$8:$AE$102)</f>
        <v>369</v>
      </c>
      <c r="O57" s="116">
        <f>SUMPRODUCT(('Stock GN'!$C$11:$C$232='Recap 2'!$A57)*('Stock GN'!$F$8:$Q$8='Recap 2'!N$6)*'Stock GN'!$F$11:$Q$232)</f>
        <v>0</v>
      </c>
      <c r="P57" s="115">
        <f t="shared" si="4"/>
        <v>369</v>
      </c>
      <c r="Q57" s="114">
        <f>SUMPRODUCT(('Stock FSA'!$A$8:$A$102='Recap 2'!$A57)*('Stock FSA'!$D$6:$AE$6='Recap 2'!Q$6)*('Stock FSA'!$D$7:$AE$7="Stock")*'Stock FSA'!$D$8:$AE$102)</f>
        <v>359</v>
      </c>
      <c r="R57" s="116">
        <f>SUMPRODUCT(('Stock GN'!$C$11:$C$232='Recap 2'!$A57)*('Stock GN'!$F$8:$Q$8='Recap 2'!Q$6)*'Stock GN'!$F$11:$Q$232)</f>
        <v>0</v>
      </c>
      <c r="S57" s="115">
        <f t="shared" si="5"/>
        <v>359</v>
      </c>
      <c r="T57" s="114">
        <f>SUMPRODUCT(('Stock FSA'!$A$8:$A$102='Recap 2'!$A57)*('Stock FSA'!$D$6:$AE$6='Recap 2'!T$6)*('Stock FSA'!$D$7:$AE$7="Stock")*'Stock FSA'!$D$8:$AE$102)</f>
        <v>0</v>
      </c>
      <c r="U57" s="116">
        <f>SUMPRODUCT(('Stock GN'!$C$11:$C$232='Recap 2'!$A57)*('Stock GN'!$F$8:$Q$8='Recap 2'!T$6)*'Stock GN'!$F$11:$Q$232)</f>
        <v>0</v>
      </c>
      <c r="V57" s="115">
        <f t="shared" si="6"/>
        <v>0</v>
      </c>
      <c r="W57" s="114">
        <f>SUMPRODUCT(('Stock FSA'!$A$8:$A$102='Recap 2'!$A57)*('Stock FSA'!$D$6:$AE$6='Recap 2'!W$6)*('Stock FSA'!$D$7:$AE$7="Stock")*'Stock FSA'!$D$8:$AE$102)</f>
        <v>0</v>
      </c>
      <c r="X57" s="116">
        <f>SUMPRODUCT(('Stock GN'!$C$11:$C$232='Recap 2'!$A57)*('Stock GN'!$F$8:$Q$8='Recap 2'!W$6)*'Stock GN'!$F$11:$Q$232)</f>
        <v>0</v>
      </c>
      <c r="Y57" s="115">
        <f t="shared" si="7"/>
        <v>0</v>
      </c>
      <c r="Z57" s="114">
        <f>SUMPRODUCT(('Stock FSA'!$A$8:$A$102='Recap 2'!$A57)*('Stock FSA'!$D$6:$AE$6='Recap 2'!Z$6)*('Stock FSA'!$D$7:$AE$7="Stock")*'Stock FSA'!$D$8:$AE$102)</f>
        <v>0</v>
      </c>
      <c r="AA57" s="116">
        <f>SUMPRODUCT(('Stock GN'!$C$11:$C$232='Recap 2'!$A57)*('Stock GN'!$F$8:$Q$8='Recap 2'!Z$6)*'Stock GN'!$F$11:$Q$232)</f>
        <v>0</v>
      </c>
      <c r="AB57" s="115">
        <f t="shared" si="8"/>
        <v>0</v>
      </c>
      <c r="AC57" s="114">
        <f>SUMPRODUCT(('Stock FSA'!$A$8:$A$102='Recap 2'!$A57)*('Stock FSA'!$D$6:$AE$6='Recap 2'!AC$6)*('Stock FSA'!$D$7:$AE$7="Stock")*'Stock FSA'!$D$8:$AE$102)</f>
        <v>0</v>
      </c>
      <c r="AD57" s="116">
        <f>SUMPRODUCT(('Stock GN'!$C$11:$C$232='Recap 2'!$A57)*('Stock GN'!$F$8:$Q$8='Recap 2'!AC$6)*'Stock GN'!$F$11:$Q$232)</f>
        <v>0</v>
      </c>
      <c r="AE57" s="115">
        <f t="shared" si="9"/>
        <v>0</v>
      </c>
      <c r="AF57" s="114">
        <f>SUMPRODUCT(('Stock FSA'!$A$8:$A$102='Recap 2'!$A57)*('Stock FSA'!$D$6:$AE$6='Recap 2'!AF$6)*('Stock FSA'!$D$7:$AE$7="Stock")*'Stock FSA'!$D$8:$AE$102)</f>
        <v>0</v>
      </c>
      <c r="AG57" s="116">
        <f>SUMPRODUCT(('Stock GN'!$C$11:$C$232='Recap 2'!$A57)*('Stock GN'!$F$8:$Q$8='Recap 2'!AF$6)*'Stock GN'!$F$11:$Q$232)</f>
        <v>0</v>
      </c>
      <c r="AH57" s="115">
        <f t="shared" si="10"/>
        <v>0</v>
      </c>
      <c r="AI57" s="114">
        <f>SUMPRODUCT(('Stock FSA'!$A$8:$A$102='Recap 2'!$A57)*('Stock FSA'!$D$6:$AE$6='Recap 2'!AI$6)*('Stock FSA'!$D$7:$AE$7="Stock")*'Stock FSA'!$D$8:$AE$102)</f>
        <v>0</v>
      </c>
      <c r="AJ57" s="116">
        <f>SUMPRODUCT(('Stock GN'!$C$11:$C$232='Recap 2'!$A57)*('Stock GN'!$F$8:$Q$8='Recap 2'!AI$6)*'Stock GN'!$F$11:$Q$232)</f>
        <v>0</v>
      </c>
      <c r="AK57" s="115">
        <f t="shared" si="11"/>
        <v>0</v>
      </c>
    </row>
    <row r="58" spans="1:37">
      <c r="A58" s="73">
        <v>747</v>
      </c>
      <c r="B58" s="114">
        <f>SUMPRODUCT(('Stock FSA'!$A$8:$A$102='Recap 2'!$A58)*('Stock FSA'!$D$6:$AE$6='Recap 2'!B$6)*('Stock FSA'!$D$7:$AE$7="Stock")*'Stock FSA'!$D$8:$AE$102)</f>
        <v>310</v>
      </c>
      <c r="C58" s="116">
        <f>SUMPRODUCT(('Stock GN'!$C$11:$C$232='Recap 2'!$A58)*('Stock GN'!$F$8:$Q$8='Recap 2'!B$6)*'Stock GN'!$F$11:$Q$232)</f>
        <v>0</v>
      </c>
      <c r="D58" s="115">
        <f t="shared" si="0"/>
        <v>310</v>
      </c>
      <c r="E58" s="114">
        <f>SUMPRODUCT(('Stock FSA'!$A$8:$A$102='Recap 2'!$A58)*('Stock FSA'!$D$6:$AE$6='Recap 2'!E$6)*('Stock FSA'!$D$7:$AE$7="Stock")*'Stock FSA'!$D$8:$AE$102)</f>
        <v>0</v>
      </c>
      <c r="F58" s="116">
        <f>SUMPRODUCT(('Stock GN'!$C$11:$C$232='Recap 2'!$A58)*('Stock GN'!$F$8:$Q$8='Recap 2'!E$6)*'Stock GN'!$F$11:$Q$232)</f>
        <v>0</v>
      </c>
      <c r="G58" s="115">
        <f t="shared" si="1"/>
        <v>0</v>
      </c>
      <c r="H58" s="114">
        <f>SUMPRODUCT(('Stock FSA'!$A$8:$A$102='Recap 2'!$A58)*('Stock FSA'!$D$6:$AE$6='Recap 2'!H$6)*('Stock FSA'!$D$7:$AE$7="Stock")*'Stock FSA'!$D$8:$AE$102)</f>
        <v>0</v>
      </c>
      <c r="I58" s="116">
        <f>SUMPRODUCT(('Stock GN'!$C$11:$C$232='Recap 2'!$A58)*('Stock GN'!$F$8:$Q$8='Recap 2'!H$6)*'Stock GN'!$F$11:$Q$232)</f>
        <v>2</v>
      </c>
      <c r="J58" s="115">
        <f t="shared" si="2"/>
        <v>2</v>
      </c>
      <c r="K58" s="114">
        <f>SUMPRODUCT(('Stock FSA'!$A$8:$A$102='Recap 2'!$A58)*('Stock FSA'!$D$6:$AE$6='Recap 2'!K$6)*('Stock FSA'!$D$7:$AE$7="Stock")*'Stock FSA'!$D$8:$AE$102)</f>
        <v>0</v>
      </c>
      <c r="L58" s="116">
        <f>SUMPRODUCT(('Stock GN'!$C$11:$C$232='Recap 2'!$A58)*('Stock GN'!$F$8:$Q$8='Recap 2'!K$6)*'Stock GN'!$F$11:$Q$232)</f>
        <v>1</v>
      </c>
      <c r="M58" s="115">
        <f t="shared" si="3"/>
        <v>1</v>
      </c>
      <c r="N58" s="114">
        <f>SUMPRODUCT(('Stock FSA'!$A$8:$A$102='Recap 2'!$A58)*('Stock FSA'!$D$6:$AE$6='Recap 2'!N$6)*('Stock FSA'!$D$7:$AE$7="Stock")*'Stock FSA'!$D$8:$AE$102)</f>
        <v>870</v>
      </c>
      <c r="O58" s="116">
        <f>SUMPRODUCT(('Stock GN'!$C$11:$C$232='Recap 2'!$A58)*('Stock GN'!$F$8:$Q$8='Recap 2'!N$6)*'Stock GN'!$F$11:$Q$232)</f>
        <v>520</v>
      </c>
      <c r="P58" s="115">
        <f t="shared" si="4"/>
        <v>1390</v>
      </c>
      <c r="Q58" s="114">
        <f>SUMPRODUCT(('Stock FSA'!$A$8:$A$102='Recap 2'!$A58)*('Stock FSA'!$D$6:$AE$6='Recap 2'!Q$6)*('Stock FSA'!$D$7:$AE$7="Stock")*'Stock FSA'!$D$8:$AE$102)</f>
        <v>637</v>
      </c>
      <c r="R58" s="116">
        <f>SUMPRODUCT(('Stock GN'!$C$11:$C$232='Recap 2'!$A58)*('Stock GN'!$F$8:$Q$8='Recap 2'!Q$6)*'Stock GN'!$F$11:$Q$232)</f>
        <v>630</v>
      </c>
      <c r="S58" s="115">
        <f t="shared" si="5"/>
        <v>1267</v>
      </c>
      <c r="T58" s="114">
        <f>SUMPRODUCT(('Stock FSA'!$A$8:$A$102='Recap 2'!$A58)*('Stock FSA'!$D$6:$AE$6='Recap 2'!T$6)*('Stock FSA'!$D$7:$AE$7="Stock")*'Stock FSA'!$D$8:$AE$102)</f>
        <v>628</v>
      </c>
      <c r="U58" s="116">
        <f>SUMPRODUCT(('Stock GN'!$C$11:$C$232='Recap 2'!$A58)*('Stock GN'!$F$8:$Q$8='Recap 2'!T$6)*'Stock GN'!$F$11:$Q$232)</f>
        <v>589</v>
      </c>
      <c r="V58" s="115">
        <f t="shared" si="6"/>
        <v>1217</v>
      </c>
      <c r="W58" s="114">
        <f>SUMPRODUCT(('Stock FSA'!$A$8:$A$102='Recap 2'!$A58)*('Stock FSA'!$D$6:$AE$6='Recap 2'!W$6)*('Stock FSA'!$D$7:$AE$7="Stock")*'Stock FSA'!$D$8:$AE$102)</f>
        <v>0</v>
      </c>
      <c r="X58" s="116">
        <f>SUMPRODUCT(('Stock GN'!$C$11:$C$232='Recap 2'!$A58)*('Stock GN'!$F$8:$Q$8='Recap 2'!W$6)*'Stock GN'!$F$11:$Q$232)</f>
        <v>990</v>
      </c>
      <c r="Y58" s="115">
        <f t="shared" si="7"/>
        <v>990</v>
      </c>
      <c r="Z58" s="114">
        <f>SUMPRODUCT(('Stock FSA'!$A$8:$A$102='Recap 2'!$A58)*('Stock FSA'!$D$6:$AE$6='Recap 2'!Z$6)*('Stock FSA'!$D$7:$AE$7="Stock")*'Stock FSA'!$D$8:$AE$102)</f>
        <v>0</v>
      </c>
      <c r="AA58" s="116">
        <f>SUMPRODUCT(('Stock GN'!$C$11:$C$232='Recap 2'!$A58)*('Stock GN'!$F$8:$Q$8='Recap 2'!Z$6)*'Stock GN'!$F$11:$Q$232)</f>
        <v>878</v>
      </c>
      <c r="AB58" s="115">
        <f t="shared" si="8"/>
        <v>878</v>
      </c>
      <c r="AC58" s="114">
        <f>SUMPRODUCT(('Stock FSA'!$A$8:$A$102='Recap 2'!$A58)*('Stock FSA'!$D$6:$AE$6='Recap 2'!AC$6)*('Stock FSA'!$D$7:$AE$7="Stock")*'Stock FSA'!$D$8:$AE$102)</f>
        <v>0</v>
      </c>
      <c r="AD58" s="116">
        <f>SUMPRODUCT(('Stock GN'!$C$11:$C$232='Recap 2'!$A58)*('Stock GN'!$F$8:$Q$8='Recap 2'!AC$6)*'Stock GN'!$F$11:$Q$232)</f>
        <v>925</v>
      </c>
      <c r="AE58" s="115">
        <f t="shared" si="9"/>
        <v>925</v>
      </c>
      <c r="AF58" s="114">
        <f>SUMPRODUCT(('Stock FSA'!$A$8:$A$102='Recap 2'!$A58)*('Stock FSA'!$D$6:$AE$6='Recap 2'!AF$6)*('Stock FSA'!$D$7:$AE$7="Stock")*'Stock FSA'!$D$8:$AE$102)</f>
        <v>0</v>
      </c>
      <c r="AG58" s="116">
        <f>SUMPRODUCT(('Stock GN'!$C$11:$C$232='Recap 2'!$A58)*('Stock GN'!$F$8:$Q$8='Recap 2'!AF$6)*'Stock GN'!$F$11:$Q$232)</f>
        <v>517</v>
      </c>
      <c r="AH58" s="115">
        <f t="shared" si="10"/>
        <v>517</v>
      </c>
      <c r="AI58" s="114">
        <f>SUMPRODUCT(('Stock FSA'!$A$8:$A$102='Recap 2'!$A58)*('Stock FSA'!$D$6:$AE$6='Recap 2'!AI$6)*('Stock FSA'!$D$7:$AE$7="Stock")*'Stock FSA'!$D$8:$AE$102)</f>
        <v>0</v>
      </c>
      <c r="AJ58" s="116">
        <f>SUMPRODUCT(('Stock GN'!$C$11:$C$232='Recap 2'!$A58)*('Stock GN'!$F$8:$Q$8='Recap 2'!AI$6)*'Stock GN'!$F$11:$Q$232)</f>
        <v>642</v>
      </c>
      <c r="AK58" s="115">
        <f t="shared" si="11"/>
        <v>642</v>
      </c>
    </row>
    <row r="59" spans="1:37">
      <c r="A59" s="73">
        <v>750</v>
      </c>
      <c r="B59" s="114">
        <f>SUMPRODUCT(('Stock FSA'!$A$8:$A$102='Recap 2'!$A59)*('Stock FSA'!$D$6:$AE$6='Recap 2'!B$6)*('Stock FSA'!$D$7:$AE$7="Stock")*'Stock FSA'!$D$8:$AE$102)</f>
        <v>0</v>
      </c>
      <c r="C59" s="116">
        <f>SUMPRODUCT(('Stock GN'!$C$11:$C$232='Recap 2'!$A59)*('Stock GN'!$F$8:$Q$8='Recap 2'!B$6)*'Stock GN'!$F$11:$Q$232)</f>
        <v>0</v>
      </c>
      <c r="D59" s="115">
        <f t="shared" si="0"/>
        <v>0</v>
      </c>
      <c r="E59" s="114">
        <f>SUMPRODUCT(('Stock FSA'!$A$8:$A$102='Recap 2'!$A59)*('Stock FSA'!$D$6:$AE$6='Recap 2'!E$6)*('Stock FSA'!$D$7:$AE$7="Stock")*'Stock FSA'!$D$8:$AE$102)</f>
        <v>0</v>
      </c>
      <c r="F59" s="116">
        <f>SUMPRODUCT(('Stock GN'!$C$11:$C$232='Recap 2'!$A59)*('Stock GN'!$F$8:$Q$8='Recap 2'!E$6)*'Stock GN'!$F$11:$Q$232)</f>
        <v>0</v>
      </c>
      <c r="G59" s="115">
        <f t="shared" si="1"/>
        <v>0</v>
      </c>
      <c r="H59" s="114">
        <f>SUMPRODUCT(('Stock FSA'!$A$8:$A$102='Recap 2'!$A59)*('Stock FSA'!$D$6:$AE$6='Recap 2'!H$6)*('Stock FSA'!$D$7:$AE$7="Stock")*'Stock FSA'!$D$8:$AE$102)</f>
        <v>0</v>
      </c>
      <c r="I59" s="116">
        <f>SUMPRODUCT(('Stock GN'!$C$11:$C$232='Recap 2'!$A59)*('Stock GN'!$F$8:$Q$8='Recap 2'!H$6)*'Stock GN'!$F$11:$Q$232)</f>
        <v>0</v>
      </c>
      <c r="J59" s="115">
        <f t="shared" si="2"/>
        <v>0</v>
      </c>
      <c r="K59" s="114">
        <f>SUMPRODUCT(('Stock FSA'!$A$8:$A$102='Recap 2'!$A59)*('Stock FSA'!$D$6:$AE$6='Recap 2'!K$6)*('Stock FSA'!$D$7:$AE$7="Stock")*'Stock FSA'!$D$8:$AE$102)</f>
        <v>0</v>
      </c>
      <c r="L59" s="116">
        <f>SUMPRODUCT(('Stock GN'!$C$11:$C$232='Recap 2'!$A59)*('Stock GN'!$F$8:$Q$8='Recap 2'!K$6)*'Stock GN'!$F$11:$Q$232)</f>
        <v>0</v>
      </c>
      <c r="M59" s="115">
        <f t="shared" si="3"/>
        <v>0</v>
      </c>
      <c r="N59" s="114">
        <f>SUMPRODUCT(('Stock FSA'!$A$8:$A$102='Recap 2'!$A59)*('Stock FSA'!$D$6:$AE$6='Recap 2'!N$6)*('Stock FSA'!$D$7:$AE$7="Stock")*'Stock FSA'!$D$8:$AE$102)</f>
        <v>0</v>
      </c>
      <c r="O59" s="116">
        <f>SUMPRODUCT(('Stock GN'!$C$11:$C$232='Recap 2'!$A59)*('Stock GN'!$F$8:$Q$8='Recap 2'!N$6)*'Stock GN'!$F$11:$Q$232)</f>
        <v>0</v>
      </c>
      <c r="P59" s="115">
        <f t="shared" si="4"/>
        <v>0</v>
      </c>
      <c r="Q59" s="114">
        <f>SUMPRODUCT(('Stock FSA'!$A$8:$A$102='Recap 2'!$A59)*('Stock FSA'!$D$6:$AE$6='Recap 2'!Q$6)*('Stock FSA'!$D$7:$AE$7="Stock")*'Stock FSA'!$D$8:$AE$102)</f>
        <v>0</v>
      </c>
      <c r="R59" s="116">
        <f>SUMPRODUCT(('Stock GN'!$C$11:$C$232='Recap 2'!$A59)*('Stock GN'!$F$8:$Q$8='Recap 2'!Q$6)*'Stock GN'!$F$11:$Q$232)</f>
        <v>0</v>
      </c>
      <c r="S59" s="115">
        <f t="shared" si="5"/>
        <v>0</v>
      </c>
      <c r="T59" s="114">
        <f>SUMPRODUCT(('Stock FSA'!$A$8:$A$102='Recap 2'!$A59)*('Stock FSA'!$D$6:$AE$6='Recap 2'!T$6)*('Stock FSA'!$D$7:$AE$7="Stock")*'Stock FSA'!$D$8:$AE$102)</f>
        <v>0</v>
      </c>
      <c r="U59" s="116">
        <f>SUMPRODUCT(('Stock GN'!$C$11:$C$232='Recap 2'!$A59)*('Stock GN'!$F$8:$Q$8='Recap 2'!T$6)*'Stock GN'!$F$11:$Q$232)</f>
        <v>0</v>
      </c>
      <c r="V59" s="115">
        <f t="shared" si="6"/>
        <v>0</v>
      </c>
      <c r="W59" s="114">
        <f>SUMPRODUCT(('Stock FSA'!$A$8:$A$102='Recap 2'!$A59)*('Stock FSA'!$D$6:$AE$6='Recap 2'!W$6)*('Stock FSA'!$D$7:$AE$7="Stock")*'Stock FSA'!$D$8:$AE$102)</f>
        <v>0</v>
      </c>
      <c r="X59" s="116">
        <f>SUMPRODUCT(('Stock GN'!$C$11:$C$232='Recap 2'!$A59)*('Stock GN'!$F$8:$Q$8='Recap 2'!W$6)*'Stock GN'!$F$11:$Q$232)</f>
        <v>0</v>
      </c>
      <c r="Y59" s="115">
        <f t="shared" si="7"/>
        <v>0</v>
      </c>
      <c r="Z59" s="114">
        <f>SUMPRODUCT(('Stock FSA'!$A$8:$A$102='Recap 2'!$A59)*('Stock FSA'!$D$6:$AE$6='Recap 2'!Z$6)*('Stock FSA'!$D$7:$AE$7="Stock")*'Stock FSA'!$D$8:$AE$102)</f>
        <v>0</v>
      </c>
      <c r="AA59" s="116">
        <f>SUMPRODUCT(('Stock GN'!$C$11:$C$232='Recap 2'!$A59)*('Stock GN'!$F$8:$Q$8='Recap 2'!Z$6)*'Stock GN'!$F$11:$Q$232)</f>
        <v>0</v>
      </c>
      <c r="AB59" s="115">
        <f t="shared" si="8"/>
        <v>0</v>
      </c>
      <c r="AC59" s="114">
        <f>SUMPRODUCT(('Stock FSA'!$A$8:$A$102='Recap 2'!$A59)*('Stock FSA'!$D$6:$AE$6='Recap 2'!AC$6)*('Stock FSA'!$D$7:$AE$7="Stock")*'Stock FSA'!$D$8:$AE$102)</f>
        <v>0</v>
      </c>
      <c r="AD59" s="116">
        <f>SUMPRODUCT(('Stock GN'!$C$11:$C$232='Recap 2'!$A59)*('Stock GN'!$F$8:$Q$8='Recap 2'!AC$6)*'Stock GN'!$F$11:$Q$232)</f>
        <v>0</v>
      </c>
      <c r="AE59" s="115">
        <f t="shared" si="9"/>
        <v>0</v>
      </c>
      <c r="AF59" s="114">
        <f>SUMPRODUCT(('Stock FSA'!$A$8:$A$102='Recap 2'!$A59)*('Stock FSA'!$D$6:$AE$6='Recap 2'!AF$6)*('Stock FSA'!$D$7:$AE$7="Stock")*'Stock FSA'!$D$8:$AE$102)</f>
        <v>0</v>
      </c>
      <c r="AG59" s="116">
        <f>SUMPRODUCT(('Stock GN'!$C$11:$C$232='Recap 2'!$A59)*('Stock GN'!$F$8:$Q$8='Recap 2'!AF$6)*'Stock GN'!$F$11:$Q$232)</f>
        <v>0</v>
      </c>
      <c r="AH59" s="115">
        <f t="shared" si="10"/>
        <v>0</v>
      </c>
      <c r="AI59" s="114">
        <f>SUMPRODUCT(('Stock FSA'!$A$8:$A$102='Recap 2'!$A59)*('Stock FSA'!$D$6:$AE$6='Recap 2'!AI$6)*('Stock FSA'!$D$7:$AE$7="Stock")*'Stock FSA'!$D$8:$AE$102)</f>
        <v>0</v>
      </c>
      <c r="AJ59" s="116">
        <f>SUMPRODUCT(('Stock GN'!$C$11:$C$232='Recap 2'!$A59)*('Stock GN'!$F$8:$Q$8='Recap 2'!AI$6)*'Stock GN'!$F$11:$Q$232)</f>
        <v>0</v>
      </c>
      <c r="AK59" s="115">
        <f t="shared" si="11"/>
        <v>0</v>
      </c>
    </row>
    <row r="60" spans="1:37">
      <c r="A60" s="73">
        <v>763</v>
      </c>
      <c r="B60" s="114">
        <f>SUMPRODUCT(('Stock FSA'!$A$8:$A$102='Recap 2'!$A60)*('Stock FSA'!$D$6:$AE$6='Recap 2'!B$6)*('Stock FSA'!$D$7:$AE$7="Stock")*'Stock FSA'!$D$8:$AE$102)</f>
        <v>217</v>
      </c>
      <c r="C60" s="116">
        <f>SUMPRODUCT(('Stock GN'!$C$11:$C$232='Recap 2'!$A60)*('Stock GN'!$F$8:$Q$8='Recap 2'!B$6)*'Stock GN'!$F$11:$Q$232)</f>
        <v>0</v>
      </c>
      <c r="D60" s="115">
        <f t="shared" si="0"/>
        <v>217</v>
      </c>
      <c r="E60" s="114">
        <f>SUMPRODUCT(('Stock FSA'!$A$8:$A$102='Recap 2'!$A60)*('Stock FSA'!$D$6:$AE$6='Recap 2'!E$6)*('Stock FSA'!$D$7:$AE$7="Stock")*'Stock FSA'!$D$8:$AE$102)</f>
        <v>71</v>
      </c>
      <c r="F60" s="116">
        <f>SUMPRODUCT(('Stock GN'!$C$11:$C$232='Recap 2'!$A60)*('Stock GN'!$F$8:$Q$8='Recap 2'!E$6)*'Stock GN'!$F$11:$Q$232)</f>
        <v>45</v>
      </c>
      <c r="G60" s="115">
        <f t="shared" si="1"/>
        <v>116</v>
      </c>
      <c r="H60" s="114">
        <f>SUMPRODUCT(('Stock FSA'!$A$8:$A$102='Recap 2'!$A60)*('Stock FSA'!$D$6:$AE$6='Recap 2'!H$6)*('Stock FSA'!$D$7:$AE$7="Stock")*'Stock FSA'!$D$8:$AE$102)</f>
        <v>117</v>
      </c>
      <c r="I60" s="116">
        <f>SUMPRODUCT(('Stock GN'!$C$11:$C$232='Recap 2'!$A60)*('Stock GN'!$F$8:$Q$8='Recap 2'!H$6)*'Stock GN'!$F$11:$Q$232)</f>
        <v>0</v>
      </c>
      <c r="J60" s="115">
        <f t="shared" si="2"/>
        <v>117</v>
      </c>
      <c r="K60" s="114">
        <f>SUMPRODUCT(('Stock FSA'!$A$8:$A$102='Recap 2'!$A60)*('Stock FSA'!$D$6:$AE$6='Recap 2'!K$6)*('Stock FSA'!$D$7:$AE$7="Stock")*'Stock FSA'!$D$8:$AE$102)</f>
        <v>110</v>
      </c>
      <c r="L60" s="116">
        <f>SUMPRODUCT(('Stock GN'!$C$11:$C$232='Recap 2'!$A60)*('Stock GN'!$F$8:$Q$8='Recap 2'!K$6)*'Stock GN'!$F$11:$Q$232)</f>
        <v>1</v>
      </c>
      <c r="M60" s="115">
        <f t="shared" si="3"/>
        <v>111</v>
      </c>
      <c r="N60" s="114">
        <f>SUMPRODUCT(('Stock FSA'!$A$8:$A$102='Recap 2'!$A60)*('Stock FSA'!$D$6:$AE$6='Recap 2'!N$6)*('Stock FSA'!$D$7:$AE$7="Stock")*'Stock FSA'!$D$8:$AE$102)</f>
        <v>546</v>
      </c>
      <c r="O60" s="116">
        <f>SUMPRODUCT(('Stock GN'!$C$11:$C$232='Recap 2'!$A60)*('Stock GN'!$F$8:$Q$8='Recap 2'!N$6)*'Stock GN'!$F$11:$Q$232)</f>
        <v>0</v>
      </c>
      <c r="P60" s="115">
        <f t="shared" si="4"/>
        <v>546</v>
      </c>
      <c r="Q60" s="114">
        <f>SUMPRODUCT(('Stock FSA'!$A$8:$A$102='Recap 2'!$A60)*('Stock FSA'!$D$6:$AE$6='Recap 2'!Q$6)*('Stock FSA'!$D$7:$AE$7="Stock")*'Stock FSA'!$D$8:$AE$102)</f>
        <v>260</v>
      </c>
      <c r="R60" s="116">
        <f>SUMPRODUCT(('Stock GN'!$C$11:$C$232='Recap 2'!$A60)*('Stock GN'!$F$8:$Q$8='Recap 2'!Q$6)*'Stock GN'!$F$11:$Q$232)</f>
        <v>252</v>
      </c>
      <c r="S60" s="115">
        <f t="shared" si="5"/>
        <v>512</v>
      </c>
      <c r="T60" s="114">
        <f>SUMPRODUCT(('Stock FSA'!$A$8:$A$102='Recap 2'!$A60)*('Stock FSA'!$D$6:$AE$6='Recap 2'!T$6)*('Stock FSA'!$D$7:$AE$7="Stock")*'Stock FSA'!$D$8:$AE$102)</f>
        <v>260</v>
      </c>
      <c r="U60" s="116">
        <f>SUMPRODUCT(('Stock GN'!$C$11:$C$232='Recap 2'!$A60)*('Stock GN'!$F$8:$Q$8='Recap 2'!T$6)*'Stock GN'!$F$11:$Q$232)</f>
        <v>274</v>
      </c>
      <c r="V60" s="115">
        <f t="shared" si="6"/>
        <v>534</v>
      </c>
      <c r="W60" s="114">
        <f>SUMPRODUCT(('Stock FSA'!$A$8:$A$102='Recap 2'!$A60)*('Stock FSA'!$D$6:$AE$6='Recap 2'!W$6)*('Stock FSA'!$D$7:$AE$7="Stock")*'Stock FSA'!$D$8:$AE$102)</f>
        <v>0</v>
      </c>
      <c r="X60" s="116">
        <f>SUMPRODUCT(('Stock GN'!$C$11:$C$232='Recap 2'!$A60)*('Stock GN'!$F$8:$Q$8='Recap 2'!W$6)*'Stock GN'!$F$11:$Q$232)</f>
        <v>167</v>
      </c>
      <c r="Y60" s="115">
        <f t="shared" si="7"/>
        <v>167</v>
      </c>
      <c r="Z60" s="114">
        <f>SUMPRODUCT(('Stock FSA'!$A$8:$A$102='Recap 2'!$A60)*('Stock FSA'!$D$6:$AE$6='Recap 2'!Z$6)*('Stock FSA'!$D$7:$AE$7="Stock")*'Stock FSA'!$D$8:$AE$102)</f>
        <v>0</v>
      </c>
      <c r="AA60" s="116">
        <f>SUMPRODUCT(('Stock GN'!$C$11:$C$232='Recap 2'!$A60)*('Stock GN'!$F$8:$Q$8='Recap 2'!Z$6)*'Stock GN'!$F$11:$Q$232)</f>
        <v>255</v>
      </c>
      <c r="AB60" s="115">
        <f t="shared" si="8"/>
        <v>255</v>
      </c>
      <c r="AC60" s="114">
        <f>SUMPRODUCT(('Stock FSA'!$A$8:$A$102='Recap 2'!$A60)*('Stock FSA'!$D$6:$AE$6='Recap 2'!AC$6)*('Stock FSA'!$D$7:$AE$7="Stock")*'Stock FSA'!$D$8:$AE$102)</f>
        <v>0</v>
      </c>
      <c r="AD60" s="116">
        <f>SUMPRODUCT(('Stock GN'!$C$11:$C$232='Recap 2'!$A60)*('Stock GN'!$F$8:$Q$8='Recap 2'!AC$6)*'Stock GN'!$F$11:$Q$232)</f>
        <v>256</v>
      </c>
      <c r="AE60" s="115">
        <f t="shared" si="9"/>
        <v>256</v>
      </c>
      <c r="AF60" s="114">
        <f>SUMPRODUCT(('Stock FSA'!$A$8:$A$102='Recap 2'!$A60)*('Stock FSA'!$D$6:$AE$6='Recap 2'!AF$6)*('Stock FSA'!$D$7:$AE$7="Stock")*'Stock FSA'!$D$8:$AE$102)</f>
        <v>0</v>
      </c>
      <c r="AG60" s="116">
        <f>SUMPRODUCT(('Stock GN'!$C$11:$C$232='Recap 2'!$A60)*('Stock GN'!$F$8:$Q$8='Recap 2'!AF$6)*'Stock GN'!$F$11:$Q$232)</f>
        <v>210</v>
      </c>
      <c r="AH60" s="115">
        <f t="shared" si="10"/>
        <v>210</v>
      </c>
      <c r="AI60" s="114">
        <f>SUMPRODUCT(('Stock FSA'!$A$8:$A$102='Recap 2'!$A60)*('Stock FSA'!$D$6:$AE$6='Recap 2'!AI$6)*('Stock FSA'!$D$7:$AE$7="Stock")*'Stock FSA'!$D$8:$AE$102)</f>
        <v>0</v>
      </c>
      <c r="AJ60" s="116">
        <f>SUMPRODUCT(('Stock GN'!$C$11:$C$232='Recap 2'!$A60)*('Stock GN'!$F$8:$Q$8='Recap 2'!AI$6)*'Stock GN'!$F$11:$Q$232)</f>
        <v>182</v>
      </c>
      <c r="AK60" s="115">
        <f t="shared" si="11"/>
        <v>182</v>
      </c>
    </row>
    <row r="61" spans="1:37">
      <c r="A61" s="73">
        <v>803</v>
      </c>
      <c r="B61" s="114">
        <f>SUMPRODUCT(('Stock FSA'!$A$8:$A$102='Recap 2'!$A61)*('Stock FSA'!$D$6:$AE$6='Recap 2'!B$6)*('Stock FSA'!$D$7:$AE$7="Stock")*'Stock FSA'!$D$8:$AE$102)</f>
        <v>0</v>
      </c>
      <c r="C61" s="116">
        <f>SUMPRODUCT(('Stock GN'!$C$11:$C$232='Recap 2'!$A61)*('Stock GN'!$F$8:$Q$8='Recap 2'!B$6)*'Stock GN'!$F$11:$Q$232)</f>
        <v>0</v>
      </c>
      <c r="D61" s="115">
        <f t="shared" si="0"/>
        <v>0</v>
      </c>
      <c r="E61" s="114">
        <f>SUMPRODUCT(('Stock FSA'!$A$8:$A$102='Recap 2'!$A61)*('Stock FSA'!$D$6:$AE$6='Recap 2'!E$6)*('Stock FSA'!$D$7:$AE$7="Stock")*'Stock FSA'!$D$8:$AE$102)</f>
        <v>0</v>
      </c>
      <c r="F61" s="116">
        <f>SUMPRODUCT(('Stock GN'!$C$11:$C$232='Recap 2'!$A61)*('Stock GN'!$F$8:$Q$8='Recap 2'!E$6)*'Stock GN'!$F$11:$Q$232)</f>
        <v>0</v>
      </c>
      <c r="G61" s="115">
        <f t="shared" si="1"/>
        <v>0</v>
      </c>
      <c r="H61" s="114">
        <f>SUMPRODUCT(('Stock FSA'!$A$8:$A$102='Recap 2'!$A61)*('Stock FSA'!$D$6:$AE$6='Recap 2'!H$6)*('Stock FSA'!$D$7:$AE$7="Stock")*'Stock FSA'!$D$8:$AE$102)</f>
        <v>0</v>
      </c>
      <c r="I61" s="116">
        <f>SUMPRODUCT(('Stock GN'!$C$11:$C$232='Recap 2'!$A61)*('Stock GN'!$F$8:$Q$8='Recap 2'!H$6)*'Stock GN'!$F$11:$Q$232)</f>
        <v>0</v>
      </c>
      <c r="J61" s="115">
        <f t="shared" si="2"/>
        <v>0</v>
      </c>
      <c r="K61" s="114">
        <f>SUMPRODUCT(('Stock FSA'!$A$8:$A$102='Recap 2'!$A61)*('Stock FSA'!$D$6:$AE$6='Recap 2'!K$6)*('Stock FSA'!$D$7:$AE$7="Stock")*'Stock FSA'!$D$8:$AE$102)</f>
        <v>0</v>
      </c>
      <c r="L61" s="116">
        <f>SUMPRODUCT(('Stock GN'!$C$11:$C$232='Recap 2'!$A61)*('Stock GN'!$F$8:$Q$8='Recap 2'!K$6)*'Stock GN'!$F$11:$Q$232)</f>
        <v>0</v>
      </c>
      <c r="M61" s="115">
        <f t="shared" si="3"/>
        <v>0</v>
      </c>
      <c r="N61" s="114">
        <f>SUMPRODUCT(('Stock FSA'!$A$8:$A$102='Recap 2'!$A61)*('Stock FSA'!$D$6:$AE$6='Recap 2'!N$6)*('Stock FSA'!$D$7:$AE$7="Stock")*'Stock FSA'!$D$8:$AE$102)</f>
        <v>129</v>
      </c>
      <c r="O61" s="116">
        <f>SUMPRODUCT(('Stock GN'!$C$11:$C$232='Recap 2'!$A61)*('Stock GN'!$F$8:$Q$8='Recap 2'!N$6)*'Stock GN'!$F$11:$Q$232)</f>
        <v>0</v>
      </c>
      <c r="P61" s="115">
        <f t="shared" si="4"/>
        <v>129</v>
      </c>
      <c r="Q61" s="114">
        <f>SUMPRODUCT(('Stock FSA'!$A$8:$A$102='Recap 2'!$A61)*('Stock FSA'!$D$6:$AE$6='Recap 2'!Q$6)*('Stock FSA'!$D$7:$AE$7="Stock")*'Stock FSA'!$D$8:$AE$102)</f>
        <v>0</v>
      </c>
      <c r="R61" s="116">
        <f>SUMPRODUCT(('Stock GN'!$C$11:$C$232='Recap 2'!$A61)*('Stock GN'!$F$8:$Q$8='Recap 2'!Q$6)*'Stock GN'!$F$11:$Q$232)</f>
        <v>215</v>
      </c>
      <c r="S61" s="115">
        <f t="shared" si="5"/>
        <v>215</v>
      </c>
      <c r="T61" s="114">
        <f>SUMPRODUCT(('Stock FSA'!$A$8:$A$102='Recap 2'!$A61)*('Stock FSA'!$D$6:$AE$6='Recap 2'!T$6)*('Stock FSA'!$D$7:$AE$7="Stock")*'Stock FSA'!$D$8:$AE$102)</f>
        <v>0</v>
      </c>
      <c r="U61" s="116">
        <f>SUMPRODUCT(('Stock GN'!$C$11:$C$232='Recap 2'!$A61)*('Stock GN'!$F$8:$Q$8='Recap 2'!T$6)*'Stock GN'!$F$11:$Q$232)</f>
        <v>447</v>
      </c>
      <c r="V61" s="115">
        <f t="shared" si="6"/>
        <v>447</v>
      </c>
      <c r="W61" s="114">
        <f>SUMPRODUCT(('Stock FSA'!$A$8:$A$102='Recap 2'!$A61)*('Stock FSA'!$D$6:$AE$6='Recap 2'!W$6)*('Stock FSA'!$D$7:$AE$7="Stock")*'Stock FSA'!$D$8:$AE$102)</f>
        <v>0</v>
      </c>
      <c r="X61" s="116">
        <f>SUMPRODUCT(('Stock GN'!$C$11:$C$232='Recap 2'!$A61)*('Stock GN'!$F$8:$Q$8='Recap 2'!W$6)*'Stock GN'!$F$11:$Q$232)</f>
        <v>377</v>
      </c>
      <c r="Y61" s="115">
        <f t="shared" si="7"/>
        <v>377</v>
      </c>
      <c r="Z61" s="114">
        <f>SUMPRODUCT(('Stock FSA'!$A$8:$A$102='Recap 2'!$A61)*('Stock FSA'!$D$6:$AE$6='Recap 2'!Z$6)*('Stock FSA'!$D$7:$AE$7="Stock")*'Stock FSA'!$D$8:$AE$102)</f>
        <v>0</v>
      </c>
      <c r="AA61" s="116">
        <f>SUMPRODUCT(('Stock GN'!$C$11:$C$232='Recap 2'!$A61)*('Stock GN'!$F$8:$Q$8='Recap 2'!Z$6)*'Stock GN'!$F$11:$Q$232)</f>
        <v>343</v>
      </c>
      <c r="AB61" s="115">
        <f t="shared" si="8"/>
        <v>343</v>
      </c>
      <c r="AC61" s="114">
        <f>SUMPRODUCT(('Stock FSA'!$A$8:$A$102='Recap 2'!$A61)*('Stock FSA'!$D$6:$AE$6='Recap 2'!AC$6)*('Stock FSA'!$D$7:$AE$7="Stock")*'Stock FSA'!$D$8:$AE$102)</f>
        <v>0</v>
      </c>
      <c r="AD61" s="116">
        <f>SUMPRODUCT(('Stock GN'!$C$11:$C$232='Recap 2'!$A61)*('Stock GN'!$F$8:$Q$8='Recap 2'!AC$6)*'Stock GN'!$F$11:$Q$232)</f>
        <v>334</v>
      </c>
      <c r="AE61" s="115">
        <f t="shared" si="9"/>
        <v>334</v>
      </c>
      <c r="AF61" s="114">
        <f>SUMPRODUCT(('Stock FSA'!$A$8:$A$102='Recap 2'!$A61)*('Stock FSA'!$D$6:$AE$6='Recap 2'!AF$6)*('Stock FSA'!$D$7:$AE$7="Stock")*'Stock FSA'!$D$8:$AE$102)</f>
        <v>0</v>
      </c>
      <c r="AG61" s="116">
        <f>SUMPRODUCT(('Stock GN'!$C$11:$C$232='Recap 2'!$A61)*('Stock GN'!$F$8:$Q$8='Recap 2'!AF$6)*'Stock GN'!$F$11:$Q$232)</f>
        <v>341</v>
      </c>
      <c r="AH61" s="115">
        <f t="shared" si="10"/>
        <v>341</v>
      </c>
      <c r="AI61" s="114">
        <f>SUMPRODUCT(('Stock FSA'!$A$8:$A$102='Recap 2'!$A61)*('Stock FSA'!$D$6:$AE$6='Recap 2'!AI$6)*('Stock FSA'!$D$7:$AE$7="Stock")*'Stock FSA'!$D$8:$AE$102)</f>
        <v>0</v>
      </c>
      <c r="AJ61" s="116">
        <f>SUMPRODUCT(('Stock GN'!$C$11:$C$232='Recap 2'!$A61)*('Stock GN'!$F$8:$Q$8='Recap 2'!AI$6)*'Stock GN'!$F$11:$Q$232)</f>
        <v>400</v>
      </c>
      <c r="AK61" s="115">
        <f t="shared" si="11"/>
        <v>400</v>
      </c>
    </row>
    <row r="62" spans="1:37">
      <c r="A62" s="73">
        <v>804</v>
      </c>
      <c r="B62" s="114">
        <f>SUMPRODUCT(('Stock FSA'!$A$8:$A$102='Recap 2'!$A62)*('Stock FSA'!$D$6:$AE$6='Recap 2'!B$6)*('Stock FSA'!$D$7:$AE$7="Stock")*'Stock FSA'!$D$8:$AE$102)</f>
        <v>0</v>
      </c>
      <c r="C62" s="116">
        <f>SUMPRODUCT(('Stock GN'!$C$11:$C$232='Recap 2'!$A62)*('Stock GN'!$F$8:$Q$8='Recap 2'!B$6)*'Stock GN'!$F$11:$Q$232)</f>
        <v>0</v>
      </c>
      <c r="D62" s="115">
        <f t="shared" si="0"/>
        <v>0</v>
      </c>
      <c r="E62" s="114">
        <f>SUMPRODUCT(('Stock FSA'!$A$8:$A$102='Recap 2'!$A62)*('Stock FSA'!$D$6:$AE$6='Recap 2'!E$6)*('Stock FSA'!$D$7:$AE$7="Stock")*'Stock FSA'!$D$8:$AE$102)</f>
        <v>0</v>
      </c>
      <c r="F62" s="116">
        <f>SUMPRODUCT(('Stock GN'!$C$11:$C$232='Recap 2'!$A62)*('Stock GN'!$F$8:$Q$8='Recap 2'!E$6)*'Stock GN'!$F$11:$Q$232)</f>
        <v>0</v>
      </c>
      <c r="G62" s="115">
        <f t="shared" si="1"/>
        <v>0</v>
      </c>
      <c r="H62" s="114">
        <f>SUMPRODUCT(('Stock FSA'!$A$8:$A$102='Recap 2'!$A62)*('Stock FSA'!$D$6:$AE$6='Recap 2'!H$6)*('Stock FSA'!$D$7:$AE$7="Stock")*'Stock FSA'!$D$8:$AE$102)</f>
        <v>0</v>
      </c>
      <c r="I62" s="116">
        <f>SUMPRODUCT(('Stock GN'!$C$11:$C$232='Recap 2'!$A62)*('Stock GN'!$F$8:$Q$8='Recap 2'!H$6)*'Stock GN'!$F$11:$Q$232)</f>
        <v>0</v>
      </c>
      <c r="J62" s="115">
        <f t="shared" si="2"/>
        <v>0</v>
      </c>
      <c r="K62" s="114">
        <f>SUMPRODUCT(('Stock FSA'!$A$8:$A$102='Recap 2'!$A62)*('Stock FSA'!$D$6:$AE$6='Recap 2'!K$6)*('Stock FSA'!$D$7:$AE$7="Stock")*'Stock FSA'!$D$8:$AE$102)</f>
        <v>0</v>
      </c>
      <c r="L62" s="116">
        <f>SUMPRODUCT(('Stock GN'!$C$11:$C$232='Recap 2'!$A62)*('Stock GN'!$F$8:$Q$8='Recap 2'!K$6)*'Stock GN'!$F$11:$Q$232)</f>
        <v>0</v>
      </c>
      <c r="M62" s="115">
        <f t="shared" si="3"/>
        <v>0</v>
      </c>
      <c r="N62" s="114">
        <f>SUMPRODUCT(('Stock FSA'!$A$8:$A$102='Recap 2'!$A62)*('Stock FSA'!$D$6:$AE$6='Recap 2'!N$6)*('Stock FSA'!$D$7:$AE$7="Stock")*'Stock FSA'!$D$8:$AE$102)</f>
        <v>0</v>
      </c>
      <c r="O62" s="116">
        <f>SUMPRODUCT(('Stock GN'!$C$11:$C$232='Recap 2'!$A62)*('Stock GN'!$F$8:$Q$8='Recap 2'!N$6)*'Stock GN'!$F$11:$Q$232)</f>
        <v>0</v>
      </c>
      <c r="P62" s="115">
        <f t="shared" si="4"/>
        <v>0</v>
      </c>
      <c r="Q62" s="114">
        <f>SUMPRODUCT(('Stock FSA'!$A$8:$A$102='Recap 2'!$A62)*('Stock FSA'!$D$6:$AE$6='Recap 2'!Q$6)*('Stock FSA'!$D$7:$AE$7="Stock")*'Stock FSA'!$D$8:$AE$102)</f>
        <v>0</v>
      </c>
      <c r="R62" s="116">
        <f>SUMPRODUCT(('Stock GN'!$C$11:$C$232='Recap 2'!$A62)*('Stock GN'!$F$8:$Q$8='Recap 2'!Q$6)*'Stock GN'!$F$11:$Q$232)</f>
        <v>0</v>
      </c>
      <c r="S62" s="115">
        <f t="shared" si="5"/>
        <v>0</v>
      </c>
      <c r="T62" s="114">
        <f>SUMPRODUCT(('Stock FSA'!$A$8:$A$102='Recap 2'!$A62)*('Stock FSA'!$D$6:$AE$6='Recap 2'!T$6)*('Stock FSA'!$D$7:$AE$7="Stock")*'Stock FSA'!$D$8:$AE$102)</f>
        <v>0</v>
      </c>
      <c r="U62" s="116">
        <f>SUMPRODUCT(('Stock GN'!$C$11:$C$232='Recap 2'!$A62)*('Stock GN'!$F$8:$Q$8='Recap 2'!T$6)*'Stock GN'!$F$11:$Q$232)</f>
        <v>0</v>
      </c>
      <c r="V62" s="115">
        <f t="shared" si="6"/>
        <v>0</v>
      </c>
      <c r="W62" s="114">
        <f>SUMPRODUCT(('Stock FSA'!$A$8:$A$102='Recap 2'!$A62)*('Stock FSA'!$D$6:$AE$6='Recap 2'!W$6)*('Stock FSA'!$D$7:$AE$7="Stock")*'Stock FSA'!$D$8:$AE$102)</f>
        <v>0</v>
      </c>
      <c r="X62" s="116">
        <f>SUMPRODUCT(('Stock GN'!$C$11:$C$232='Recap 2'!$A62)*('Stock GN'!$F$8:$Q$8='Recap 2'!W$6)*'Stock GN'!$F$11:$Q$232)</f>
        <v>0</v>
      </c>
      <c r="Y62" s="115">
        <f t="shared" si="7"/>
        <v>0</v>
      </c>
      <c r="Z62" s="114">
        <f>SUMPRODUCT(('Stock FSA'!$A$8:$A$102='Recap 2'!$A62)*('Stock FSA'!$D$6:$AE$6='Recap 2'!Z$6)*('Stock FSA'!$D$7:$AE$7="Stock")*'Stock FSA'!$D$8:$AE$102)</f>
        <v>0</v>
      </c>
      <c r="AA62" s="116">
        <f>SUMPRODUCT(('Stock GN'!$C$11:$C$232='Recap 2'!$A62)*('Stock GN'!$F$8:$Q$8='Recap 2'!Z$6)*'Stock GN'!$F$11:$Q$232)</f>
        <v>0</v>
      </c>
      <c r="AB62" s="115">
        <f t="shared" si="8"/>
        <v>0</v>
      </c>
      <c r="AC62" s="114">
        <f>SUMPRODUCT(('Stock FSA'!$A$8:$A$102='Recap 2'!$A62)*('Stock FSA'!$D$6:$AE$6='Recap 2'!AC$6)*('Stock FSA'!$D$7:$AE$7="Stock")*'Stock FSA'!$D$8:$AE$102)</f>
        <v>0</v>
      </c>
      <c r="AD62" s="116">
        <f>SUMPRODUCT(('Stock GN'!$C$11:$C$232='Recap 2'!$A62)*('Stock GN'!$F$8:$Q$8='Recap 2'!AC$6)*'Stock GN'!$F$11:$Q$232)</f>
        <v>0</v>
      </c>
      <c r="AE62" s="115">
        <f t="shared" si="9"/>
        <v>0</v>
      </c>
      <c r="AF62" s="114">
        <f>SUMPRODUCT(('Stock FSA'!$A$8:$A$102='Recap 2'!$A62)*('Stock FSA'!$D$6:$AE$6='Recap 2'!AF$6)*('Stock FSA'!$D$7:$AE$7="Stock")*'Stock FSA'!$D$8:$AE$102)</f>
        <v>0</v>
      </c>
      <c r="AG62" s="116">
        <f>SUMPRODUCT(('Stock GN'!$C$11:$C$232='Recap 2'!$A62)*('Stock GN'!$F$8:$Q$8='Recap 2'!AF$6)*'Stock GN'!$F$11:$Q$232)</f>
        <v>0</v>
      </c>
      <c r="AH62" s="115">
        <f t="shared" si="10"/>
        <v>0</v>
      </c>
      <c r="AI62" s="114">
        <f>SUMPRODUCT(('Stock FSA'!$A$8:$A$102='Recap 2'!$A62)*('Stock FSA'!$D$6:$AE$6='Recap 2'!AI$6)*('Stock FSA'!$D$7:$AE$7="Stock")*'Stock FSA'!$D$8:$AE$102)</f>
        <v>0</v>
      </c>
      <c r="AJ62" s="116">
        <f>SUMPRODUCT(('Stock GN'!$C$11:$C$232='Recap 2'!$A62)*('Stock GN'!$F$8:$Q$8='Recap 2'!AI$6)*'Stock GN'!$F$11:$Q$232)</f>
        <v>0</v>
      </c>
      <c r="AK62" s="115">
        <f t="shared" si="11"/>
        <v>0</v>
      </c>
    </row>
    <row r="63" spans="1:37">
      <c r="A63" s="73">
        <v>815</v>
      </c>
      <c r="B63" s="114">
        <f>SUMPRODUCT(('Stock FSA'!$A$8:$A$102='Recap 2'!$A63)*('Stock FSA'!$D$6:$AE$6='Recap 2'!B$6)*('Stock FSA'!$D$7:$AE$7="Stock")*'Stock FSA'!$D$8:$AE$102)</f>
        <v>563</v>
      </c>
      <c r="C63" s="116">
        <f>SUMPRODUCT(('Stock GN'!$C$11:$C$232='Recap 2'!$A63)*('Stock GN'!$F$8:$Q$8='Recap 2'!B$6)*'Stock GN'!$F$11:$Q$232)</f>
        <v>0</v>
      </c>
      <c r="D63" s="115">
        <f t="shared" si="0"/>
        <v>563</v>
      </c>
      <c r="E63" s="114">
        <f>SUMPRODUCT(('Stock FSA'!$A$8:$A$102='Recap 2'!$A63)*('Stock FSA'!$D$6:$AE$6='Recap 2'!E$6)*('Stock FSA'!$D$7:$AE$7="Stock")*'Stock FSA'!$D$8:$AE$102)</f>
        <v>260</v>
      </c>
      <c r="F63" s="116">
        <f>SUMPRODUCT(('Stock GN'!$C$11:$C$232='Recap 2'!$A63)*('Stock GN'!$F$8:$Q$8='Recap 2'!E$6)*'Stock GN'!$F$11:$Q$232)</f>
        <v>0</v>
      </c>
      <c r="G63" s="115">
        <f t="shared" si="1"/>
        <v>260</v>
      </c>
      <c r="H63" s="114">
        <f>SUMPRODUCT(('Stock FSA'!$A$8:$A$102='Recap 2'!$A63)*('Stock FSA'!$D$6:$AE$6='Recap 2'!H$6)*('Stock FSA'!$D$7:$AE$7="Stock")*'Stock FSA'!$D$8:$AE$102)</f>
        <v>300</v>
      </c>
      <c r="I63" s="116">
        <f>SUMPRODUCT(('Stock GN'!$C$11:$C$232='Recap 2'!$A63)*('Stock GN'!$F$8:$Q$8='Recap 2'!H$6)*'Stock GN'!$F$11:$Q$232)</f>
        <v>0</v>
      </c>
      <c r="J63" s="115">
        <f t="shared" si="2"/>
        <v>300</v>
      </c>
      <c r="K63" s="114">
        <f>SUMPRODUCT(('Stock FSA'!$A$8:$A$102='Recap 2'!$A63)*('Stock FSA'!$D$6:$AE$6='Recap 2'!K$6)*('Stock FSA'!$D$7:$AE$7="Stock")*'Stock FSA'!$D$8:$AE$102)</f>
        <v>776</v>
      </c>
      <c r="L63" s="116">
        <f>SUMPRODUCT(('Stock GN'!$C$11:$C$232='Recap 2'!$A63)*('Stock GN'!$F$8:$Q$8='Recap 2'!K$6)*'Stock GN'!$F$11:$Q$232)</f>
        <v>0</v>
      </c>
      <c r="M63" s="115">
        <f t="shared" si="3"/>
        <v>776</v>
      </c>
      <c r="N63" s="114">
        <f>SUMPRODUCT(('Stock FSA'!$A$8:$A$102='Recap 2'!$A63)*('Stock FSA'!$D$6:$AE$6='Recap 2'!N$6)*('Stock FSA'!$D$7:$AE$7="Stock")*'Stock FSA'!$D$8:$AE$102)</f>
        <v>1112</v>
      </c>
      <c r="O63" s="116">
        <f>SUMPRODUCT(('Stock GN'!$C$11:$C$232='Recap 2'!$A63)*('Stock GN'!$F$8:$Q$8='Recap 2'!N$6)*'Stock GN'!$F$11:$Q$232)</f>
        <v>0</v>
      </c>
      <c r="P63" s="115">
        <f t="shared" si="4"/>
        <v>1112</v>
      </c>
      <c r="Q63" s="114">
        <f>SUMPRODUCT(('Stock FSA'!$A$8:$A$102='Recap 2'!$A63)*('Stock FSA'!$D$6:$AE$6='Recap 2'!Q$6)*('Stock FSA'!$D$7:$AE$7="Stock")*'Stock FSA'!$D$8:$AE$102)</f>
        <v>1005</v>
      </c>
      <c r="R63" s="116">
        <f>SUMPRODUCT(('Stock GN'!$C$11:$C$232='Recap 2'!$A63)*('Stock GN'!$F$8:$Q$8='Recap 2'!Q$6)*'Stock GN'!$F$11:$Q$232)</f>
        <v>0</v>
      </c>
      <c r="S63" s="115">
        <f t="shared" si="5"/>
        <v>1005</v>
      </c>
      <c r="T63" s="114">
        <f>SUMPRODUCT(('Stock FSA'!$A$8:$A$102='Recap 2'!$A63)*('Stock FSA'!$D$6:$AE$6='Recap 2'!T$6)*('Stock FSA'!$D$7:$AE$7="Stock")*'Stock FSA'!$D$8:$AE$102)</f>
        <v>370</v>
      </c>
      <c r="U63" s="116">
        <f>SUMPRODUCT(('Stock GN'!$C$11:$C$232='Recap 2'!$A63)*('Stock GN'!$F$8:$Q$8='Recap 2'!T$6)*'Stock GN'!$F$11:$Q$232)</f>
        <v>0</v>
      </c>
      <c r="V63" s="115">
        <f t="shared" si="6"/>
        <v>370</v>
      </c>
      <c r="W63" s="114">
        <f>SUMPRODUCT(('Stock FSA'!$A$8:$A$102='Recap 2'!$A63)*('Stock FSA'!$D$6:$AE$6='Recap 2'!W$6)*('Stock FSA'!$D$7:$AE$7="Stock")*'Stock FSA'!$D$8:$AE$102)</f>
        <v>0</v>
      </c>
      <c r="X63" s="116">
        <f>SUMPRODUCT(('Stock GN'!$C$11:$C$232='Recap 2'!$A63)*('Stock GN'!$F$8:$Q$8='Recap 2'!W$6)*'Stock GN'!$F$11:$Q$232)</f>
        <v>0</v>
      </c>
      <c r="Y63" s="115">
        <f t="shared" si="7"/>
        <v>0</v>
      </c>
      <c r="Z63" s="114">
        <f>SUMPRODUCT(('Stock FSA'!$A$8:$A$102='Recap 2'!$A63)*('Stock FSA'!$D$6:$AE$6='Recap 2'!Z$6)*('Stock FSA'!$D$7:$AE$7="Stock")*'Stock FSA'!$D$8:$AE$102)</f>
        <v>0</v>
      </c>
      <c r="AA63" s="116">
        <f>SUMPRODUCT(('Stock GN'!$C$11:$C$232='Recap 2'!$A63)*('Stock GN'!$F$8:$Q$8='Recap 2'!Z$6)*'Stock GN'!$F$11:$Q$232)</f>
        <v>0</v>
      </c>
      <c r="AB63" s="115">
        <f t="shared" si="8"/>
        <v>0</v>
      </c>
      <c r="AC63" s="114">
        <f>SUMPRODUCT(('Stock FSA'!$A$8:$A$102='Recap 2'!$A63)*('Stock FSA'!$D$6:$AE$6='Recap 2'!AC$6)*('Stock FSA'!$D$7:$AE$7="Stock")*'Stock FSA'!$D$8:$AE$102)</f>
        <v>0</v>
      </c>
      <c r="AD63" s="116">
        <f>SUMPRODUCT(('Stock GN'!$C$11:$C$232='Recap 2'!$A63)*('Stock GN'!$F$8:$Q$8='Recap 2'!AC$6)*'Stock GN'!$F$11:$Q$232)</f>
        <v>0</v>
      </c>
      <c r="AE63" s="115">
        <f t="shared" si="9"/>
        <v>0</v>
      </c>
      <c r="AF63" s="114">
        <f>SUMPRODUCT(('Stock FSA'!$A$8:$A$102='Recap 2'!$A63)*('Stock FSA'!$D$6:$AE$6='Recap 2'!AF$6)*('Stock FSA'!$D$7:$AE$7="Stock")*'Stock FSA'!$D$8:$AE$102)</f>
        <v>0</v>
      </c>
      <c r="AG63" s="116">
        <f>SUMPRODUCT(('Stock GN'!$C$11:$C$232='Recap 2'!$A63)*('Stock GN'!$F$8:$Q$8='Recap 2'!AF$6)*'Stock GN'!$F$11:$Q$232)</f>
        <v>0</v>
      </c>
      <c r="AH63" s="115">
        <f t="shared" si="10"/>
        <v>0</v>
      </c>
      <c r="AI63" s="114">
        <f>SUMPRODUCT(('Stock FSA'!$A$8:$A$102='Recap 2'!$A63)*('Stock FSA'!$D$6:$AE$6='Recap 2'!AI$6)*('Stock FSA'!$D$7:$AE$7="Stock")*'Stock FSA'!$D$8:$AE$102)</f>
        <v>0</v>
      </c>
      <c r="AJ63" s="116">
        <f>SUMPRODUCT(('Stock GN'!$C$11:$C$232='Recap 2'!$A63)*('Stock GN'!$F$8:$Q$8='Recap 2'!AI$6)*'Stock GN'!$F$11:$Q$232)</f>
        <v>0</v>
      </c>
      <c r="AK63" s="115">
        <f t="shared" si="11"/>
        <v>0</v>
      </c>
    </row>
    <row r="64" spans="1:37">
      <c r="A64" s="73">
        <v>822</v>
      </c>
      <c r="B64" s="114">
        <f>SUMPRODUCT(('Stock FSA'!$A$8:$A$102='Recap 2'!$A64)*('Stock FSA'!$D$6:$AE$6='Recap 2'!B$6)*('Stock FSA'!$D$7:$AE$7="Stock")*'Stock FSA'!$D$8:$AE$102)</f>
        <v>0</v>
      </c>
      <c r="C64" s="116">
        <f>SUMPRODUCT(('Stock GN'!$C$11:$C$232='Recap 2'!$A64)*('Stock GN'!$F$8:$Q$8='Recap 2'!B$6)*'Stock GN'!$F$11:$Q$232)</f>
        <v>99</v>
      </c>
      <c r="D64" s="115">
        <f t="shared" si="0"/>
        <v>99</v>
      </c>
      <c r="E64" s="114">
        <f>SUMPRODUCT(('Stock FSA'!$A$8:$A$102='Recap 2'!$A64)*('Stock FSA'!$D$6:$AE$6='Recap 2'!E$6)*('Stock FSA'!$D$7:$AE$7="Stock")*'Stock FSA'!$D$8:$AE$102)</f>
        <v>0</v>
      </c>
      <c r="F64" s="116">
        <f>SUMPRODUCT(('Stock GN'!$C$11:$C$232='Recap 2'!$A64)*('Stock GN'!$F$8:$Q$8='Recap 2'!E$6)*'Stock GN'!$F$11:$Q$232)</f>
        <v>0</v>
      </c>
      <c r="G64" s="115">
        <f t="shared" si="1"/>
        <v>0</v>
      </c>
      <c r="H64" s="114">
        <f>SUMPRODUCT(('Stock FSA'!$A$8:$A$102='Recap 2'!$A64)*('Stock FSA'!$D$6:$AE$6='Recap 2'!H$6)*('Stock FSA'!$D$7:$AE$7="Stock")*'Stock FSA'!$D$8:$AE$102)</f>
        <v>0</v>
      </c>
      <c r="I64" s="116">
        <f>SUMPRODUCT(('Stock GN'!$C$11:$C$232='Recap 2'!$A64)*('Stock GN'!$F$8:$Q$8='Recap 2'!H$6)*'Stock GN'!$F$11:$Q$232)</f>
        <v>0</v>
      </c>
      <c r="J64" s="115">
        <f t="shared" si="2"/>
        <v>0</v>
      </c>
      <c r="K64" s="114">
        <f>SUMPRODUCT(('Stock FSA'!$A$8:$A$102='Recap 2'!$A64)*('Stock FSA'!$D$6:$AE$6='Recap 2'!K$6)*('Stock FSA'!$D$7:$AE$7="Stock")*'Stock FSA'!$D$8:$AE$102)</f>
        <v>110</v>
      </c>
      <c r="L64" s="116">
        <f>SUMPRODUCT(('Stock GN'!$C$11:$C$232='Recap 2'!$A64)*('Stock GN'!$F$8:$Q$8='Recap 2'!K$6)*'Stock GN'!$F$11:$Q$232)</f>
        <v>206</v>
      </c>
      <c r="M64" s="115">
        <f t="shared" si="3"/>
        <v>316</v>
      </c>
      <c r="N64" s="114">
        <f>SUMPRODUCT(('Stock FSA'!$A$8:$A$102='Recap 2'!$A64)*('Stock FSA'!$D$6:$AE$6='Recap 2'!N$6)*('Stock FSA'!$D$7:$AE$7="Stock")*'Stock FSA'!$D$8:$AE$102)</f>
        <v>380</v>
      </c>
      <c r="O64" s="116">
        <f>SUMPRODUCT(('Stock GN'!$C$11:$C$232='Recap 2'!$A64)*('Stock GN'!$F$8:$Q$8='Recap 2'!N$6)*'Stock GN'!$F$11:$Q$232)</f>
        <v>0</v>
      </c>
      <c r="P64" s="115">
        <f t="shared" si="4"/>
        <v>380</v>
      </c>
      <c r="Q64" s="114">
        <f>SUMPRODUCT(('Stock FSA'!$A$8:$A$102='Recap 2'!$A64)*('Stock FSA'!$D$6:$AE$6='Recap 2'!Q$6)*('Stock FSA'!$D$7:$AE$7="Stock")*'Stock FSA'!$D$8:$AE$102)</f>
        <v>358</v>
      </c>
      <c r="R64" s="116">
        <f>SUMPRODUCT(('Stock GN'!$C$11:$C$232='Recap 2'!$A64)*('Stock GN'!$F$8:$Q$8='Recap 2'!Q$6)*'Stock GN'!$F$11:$Q$232)</f>
        <v>0</v>
      </c>
      <c r="S64" s="115">
        <f t="shared" si="5"/>
        <v>358</v>
      </c>
      <c r="T64" s="114">
        <f>SUMPRODUCT(('Stock FSA'!$A$8:$A$102='Recap 2'!$A64)*('Stock FSA'!$D$6:$AE$6='Recap 2'!T$6)*('Stock FSA'!$D$7:$AE$7="Stock")*'Stock FSA'!$D$8:$AE$102)</f>
        <v>223</v>
      </c>
      <c r="U64" s="116">
        <f>SUMPRODUCT(('Stock GN'!$C$11:$C$232='Recap 2'!$A64)*('Stock GN'!$F$8:$Q$8='Recap 2'!T$6)*'Stock GN'!$F$11:$Q$232)</f>
        <v>0</v>
      </c>
      <c r="V64" s="115">
        <f t="shared" si="6"/>
        <v>223</v>
      </c>
      <c r="W64" s="114">
        <f>SUMPRODUCT(('Stock FSA'!$A$8:$A$102='Recap 2'!$A64)*('Stock FSA'!$D$6:$AE$6='Recap 2'!W$6)*('Stock FSA'!$D$7:$AE$7="Stock")*'Stock FSA'!$D$8:$AE$102)</f>
        <v>0</v>
      </c>
      <c r="X64" s="116">
        <f>SUMPRODUCT(('Stock GN'!$C$11:$C$232='Recap 2'!$A64)*('Stock GN'!$F$8:$Q$8='Recap 2'!W$6)*'Stock GN'!$F$11:$Q$232)</f>
        <v>0</v>
      </c>
      <c r="Y64" s="115">
        <f t="shared" si="7"/>
        <v>0</v>
      </c>
      <c r="Z64" s="114">
        <f>SUMPRODUCT(('Stock FSA'!$A$8:$A$102='Recap 2'!$A64)*('Stock FSA'!$D$6:$AE$6='Recap 2'!Z$6)*('Stock FSA'!$D$7:$AE$7="Stock")*'Stock FSA'!$D$8:$AE$102)</f>
        <v>0</v>
      </c>
      <c r="AA64" s="116">
        <f>SUMPRODUCT(('Stock GN'!$C$11:$C$232='Recap 2'!$A64)*('Stock GN'!$F$8:$Q$8='Recap 2'!Z$6)*'Stock GN'!$F$11:$Q$232)</f>
        <v>0</v>
      </c>
      <c r="AB64" s="115">
        <f t="shared" si="8"/>
        <v>0</v>
      </c>
      <c r="AC64" s="114">
        <f>SUMPRODUCT(('Stock FSA'!$A$8:$A$102='Recap 2'!$A64)*('Stock FSA'!$D$6:$AE$6='Recap 2'!AC$6)*('Stock FSA'!$D$7:$AE$7="Stock")*'Stock FSA'!$D$8:$AE$102)</f>
        <v>0</v>
      </c>
      <c r="AD64" s="116">
        <f>SUMPRODUCT(('Stock GN'!$C$11:$C$232='Recap 2'!$A64)*('Stock GN'!$F$8:$Q$8='Recap 2'!AC$6)*'Stock GN'!$F$11:$Q$232)</f>
        <v>0</v>
      </c>
      <c r="AE64" s="115">
        <f t="shared" si="9"/>
        <v>0</v>
      </c>
      <c r="AF64" s="114">
        <f>SUMPRODUCT(('Stock FSA'!$A$8:$A$102='Recap 2'!$A64)*('Stock FSA'!$D$6:$AE$6='Recap 2'!AF$6)*('Stock FSA'!$D$7:$AE$7="Stock")*'Stock FSA'!$D$8:$AE$102)</f>
        <v>0</v>
      </c>
      <c r="AG64" s="116">
        <f>SUMPRODUCT(('Stock GN'!$C$11:$C$232='Recap 2'!$A64)*('Stock GN'!$F$8:$Q$8='Recap 2'!AF$6)*'Stock GN'!$F$11:$Q$232)</f>
        <v>0</v>
      </c>
      <c r="AH64" s="115">
        <f t="shared" si="10"/>
        <v>0</v>
      </c>
      <c r="AI64" s="114">
        <f>SUMPRODUCT(('Stock FSA'!$A$8:$A$102='Recap 2'!$A64)*('Stock FSA'!$D$6:$AE$6='Recap 2'!AI$6)*('Stock FSA'!$D$7:$AE$7="Stock")*'Stock FSA'!$D$8:$AE$102)</f>
        <v>0</v>
      </c>
      <c r="AJ64" s="116">
        <f>SUMPRODUCT(('Stock GN'!$C$11:$C$232='Recap 2'!$A64)*('Stock GN'!$F$8:$Q$8='Recap 2'!AI$6)*'Stock GN'!$F$11:$Q$232)</f>
        <v>115</v>
      </c>
      <c r="AK64" s="115">
        <f t="shared" si="11"/>
        <v>115</v>
      </c>
    </row>
    <row r="65" spans="1:37">
      <c r="A65" s="73">
        <v>850</v>
      </c>
      <c r="B65" s="114">
        <f>SUMPRODUCT(('Stock FSA'!$A$8:$A$102='Recap 2'!$A65)*('Stock FSA'!$D$6:$AE$6='Recap 2'!B$6)*('Stock FSA'!$D$7:$AE$7="Stock")*'Stock FSA'!$D$8:$AE$102)</f>
        <v>0</v>
      </c>
      <c r="C65" s="116">
        <f>SUMPRODUCT(('Stock GN'!$C$11:$C$232='Recap 2'!$A65)*('Stock GN'!$F$8:$Q$8='Recap 2'!B$6)*'Stock GN'!$F$11:$Q$232)</f>
        <v>0</v>
      </c>
      <c r="D65" s="115">
        <f t="shared" si="0"/>
        <v>0</v>
      </c>
      <c r="E65" s="114">
        <f>SUMPRODUCT(('Stock FSA'!$A$8:$A$102='Recap 2'!$A65)*('Stock FSA'!$D$6:$AE$6='Recap 2'!E$6)*('Stock FSA'!$D$7:$AE$7="Stock")*'Stock FSA'!$D$8:$AE$102)</f>
        <v>0</v>
      </c>
      <c r="F65" s="116">
        <f>SUMPRODUCT(('Stock GN'!$C$11:$C$232='Recap 2'!$A65)*('Stock GN'!$F$8:$Q$8='Recap 2'!E$6)*'Stock GN'!$F$11:$Q$232)</f>
        <v>0</v>
      </c>
      <c r="G65" s="115">
        <f t="shared" si="1"/>
        <v>0</v>
      </c>
      <c r="H65" s="114">
        <f>SUMPRODUCT(('Stock FSA'!$A$8:$A$102='Recap 2'!$A65)*('Stock FSA'!$D$6:$AE$6='Recap 2'!H$6)*('Stock FSA'!$D$7:$AE$7="Stock")*'Stock FSA'!$D$8:$AE$102)</f>
        <v>0</v>
      </c>
      <c r="I65" s="116">
        <f>SUMPRODUCT(('Stock GN'!$C$11:$C$232='Recap 2'!$A65)*('Stock GN'!$F$8:$Q$8='Recap 2'!H$6)*'Stock GN'!$F$11:$Q$232)</f>
        <v>0</v>
      </c>
      <c r="J65" s="115">
        <f t="shared" si="2"/>
        <v>0</v>
      </c>
      <c r="K65" s="114">
        <f>SUMPRODUCT(('Stock FSA'!$A$8:$A$102='Recap 2'!$A65)*('Stock FSA'!$D$6:$AE$6='Recap 2'!K$6)*('Stock FSA'!$D$7:$AE$7="Stock")*'Stock FSA'!$D$8:$AE$102)</f>
        <v>0</v>
      </c>
      <c r="L65" s="116">
        <f>SUMPRODUCT(('Stock GN'!$C$11:$C$232='Recap 2'!$A65)*('Stock GN'!$F$8:$Q$8='Recap 2'!K$6)*'Stock GN'!$F$11:$Q$232)</f>
        <v>0</v>
      </c>
      <c r="M65" s="115">
        <f t="shared" si="3"/>
        <v>0</v>
      </c>
      <c r="N65" s="114">
        <f>SUMPRODUCT(('Stock FSA'!$A$8:$A$102='Recap 2'!$A65)*('Stock FSA'!$D$6:$AE$6='Recap 2'!N$6)*('Stock FSA'!$D$7:$AE$7="Stock")*'Stock FSA'!$D$8:$AE$102)</f>
        <v>0</v>
      </c>
      <c r="O65" s="116">
        <f>SUMPRODUCT(('Stock GN'!$C$11:$C$232='Recap 2'!$A65)*('Stock GN'!$F$8:$Q$8='Recap 2'!N$6)*'Stock GN'!$F$11:$Q$232)</f>
        <v>0</v>
      </c>
      <c r="P65" s="115">
        <f t="shared" si="4"/>
        <v>0</v>
      </c>
      <c r="Q65" s="114">
        <f>SUMPRODUCT(('Stock FSA'!$A$8:$A$102='Recap 2'!$A65)*('Stock FSA'!$D$6:$AE$6='Recap 2'!Q$6)*('Stock FSA'!$D$7:$AE$7="Stock")*'Stock FSA'!$D$8:$AE$102)</f>
        <v>0</v>
      </c>
      <c r="R65" s="116">
        <f>SUMPRODUCT(('Stock GN'!$C$11:$C$232='Recap 2'!$A65)*('Stock GN'!$F$8:$Q$8='Recap 2'!Q$6)*'Stock GN'!$F$11:$Q$232)</f>
        <v>0</v>
      </c>
      <c r="S65" s="115">
        <f t="shared" si="5"/>
        <v>0</v>
      </c>
      <c r="T65" s="114">
        <f>SUMPRODUCT(('Stock FSA'!$A$8:$A$102='Recap 2'!$A65)*('Stock FSA'!$D$6:$AE$6='Recap 2'!T$6)*('Stock FSA'!$D$7:$AE$7="Stock")*'Stock FSA'!$D$8:$AE$102)</f>
        <v>0</v>
      </c>
      <c r="U65" s="116">
        <f>SUMPRODUCT(('Stock GN'!$C$11:$C$232='Recap 2'!$A65)*('Stock GN'!$F$8:$Q$8='Recap 2'!T$6)*'Stock GN'!$F$11:$Q$232)</f>
        <v>0</v>
      </c>
      <c r="V65" s="115">
        <f t="shared" si="6"/>
        <v>0</v>
      </c>
      <c r="W65" s="114">
        <f>SUMPRODUCT(('Stock FSA'!$A$8:$A$102='Recap 2'!$A65)*('Stock FSA'!$D$6:$AE$6='Recap 2'!W$6)*('Stock FSA'!$D$7:$AE$7="Stock")*'Stock FSA'!$D$8:$AE$102)</f>
        <v>0</v>
      </c>
      <c r="X65" s="116">
        <f>SUMPRODUCT(('Stock GN'!$C$11:$C$232='Recap 2'!$A65)*('Stock GN'!$F$8:$Q$8='Recap 2'!W$6)*'Stock GN'!$F$11:$Q$232)</f>
        <v>0</v>
      </c>
      <c r="Y65" s="115">
        <f t="shared" si="7"/>
        <v>0</v>
      </c>
      <c r="Z65" s="114">
        <f>SUMPRODUCT(('Stock FSA'!$A$8:$A$102='Recap 2'!$A65)*('Stock FSA'!$D$6:$AE$6='Recap 2'!Z$6)*('Stock FSA'!$D$7:$AE$7="Stock")*'Stock FSA'!$D$8:$AE$102)</f>
        <v>0</v>
      </c>
      <c r="AA65" s="116">
        <f>SUMPRODUCT(('Stock GN'!$C$11:$C$232='Recap 2'!$A65)*('Stock GN'!$F$8:$Q$8='Recap 2'!Z$6)*'Stock GN'!$F$11:$Q$232)</f>
        <v>0</v>
      </c>
      <c r="AB65" s="115">
        <f t="shared" si="8"/>
        <v>0</v>
      </c>
      <c r="AC65" s="114">
        <f>SUMPRODUCT(('Stock FSA'!$A$8:$A$102='Recap 2'!$A65)*('Stock FSA'!$D$6:$AE$6='Recap 2'!AC$6)*('Stock FSA'!$D$7:$AE$7="Stock")*'Stock FSA'!$D$8:$AE$102)</f>
        <v>0</v>
      </c>
      <c r="AD65" s="116">
        <f>SUMPRODUCT(('Stock GN'!$C$11:$C$232='Recap 2'!$A65)*('Stock GN'!$F$8:$Q$8='Recap 2'!AC$6)*'Stock GN'!$F$11:$Q$232)</f>
        <v>0</v>
      </c>
      <c r="AE65" s="115">
        <f t="shared" si="9"/>
        <v>0</v>
      </c>
      <c r="AF65" s="114">
        <f>SUMPRODUCT(('Stock FSA'!$A$8:$A$102='Recap 2'!$A65)*('Stock FSA'!$D$6:$AE$6='Recap 2'!AF$6)*('Stock FSA'!$D$7:$AE$7="Stock")*'Stock FSA'!$D$8:$AE$102)</f>
        <v>0</v>
      </c>
      <c r="AG65" s="116">
        <f>SUMPRODUCT(('Stock GN'!$C$11:$C$232='Recap 2'!$A65)*('Stock GN'!$F$8:$Q$8='Recap 2'!AF$6)*'Stock GN'!$F$11:$Q$232)</f>
        <v>0</v>
      </c>
      <c r="AH65" s="115">
        <f t="shared" si="10"/>
        <v>0</v>
      </c>
      <c r="AI65" s="114">
        <f>SUMPRODUCT(('Stock FSA'!$A$8:$A$102='Recap 2'!$A65)*('Stock FSA'!$D$6:$AE$6='Recap 2'!AI$6)*('Stock FSA'!$D$7:$AE$7="Stock")*'Stock FSA'!$D$8:$AE$102)</f>
        <v>0</v>
      </c>
      <c r="AJ65" s="116">
        <f>SUMPRODUCT(('Stock GN'!$C$11:$C$232='Recap 2'!$A65)*('Stock GN'!$F$8:$Q$8='Recap 2'!AI$6)*'Stock GN'!$F$11:$Q$232)</f>
        <v>0</v>
      </c>
      <c r="AK65" s="115">
        <f t="shared" si="11"/>
        <v>0</v>
      </c>
    </row>
    <row r="66" spans="1:37">
      <c r="A66" s="73">
        <v>907</v>
      </c>
      <c r="B66" s="114">
        <f>SUMPRODUCT(('Stock FSA'!$A$8:$A$102='Recap 2'!$A66)*('Stock FSA'!$D$6:$AE$6='Recap 2'!B$6)*('Stock FSA'!$D$7:$AE$7="Stock")*'Stock FSA'!$D$8:$AE$102)</f>
        <v>0</v>
      </c>
      <c r="C66" s="116">
        <f>SUMPRODUCT(('Stock GN'!$C$11:$C$232='Recap 2'!$A66)*('Stock GN'!$F$8:$Q$8='Recap 2'!B$6)*'Stock GN'!$F$11:$Q$232)</f>
        <v>0</v>
      </c>
      <c r="D66" s="115">
        <f t="shared" si="0"/>
        <v>0</v>
      </c>
      <c r="E66" s="114">
        <f>SUMPRODUCT(('Stock FSA'!$A$8:$A$102='Recap 2'!$A66)*('Stock FSA'!$D$6:$AE$6='Recap 2'!E$6)*('Stock FSA'!$D$7:$AE$7="Stock")*'Stock FSA'!$D$8:$AE$102)</f>
        <v>0</v>
      </c>
      <c r="F66" s="116">
        <f>SUMPRODUCT(('Stock GN'!$C$11:$C$232='Recap 2'!$A66)*('Stock GN'!$F$8:$Q$8='Recap 2'!E$6)*'Stock GN'!$F$11:$Q$232)</f>
        <v>0</v>
      </c>
      <c r="G66" s="115">
        <f t="shared" si="1"/>
        <v>0</v>
      </c>
      <c r="H66" s="114">
        <f>SUMPRODUCT(('Stock FSA'!$A$8:$A$102='Recap 2'!$A66)*('Stock FSA'!$D$6:$AE$6='Recap 2'!H$6)*('Stock FSA'!$D$7:$AE$7="Stock")*'Stock FSA'!$D$8:$AE$102)</f>
        <v>0</v>
      </c>
      <c r="I66" s="116">
        <f>SUMPRODUCT(('Stock GN'!$C$11:$C$232='Recap 2'!$A66)*('Stock GN'!$F$8:$Q$8='Recap 2'!H$6)*'Stock GN'!$F$11:$Q$232)</f>
        <v>0</v>
      </c>
      <c r="J66" s="115">
        <f t="shared" si="2"/>
        <v>0</v>
      </c>
      <c r="K66" s="114">
        <f>SUMPRODUCT(('Stock FSA'!$A$8:$A$102='Recap 2'!$A66)*('Stock FSA'!$D$6:$AE$6='Recap 2'!K$6)*('Stock FSA'!$D$7:$AE$7="Stock")*'Stock FSA'!$D$8:$AE$102)</f>
        <v>0</v>
      </c>
      <c r="L66" s="116">
        <f>SUMPRODUCT(('Stock GN'!$C$11:$C$232='Recap 2'!$A66)*('Stock GN'!$F$8:$Q$8='Recap 2'!K$6)*'Stock GN'!$F$11:$Q$232)</f>
        <v>0</v>
      </c>
      <c r="M66" s="115">
        <f t="shared" si="3"/>
        <v>0</v>
      </c>
      <c r="N66" s="114">
        <f>SUMPRODUCT(('Stock FSA'!$A$8:$A$102='Recap 2'!$A66)*('Stock FSA'!$D$6:$AE$6='Recap 2'!N$6)*('Stock FSA'!$D$7:$AE$7="Stock")*'Stock FSA'!$D$8:$AE$102)</f>
        <v>447</v>
      </c>
      <c r="O66" s="116">
        <f>SUMPRODUCT(('Stock GN'!$C$11:$C$232='Recap 2'!$A66)*('Stock GN'!$F$8:$Q$8='Recap 2'!N$6)*'Stock GN'!$F$11:$Q$232)</f>
        <v>0</v>
      </c>
      <c r="P66" s="115">
        <f t="shared" si="4"/>
        <v>447</v>
      </c>
      <c r="Q66" s="114">
        <f>SUMPRODUCT(('Stock FSA'!$A$8:$A$102='Recap 2'!$A66)*('Stock FSA'!$D$6:$AE$6='Recap 2'!Q$6)*('Stock FSA'!$D$7:$AE$7="Stock")*'Stock FSA'!$D$8:$AE$102)</f>
        <v>370</v>
      </c>
      <c r="R66" s="116">
        <f>SUMPRODUCT(('Stock GN'!$C$11:$C$232='Recap 2'!$A66)*('Stock GN'!$F$8:$Q$8='Recap 2'!Q$6)*'Stock GN'!$F$11:$Q$232)</f>
        <v>0</v>
      </c>
      <c r="S66" s="115">
        <f t="shared" si="5"/>
        <v>370</v>
      </c>
      <c r="T66" s="114">
        <f>SUMPRODUCT(('Stock FSA'!$A$8:$A$102='Recap 2'!$A66)*('Stock FSA'!$D$6:$AE$6='Recap 2'!T$6)*('Stock FSA'!$D$7:$AE$7="Stock")*'Stock FSA'!$D$8:$AE$102)</f>
        <v>178</v>
      </c>
      <c r="U66" s="116">
        <f>SUMPRODUCT(('Stock GN'!$C$11:$C$232='Recap 2'!$A66)*('Stock GN'!$F$8:$Q$8='Recap 2'!T$6)*'Stock GN'!$F$11:$Q$232)</f>
        <v>0</v>
      </c>
      <c r="V66" s="115">
        <f t="shared" si="6"/>
        <v>178</v>
      </c>
      <c r="W66" s="114">
        <f>SUMPRODUCT(('Stock FSA'!$A$8:$A$102='Recap 2'!$A66)*('Stock FSA'!$D$6:$AE$6='Recap 2'!W$6)*('Stock FSA'!$D$7:$AE$7="Stock")*'Stock FSA'!$D$8:$AE$102)</f>
        <v>0</v>
      </c>
      <c r="X66" s="116">
        <f>SUMPRODUCT(('Stock GN'!$C$11:$C$232='Recap 2'!$A66)*('Stock GN'!$F$8:$Q$8='Recap 2'!W$6)*'Stock GN'!$F$11:$Q$232)</f>
        <v>0</v>
      </c>
      <c r="Y66" s="115">
        <f t="shared" si="7"/>
        <v>0</v>
      </c>
      <c r="Z66" s="114">
        <f>SUMPRODUCT(('Stock FSA'!$A$8:$A$102='Recap 2'!$A66)*('Stock FSA'!$D$6:$AE$6='Recap 2'!Z$6)*('Stock FSA'!$D$7:$AE$7="Stock")*'Stock FSA'!$D$8:$AE$102)</f>
        <v>0</v>
      </c>
      <c r="AA66" s="116">
        <f>SUMPRODUCT(('Stock GN'!$C$11:$C$232='Recap 2'!$A66)*('Stock GN'!$F$8:$Q$8='Recap 2'!Z$6)*'Stock GN'!$F$11:$Q$232)</f>
        <v>0</v>
      </c>
      <c r="AB66" s="115">
        <f t="shared" si="8"/>
        <v>0</v>
      </c>
      <c r="AC66" s="114">
        <f>SUMPRODUCT(('Stock FSA'!$A$8:$A$102='Recap 2'!$A66)*('Stock FSA'!$D$6:$AE$6='Recap 2'!AC$6)*('Stock FSA'!$D$7:$AE$7="Stock")*'Stock FSA'!$D$8:$AE$102)</f>
        <v>0</v>
      </c>
      <c r="AD66" s="116">
        <f>SUMPRODUCT(('Stock GN'!$C$11:$C$232='Recap 2'!$A66)*('Stock GN'!$F$8:$Q$8='Recap 2'!AC$6)*'Stock GN'!$F$11:$Q$232)</f>
        <v>0</v>
      </c>
      <c r="AE66" s="115">
        <f t="shared" si="9"/>
        <v>0</v>
      </c>
      <c r="AF66" s="114">
        <f>SUMPRODUCT(('Stock FSA'!$A$8:$A$102='Recap 2'!$A66)*('Stock FSA'!$D$6:$AE$6='Recap 2'!AF$6)*('Stock FSA'!$D$7:$AE$7="Stock")*'Stock FSA'!$D$8:$AE$102)</f>
        <v>0</v>
      </c>
      <c r="AG66" s="116">
        <f>SUMPRODUCT(('Stock GN'!$C$11:$C$232='Recap 2'!$A66)*('Stock GN'!$F$8:$Q$8='Recap 2'!AF$6)*'Stock GN'!$F$11:$Q$232)</f>
        <v>0</v>
      </c>
      <c r="AH66" s="115">
        <f t="shared" si="10"/>
        <v>0</v>
      </c>
      <c r="AI66" s="114">
        <f>SUMPRODUCT(('Stock FSA'!$A$8:$A$102='Recap 2'!$A66)*('Stock FSA'!$D$6:$AE$6='Recap 2'!AI$6)*('Stock FSA'!$D$7:$AE$7="Stock")*'Stock FSA'!$D$8:$AE$102)</f>
        <v>0</v>
      </c>
      <c r="AJ66" s="116">
        <f>SUMPRODUCT(('Stock GN'!$C$11:$C$232='Recap 2'!$A66)*('Stock GN'!$F$8:$Q$8='Recap 2'!AI$6)*'Stock GN'!$F$11:$Q$232)</f>
        <v>0</v>
      </c>
      <c r="AK66" s="115">
        <f t="shared" si="11"/>
        <v>0</v>
      </c>
    </row>
    <row r="67" spans="1:37">
      <c r="A67" s="73">
        <v>920</v>
      </c>
      <c r="B67" s="114">
        <f>SUMPRODUCT(('Stock FSA'!$A$8:$A$102='Recap 2'!$A67)*('Stock FSA'!$D$6:$AE$6='Recap 2'!B$6)*('Stock FSA'!$D$7:$AE$7="Stock")*'Stock FSA'!$D$8:$AE$102)</f>
        <v>0</v>
      </c>
      <c r="C67" s="116">
        <f>SUMPRODUCT(('Stock GN'!$C$11:$C$232='Recap 2'!$A67)*('Stock GN'!$F$8:$Q$8='Recap 2'!B$6)*'Stock GN'!$F$11:$Q$232)</f>
        <v>0</v>
      </c>
      <c r="D67" s="115">
        <f t="shared" si="0"/>
        <v>0</v>
      </c>
      <c r="E67" s="114">
        <f>SUMPRODUCT(('Stock FSA'!$A$8:$A$102='Recap 2'!$A67)*('Stock FSA'!$D$6:$AE$6='Recap 2'!E$6)*('Stock FSA'!$D$7:$AE$7="Stock")*'Stock FSA'!$D$8:$AE$102)</f>
        <v>0</v>
      </c>
      <c r="F67" s="116">
        <f>SUMPRODUCT(('Stock GN'!$C$11:$C$232='Recap 2'!$A67)*('Stock GN'!$F$8:$Q$8='Recap 2'!E$6)*'Stock GN'!$F$11:$Q$232)</f>
        <v>242</v>
      </c>
      <c r="G67" s="115">
        <f t="shared" si="1"/>
        <v>242</v>
      </c>
      <c r="H67" s="114">
        <f>SUMPRODUCT(('Stock FSA'!$A$8:$A$102='Recap 2'!$A67)*('Stock FSA'!$D$6:$AE$6='Recap 2'!H$6)*('Stock FSA'!$D$7:$AE$7="Stock")*'Stock FSA'!$D$8:$AE$102)</f>
        <v>0</v>
      </c>
      <c r="I67" s="116">
        <f>SUMPRODUCT(('Stock GN'!$C$11:$C$232='Recap 2'!$A67)*('Stock GN'!$F$8:$Q$8='Recap 2'!H$6)*'Stock GN'!$F$11:$Q$232)</f>
        <v>194</v>
      </c>
      <c r="J67" s="115">
        <f t="shared" si="2"/>
        <v>194</v>
      </c>
      <c r="K67" s="114">
        <f>SUMPRODUCT(('Stock FSA'!$A$8:$A$102='Recap 2'!$A67)*('Stock FSA'!$D$6:$AE$6='Recap 2'!K$6)*('Stock FSA'!$D$7:$AE$7="Stock")*'Stock FSA'!$D$8:$AE$102)</f>
        <v>0</v>
      </c>
      <c r="L67" s="116">
        <f>SUMPRODUCT(('Stock GN'!$C$11:$C$232='Recap 2'!$A67)*('Stock GN'!$F$8:$Q$8='Recap 2'!K$6)*'Stock GN'!$F$11:$Q$232)</f>
        <v>1088</v>
      </c>
      <c r="M67" s="115">
        <f t="shared" si="3"/>
        <v>1088</v>
      </c>
      <c r="N67" s="114">
        <f>SUMPRODUCT(('Stock FSA'!$A$8:$A$102='Recap 2'!$A67)*('Stock FSA'!$D$6:$AE$6='Recap 2'!N$6)*('Stock FSA'!$D$7:$AE$7="Stock")*'Stock FSA'!$D$8:$AE$102)</f>
        <v>242</v>
      </c>
      <c r="O67" s="116">
        <f>SUMPRODUCT(('Stock GN'!$C$11:$C$232='Recap 2'!$A67)*('Stock GN'!$F$8:$Q$8='Recap 2'!N$6)*'Stock GN'!$F$11:$Q$232)</f>
        <v>787</v>
      </c>
      <c r="P67" s="115">
        <f t="shared" si="4"/>
        <v>1029</v>
      </c>
      <c r="Q67" s="114">
        <f>SUMPRODUCT(('Stock FSA'!$A$8:$A$102='Recap 2'!$A67)*('Stock FSA'!$D$6:$AE$6='Recap 2'!Q$6)*('Stock FSA'!$D$7:$AE$7="Stock")*'Stock FSA'!$D$8:$AE$102)</f>
        <v>407</v>
      </c>
      <c r="R67" s="116">
        <f>SUMPRODUCT(('Stock GN'!$C$11:$C$232='Recap 2'!$A67)*('Stock GN'!$F$8:$Q$8='Recap 2'!Q$6)*'Stock GN'!$F$11:$Q$232)</f>
        <v>797</v>
      </c>
      <c r="S67" s="115">
        <f t="shared" si="5"/>
        <v>1204</v>
      </c>
      <c r="T67" s="114">
        <f>SUMPRODUCT(('Stock FSA'!$A$8:$A$102='Recap 2'!$A67)*('Stock FSA'!$D$6:$AE$6='Recap 2'!T$6)*('Stock FSA'!$D$7:$AE$7="Stock")*'Stock FSA'!$D$8:$AE$102)</f>
        <v>394</v>
      </c>
      <c r="U67" s="116">
        <f>SUMPRODUCT(('Stock GN'!$C$11:$C$232='Recap 2'!$A67)*('Stock GN'!$F$8:$Q$8='Recap 2'!T$6)*'Stock GN'!$F$11:$Q$232)</f>
        <v>632</v>
      </c>
      <c r="V67" s="115">
        <f t="shared" si="6"/>
        <v>1026</v>
      </c>
      <c r="W67" s="114">
        <f>SUMPRODUCT(('Stock FSA'!$A$8:$A$102='Recap 2'!$A67)*('Stock FSA'!$D$6:$AE$6='Recap 2'!W$6)*('Stock FSA'!$D$7:$AE$7="Stock")*'Stock FSA'!$D$8:$AE$102)</f>
        <v>0</v>
      </c>
      <c r="X67" s="116">
        <f>SUMPRODUCT(('Stock GN'!$C$11:$C$232='Recap 2'!$A67)*('Stock GN'!$F$8:$Q$8='Recap 2'!W$6)*'Stock GN'!$F$11:$Q$232)</f>
        <v>400</v>
      </c>
      <c r="Y67" s="115">
        <f t="shared" si="7"/>
        <v>400</v>
      </c>
      <c r="Z67" s="114">
        <f>SUMPRODUCT(('Stock FSA'!$A$8:$A$102='Recap 2'!$A67)*('Stock FSA'!$D$6:$AE$6='Recap 2'!Z$6)*('Stock FSA'!$D$7:$AE$7="Stock")*'Stock FSA'!$D$8:$AE$102)</f>
        <v>0</v>
      </c>
      <c r="AA67" s="116">
        <f>SUMPRODUCT(('Stock GN'!$C$11:$C$232='Recap 2'!$A67)*('Stock GN'!$F$8:$Q$8='Recap 2'!Z$6)*'Stock GN'!$F$11:$Q$232)</f>
        <v>309</v>
      </c>
      <c r="AB67" s="115">
        <f t="shared" si="8"/>
        <v>309</v>
      </c>
      <c r="AC67" s="114">
        <f>SUMPRODUCT(('Stock FSA'!$A$8:$A$102='Recap 2'!$A67)*('Stock FSA'!$D$6:$AE$6='Recap 2'!AC$6)*('Stock FSA'!$D$7:$AE$7="Stock")*'Stock FSA'!$D$8:$AE$102)</f>
        <v>0</v>
      </c>
      <c r="AD67" s="116">
        <f>SUMPRODUCT(('Stock GN'!$C$11:$C$232='Recap 2'!$A67)*('Stock GN'!$F$8:$Q$8='Recap 2'!AC$6)*'Stock GN'!$F$11:$Q$232)</f>
        <v>622</v>
      </c>
      <c r="AE67" s="115">
        <f t="shared" si="9"/>
        <v>622</v>
      </c>
      <c r="AF67" s="114">
        <f>SUMPRODUCT(('Stock FSA'!$A$8:$A$102='Recap 2'!$A67)*('Stock FSA'!$D$6:$AE$6='Recap 2'!AF$6)*('Stock FSA'!$D$7:$AE$7="Stock")*'Stock FSA'!$D$8:$AE$102)</f>
        <v>0</v>
      </c>
      <c r="AG67" s="116">
        <f>SUMPRODUCT(('Stock GN'!$C$11:$C$232='Recap 2'!$A67)*('Stock GN'!$F$8:$Q$8='Recap 2'!AF$6)*'Stock GN'!$F$11:$Q$232)</f>
        <v>352</v>
      </c>
      <c r="AH67" s="115">
        <f t="shared" si="10"/>
        <v>352</v>
      </c>
      <c r="AI67" s="114">
        <f>SUMPRODUCT(('Stock FSA'!$A$8:$A$102='Recap 2'!$A67)*('Stock FSA'!$D$6:$AE$6='Recap 2'!AI$6)*('Stock FSA'!$D$7:$AE$7="Stock")*'Stock FSA'!$D$8:$AE$102)</f>
        <v>0</v>
      </c>
      <c r="AJ67" s="116">
        <f>SUMPRODUCT(('Stock GN'!$C$11:$C$232='Recap 2'!$A67)*('Stock GN'!$F$8:$Q$8='Recap 2'!AI$6)*'Stock GN'!$F$11:$Q$232)</f>
        <v>300</v>
      </c>
      <c r="AK67" s="115">
        <f t="shared" si="11"/>
        <v>300</v>
      </c>
    </row>
    <row r="68" spans="1:37">
      <c r="A68" s="73">
        <v>921</v>
      </c>
      <c r="B68" s="114">
        <f>SUMPRODUCT(('Stock FSA'!$A$8:$A$102='Recap 2'!$A68)*('Stock FSA'!$D$6:$AE$6='Recap 2'!B$6)*('Stock FSA'!$D$7:$AE$7="Stock")*'Stock FSA'!$D$8:$AE$102)</f>
        <v>0</v>
      </c>
      <c r="C68" s="116">
        <f>SUMPRODUCT(('Stock GN'!$C$11:$C$232='Recap 2'!$A68)*('Stock GN'!$F$8:$Q$8='Recap 2'!B$6)*'Stock GN'!$F$11:$Q$232)</f>
        <v>0</v>
      </c>
      <c r="D68" s="115">
        <f t="shared" si="0"/>
        <v>0</v>
      </c>
      <c r="E68" s="114">
        <f>SUMPRODUCT(('Stock FSA'!$A$8:$A$102='Recap 2'!$A68)*('Stock FSA'!$D$6:$AE$6='Recap 2'!E$6)*('Stock FSA'!$D$7:$AE$7="Stock")*'Stock FSA'!$D$8:$AE$102)</f>
        <v>0</v>
      </c>
      <c r="F68" s="116">
        <f>SUMPRODUCT(('Stock GN'!$C$11:$C$232='Recap 2'!$A68)*('Stock GN'!$F$8:$Q$8='Recap 2'!E$6)*'Stock GN'!$F$11:$Q$232)</f>
        <v>0</v>
      </c>
      <c r="G68" s="115">
        <f t="shared" si="1"/>
        <v>0</v>
      </c>
      <c r="H68" s="114">
        <f>SUMPRODUCT(('Stock FSA'!$A$8:$A$102='Recap 2'!$A68)*('Stock FSA'!$D$6:$AE$6='Recap 2'!H$6)*('Stock FSA'!$D$7:$AE$7="Stock")*'Stock FSA'!$D$8:$AE$102)</f>
        <v>0</v>
      </c>
      <c r="I68" s="116">
        <f>SUMPRODUCT(('Stock GN'!$C$11:$C$232='Recap 2'!$A68)*('Stock GN'!$F$8:$Q$8='Recap 2'!H$6)*'Stock GN'!$F$11:$Q$232)</f>
        <v>185</v>
      </c>
      <c r="J68" s="115">
        <f t="shared" si="2"/>
        <v>185</v>
      </c>
      <c r="K68" s="114">
        <f>SUMPRODUCT(('Stock FSA'!$A$8:$A$102='Recap 2'!$A68)*('Stock FSA'!$D$6:$AE$6='Recap 2'!K$6)*('Stock FSA'!$D$7:$AE$7="Stock")*'Stock FSA'!$D$8:$AE$102)</f>
        <v>0</v>
      </c>
      <c r="L68" s="116">
        <f>SUMPRODUCT(('Stock GN'!$C$11:$C$232='Recap 2'!$A68)*('Stock GN'!$F$8:$Q$8='Recap 2'!K$6)*'Stock GN'!$F$11:$Q$232)</f>
        <v>238</v>
      </c>
      <c r="M68" s="115">
        <f t="shared" si="3"/>
        <v>238</v>
      </c>
      <c r="N68" s="114">
        <f>SUMPRODUCT(('Stock FSA'!$A$8:$A$102='Recap 2'!$A68)*('Stock FSA'!$D$6:$AE$6='Recap 2'!N$6)*('Stock FSA'!$D$7:$AE$7="Stock")*'Stock FSA'!$D$8:$AE$102)</f>
        <v>0</v>
      </c>
      <c r="O68" s="116">
        <f>SUMPRODUCT(('Stock GN'!$C$11:$C$232='Recap 2'!$A68)*('Stock GN'!$F$8:$Q$8='Recap 2'!N$6)*'Stock GN'!$F$11:$Q$232)</f>
        <v>740</v>
      </c>
      <c r="P68" s="115">
        <f t="shared" si="4"/>
        <v>740</v>
      </c>
      <c r="Q68" s="114">
        <f>SUMPRODUCT(('Stock FSA'!$A$8:$A$102='Recap 2'!$A68)*('Stock FSA'!$D$6:$AE$6='Recap 2'!Q$6)*('Stock FSA'!$D$7:$AE$7="Stock")*'Stock FSA'!$D$8:$AE$102)</f>
        <v>0</v>
      </c>
      <c r="R68" s="116">
        <f>SUMPRODUCT(('Stock GN'!$C$11:$C$232='Recap 2'!$A68)*('Stock GN'!$F$8:$Q$8='Recap 2'!Q$6)*'Stock GN'!$F$11:$Q$232)</f>
        <v>700</v>
      </c>
      <c r="S68" s="115">
        <f t="shared" si="5"/>
        <v>700</v>
      </c>
      <c r="T68" s="114">
        <f>SUMPRODUCT(('Stock FSA'!$A$8:$A$102='Recap 2'!$A68)*('Stock FSA'!$D$6:$AE$6='Recap 2'!T$6)*('Stock FSA'!$D$7:$AE$7="Stock")*'Stock FSA'!$D$8:$AE$102)</f>
        <v>0</v>
      </c>
      <c r="U68" s="116">
        <f>SUMPRODUCT(('Stock GN'!$C$11:$C$232='Recap 2'!$A68)*('Stock GN'!$F$8:$Q$8='Recap 2'!T$6)*'Stock GN'!$F$11:$Q$232)</f>
        <v>658</v>
      </c>
      <c r="V68" s="115">
        <f t="shared" si="6"/>
        <v>658</v>
      </c>
      <c r="W68" s="114">
        <f>SUMPRODUCT(('Stock FSA'!$A$8:$A$102='Recap 2'!$A68)*('Stock FSA'!$D$6:$AE$6='Recap 2'!W$6)*('Stock FSA'!$D$7:$AE$7="Stock")*'Stock FSA'!$D$8:$AE$102)</f>
        <v>0</v>
      </c>
      <c r="X68" s="116">
        <f>SUMPRODUCT(('Stock GN'!$C$11:$C$232='Recap 2'!$A68)*('Stock GN'!$F$8:$Q$8='Recap 2'!W$6)*'Stock GN'!$F$11:$Q$232)</f>
        <v>613</v>
      </c>
      <c r="Y68" s="115">
        <f t="shared" si="7"/>
        <v>613</v>
      </c>
      <c r="Z68" s="114">
        <f>SUMPRODUCT(('Stock FSA'!$A$8:$A$102='Recap 2'!$A68)*('Stock FSA'!$D$6:$AE$6='Recap 2'!Z$6)*('Stock FSA'!$D$7:$AE$7="Stock")*'Stock FSA'!$D$8:$AE$102)</f>
        <v>0</v>
      </c>
      <c r="AA68" s="116">
        <f>SUMPRODUCT(('Stock GN'!$C$11:$C$232='Recap 2'!$A68)*('Stock GN'!$F$8:$Q$8='Recap 2'!Z$6)*'Stock GN'!$F$11:$Q$232)</f>
        <v>616</v>
      </c>
      <c r="AB68" s="115">
        <f t="shared" si="8"/>
        <v>616</v>
      </c>
      <c r="AC68" s="114">
        <f>SUMPRODUCT(('Stock FSA'!$A$8:$A$102='Recap 2'!$A68)*('Stock FSA'!$D$6:$AE$6='Recap 2'!AC$6)*('Stock FSA'!$D$7:$AE$7="Stock")*'Stock FSA'!$D$8:$AE$102)</f>
        <v>0</v>
      </c>
      <c r="AD68" s="116">
        <f>SUMPRODUCT(('Stock GN'!$C$11:$C$232='Recap 2'!$A68)*('Stock GN'!$F$8:$Q$8='Recap 2'!AC$6)*'Stock GN'!$F$11:$Q$232)</f>
        <v>631</v>
      </c>
      <c r="AE68" s="115">
        <f t="shared" si="9"/>
        <v>631</v>
      </c>
      <c r="AF68" s="114">
        <f>SUMPRODUCT(('Stock FSA'!$A$8:$A$102='Recap 2'!$A68)*('Stock FSA'!$D$6:$AE$6='Recap 2'!AF$6)*('Stock FSA'!$D$7:$AE$7="Stock")*'Stock FSA'!$D$8:$AE$102)</f>
        <v>0</v>
      </c>
      <c r="AG68" s="116">
        <f>SUMPRODUCT(('Stock GN'!$C$11:$C$232='Recap 2'!$A68)*('Stock GN'!$F$8:$Q$8='Recap 2'!AF$6)*'Stock GN'!$F$11:$Q$232)</f>
        <v>400</v>
      </c>
      <c r="AH68" s="115">
        <f t="shared" si="10"/>
        <v>400</v>
      </c>
      <c r="AI68" s="114">
        <f>SUMPRODUCT(('Stock FSA'!$A$8:$A$102='Recap 2'!$A68)*('Stock FSA'!$D$6:$AE$6='Recap 2'!AI$6)*('Stock FSA'!$D$7:$AE$7="Stock")*'Stock FSA'!$D$8:$AE$102)</f>
        <v>0</v>
      </c>
      <c r="AJ68" s="116">
        <f>SUMPRODUCT(('Stock GN'!$C$11:$C$232='Recap 2'!$A68)*('Stock GN'!$F$8:$Q$8='Recap 2'!AI$6)*'Stock GN'!$F$11:$Q$232)</f>
        <v>372</v>
      </c>
      <c r="AK68" s="115">
        <f t="shared" si="11"/>
        <v>372</v>
      </c>
    </row>
    <row r="69" spans="1:37">
      <c r="A69" s="73">
        <v>935</v>
      </c>
      <c r="B69" s="114">
        <f>SUMPRODUCT(('Stock FSA'!$A$8:$A$102='Recap 2'!$A69)*('Stock FSA'!$D$6:$AE$6='Recap 2'!B$6)*('Stock FSA'!$D$7:$AE$7="Stock")*'Stock FSA'!$D$8:$AE$102)</f>
        <v>0</v>
      </c>
      <c r="C69" s="116">
        <f>SUMPRODUCT(('Stock GN'!$C$11:$C$232='Recap 2'!$A69)*('Stock GN'!$F$8:$Q$8='Recap 2'!B$6)*'Stock GN'!$F$11:$Q$232)</f>
        <v>0</v>
      </c>
      <c r="D69" s="115">
        <f t="shared" si="0"/>
        <v>0</v>
      </c>
      <c r="E69" s="114">
        <f>SUMPRODUCT(('Stock FSA'!$A$8:$A$102='Recap 2'!$A69)*('Stock FSA'!$D$6:$AE$6='Recap 2'!E$6)*('Stock FSA'!$D$7:$AE$7="Stock")*'Stock FSA'!$D$8:$AE$102)</f>
        <v>0</v>
      </c>
      <c r="F69" s="116">
        <f>SUMPRODUCT(('Stock GN'!$C$11:$C$232='Recap 2'!$A69)*('Stock GN'!$F$8:$Q$8='Recap 2'!E$6)*'Stock GN'!$F$11:$Q$232)</f>
        <v>0</v>
      </c>
      <c r="G69" s="115">
        <f t="shared" si="1"/>
        <v>0</v>
      </c>
      <c r="H69" s="114">
        <f>SUMPRODUCT(('Stock FSA'!$A$8:$A$102='Recap 2'!$A69)*('Stock FSA'!$D$6:$AE$6='Recap 2'!H$6)*('Stock FSA'!$D$7:$AE$7="Stock")*'Stock FSA'!$D$8:$AE$102)</f>
        <v>0</v>
      </c>
      <c r="I69" s="116">
        <f>SUMPRODUCT(('Stock GN'!$C$11:$C$232='Recap 2'!$A69)*('Stock GN'!$F$8:$Q$8='Recap 2'!H$6)*'Stock GN'!$F$11:$Q$232)</f>
        <v>0</v>
      </c>
      <c r="J69" s="115">
        <f t="shared" si="2"/>
        <v>0</v>
      </c>
      <c r="K69" s="114">
        <f>SUMPRODUCT(('Stock FSA'!$A$8:$A$102='Recap 2'!$A69)*('Stock FSA'!$D$6:$AE$6='Recap 2'!K$6)*('Stock FSA'!$D$7:$AE$7="Stock")*'Stock FSA'!$D$8:$AE$102)</f>
        <v>0</v>
      </c>
      <c r="L69" s="116">
        <f>SUMPRODUCT(('Stock GN'!$C$11:$C$232='Recap 2'!$A69)*('Stock GN'!$F$8:$Q$8='Recap 2'!K$6)*'Stock GN'!$F$11:$Q$232)</f>
        <v>0</v>
      </c>
      <c r="M69" s="115">
        <f t="shared" si="3"/>
        <v>0</v>
      </c>
      <c r="N69" s="114">
        <f>SUMPRODUCT(('Stock FSA'!$A$8:$A$102='Recap 2'!$A69)*('Stock FSA'!$D$6:$AE$6='Recap 2'!N$6)*('Stock FSA'!$D$7:$AE$7="Stock")*'Stock FSA'!$D$8:$AE$102)</f>
        <v>0</v>
      </c>
      <c r="O69" s="116">
        <f>SUMPRODUCT(('Stock GN'!$C$11:$C$232='Recap 2'!$A69)*('Stock GN'!$F$8:$Q$8='Recap 2'!N$6)*'Stock GN'!$F$11:$Q$232)</f>
        <v>0</v>
      </c>
      <c r="P69" s="115">
        <f t="shared" si="4"/>
        <v>0</v>
      </c>
      <c r="Q69" s="114">
        <f>SUMPRODUCT(('Stock FSA'!$A$8:$A$102='Recap 2'!$A69)*('Stock FSA'!$D$6:$AE$6='Recap 2'!Q$6)*('Stock FSA'!$D$7:$AE$7="Stock")*'Stock FSA'!$D$8:$AE$102)</f>
        <v>0</v>
      </c>
      <c r="R69" s="116">
        <f>SUMPRODUCT(('Stock GN'!$C$11:$C$232='Recap 2'!$A69)*('Stock GN'!$F$8:$Q$8='Recap 2'!Q$6)*'Stock GN'!$F$11:$Q$232)</f>
        <v>0</v>
      </c>
      <c r="S69" s="115">
        <f t="shared" si="5"/>
        <v>0</v>
      </c>
      <c r="T69" s="114">
        <f>SUMPRODUCT(('Stock FSA'!$A$8:$A$102='Recap 2'!$A69)*('Stock FSA'!$D$6:$AE$6='Recap 2'!T$6)*('Stock FSA'!$D$7:$AE$7="Stock")*'Stock FSA'!$D$8:$AE$102)</f>
        <v>0</v>
      </c>
      <c r="U69" s="116">
        <f>SUMPRODUCT(('Stock GN'!$C$11:$C$232='Recap 2'!$A69)*('Stock GN'!$F$8:$Q$8='Recap 2'!T$6)*'Stock GN'!$F$11:$Q$232)</f>
        <v>0</v>
      </c>
      <c r="V69" s="115">
        <f t="shared" si="6"/>
        <v>0</v>
      </c>
      <c r="W69" s="114">
        <f>SUMPRODUCT(('Stock FSA'!$A$8:$A$102='Recap 2'!$A69)*('Stock FSA'!$D$6:$AE$6='Recap 2'!W$6)*('Stock FSA'!$D$7:$AE$7="Stock")*'Stock FSA'!$D$8:$AE$102)</f>
        <v>0</v>
      </c>
      <c r="X69" s="116">
        <f>SUMPRODUCT(('Stock GN'!$C$11:$C$232='Recap 2'!$A69)*('Stock GN'!$F$8:$Q$8='Recap 2'!W$6)*'Stock GN'!$F$11:$Q$232)</f>
        <v>0</v>
      </c>
      <c r="Y69" s="115">
        <f t="shared" si="7"/>
        <v>0</v>
      </c>
      <c r="Z69" s="114">
        <f>SUMPRODUCT(('Stock FSA'!$A$8:$A$102='Recap 2'!$A69)*('Stock FSA'!$D$6:$AE$6='Recap 2'!Z$6)*('Stock FSA'!$D$7:$AE$7="Stock")*'Stock FSA'!$D$8:$AE$102)</f>
        <v>0</v>
      </c>
      <c r="AA69" s="116">
        <f>SUMPRODUCT(('Stock GN'!$C$11:$C$232='Recap 2'!$A69)*('Stock GN'!$F$8:$Q$8='Recap 2'!Z$6)*'Stock GN'!$F$11:$Q$232)</f>
        <v>0</v>
      </c>
      <c r="AB69" s="115">
        <f t="shared" si="8"/>
        <v>0</v>
      </c>
      <c r="AC69" s="114">
        <f>SUMPRODUCT(('Stock FSA'!$A$8:$A$102='Recap 2'!$A69)*('Stock FSA'!$D$6:$AE$6='Recap 2'!AC$6)*('Stock FSA'!$D$7:$AE$7="Stock")*'Stock FSA'!$D$8:$AE$102)</f>
        <v>0</v>
      </c>
      <c r="AD69" s="116">
        <f>SUMPRODUCT(('Stock GN'!$C$11:$C$232='Recap 2'!$A69)*('Stock GN'!$F$8:$Q$8='Recap 2'!AC$6)*'Stock GN'!$F$11:$Q$232)</f>
        <v>0</v>
      </c>
      <c r="AE69" s="115">
        <f t="shared" si="9"/>
        <v>0</v>
      </c>
      <c r="AF69" s="114">
        <f>SUMPRODUCT(('Stock FSA'!$A$8:$A$102='Recap 2'!$A69)*('Stock FSA'!$D$6:$AE$6='Recap 2'!AF$6)*('Stock FSA'!$D$7:$AE$7="Stock")*'Stock FSA'!$D$8:$AE$102)</f>
        <v>0</v>
      </c>
      <c r="AG69" s="116">
        <f>SUMPRODUCT(('Stock GN'!$C$11:$C$232='Recap 2'!$A69)*('Stock GN'!$F$8:$Q$8='Recap 2'!AF$6)*'Stock GN'!$F$11:$Q$232)</f>
        <v>0</v>
      </c>
      <c r="AH69" s="115">
        <f t="shared" si="10"/>
        <v>0</v>
      </c>
      <c r="AI69" s="114">
        <f>SUMPRODUCT(('Stock FSA'!$A$8:$A$102='Recap 2'!$A69)*('Stock FSA'!$D$6:$AE$6='Recap 2'!AI$6)*('Stock FSA'!$D$7:$AE$7="Stock")*'Stock FSA'!$D$8:$AE$102)</f>
        <v>0</v>
      </c>
      <c r="AJ69" s="116">
        <f>SUMPRODUCT(('Stock GN'!$C$11:$C$232='Recap 2'!$A69)*('Stock GN'!$F$8:$Q$8='Recap 2'!AI$6)*'Stock GN'!$F$11:$Q$232)</f>
        <v>0</v>
      </c>
      <c r="AK69" s="115">
        <f t="shared" si="11"/>
        <v>0</v>
      </c>
    </row>
    <row r="70" spans="1:37">
      <c r="A70" s="73">
        <v>942</v>
      </c>
      <c r="B70" s="114">
        <f>SUMPRODUCT(('Stock FSA'!$A$8:$A$102='Recap 2'!$A70)*('Stock FSA'!$D$6:$AE$6='Recap 2'!B$6)*('Stock FSA'!$D$7:$AE$7="Stock")*'Stock FSA'!$D$8:$AE$102)</f>
        <v>63</v>
      </c>
      <c r="C70" s="116">
        <f>SUMPRODUCT(('Stock GN'!$C$11:$C$232='Recap 2'!$A70)*('Stock GN'!$F$8:$Q$8='Recap 2'!B$6)*'Stock GN'!$F$11:$Q$232)</f>
        <v>0</v>
      </c>
      <c r="D70" s="115">
        <f t="shared" si="0"/>
        <v>63</v>
      </c>
      <c r="E70" s="114">
        <f>SUMPRODUCT(('Stock FSA'!$A$8:$A$102='Recap 2'!$A70)*('Stock FSA'!$D$6:$AE$6='Recap 2'!E$6)*('Stock FSA'!$D$7:$AE$7="Stock")*'Stock FSA'!$D$8:$AE$102)</f>
        <v>0</v>
      </c>
      <c r="F70" s="116">
        <f>SUMPRODUCT(('Stock GN'!$C$11:$C$232='Recap 2'!$A70)*('Stock GN'!$F$8:$Q$8='Recap 2'!E$6)*'Stock GN'!$F$11:$Q$232)</f>
        <v>0</v>
      </c>
      <c r="G70" s="115">
        <f t="shared" si="1"/>
        <v>0</v>
      </c>
      <c r="H70" s="114">
        <f>SUMPRODUCT(('Stock FSA'!$A$8:$A$102='Recap 2'!$A70)*('Stock FSA'!$D$6:$AE$6='Recap 2'!H$6)*('Stock FSA'!$D$7:$AE$7="Stock")*'Stock FSA'!$D$8:$AE$102)</f>
        <v>0</v>
      </c>
      <c r="I70" s="116">
        <f>SUMPRODUCT(('Stock GN'!$C$11:$C$232='Recap 2'!$A70)*('Stock GN'!$F$8:$Q$8='Recap 2'!H$6)*'Stock GN'!$F$11:$Q$232)</f>
        <v>0</v>
      </c>
      <c r="J70" s="115">
        <f t="shared" si="2"/>
        <v>0</v>
      </c>
      <c r="K70" s="114">
        <f>SUMPRODUCT(('Stock FSA'!$A$8:$A$102='Recap 2'!$A70)*('Stock FSA'!$D$6:$AE$6='Recap 2'!K$6)*('Stock FSA'!$D$7:$AE$7="Stock")*'Stock FSA'!$D$8:$AE$102)</f>
        <v>0</v>
      </c>
      <c r="L70" s="116">
        <f>SUMPRODUCT(('Stock GN'!$C$11:$C$232='Recap 2'!$A70)*('Stock GN'!$F$8:$Q$8='Recap 2'!K$6)*'Stock GN'!$F$11:$Q$232)</f>
        <v>0</v>
      </c>
      <c r="M70" s="115">
        <f t="shared" si="3"/>
        <v>0</v>
      </c>
      <c r="N70" s="114">
        <f>SUMPRODUCT(('Stock FSA'!$A$8:$A$102='Recap 2'!$A70)*('Stock FSA'!$D$6:$AE$6='Recap 2'!N$6)*('Stock FSA'!$D$7:$AE$7="Stock")*'Stock FSA'!$D$8:$AE$102)</f>
        <v>406</v>
      </c>
      <c r="O70" s="116">
        <f>SUMPRODUCT(('Stock GN'!$C$11:$C$232='Recap 2'!$A70)*('Stock GN'!$F$8:$Q$8='Recap 2'!N$6)*'Stock GN'!$F$11:$Q$232)</f>
        <v>0</v>
      </c>
      <c r="P70" s="115">
        <f t="shared" si="4"/>
        <v>406</v>
      </c>
      <c r="Q70" s="114">
        <f>SUMPRODUCT(('Stock FSA'!$A$8:$A$102='Recap 2'!$A70)*('Stock FSA'!$D$6:$AE$6='Recap 2'!Q$6)*('Stock FSA'!$D$7:$AE$7="Stock")*'Stock FSA'!$D$8:$AE$102)</f>
        <v>339</v>
      </c>
      <c r="R70" s="116">
        <f>SUMPRODUCT(('Stock GN'!$C$11:$C$232='Recap 2'!$A70)*('Stock GN'!$F$8:$Q$8='Recap 2'!Q$6)*'Stock GN'!$F$11:$Q$232)</f>
        <v>0</v>
      </c>
      <c r="S70" s="115">
        <f t="shared" si="5"/>
        <v>339</v>
      </c>
      <c r="T70" s="114">
        <f>SUMPRODUCT(('Stock FSA'!$A$8:$A$102='Recap 2'!$A70)*('Stock FSA'!$D$6:$AE$6='Recap 2'!T$6)*('Stock FSA'!$D$7:$AE$7="Stock")*'Stock FSA'!$D$8:$AE$102)</f>
        <v>289</v>
      </c>
      <c r="U70" s="116">
        <f>SUMPRODUCT(('Stock GN'!$C$11:$C$232='Recap 2'!$A70)*('Stock GN'!$F$8:$Q$8='Recap 2'!T$6)*'Stock GN'!$F$11:$Q$232)</f>
        <v>0</v>
      </c>
      <c r="V70" s="115">
        <f t="shared" si="6"/>
        <v>289</v>
      </c>
      <c r="W70" s="114">
        <f>SUMPRODUCT(('Stock FSA'!$A$8:$A$102='Recap 2'!$A70)*('Stock FSA'!$D$6:$AE$6='Recap 2'!W$6)*('Stock FSA'!$D$7:$AE$7="Stock")*'Stock FSA'!$D$8:$AE$102)</f>
        <v>0</v>
      </c>
      <c r="X70" s="116">
        <f>SUMPRODUCT(('Stock GN'!$C$11:$C$232='Recap 2'!$A70)*('Stock GN'!$F$8:$Q$8='Recap 2'!W$6)*'Stock GN'!$F$11:$Q$232)</f>
        <v>0</v>
      </c>
      <c r="Y70" s="115">
        <f t="shared" si="7"/>
        <v>0</v>
      </c>
      <c r="Z70" s="114">
        <f>SUMPRODUCT(('Stock FSA'!$A$8:$A$102='Recap 2'!$A70)*('Stock FSA'!$D$6:$AE$6='Recap 2'!Z$6)*('Stock FSA'!$D$7:$AE$7="Stock")*'Stock FSA'!$D$8:$AE$102)</f>
        <v>0</v>
      </c>
      <c r="AA70" s="116">
        <f>SUMPRODUCT(('Stock GN'!$C$11:$C$232='Recap 2'!$A70)*('Stock GN'!$F$8:$Q$8='Recap 2'!Z$6)*'Stock GN'!$F$11:$Q$232)</f>
        <v>0</v>
      </c>
      <c r="AB70" s="115">
        <f t="shared" si="8"/>
        <v>0</v>
      </c>
      <c r="AC70" s="114">
        <f>SUMPRODUCT(('Stock FSA'!$A$8:$A$102='Recap 2'!$A70)*('Stock FSA'!$D$6:$AE$6='Recap 2'!AC$6)*('Stock FSA'!$D$7:$AE$7="Stock")*'Stock FSA'!$D$8:$AE$102)</f>
        <v>0</v>
      </c>
      <c r="AD70" s="116">
        <f>SUMPRODUCT(('Stock GN'!$C$11:$C$232='Recap 2'!$A70)*('Stock GN'!$F$8:$Q$8='Recap 2'!AC$6)*'Stock GN'!$F$11:$Q$232)</f>
        <v>0</v>
      </c>
      <c r="AE70" s="115">
        <f t="shared" si="9"/>
        <v>0</v>
      </c>
      <c r="AF70" s="114">
        <f>SUMPRODUCT(('Stock FSA'!$A$8:$A$102='Recap 2'!$A70)*('Stock FSA'!$D$6:$AE$6='Recap 2'!AF$6)*('Stock FSA'!$D$7:$AE$7="Stock")*'Stock FSA'!$D$8:$AE$102)</f>
        <v>0</v>
      </c>
      <c r="AG70" s="116">
        <f>SUMPRODUCT(('Stock GN'!$C$11:$C$232='Recap 2'!$A70)*('Stock GN'!$F$8:$Q$8='Recap 2'!AF$6)*'Stock GN'!$F$11:$Q$232)</f>
        <v>0</v>
      </c>
      <c r="AH70" s="115">
        <f t="shared" si="10"/>
        <v>0</v>
      </c>
      <c r="AI70" s="114">
        <f>SUMPRODUCT(('Stock FSA'!$A$8:$A$102='Recap 2'!$A70)*('Stock FSA'!$D$6:$AE$6='Recap 2'!AI$6)*('Stock FSA'!$D$7:$AE$7="Stock")*'Stock FSA'!$D$8:$AE$102)</f>
        <v>0</v>
      </c>
      <c r="AJ70" s="116">
        <f>SUMPRODUCT(('Stock GN'!$C$11:$C$232='Recap 2'!$A70)*('Stock GN'!$F$8:$Q$8='Recap 2'!AI$6)*'Stock GN'!$F$11:$Q$232)</f>
        <v>0</v>
      </c>
      <c r="AK70" s="115">
        <f t="shared" si="11"/>
        <v>0</v>
      </c>
    </row>
    <row r="71" spans="1:37">
      <c r="A71" s="73">
        <v>962</v>
      </c>
      <c r="B71" s="114">
        <f>SUMPRODUCT(('Stock FSA'!$A$8:$A$102='Recap 2'!$A71)*('Stock FSA'!$D$6:$AE$6='Recap 2'!B$6)*('Stock FSA'!$D$7:$AE$7="Stock")*'Stock FSA'!$D$8:$AE$102)</f>
        <v>0</v>
      </c>
      <c r="C71" s="116">
        <f>SUMPRODUCT(('Stock GN'!$C$11:$C$232='Recap 2'!$A71)*('Stock GN'!$F$8:$Q$8='Recap 2'!B$6)*'Stock GN'!$F$11:$Q$232)</f>
        <v>0</v>
      </c>
      <c r="D71" s="115">
        <f t="shared" si="0"/>
        <v>0</v>
      </c>
      <c r="E71" s="114">
        <f>SUMPRODUCT(('Stock FSA'!$A$8:$A$102='Recap 2'!$A71)*('Stock FSA'!$D$6:$AE$6='Recap 2'!E$6)*('Stock FSA'!$D$7:$AE$7="Stock")*'Stock FSA'!$D$8:$AE$102)</f>
        <v>0</v>
      </c>
      <c r="F71" s="116">
        <f>SUMPRODUCT(('Stock GN'!$C$11:$C$232='Recap 2'!$A71)*('Stock GN'!$F$8:$Q$8='Recap 2'!E$6)*'Stock GN'!$F$11:$Q$232)</f>
        <v>0</v>
      </c>
      <c r="G71" s="115">
        <f t="shared" si="1"/>
        <v>0</v>
      </c>
      <c r="H71" s="114">
        <f>SUMPRODUCT(('Stock FSA'!$A$8:$A$102='Recap 2'!$A71)*('Stock FSA'!$D$6:$AE$6='Recap 2'!H$6)*('Stock FSA'!$D$7:$AE$7="Stock")*'Stock FSA'!$D$8:$AE$102)</f>
        <v>0</v>
      </c>
      <c r="I71" s="116">
        <f>SUMPRODUCT(('Stock GN'!$C$11:$C$232='Recap 2'!$A71)*('Stock GN'!$F$8:$Q$8='Recap 2'!H$6)*'Stock GN'!$F$11:$Q$232)</f>
        <v>0</v>
      </c>
      <c r="J71" s="115">
        <f t="shared" si="2"/>
        <v>0</v>
      </c>
      <c r="K71" s="114">
        <f>SUMPRODUCT(('Stock FSA'!$A$8:$A$102='Recap 2'!$A71)*('Stock FSA'!$D$6:$AE$6='Recap 2'!K$6)*('Stock FSA'!$D$7:$AE$7="Stock")*'Stock FSA'!$D$8:$AE$102)</f>
        <v>0</v>
      </c>
      <c r="L71" s="116">
        <f>SUMPRODUCT(('Stock GN'!$C$11:$C$232='Recap 2'!$A71)*('Stock GN'!$F$8:$Q$8='Recap 2'!K$6)*'Stock GN'!$F$11:$Q$232)</f>
        <v>20</v>
      </c>
      <c r="M71" s="115">
        <f t="shared" si="3"/>
        <v>20</v>
      </c>
      <c r="N71" s="114">
        <f>SUMPRODUCT(('Stock FSA'!$A$8:$A$102='Recap 2'!$A71)*('Stock FSA'!$D$6:$AE$6='Recap 2'!N$6)*('Stock FSA'!$D$7:$AE$7="Stock")*'Stock FSA'!$D$8:$AE$102)</f>
        <v>0</v>
      </c>
      <c r="O71" s="116">
        <f>SUMPRODUCT(('Stock GN'!$C$11:$C$232='Recap 2'!$A71)*('Stock GN'!$F$8:$Q$8='Recap 2'!N$6)*'Stock GN'!$F$11:$Q$232)</f>
        <v>20</v>
      </c>
      <c r="P71" s="115">
        <f t="shared" si="4"/>
        <v>20</v>
      </c>
      <c r="Q71" s="114">
        <f>SUMPRODUCT(('Stock FSA'!$A$8:$A$102='Recap 2'!$A71)*('Stock FSA'!$D$6:$AE$6='Recap 2'!Q$6)*('Stock FSA'!$D$7:$AE$7="Stock")*'Stock FSA'!$D$8:$AE$102)</f>
        <v>0</v>
      </c>
      <c r="R71" s="116">
        <f>SUMPRODUCT(('Stock GN'!$C$11:$C$232='Recap 2'!$A71)*('Stock GN'!$F$8:$Q$8='Recap 2'!Q$6)*'Stock GN'!$F$11:$Q$232)</f>
        <v>327</v>
      </c>
      <c r="S71" s="115">
        <f t="shared" si="5"/>
        <v>327</v>
      </c>
      <c r="T71" s="114">
        <f>SUMPRODUCT(('Stock FSA'!$A$8:$A$102='Recap 2'!$A71)*('Stock FSA'!$D$6:$AE$6='Recap 2'!T$6)*('Stock FSA'!$D$7:$AE$7="Stock")*'Stock FSA'!$D$8:$AE$102)</f>
        <v>0</v>
      </c>
      <c r="U71" s="116">
        <f>SUMPRODUCT(('Stock GN'!$C$11:$C$232='Recap 2'!$A71)*('Stock GN'!$F$8:$Q$8='Recap 2'!T$6)*'Stock GN'!$F$11:$Q$232)</f>
        <v>182</v>
      </c>
      <c r="V71" s="115">
        <f t="shared" si="6"/>
        <v>182</v>
      </c>
      <c r="W71" s="114">
        <f>SUMPRODUCT(('Stock FSA'!$A$8:$A$102='Recap 2'!$A71)*('Stock FSA'!$D$6:$AE$6='Recap 2'!W$6)*('Stock FSA'!$D$7:$AE$7="Stock")*'Stock FSA'!$D$8:$AE$102)</f>
        <v>0</v>
      </c>
      <c r="X71" s="116">
        <f>SUMPRODUCT(('Stock GN'!$C$11:$C$232='Recap 2'!$A71)*('Stock GN'!$F$8:$Q$8='Recap 2'!W$6)*'Stock GN'!$F$11:$Q$232)</f>
        <v>249</v>
      </c>
      <c r="Y71" s="115">
        <f t="shared" si="7"/>
        <v>249</v>
      </c>
      <c r="Z71" s="114">
        <f>SUMPRODUCT(('Stock FSA'!$A$8:$A$102='Recap 2'!$A71)*('Stock FSA'!$D$6:$AE$6='Recap 2'!Z$6)*('Stock FSA'!$D$7:$AE$7="Stock")*'Stock FSA'!$D$8:$AE$102)</f>
        <v>0</v>
      </c>
      <c r="AA71" s="116">
        <f>SUMPRODUCT(('Stock GN'!$C$11:$C$232='Recap 2'!$A71)*('Stock GN'!$F$8:$Q$8='Recap 2'!Z$6)*'Stock GN'!$F$11:$Q$232)</f>
        <v>244</v>
      </c>
      <c r="AB71" s="115">
        <f t="shared" si="8"/>
        <v>244</v>
      </c>
      <c r="AC71" s="114">
        <f>SUMPRODUCT(('Stock FSA'!$A$8:$A$102='Recap 2'!$A71)*('Stock FSA'!$D$6:$AE$6='Recap 2'!AC$6)*('Stock FSA'!$D$7:$AE$7="Stock")*'Stock FSA'!$D$8:$AE$102)</f>
        <v>0</v>
      </c>
      <c r="AD71" s="116">
        <f>SUMPRODUCT(('Stock GN'!$C$11:$C$232='Recap 2'!$A71)*('Stock GN'!$F$8:$Q$8='Recap 2'!AC$6)*'Stock GN'!$F$11:$Q$232)</f>
        <v>217</v>
      </c>
      <c r="AE71" s="115">
        <f t="shared" si="9"/>
        <v>217</v>
      </c>
      <c r="AF71" s="114">
        <f>SUMPRODUCT(('Stock FSA'!$A$8:$A$102='Recap 2'!$A71)*('Stock FSA'!$D$6:$AE$6='Recap 2'!AF$6)*('Stock FSA'!$D$7:$AE$7="Stock")*'Stock FSA'!$D$8:$AE$102)</f>
        <v>0</v>
      </c>
      <c r="AG71" s="116">
        <f>SUMPRODUCT(('Stock GN'!$C$11:$C$232='Recap 2'!$A71)*('Stock GN'!$F$8:$Q$8='Recap 2'!AF$6)*'Stock GN'!$F$11:$Q$232)</f>
        <v>245</v>
      </c>
      <c r="AH71" s="115">
        <f t="shared" si="10"/>
        <v>245</v>
      </c>
      <c r="AI71" s="114">
        <f>SUMPRODUCT(('Stock FSA'!$A$8:$A$102='Recap 2'!$A71)*('Stock FSA'!$D$6:$AE$6='Recap 2'!AI$6)*('Stock FSA'!$D$7:$AE$7="Stock")*'Stock FSA'!$D$8:$AE$102)</f>
        <v>0</v>
      </c>
      <c r="AJ71" s="116">
        <f>SUMPRODUCT(('Stock GN'!$C$11:$C$232='Recap 2'!$A71)*('Stock GN'!$F$8:$Q$8='Recap 2'!AI$6)*'Stock GN'!$F$11:$Q$232)</f>
        <v>251</v>
      </c>
      <c r="AK71" s="115">
        <f t="shared" si="11"/>
        <v>251</v>
      </c>
    </row>
    <row r="72" spans="1:37">
      <c r="A72" s="73">
        <v>980</v>
      </c>
      <c r="B72" s="114">
        <f>SUMPRODUCT(('Stock FSA'!$A$8:$A$102='Recap 2'!$A72)*('Stock FSA'!$D$6:$AE$6='Recap 2'!B$6)*('Stock FSA'!$D$7:$AE$7="Stock")*'Stock FSA'!$D$8:$AE$102)</f>
        <v>442</v>
      </c>
      <c r="C72" s="116">
        <f>SUMPRODUCT(('Stock GN'!$C$11:$C$232='Recap 2'!$A72)*('Stock GN'!$F$8:$Q$8='Recap 2'!B$6)*'Stock GN'!$F$11:$Q$232)</f>
        <v>0</v>
      </c>
      <c r="D72" s="115">
        <f t="shared" si="0"/>
        <v>442</v>
      </c>
      <c r="E72" s="114">
        <f>SUMPRODUCT(('Stock FSA'!$A$8:$A$102='Recap 2'!$A72)*('Stock FSA'!$D$6:$AE$6='Recap 2'!E$6)*('Stock FSA'!$D$7:$AE$7="Stock")*'Stock FSA'!$D$8:$AE$102)</f>
        <v>285</v>
      </c>
      <c r="F72" s="116">
        <f>SUMPRODUCT(('Stock GN'!$C$11:$C$232='Recap 2'!$A72)*('Stock GN'!$F$8:$Q$8='Recap 2'!E$6)*'Stock GN'!$F$11:$Q$232)</f>
        <v>0</v>
      </c>
      <c r="G72" s="115">
        <f t="shared" si="1"/>
        <v>285</v>
      </c>
      <c r="H72" s="114">
        <f>SUMPRODUCT(('Stock FSA'!$A$8:$A$102='Recap 2'!$A72)*('Stock FSA'!$D$6:$AE$6='Recap 2'!H$6)*('Stock FSA'!$D$7:$AE$7="Stock")*'Stock FSA'!$D$8:$AE$102)</f>
        <v>342</v>
      </c>
      <c r="I72" s="116">
        <f>SUMPRODUCT(('Stock GN'!$C$11:$C$232='Recap 2'!$A72)*('Stock GN'!$F$8:$Q$8='Recap 2'!H$6)*'Stock GN'!$F$11:$Q$232)</f>
        <v>0</v>
      </c>
      <c r="J72" s="115">
        <f t="shared" si="2"/>
        <v>342</v>
      </c>
      <c r="K72" s="114">
        <f>SUMPRODUCT(('Stock FSA'!$A$8:$A$102='Recap 2'!$A72)*('Stock FSA'!$D$6:$AE$6='Recap 2'!K$6)*('Stock FSA'!$D$7:$AE$7="Stock")*'Stock FSA'!$D$8:$AE$102)</f>
        <v>634</v>
      </c>
      <c r="L72" s="116">
        <f>SUMPRODUCT(('Stock GN'!$C$11:$C$232='Recap 2'!$A72)*('Stock GN'!$F$8:$Q$8='Recap 2'!K$6)*'Stock GN'!$F$11:$Q$232)</f>
        <v>0</v>
      </c>
      <c r="M72" s="115">
        <f t="shared" si="3"/>
        <v>634</v>
      </c>
      <c r="N72" s="114">
        <f>SUMPRODUCT(('Stock FSA'!$A$8:$A$102='Recap 2'!$A72)*('Stock FSA'!$D$6:$AE$6='Recap 2'!N$6)*('Stock FSA'!$D$7:$AE$7="Stock")*'Stock FSA'!$D$8:$AE$102)</f>
        <v>675</v>
      </c>
      <c r="O72" s="116">
        <f>SUMPRODUCT(('Stock GN'!$C$11:$C$232='Recap 2'!$A72)*('Stock GN'!$F$8:$Q$8='Recap 2'!N$6)*'Stock GN'!$F$11:$Q$232)</f>
        <v>0</v>
      </c>
      <c r="P72" s="115">
        <f t="shared" si="4"/>
        <v>675</v>
      </c>
      <c r="Q72" s="114">
        <f>SUMPRODUCT(('Stock FSA'!$A$8:$A$102='Recap 2'!$A72)*('Stock FSA'!$D$6:$AE$6='Recap 2'!Q$6)*('Stock FSA'!$D$7:$AE$7="Stock")*'Stock FSA'!$D$8:$AE$102)</f>
        <v>596</v>
      </c>
      <c r="R72" s="116">
        <f>SUMPRODUCT(('Stock GN'!$C$11:$C$232='Recap 2'!$A72)*('Stock GN'!$F$8:$Q$8='Recap 2'!Q$6)*'Stock GN'!$F$11:$Q$232)</f>
        <v>0</v>
      </c>
      <c r="S72" s="115">
        <f t="shared" si="5"/>
        <v>596</v>
      </c>
      <c r="T72" s="114">
        <f>SUMPRODUCT(('Stock FSA'!$A$8:$A$102='Recap 2'!$A72)*('Stock FSA'!$D$6:$AE$6='Recap 2'!T$6)*('Stock FSA'!$D$7:$AE$7="Stock")*'Stock FSA'!$D$8:$AE$102)</f>
        <v>242</v>
      </c>
      <c r="U72" s="116">
        <f>SUMPRODUCT(('Stock GN'!$C$11:$C$232='Recap 2'!$A72)*('Stock GN'!$F$8:$Q$8='Recap 2'!T$6)*'Stock GN'!$F$11:$Q$232)</f>
        <v>0</v>
      </c>
      <c r="V72" s="115">
        <f t="shared" si="6"/>
        <v>242</v>
      </c>
      <c r="W72" s="114">
        <f>SUMPRODUCT(('Stock FSA'!$A$8:$A$102='Recap 2'!$A72)*('Stock FSA'!$D$6:$AE$6='Recap 2'!W$6)*('Stock FSA'!$D$7:$AE$7="Stock")*'Stock FSA'!$D$8:$AE$102)</f>
        <v>0</v>
      </c>
      <c r="X72" s="116">
        <f>SUMPRODUCT(('Stock GN'!$C$11:$C$232='Recap 2'!$A72)*('Stock GN'!$F$8:$Q$8='Recap 2'!W$6)*'Stock GN'!$F$11:$Q$232)</f>
        <v>0</v>
      </c>
      <c r="Y72" s="115">
        <f t="shared" si="7"/>
        <v>0</v>
      </c>
      <c r="Z72" s="114">
        <f>SUMPRODUCT(('Stock FSA'!$A$8:$A$102='Recap 2'!$A72)*('Stock FSA'!$D$6:$AE$6='Recap 2'!Z$6)*('Stock FSA'!$D$7:$AE$7="Stock")*'Stock FSA'!$D$8:$AE$102)</f>
        <v>0</v>
      </c>
      <c r="AA72" s="116">
        <f>SUMPRODUCT(('Stock GN'!$C$11:$C$232='Recap 2'!$A72)*('Stock GN'!$F$8:$Q$8='Recap 2'!Z$6)*'Stock GN'!$F$11:$Q$232)</f>
        <v>0</v>
      </c>
      <c r="AB72" s="115">
        <f t="shared" si="8"/>
        <v>0</v>
      </c>
      <c r="AC72" s="114">
        <f>SUMPRODUCT(('Stock FSA'!$A$8:$A$102='Recap 2'!$A72)*('Stock FSA'!$D$6:$AE$6='Recap 2'!AC$6)*('Stock FSA'!$D$7:$AE$7="Stock")*'Stock FSA'!$D$8:$AE$102)</f>
        <v>0</v>
      </c>
      <c r="AD72" s="116">
        <f>SUMPRODUCT(('Stock GN'!$C$11:$C$232='Recap 2'!$A72)*('Stock GN'!$F$8:$Q$8='Recap 2'!AC$6)*'Stock GN'!$F$11:$Q$232)</f>
        <v>0</v>
      </c>
      <c r="AE72" s="115">
        <f t="shared" si="9"/>
        <v>0</v>
      </c>
      <c r="AF72" s="114">
        <f>SUMPRODUCT(('Stock FSA'!$A$8:$A$102='Recap 2'!$A72)*('Stock FSA'!$D$6:$AE$6='Recap 2'!AF$6)*('Stock FSA'!$D$7:$AE$7="Stock")*'Stock FSA'!$D$8:$AE$102)</f>
        <v>0</v>
      </c>
      <c r="AG72" s="116">
        <f>SUMPRODUCT(('Stock GN'!$C$11:$C$232='Recap 2'!$A72)*('Stock GN'!$F$8:$Q$8='Recap 2'!AF$6)*'Stock GN'!$F$11:$Q$232)</f>
        <v>0</v>
      </c>
      <c r="AH72" s="115">
        <f t="shared" si="10"/>
        <v>0</v>
      </c>
      <c r="AI72" s="114">
        <f>SUMPRODUCT(('Stock FSA'!$A$8:$A$102='Recap 2'!$A72)*('Stock FSA'!$D$6:$AE$6='Recap 2'!AI$6)*('Stock FSA'!$D$7:$AE$7="Stock")*'Stock FSA'!$D$8:$AE$102)</f>
        <v>0</v>
      </c>
      <c r="AJ72" s="116">
        <f>SUMPRODUCT(('Stock GN'!$C$11:$C$232='Recap 2'!$A72)*('Stock GN'!$F$8:$Q$8='Recap 2'!AI$6)*'Stock GN'!$F$11:$Q$232)</f>
        <v>0</v>
      </c>
      <c r="AK72" s="115">
        <f t="shared" si="11"/>
        <v>0</v>
      </c>
    </row>
    <row r="73" spans="1:37">
      <c r="A73" s="73">
        <v>1205</v>
      </c>
      <c r="B73" s="114">
        <f>SUMPRODUCT(('Stock FSA'!$A$8:$A$102='Recap 2'!$A73)*('Stock FSA'!$D$6:$AE$6='Recap 2'!B$6)*('Stock FSA'!$D$7:$AE$7="Stock")*'Stock FSA'!$D$8:$AE$102)</f>
        <v>0</v>
      </c>
      <c r="C73" s="116">
        <f>SUMPRODUCT(('Stock GN'!$C$11:$C$232='Recap 2'!$A73)*('Stock GN'!$F$8:$Q$8='Recap 2'!B$6)*'Stock GN'!$F$11:$Q$232)</f>
        <v>0</v>
      </c>
      <c r="D73" s="115">
        <f t="shared" ref="D73:D83" si="12">+B73+C73</f>
        <v>0</v>
      </c>
      <c r="E73" s="114">
        <f>SUMPRODUCT(('Stock FSA'!$A$8:$A$102='Recap 2'!$A73)*('Stock FSA'!$D$6:$AE$6='Recap 2'!E$6)*('Stock FSA'!$D$7:$AE$7="Stock")*'Stock FSA'!$D$8:$AE$102)</f>
        <v>0</v>
      </c>
      <c r="F73" s="116">
        <f>SUMPRODUCT(('Stock GN'!$C$11:$C$232='Recap 2'!$A73)*('Stock GN'!$F$8:$Q$8='Recap 2'!E$6)*'Stock GN'!$F$11:$Q$232)</f>
        <v>0</v>
      </c>
      <c r="G73" s="115">
        <f t="shared" ref="G73:G83" si="13">+E73+F73</f>
        <v>0</v>
      </c>
      <c r="H73" s="114">
        <f>SUMPRODUCT(('Stock FSA'!$A$8:$A$102='Recap 2'!$A73)*('Stock FSA'!$D$6:$AE$6='Recap 2'!H$6)*('Stock FSA'!$D$7:$AE$7="Stock")*'Stock FSA'!$D$8:$AE$102)</f>
        <v>0</v>
      </c>
      <c r="I73" s="116">
        <f>SUMPRODUCT(('Stock GN'!$C$11:$C$232='Recap 2'!$A73)*('Stock GN'!$F$8:$Q$8='Recap 2'!H$6)*'Stock GN'!$F$11:$Q$232)</f>
        <v>0</v>
      </c>
      <c r="J73" s="115">
        <f t="shared" ref="J73:J83" si="14">+H73+I73</f>
        <v>0</v>
      </c>
      <c r="K73" s="114">
        <f>SUMPRODUCT(('Stock FSA'!$A$8:$A$102='Recap 2'!$A73)*('Stock FSA'!$D$6:$AE$6='Recap 2'!K$6)*('Stock FSA'!$D$7:$AE$7="Stock")*'Stock FSA'!$D$8:$AE$102)</f>
        <v>0</v>
      </c>
      <c r="L73" s="116">
        <f>SUMPRODUCT(('Stock GN'!$C$11:$C$232='Recap 2'!$A73)*('Stock GN'!$F$8:$Q$8='Recap 2'!K$6)*'Stock GN'!$F$11:$Q$232)</f>
        <v>0</v>
      </c>
      <c r="M73" s="115">
        <f t="shared" ref="M73:M83" si="15">+K73+L73</f>
        <v>0</v>
      </c>
      <c r="N73" s="114">
        <f>SUMPRODUCT(('Stock FSA'!$A$8:$A$102='Recap 2'!$A73)*('Stock FSA'!$D$6:$AE$6='Recap 2'!N$6)*('Stock FSA'!$D$7:$AE$7="Stock")*'Stock FSA'!$D$8:$AE$102)</f>
        <v>0</v>
      </c>
      <c r="O73" s="116">
        <f>SUMPRODUCT(('Stock GN'!$C$11:$C$232='Recap 2'!$A73)*('Stock GN'!$F$8:$Q$8='Recap 2'!N$6)*'Stock GN'!$F$11:$Q$232)</f>
        <v>0</v>
      </c>
      <c r="P73" s="115">
        <f t="shared" ref="P73:P83" si="16">+N73+O73</f>
        <v>0</v>
      </c>
      <c r="Q73" s="114">
        <f>SUMPRODUCT(('Stock FSA'!$A$8:$A$102='Recap 2'!$A73)*('Stock FSA'!$D$6:$AE$6='Recap 2'!Q$6)*('Stock FSA'!$D$7:$AE$7="Stock")*'Stock FSA'!$D$8:$AE$102)</f>
        <v>0</v>
      </c>
      <c r="R73" s="116">
        <f>SUMPRODUCT(('Stock GN'!$C$11:$C$232='Recap 2'!$A73)*('Stock GN'!$F$8:$Q$8='Recap 2'!Q$6)*'Stock GN'!$F$11:$Q$232)</f>
        <v>0</v>
      </c>
      <c r="S73" s="115">
        <f t="shared" ref="S73:S83" si="17">+Q73+R73</f>
        <v>0</v>
      </c>
      <c r="T73" s="114">
        <f>SUMPRODUCT(('Stock FSA'!$A$8:$A$102='Recap 2'!$A73)*('Stock FSA'!$D$6:$AE$6='Recap 2'!T$6)*('Stock FSA'!$D$7:$AE$7="Stock")*'Stock FSA'!$D$8:$AE$102)</f>
        <v>0</v>
      </c>
      <c r="U73" s="116">
        <f>SUMPRODUCT(('Stock GN'!$C$11:$C$232='Recap 2'!$A73)*('Stock GN'!$F$8:$Q$8='Recap 2'!T$6)*'Stock GN'!$F$11:$Q$232)</f>
        <v>0</v>
      </c>
      <c r="V73" s="115">
        <f t="shared" ref="V73:V83" si="18">+T73+U73</f>
        <v>0</v>
      </c>
      <c r="W73" s="114">
        <f>SUMPRODUCT(('Stock FSA'!$A$8:$A$102='Recap 2'!$A73)*('Stock FSA'!$D$6:$AE$6='Recap 2'!W$6)*('Stock FSA'!$D$7:$AE$7="Stock")*'Stock FSA'!$D$8:$AE$102)</f>
        <v>0</v>
      </c>
      <c r="X73" s="116">
        <f>SUMPRODUCT(('Stock GN'!$C$11:$C$232='Recap 2'!$A73)*('Stock GN'!$F$8:$Q$8='Recap 2'!W$6)*'Stock GN'!$F$11:$Q$232)</f>
        <v>0</v>
      </c>
      <c r="Y73" s="115">
        <f t="shared" ref="Y73:Y83" si="19">+W73+X73</f>
        <v>0</v>
      </c>
      <c r="Z73" s="114">
        <f>SUMPRODUCT(('Stock FSA'!$A$8:$A$102='Recap 2'!$A73)*('Stock FSA'!$D$6:$AE$6='Recap 2'!Z$6)*('Stock FSA'!$D$7:$AE$7="Stock")*'Stock FSA'!$D$8:$AE$102)</f>
        <v>0</v>
      </c>
      <c r="AA73" s="116">
        <f>SUMPRODUCT(('Stock GN'!$C$11:$C$232='Recap 2'!$A73)*('Stock GN'!$F$8:$Q$8='Recap 2'!Z$6)*'Stock GN'!$F$11:$Q$232)</f>
        <v>0</v>
      </c>
      <c r="AB73" s="115">
        <f t="shared" ref="AB73:AB83" si="20">+Z73+AA73</f>
        <v>0</v>
      </c>
      <c r="AC73" s="114">
        <f>SUMPRODUCT(('Stock FSA'!$A$8:$A$102='Recap 2'!$A73)*('Stock FSA'!$D$6:$AE$6='Recap 2'!AC$6)*('Stock FSA'!$D$7:$AE$7="Stock")*'Stock FSA'!$D$8:$AE$102)</f>
        <v>0</v>
      </c>
      <c r="AD73" s="116">
        <f>SUMPRODUCT(('Stock GN'!$C$11:$C$232='Recap 2'!$A73)*('Stock GN'!$F$8:$Q$8='Recap 2'!AC$6)*'Stock GN'!$F$11:$Q$232)</f>
        <v>0</v>
      </c>
      <c r="AE73" s="115">
        <f t="shared" ref="AE73:AE83" si="21">+AC73+AD73</f>
        <v>0</v>
      </c>
      <c r="AF73" s="114">
        <f>SUMPRODUCT(('Stock FSA'!$A$8:$A$102='Recap 2'!$A73)*('Stock FSA'!$D$6:$AE$6='Recap 2'!AF$6)*('Stock FSA'!$D$7:$AE$7="Stock")*'Stock FSA'!$D$8:$AE$102)</f>
        <v>0</v>
      </c>
      <c r="AG73" s="116">
        <f>SUMPRODUCT(('Stock GN'!$C$11:$C$232='Recap 2'!$A73)*('Stock GN'!$F$8:$Q$8='Recap 2'!AF$6)*'Stock GN'!$F$11:$Q$232)</f>
        <v>0</v>
      </c>
      <c r="AH73" s="115">
        <f t="shared" ref="AH73:AH83" si="22">+AF73+AG73</f>
        <v>0</v>
      </c>
      <c r="AI73" s="114">
        <f>SUMPRODUCT(('Stock FSA'!$A$8:$A$102='Recap 2'!$A73)*('Stock FSA'!$D$6:$AE$6='Recap 2'!AI$6)*('Stock FSA'!$D$7:$AE$7="Stock")*'Stock FSA'!$D$8:$AE$102)</f>
        <v>0</v>
      </c>
      <c r="AJ73" s="116">
        <f>SUMPRODUCT(('Stock GN'!$C$11:$C$232='Recap 2'!$A73)*('Stock GN'!$F$8:$Q$8='Recap 2'!AI$6)*'Stock GN'!$F$11:$Q$232)</f>
        <v>0</v>
      </c>
      <c r="AK73" s="115">
        <f t="shared" ref="AK73:AK83" si="23">+AI73+AJ73</f>
        <v>0</v>
      </c>
    </row>
    <row r="74" spans="1:37">
      <c r="A74" s="73">
        <v>1450</v>
      </c>
      <c r="B74" s="114">
        <f>SUMPRODUCT(('Stock FSA'!$A$8:$A$102='Recap 2'!$A74)*('Stock FSA'!$D$6:$AE$6='Recap 2'!B$6)*('Stock FSA'!$D$7:$AE$7="Stock")*'Stock FSA'!$D$8:$AE$102)</f>
        <v>0</v>
      </c>
      <c r="C74" s="116">
        <f>SUMPRODUCT(('Stock GN'!$C$11:$C$232='Recap 2'!$A74)*('Stock GN'!$F$8:$Q$8='Recap 2'!B$6)*'Stock GN'!$F$11:$Q$232)</f>
        <v>0</v>
      </c>
      <c r="D74" s="115">
        <f t="shared" si="12"/>
        <v>0</v>
      </c>
      <c r="E74" s="114">
        <f>SUMPRODUCT(('Stock FSA'!$A$8:$A$102='Recap 2'!$A74)*('Stock FSA'!$D$6:$AE$6='Recap 2'!E$6)*('Stock FSA'!$D$7:$AE$7="Stock")*'Stock FSA'!$D$8:$AE$102)</f>
        <v>0</v>
      </c>
      <c r="F74" s="116">
        <f>SUMPRODUCT(('Stock GN'!$C$11:$C$232='Recap 2'!$A74)*('Stock GN'!$F$8:$Q$8='Recap 2'!E$6)*'Stock GN'!$F$11:$Q$232)</f>
        <v>0</v>
      </c>
      <c r="G74" s="115">
        <f t="shared" si="13"/>
        <v>0</v>
      </c>
      <c r="H74" s="114">
        <f>SUMPRODUCT(('Stock FSA'!$A$8:$A$102='Recap 2'!$A74)*('Stock FSA'!$D$6:$AE$6='Recap 2'!H$6)*('Stock FSA'!$D$7:$AE$7="Stock")*'Stock FSA'!$D$8:$AE$102)</f>
        <v>0</v>
      </c>
      <c r="I74" s="116">
        <f>SUMPRODUCT(('Stock GN'!$C$11:$C$232='Recap 2'!$A74)*('Stock GN'!$F$8:$Q$8='Recap 2'!H$6)*'Stock GN'!$F$11:$Q$232)</f>
        <v>0</v>
      </c>
      <c r="J74" s="115">
        <f t="shared" si="14"/>
        <v>0</v>
      </c>
      <c r="K74" s="114">
        <f>SUMPRODUCT(('Stock FSA'!$A$8:$A$102='Recap 2'!$A74)*('Stock FSA'!$D$6:$AE$6='Recap 2'!K$6)*('Stock FSA'!$D$7:$AE$7="Stock")*'Stock FSA'!$D$8:$AE$102)</f>
        <v>0</v>
      </c>
      <c r="L74" s="116">
        <f>SUMPRODUCT(('Stock GN'!$C$11:$C$232='Recap 2'!$A74)*('Stock GN'!$F$8:$Q$8='Recap 2'!K$6)*'Stock GN'!$F$11:$Q$232)</f>
        <v>0</v>
      </c>
      <c r="M74" s="115">
        <f t="shared" si="15"/>
        <v>0</v>
      </c>
      <c r="N74" s="114">
        <f>SUMPRODUCT(('Stock FSA'!$A$8:$A$102='Recap 2'!$A74)*('Stock FSA'!$D$6:$AE$6='Recap 2'!N$6)*('Stock FSA'!$D$7:$AE$7="Stock")*'Stock FSA'!$D$8:$AE$102)</f>
        <v>0</v>
      </c>
      <c r="O74" s="116">
        <f>SUMPRODUCT(('Stock GN'!$C$11:$C$232='Recap 2'!$A74)*('Stock GN'!$F$8:$Q$8='Recap 2'!N$6)*'Stock GN'!$F$11:$Q$232)</f>
        <v>0</v>
      </c>
      <c r="P74" s="115">
        <f t="shared" si="16"/>
        <v>0</v>
      </c>
      <c r="Q74" s="114">
        <f>SUMPRODUCT(('Stock FSA'!$A$8:$A$102='Recap 2'!$A74)*('Stock FSA'!$D$6:$AE$6='Recap 2'!Q$6)*('Stock FSA'!$D$7:$AE$7="Stock")*'Stock FSA'!$D$8:$AE$102)</f>
        <v>0</v>
      </c>
      <c r="R74" s="116">
        <f>SUMPRODUCT(('Stock GN'!$C$11:$C$232='Recap 2'!$A74)*('Stock GN'!$F$8:$Q$8='Recap 2'!Q$6)*'Stock GN'!$F$11:$Q$232)</f>
        <v>0</v>
      </c>
      <c r="S74" s="115">
        <f t="shared" si="17"/>
        <v>0</v>
      </c>
      <c r="T74" s="114">
        <f>SUMPRODUCT(('Stock FSA'!$A$8:$A$102='Recap 2'!$A74)*('Stock FSA'!$D$6:$AE$6='Recap 2'!T$6)*('Stock FSA'!$D$7:$AE$7="Stock")*'Stock FSA'!$D$8:$AE$102)</f>
        <v>0</v>
      </c>
      <c r="U74" s="116">
        <f>SUMPRODUCT(('Stock GN'!$C$11:$C$232='Recap 2'!$A74)*('Stock GN'!$F$8:$Q$8='Recap 2'!T$6)*'Stock GN'!$F$11:$Q$232)</f>
        <v>0</v>
      </c>
      <c r="V74" s="115">
        <f t="shared" si="18"/>
        <v>0</v>
      </c>
      <c r="W74" s="114">
        <f>SUMPRODUCT(('Stock FSA'!$A$8:$A$102='Recap 2'!$A74)*('Stock FSA'!$D$6:$AE$6='Recap 2'!W$6)*('Stock FSA'!$D$7:$AE$7="Stock")*'Stock FSA'!$D$8:$AE$102)</f>
        <v>0</v>
      </c>
      <c r="X74" s="116">
        <f>SUMPRODUCT(('Stock GN'!$C$11:$C$232='Recap 2'!$A74)*('Stock GN'!$F$8:$Q$8='Recap 2'!W$6)*'Stock GN'!$F$11:$Q$232)</f>
        <v>0</v>
      </c>
      <c r="Y74" s="115">
        <f t="shared" si="19"/>
        <v>0</v>
      </c>
      <c r="Z74" s="114">
        <f>SUMPRODUCT(('Stock FSA'!$A$8:$A$102='Recap 2'!$A74)*('Stock FSA'!$D$6:$AE$6='Recap 2'!Z$6)*('Stock FSA'!$D$7:$AE$7="Stock")*'Stock FSA'!$D$8:$AE$102)</f>
        <v>0</v>
      </c>
      <c r="AA74" s="116">
        <f>SUMPRODUCT(('Stock GN'!$C$11:$C$232='Recap 2'!$A74)*('Stock GN'!$F$8:$Q$8='Recap 2'!Z$6)*'Stock GN'!$F$11:$Q$232)</f>
        <v>0</v>
      </c>
      <c r="AB74" s="115">
        <f t="shared" si="20"/>
        <v>0</v>
      </c>
      <c r="AC74" s="114">
        <f>SUMPRODUCT(('Stock FSA'!$A$8:$A$102='Recap 2'!$A74)*('Stock FSA'!$D$6:$AE$6='Recap 2'!AC$6)*('Stock FSA'!$D$7:$AE$7="Stock")*'Stock FSA'!$D$8:$AE$102)</f>
        <v>0</v>
      </c>
      <c r="AD74" s="116">
        <f>SUMPRODUCT(('Stock GN'!$C$11:$C$232='Recap 2'!$A74)*('Stock GN'!$F$8:$Q$8='Recap 2'!AC$6)*'Stock GN'!$F$11:$Q$232)</f>
        <v>0</v>
      </c>
      <c r="AE74" s="115">
        <f t="shared" si="21"/>
        <v>0</v>
      </c>
      <c r="AF74" s="114">
        <f>SUMPRODUCT(('Stock FSA'!$A$8:$A$102='Recap 2'!$A74)*('Stock FSA'!$D$6:$AE$6='Recap 2'!AF$6)*('Stock FSA'!$D$7:$AE$7="Stock")*'Stock FSA'!$D$8:$AE$102)</f>
        <v>0</v>
      </c>
      <c r="AG74" s="116">
        <f>SUMPRODUCT(('Stock GN'!$C$11:$C$232='Recap 2'!$A74)*('Stock GN'!$F$8:$Q$8='Recap 2'!AF$6)*'Stock GN'!$F$11:$Q$232)</f>
        <v>0</v>
      </c>
      <c r="AH74" s="115">
        <f t="shared" si="22"/>
        <v>0</v>
      </c>
      <c r="AI74" s="114">
        <f>SUMPRODUCT(('Stock FSA'!$A$8:$A$102='Recap 2'!$A74)*('Stock FSA'!$D$6:$AE$6='Recap 2'!AI$6)*('Stock FSA'!$D$7:$AE$7="Stock")*'Stock FSA'!$D$8:$AE$102)</f>
        <v>0</v>
      </c>
      <c r="AJ74" s="116">
        <f>SUMPRODUCT(('Stock GN'!$C$11:$C$232='Recap 2'!$A74)*('Stock GN'!$F$8:$Q$8='Recap 2'!AI$6)*'Stock GN'!$F$11:$Q$232)</f>
        <v>0</v>
      </c>
      <c r="AK74" s="115">
        <f t="shared" si="23"/>
        <v>0</v>
      </c>
    </row>
    <row r="75" spans="1:37">
      <c r="A75" s="73">
        <v>1704</v>
      </c>
      <c r="B75" s="114">
        <f>SUMPRODUCT(('Stock FSA'!$A$8:$A$102='Recap 2'!$A75)*('Stock FSA'!$D$6:$AE$6='Recap 2'!B$6)*('Stock FSA'!$D$7:$AE$7="Stock")*'Stock FSA'!$D$8:$AE$102)</f>
        <v>0</v>
      </c>
      <c r="C75" s="116">
        <f>SUMPRODUCT(('Stock GN'!$C$11:$C$232='Recap 2'!$A75)*('Stock GN'!$F$8:$Q$8='Recap 2'!B$6)*'Stock GN'!$F$11:$Q$232)</f>
        <v>0</v>
      </c>
      <c r="D75" s="115">
        <f t="shared" si="12"/>
        <v>0</v>
      </c>
      <c r="E75" s="114">
        <f>SUMPRODUCT(('Stock FSA'!$A$8:$A$102='Recap 2'!$A75)*('Stock FSA'!$D$6:$AE$6='Recap 2'!E$6)*('Stock FSA'!$D$7:$AE$7="Stock")*'Stock FSA'!$D$8:$AE$102)</f>
        <v>0</v>
      </c>
      <c r="F75" s="116">
        <f>SUMPRODUCT(('Stock GN'!$C$11:$C$232='Recap 2'!$A75)*('Stock GN'!$F$8:$Q$8='Recap 2'!E$6)*'Stock GN'!$F$11:$Q$232)</f>
        <v>0</v>
      </c>
      <c r="G75" s="115">
        <f t="shared" si="13"/>
        <v>0</v>
      </c>
      <c r="H75" s="114">
        <f>SUMPRODUCT(('Stock FSA'!$A$8:$A$102='Recap 2'!$A75)*('Stock FSA'!$D$6:$AE$6='Recap 2'!H$6)*('Stock FSA'!$D$7:$AE$7="Stock")*'Stock FSA'!$D$8:$AE$102)</f>
        <v>0</v>
      </c>
      <c r="I75" s="116">
        <f>SUMPRODUCT(('Stock GN'!$C$11:$C$232='Recap 2'!$A75)*('Stock GN'!$F$8:$Q$8='Recap 2'!H$6)*'Stock GN'!$F$11:$Q$232)</f>
        <v>0</v>
      </c>
      <c r="J75" s="115">
        <f t="shared" si="14"/>
        <v>0</v>
      </c>
      <c r="K75" s="114">
        <f>SUMPRODUCT(('Stock FSA'!$A$8:$A$102='Recap 2'!$A75)*('Stock FSA'!$D$6:$AE$6='Recap 2'!K$6)*('Stock FSA'!$D$7:$AE$7="Stock")*'Stock FSA'!$D$8:$AE$102)</f>
        <v>0</v>
      </c>
      <c r="L75" s="116">
        <f>SUMPRODUCT(('Stock GN'!$C$11:$C$232='Recap 2'!$A75)*('Stock GN'!$F$8:$Q$8='Recap 2'!K$6)*'Stock GN'!$F$11:$Q$232)</f>
        <v>0</v>
      </c>
      <c r="M75" s="115">
        <f t="shared" si="15"/>
        <v>0</v>
      </c>
      <c r="N75" s="114">
        <f>SUMPRODUCT(('Stock FSA'!$A$8:$A$102='Recap 2'!$A75)*('Stock FSA'!$D$6:$AE$6='Recap 2'!N$6)*('Stock FSA'!$D$7:$AE$7="Stock")*'Stock FSA'!$D$8:$AE$102)</f>
        <v>0</v>
      </c>
      <c r="O75" s="116">
        <f>SUMPRODUCT(('Stock GN'!$C$11:$C$232='Recap 2'!$A75)*('Stock GN'!$F$8:$Q$8='Recap 2'!N$6)*'Stock GN'!$F$11:$Q$232)</f>
        <v>0</v>
      </c>
      <c r="P75" s="115">
        <f t="shared" si="16"/>
        <v>0</v>
      </c>
      <c r="Q75" s="114">
        <f>SUMPRODUCT(('Stock FSA'!$A$8:$A$102='Recap 2'!$A75)*('Stock FSA'!$D$6:$AE$6='Recap 2'!Q$6)*('Stock FSA'!$D$7:$AE$7="Stock")*'Stock FSA'!$D$8:$AE$102)</f>
        <v>0</v>
      </c>
      <c r="R75" s="116">
        <f>SUMPRODUCT(('Stock GN'!$C$11:$C$232='Recap 2'!$A75)*('Stock GN'!$F$8:$Q$8='Recap 2'!Q$6)*'Stock GN'!$F$11:$Q$232)</f>
        <v>0</v>
      </c>
      <c r="S75" s="115">
        <f t="shared" si="17"/>
        <v>0</v>
      </c>
      <c r="T75" s="114">
        <f>SUMPRODUCT(('Stock FSA'!$A$8:$A$102='Recap 2'!$A75)*('Stock FSA'!$D$6:$AE$6='Recap 2'!T$6)*('Stock FSA'!$D$7:$AE$7="Stock")*'Stock FSA'!$D$8:$AE$102)</f>
        <v>0</v>
      </c>
      <c r="U75" s="116">
        <f>SUMPRODUCT(('Stock GN'!$C$11:$C$232='Recap 2'!$A75)*('Stock GN'!$F$8:$Q$8='Recap 2'!T$6)*'Stock GN'!$F$11:$Q$232)</f>
        <v>0</v>
      </c>
      <c r="V75" s="115">
        <f t="shared" si="18"/>
        <v>0</v>
      </c>
      <c r="W75" s="114">
        <f>SUMPRODUCT(('Stock FSA'!$A$8:$A$102='Recap 2'!$A75)*('Stock FSA'!$D$6:$AE$6='Recap 2'!W$6)*('Stock FSA'!$D$7:$AE$7="Stock")*'Stock FSA'!$D$8:$AE$102)</f>
        <v>0</v>
      </c>
      <c r="X75" s="116">
        <f>SUMPRODUCT(('Stock GN'!$C$11:$C$232='Recap 2'!$A75)*('Stock GN'!$F$8:$Q$8='Recap 2'!W$6)*'Stock GN'!$F$11:$Q$232)</f>
        <v>0</v>
      </c>
      <c r="Y75" s="115">
        <f t="shared" si="19"/>
        <v>0</v>
      </c>
      <c r="Z75" s="114">
        <f>SUMPRODUCT(('Stock FSA'!$A$8:$A$102='Recap 2'!$A75)*('Stock FSA'!$D$6:$AE$6='Recap 2'!Z$6)*('Stock FSA'!$D$7:$AE$7="Stock")*'Stock FSA'!$D$8:$AE$102)</f>
        <v>0</v>
      </c>
      <c r="AA75" s="116">
        <f>SUMPRODUCT(('Stock GN'!$C$11:$C$232='Recap 2'!$A75)*('Stock GN'!$F$8:$Q$8='Recap 2'!Z$6)*'Stock GN'!$F$11:$Q$232)</f>
        <v>0</v>
      </c>
      <c r="AB75" s="115">
        <f t="shared" si="20"/>
        <v>0</v>
      </c>
      <c r="AC75" s="114">
        <f>SUMPRODUCT(('Stock FSA'!$A$8:$A$102='Recap 2'!$A75)*('Stock FSA'!$D$6:$AE$6='Recap 2'!AC$6)*('Stock FSA'!$D$7:$AE$7="Stock")*'Stock FSA'!$D$8:$AE$102)</f>
        <v>0</v>
      </c>
      <c r="AD75" s="116">
        <f>SUMPRODUCT(('Stock GN'!$C$11:$C$232='Recap 2'!$A75)*('Stock GN'!$F$8:$Q$8='Recap 2'!AC$6)*'Stock GN'!$F$11:$Q$232)</f>
        <v>0</v>
      </c>
      <c r="AE75" s="115">
        <f t="shared" si="21"/>
        <v>0</v>
      </c>
      <c r="AF75" s="114">
        <f>SUMPRODUCT(('Stock FSA'!$A$8:$A$102='Recap 2'!$A75)*('Stock FSA'!$D$6:$AE$6='Recap 2'!AF$6)*('Stock FSA'!$D$7:$AE$7="Stock")*'Stock FSA'!$D$8:$AE$102)</f>
        <v>0</v>
      </c>
      <c r="AG75" s="116">
        <f>SUMPRODUCT(('Stock GN'!$C$11:$C$232='Recap 2'!$A75)*('Stock GN'!$F$8:$Q$8='Recap 2'!AF$6)*'Stock GN'!$F$11:$Q$232)</f>
        <v>0</v>
      </c>
      <c r="AH75" s="115">
        <f t="shared" si="22"/>
        <v>0</v>
      </c>
      <c r="AI75" s="114">
        <f>SUMPRODUCT(('Stock FSA'!$A$8:$A$102='Recap 2'!$A75)*('Stock FSA'!$D$6:$AE$6='Recap 2'!AI$6)*('Stock FSA'!$D$7:$AE$7="Stock")*'Stock FSA'!$D$8:$AE$102)</f>
        <v>0</v>
      </c>
      <c r="AJ75" s="116">
        <f>SUMPRODUCT(('Stock GN'!$C$11:$C$232='Recap 2'!$A75)*('Stock GN'!$F$8:$Q$8='Recap 2'!AI$6)*'Stock GN'!$F$11:$Q$232)</f>
        <v>0</v>
      </c>
      <c r="AK75" s="115">
        <f t="shared" si="23"/>
        <v>0</v>
      </c>
    </row>
    <row r="76" spans="1:37">
      <c r="A76" s="73">
        <v>1730</v>
      </c>
      <c r="B76" s="114">
        <f>SUMPRODUCT(('Stock FSA'!$A$8:$A$102='Recap 2'!$A76)*('Stock FSA'!$D$6:$AE$6='Recap 2'!B$6)*('Stock FSA'!$D$7:$AE$7="Stock")*'Stock FSA'!$D$8:$AE$102)</f>
        <v>0</v>
      </c>
      <c r="C76" s="116">
        <f>SUMPRODUCT(('Stock GN'!$C$11:$C$232='Recap 2'!$A76)*('Stock GN'!$F$8:$Q$8='Recap 2'!B$6)*'Stock GN'!$F$11:$Q$232)</f>
        <v>0</v>
      </c>
      <c r="D76" s="115">
        <f t="shared" si="12"/>
        <v>0</v>
      </c>
      <c r="E76" s="114">
        <f>SUMPRODUCT(('Stock FSA'!$A$8:$A$102='Recap 2'!$A76)*('Stock FSA'!$D$6:$AE$6='Recap 2'!E$6)*('Stock FSA'!$D$7:$AE$7="Stock")*'Stock FSA'!$D$8:$AE$102)</f>
        <v>0</v>
      </c>
      <c r="F76" s="116">
        <f>SUMPRODUCT(('Stock GN'!$C$11:$C$232='Recap 2'!$A76)*('Stock GN'!$F$8:$Q$8='Recap 2'!E$6)*'Stock GN'!$F$11:$Q$232)</f>
        <v>0</v>
      </c>
      <c r="G76" s="115">
        <f t="shared" si="13"/>
        <v>0</v>
      </c>
      <c r="H76" s="114">
        <f>SUMPRODUCT(('Stock FSA'!$A$8:$A$102='Recap 2'!$A76)*('Stock FSA'!$D$6:$AE$6='Recap 2'!H$6)*('Stock FSA'!$D$7:$AE$7="Stock")*'Stock FSA'!$D$8:$AE$102)</f>
        <v>0</v>
      </c>
      <c r="I76" s="116">
        <f>SUMPRODUCT(('Stock GN'!$C$11:$C$232='Recap 2'!$A76)*('Stock GN'!$F$8:$Q$8='Recap 2'!H$6)*'Stock GN'!$F$11:$Q$232)</f>
        <v>0</v>
      </c>
      <c r="J76" s="115">
        <f t="shared" si="14"/>
        <v>0</v>
      </c>
      <c r="K76" s="114">
        <f>SUMPRODUCT(('Stock FSA'!$A$8:$A$102='Recap 2'!$A76)*('Stock FSA'!$D$6:$AE$6='Recap 2'!K$6)*('Stock FSA'!$D$7:$AE$7="Stock")*'Stock FSA'!$D$8:$AE$102)</f>
        <v>0</v>
      </c>
      <c r="L76" s="116">
        <f>SUMPRODUCT(('Stock GN'!$C$11:$C$232='Recap 2'!$A76)*('Stock GN'!$F$8:$Q$8='Recap 2'!K$6)*'Stock GN'!$F$11:$Q$232)</f>
        <v>0</v>
      </c>
      <c r="M76" s="115">
        <f t="shared" si="15"/>
        <v>0</v>
      </c>
      <c r="N76" s="114">
        <f>SUMPRODUCT(('Stock FSA'!$A$8:$A$102='Recap 2'!$A76)*('Stock FSA'!$D$6:$AE$6='Recap 2'!N$6)*('Stock FSA'!$D$7:$AE$7="Stock")*'Stock FSA'!$D$8:$AE$102)</f>
        <v>0</v>
      </c>
      <c r="O76" s="116">
        <f>SUMPRODUCT(('Stock GN'!$C$11:$C$232='Recap 2'!$A76)*('Stock GN'!$F$8:$Q$8='Recap 2'!N$6)*'Stock GN'!$F$11:$Q$232)</f>
        <v>0</v>
      </c>
      <c r="P76" s="115">
        <f t="shared" si="16"/>
        <v>0</v>
      </c>
      <c r="Q76" s="114">
        <f>SUMPRODUCT(('Stock FSA'!$A$8:$A$102='Recap 2'!$A76)*('Stock FSA'!$D$6:$AE$6='Recap 2'!Q$6)*('Stock FSA'!$D$7:$AE$7="Stock")*'Stock FSA'!$D$8:$AE$102)</f>
        <v>0</v>
      </c>
      <c r="R76" s="116">
        <f>SUMPRODUCT(('Stock GN'!$C$11:$C$232='Recap 2'!$A76)*('Stock GN'!$F$8:$Q$8='Recap 2'!Q$6)*'Stock GN'!$F$11:$Q$232)</f>
        <v>0</v>
      </c>
      <c r="S76" s="115">
        <f t="shared" si="17"/>
        <v>0</v>
      </c>
      <c r="T76" s="114">
        <f>SUMPRODUCT(('Stock FSA'!$A$8:$A$102='Recap 2'!$A76)*('Stock FSA'!$D$6:$AE$6='Recap 2'!T$6)*('Stock FSA'!$D$7:$AE$7="Stock")*'Stock FSA'!$D$8:$AE$102)</f>
        <v>0</v>
      </c>
      <c r="U76" s="116">
        <f>SUMPRODUCT(('Stock GN'!$C$11:$C$232='Recap 2'!$A76)*('Stock GN'!$F$8:$Q$8='Recap 2'!T$6)*'Stock GN'!$F$11:$Q$232)</f>
        <v>0</v>
      </c>
      <c r="V76" s="115">
        <f t="shared" si="18"/>
        <v>0</v>
      </c>
      <c r="W76" s="114">
        <f>SUMPRODUCT(('Stock FSA'!$A$8:$A$102='Recap 2'!$A76)*('Stock FSA'!$D$6:$AE$6='Recap 2'!W$6)*('Stock FSA'!$D$7:$AE$7="Stock")*'Stock FSA'!$D$8:$AE$102)</f>
        <v>0</v>
      </c>
      <c r="X76" s="116">
        <f>SUMPRODUCT(('Stock GN'!$C$11:$C$232='Recap 2'!$A76)*('Stock GN'!$F$8:$Q$8='Recap 2'!W$6)*'Stock GN'!$F$11:$Q$232)</f>
        <v>0</v>
      </c>
      <c r="Y76" s="115">
        <f t="shared" si="19"/>
        <v>0</v>
      </c>
      <c r="Z76" s="114">
        <f>SUMPRODUCT(('Stock FSA'!$A$8:$A$102='Recap 2'!$A76)*('Stock FSA'!$D$6:$AE$6='Recap 2'!Z$6)*('Stock FSA'!$D$7:$AE$7="Stock")*'Stock FSA'!$D$8:$AE$102)</f>
        <v>0</v>
      </c>
      <c r="AA76" s="116">
        <f>SUMPRODUCT(('Stock GN'!$C$11:$C$232='Recap 2'!$A76)*('Stock GN'!$F$8:$Q$8='Recap 2'!Z$6)*'Stock GN'!$F$11:$Q$232)</f>
        <v>0</v>
      </c>
      <c r="AB76" s="115">
        <f t="shared" si="20"/>
        <v>0</v>
      </c>
      <c r="AC76" s="114">
        <f>SUMPRODUCT(('Stock FSA'!$A$8:$A$102='Recap 2'!$A76)*('Stock FSA'!$D$6:$AE$6='Recap 2'!AC$6)*('Stock FSA'!$D$7:$AE$7="Stock")*'Stock FSA'!$D$8:$AE$102)</f>
        <v>0</v>
      </c>
      <c r="AD76" s="116">
        <f>SUMPRODUCT(('Stock GN'!$C$11:$C$232='Recap 2'!$A76)*('Stock GN'!$F$8:$Q$8='Recap 2'!AC$6)*'Stock GN'!$F$11:$Q$232)</f>
        <v>0</v>
      </c>
      <c r="AE76" s="115">
        <f t="shared" si="21"/>
        <v>0</v>
      </c>
      <c r="AF76" s="114">
        <f>SUMPRODUCT(('Stock FSA'!$A$8:$A$102='Recap 2'!$A76)*('Stock FSA'!$D$6:$AE$6='Recap 2'!AF$6)*('Stock FSA'!$D$7:$AE$7="Stock")*'Stock FSA'!$D$8:$AE$102)</f>
        <v>0</v>
      </c>
      <c r="AG76" s="116">
        <f>SUMPRODUCT(('Stock GN'!$C$11:$C$232='Recap 2'!$A76)*('Stock GN'!$F$8:$Q$8='Recap 2'!AF$6)*'Stock GN'!$F$11:$Q$232)</f>
        <v>0</v>
      </c>
      <c r="AH76" s="115">
        <f t="shared" si="22"/>
        <v>0</v>
      </c>
      <c r="AI76" s="114">
        <f>SUMPRODUCT(('Stock FSA'!$A$8:$A$102='Recap 2'!$A76)*('Stock FSA'!$D$6:$AE$6='Recap 2'!AI$6)*('Stock FSA'!$D$7:$AE$7="Stock")*'Stock FSA'!$D$8:$AE$102)</f>
        <v>0</v>
      </c>
      <c r="AJ76" s="116">
        <f>SUMPRODUCT(('Stock GN'!$C$11:$C$232='Recap 2'!$A76)*('Stock GN'!$F$8:$Q$8='Recap 2'!AI$6)*'Stock GN'!$F$11:$Q$232)</f>
        <v>0</v>
      </c>
      <c r="AK76" s="115">
        <f t="shared" si="23"/>
        <v>0</v>
      </c>
    </row>
    <row r="77" spans="1:37">
      <c r="A77" s="73">
        <v>1747</v>
      </c>
      <c r="B77" s="114">
        <f>SUMPRODUCT(('Stock FSA'!$A$8:$A$102='Recap 2'!$A77)*('Stock FSA'!$D$6:$AE$6='Recap 2'!B$6)*('Stock FSA'!$D$7:$AE$7="Stock")*'Stock FSA'!$D$8:$AE$102)</f>
        <v>0</v>
      </c>
      <c r="C77" s="116">
        <f>SUMPRODUCT(('Stock GN'!$C$11:$C$232='Recap 2'!$A77)*('Stock GN'!$F$8:$Q$8='Recap 2'!B$6)*'Stock GN'!$F$11:$Q$232)</f>
        <v>0</v>
      </c>
      <c r="D77" s="115">
        <f t="shared" si="12"/>
        <v>0</v>
      </c>
      <c r="E77" s="114">
        <f>SUMPRODUCT(('Stock FSA'!$A$8:$A$102='Recap 2'!$A77)*('Stock FSA'!$D$6:$AE$6='Recap 2'!E$6)*('Stock FSA'!$D$7:$AE$7="Stock")*'Stock FSA'!$D$8:$AE$102)</f>
        <v>0</v>
      </c>
      <c r="F77" s="116">
        <f>SUMPRODUCT(('Stock GN'!$C$11:$C$232='Recap 2'!$A77)*('Stock GN'!$F$8:$Q$8='Recap 2'!E$6)*'Stock GN'!$F$11:$Q$232)</f>
        <v>0</v>
      </c>
      <c r="G77" s="115">
        <f t="shared" si="13"/>
        <v>0</v>
      </c>
      <c r="H77" s="114">
        <f>SUMPRODUCT(('Stock FSA'!$A$8:$A$102='Recap 2'!$A77)*('Stock FSA'!$D$6:$AE$6='Recap 2'!H$6)*('Stock FSA'!$D$7:$AE$7="Stock")*'Stock FSA'!$D$8:$AE$102)</f>
        <v>0</v>
      </c>
      <c r="I77" s="116">
        <f>SUMPRODUCT(('Stock GN'!$C$11:$C$232='Recap 2'!$A77)*('Stock GN'!$F$8:$Q$8='Recap 2'!H$6)*'Stock GN'!$F$11:$Q$232)</f>
        <v>0</v>
      </c>
      <c r="J77" s="115">
        <f t="shared" si="14"/>
        <v>0</v>
      </c>
      <c r="K77" s="114">
        <f>SUMPRODUCT(('Stock FSA'!$A$8:$A$102='Recap 2'!$A77)*('Stock FSA'!$D$6:$AE$6='Recap 2'!K$6)*('Stock FSA'!$D$7:$AE$7="Stock")*'Stock FSA'!$D$8:$AE$102)</f>
        <v>0</v>
      </c>
      <c r="L77" s="116">
        <f>SUMPRODUCT(('Stock GN'!$C$11:$C$232='Recap 2'!$A77)*('Stock GN'!$F$8:$Q$8='Recap 2'!K$6)*'Stock GN'!$F$11:$Q$232)</f>
        <v>0</v>
      </c>
      <c r="M77" s="115">
        <f t="shared" si="15"/>
        <v>0</v>
      </c>
      <c r="N77" s="114">
        <f>SUMPRODUCT(('Stock FSA'!$A$8:$A$102='Recap 2'!$A77)*('Stock FSA'!$D$6:$AE$6='Recap 2'!N$6)*('Stock FSA'!$D$7:$AE$7="Stock")*'Stock FSA'!$D$8:$AE$102)</f>
        <v>0</v>
      </c>
      <c r="O77" s="116">
        <f>SUMPRODUCT(('Stock GN'!$C$11:$C$232='Recap 2'!$A77)*('Stock GN'!$F$8:$Q$8='Recap 2'!N$6)*'Stock GN'!$F$11:$Q$232)</f>
        <v>0</v>
      </c>
      <c r="P77" s="115">
        <f t="shared" si="16"/>
        <v>0</v>
      </c>
      <c r="Q77" s="114">
        <f>SUMPRODUCT(('Stock FSA'!$A$8:$A$102='Recap 2'!$A77)*('Stock FSA'!$D$6:$AE$6='Recap 2'!Q$6)*('Stock FSA'!$D$7:$AE$7="Stock")*'Stock FSA'!$D$8:$AE$102)</f>
        <v>0</v>
      </c>
      <c r="R77" s="116">
        <f>SUMPRODUCT(('Stock GN'!$C$11:$C$232='Recap 2'!$A77)*('Stock GN'!$F$8:$Q$8='Recap 2'!Q$6)*'Stock GN'!$F$11:$Q$232)</f>
        <v>0</v>
      </c>
      <c r="S77" s="115">
        <f t="shared" si="17"/>
        <v>0</v>
      </c>
      <c r="T77" s="114">
        <f>SUMPRODUCT(('Stock FSA'!$A$8:$A$102='Recap 2'!$A77)*('Stock FSA'!$D$6:$AE$6='Recap 2'!T$6)*('Stock FSA'!$D$7:$AE$7="Stock")*'Stock FSA'!$D$8:$AE$102)</f>
        <v>0</v>
      </c>
      <c r="U77" s="116">
        <f>SUMPRODUCT(('Stock GN'!$C$11:$C$232='Recap 2'!$A77)*('Stock GN'!$F$8:$Q$8='Recap 2'!T$6)*'Stock GN'!$F$11:$Q$232)</f>
        <v>0</v>
      </c>
      <c r="V77" s="115">
        <f t="shared" si="18"/>
        <v>0</v>
      </c>
      <c r="W77" s="114">
        <f>SUMPRODUCT(('Stock FSA'!$A$8:$A$102='Recap 2'!$A77)*('Stock FSA'!$D$6:$AE$6='Recap 2'!W$6)*('Stock FSA'!$D$7:$AE$7="Stock")*'Stock FSA'!$D$8:$AE$102)</f>
        <v>0</v>
      </c>
      <c r="X77" s="116">
        <f>SUMPRODUCT(('Stock GN'!$C$11:$C$232='Recap 2'!$A77)*('Stock GN'!$F$8:$Q$8='Recap 2'!W$6)*'Stock GN'!$F$11:$Q$232)</f>
        <v>0</v>
      </c>
      <c r="Y77" s="115">
        <f t="shared" si="19"/>
        <v>0</v>
      </c>
      <c r="Z77" s="114">
        <f>SUMPRODUCT(('Stock FSA'!$A$8:$A$102='Recap 2'!$A77)*('Stock FSA'!$D$6:$AE$6='Recap 2'!Z$6)*('Stock FSA'!$D$7:$AE$7="Stock")*'Stock FSA'!$D$8:$AE$102)</f>
        <v>0</v>
      </c>
      <c r="AA77" s="116">
        <f>SUMPRODUCT(('Stock GN'!$C$11:$C$232='Recap 2'!$A77)*('Stock GN'!$F$8:$Q$8='Recap 2'!Z$6)*'Stock GN'!$F$11:$Q$232)</f>
        <v>0</v>
      </c>
      <c r="AB77" s="115">
        <f t="shared" si="20"/>
        <v>0</v>
      </c>
      <c r="AC77" s="114">
        <f>SUMPRODUCT(('Stock FSA'!$A$8:$A$102='Recap 2'!$A77)*('Stock FSA'!$D$6:$AE$6='Recap 2'!AC$6)*('Stock FSA'!$D$7:$AE$7="Stock")*'Stock FSA'!$D$8:$AE$102)</f>
        <v>0</v>
      </c>
      <c r="AD77" s="116">
        <f>SUMPRODUCT(('Stock GN'!$C$11:$C$232='Recap 2'!$A77)*('Stock GN'!$F$8:$Q$8='Recap 2'!AC$6)*'Stock GN'!$F$11:$Q$232)</f>
        <v>0</v>
      </c>
      <c r="AE77" s="115">
        <f t="shared" si="21"/>
        <v>0</v>
      </c>
      <c r="AF77" s="114">
        <f>SUMPRODUCT(('Stock FSA'!$A$8:$A$102='Recap 2'!$A77)*('Stock FSA'!$D$6:$AE$6='Recap 2'!AF$6)*('Stock FSA'!$D$7:$AE$7="Stock")*'Stock FSA'!$D$8:$AE$102)</f>
        <v>0</v>
      </c>
      <c r="AG77" s="116">
        <f>SUMPRODUCT(('Stock GN'!$C$11:$C$232='Recap 2'!$A77)*('Stock GN'!$F$8:$Q$8='Recap 2'!AF$6)*'Stock GN'!$F$11:$Q$232)</f>
        <v>0</v>
      </c>
      <c r="AH77" s="115">
        <f t="shared" si="22"/>
        <v>0</v>
      </c>
      <c r="AI77" s="114">
        <f>SUMPRODUCT(('Stock FSA'!$A$8:$A$102='Recap 2'!$A77)*('Stock FSA'!$D$6:$AE$6='Recap 2'!AI$6)*('Stock FSA'!$D$7:$AE$7="Stock")*'Stock FSA'!$D$8:$AE$102)</f>
        <v>0</v>
      </c>
      <c r="AJ77" s="116">
        <f>SUMPRODUCT(('Stock GN'!$C$11:$C$232='Recap 2'!$A77)*('Stock GN'!$F$8:$Q$8='Recap 2'!AI$6)*'Stock GN'!$F$11:$Q$232)</f>
        <v>0</v>
      </c>
      <c r="AK77" s="115">
        <f t="shared" si="23"/>
        <v>0</v>
      </c>
    </row>
    <row r="78" spans="1:37">
      <c r="A78" s="73">
        <v>1763</v>
      </c>
      <c r="B78" s="114">
        <f>SUMPRODUCT(('Stock FSA'!$A$8:$A$102='Recap 2'!$A78)*('Stock FSA'!$D$6:$AE$6='Recap 2'!B$6)*('Stock FSA'!$D$7:$AE$7="Stock")*'Stock FSA'!$D$8:$AE$102)</f>
        <v>0</v>
      </c>
      <c r="C78" s="116">
        <f>SUMPRODUCT(('Stock GN'!$C$11:$C$232='Recap 2'!$A78)*('Stock GN'!$F$8:$Q$8='Recap 2'!B$6)*'Stock GN'!$F$11:$Q$232)</f>
        <v>0</v>
      </c>
      <c r="D78" s="115">
        <f t="shared" si="12"/>
        <v>0</v>
      </c>
      <c r="E78" s="114">
        <f>SUMPRODUCT(('Stock FSA'!$A$8:$A$102='Recap 2'!$A78)*('Stock FSA'!$D$6:$AE$6='Recap 2'!E$6)*('Stock FSA'!$D$7:$AE$7="Stock")*'Stock FSA'!$D$8:$AE$102)</f>
        <v>0</v>
      </c>
      <c r="F78" s="116">
        <f>SUMPRODUCT(('Stock GN'!$C$11:$C$232='Recap 2'!$A78)*('Stock GN'!$F$8:$Q$8='Recap 2'!E$6)*'Stock GN'!$F$11:$Q$232)</f>
        <v>0</v>
      </c>
      <c r="G78" s="115">
        <f t="shared" si="13"/>
        <v>0</v>
      </c>
      <c r="H78" s="114">
        <f>SUMPRODUCT(('Stock FSA'!$A$8:$A$102='Recap 2'!$A78)*('Stock FSA'!$D$6:$AE$6='Recap 2'!H$6)*('Stock FSA'!$D$7:$AE$7="Stock")*'Stock FSA'!$D$8:$AE$102)</f>
        <v>0</v>
      </c>
      <c r="I78" s="116">
        <f>SUMPRODUCT(('Stock GN'!$C$11:$C$232='Recap 2'!$A78)*('Stock GN'!$F$8:$Q$8='Recap 2'!H$6)*'Stock GN'!$F$11:$Q$232)</f>
        <v>0</v>
      </c>
      <c r="J78" s="115">
        <f t="shared" si="14"/>
        <v>0</v>
      </c>
      <c r="K78" s="114">
        <f>SUMPRODUCT(('Stock FSA'!$A$8:$A$102='Recap 2'!$A78)*('Stock FSA'!$D$6:$AE$6='Recap 2'!K$6)*('Stock FSA'!$D$7:$AE$7="Stock")*'Stock FSA'!$D$8:$AE$102)</f>
        <v>0</v>
      </c>
      <c r="L78" s="116">
        <f>SUMPRODUCT(('Stock GN'!$C$11:$C$232='Recap 2'!$A78)*('Stock GN'!$F$8:$Q$8='Recap 2'!K$6)*'Stock GN'!$F$11:$Q$232)</f>
        <v>0</v>
      </c>
      <c r="M78" s="115">
        <f t="shared" si="15"/>
        <v>0</v>
      </c>
      <c r="N78" s="114">
        <f>SUMPRODUCT(('Stock FSA'!$A$8:$A$102='Recap 2'!$A78)*('Stock FSA'!$D$6:$AE$6='Recap 2'!N$6)*('Stock FSA'!$D$7:$AE$7="Stock")*'Stock FSA'!$D$8:$AE$102)</f>
        <v>0</v>
      </c>
      <c r="O78" s="116">
        <f>SUMPRODUCT(('Stock GN'!$C$11:$C$232='Recap 2'!$A78)*('Stock GN'!$F$8:$Q$8='Recap 2'!N$6)*'Stock GN'!$F$11:$Q$232)</f>
        <v>0</v>
      </c>
      <c r="P78" s="115">
        <f t="shared" si="16"/>
        <v>0</v>
      </c>
      <c r="Q78" s="114">
        <f>SUMPRODUCT(('Stock FSA'!$A$8:$A$102='Recap 2'!$A78)*('Stock FSA'!$D$6:$AE$6='Recap 2'!Q$6)*('Stock FSA'!$D$7:$AE$7="Stock")*'Stock FSA'!$D$8:$AE$102)</f>
        <v>0</v>
      </c>
      <c r="R78" s="116">
        <f>SUMPRODUCT(('Stock GN'!$C$11:$C$232='Recap 2'!$A78)*('Stock GN'!$F$8:$Q$8='Recap 2'!Q$6)*'Stock GN'!$F$11:$Q$232)</f>
        <v>0</v>
      </c>
      <c r="S78" s="115">
        <f t="shared" si="17"/>
        <v>0</v>
      </c>
      <c r="T78" s="114">
        <f>SUMPRODUCT(('Stock FSA'!$A$8:$A$102='Recap 2'!$A78)*('Stock FSA'!$D$6:$AE$6='Recap 2'!T$6)*('Stock FSA'!$D$7:$AE$7="Stock")*'Stock FSA'!$D$8:$AE$102)</f>
        <v>0</v>
      </c>
      <c r="U78" s="116">
        <f>SUMPRODUCT(('Stock GN'!$C$11:$C$232='Recap 2'!$A78)*('Stock GN'!$F$8:$Q$8='Recap 2'!T$6)*'Stock GN'!$F$11:$Q$232)</f>
        <v>0</v>
      </c>
      <c r="V78" s="115">
        <f t="shared" si="18"/>
        <v>0</v>
      </c>
      <c r="W78" s="114">
        <f>SUMPRODUCT(('Stock FSA'!$A$8:$A$102='Recap 2'!$A78)*('Stock FSA'!$D$6:$AE$6='Recap 2'!W$6)*('Stock FSA'!$D$7:$AE$7="Stock")*'Stock FSA'!$D$8:$AE$102)</f>
        <v>0</v>
      </c>
      <c r="X78" s="116">
        <f>SUMPRODUCT(('Stock GN'!$C$11:$C$232='Recap 2'!$A78)*('Stock GN'!$F$8:$Q$8='Recap 2'!W$6)*'Stock GN'!$F$11:$Q$232)</f>
        <v>0</v>
      </c>
      <c r="Y78" s="115">
        <f t="shared" si="19"/>
        <v>0</v>
      </c>
      <c r="Z78" s="114">
        <f>SUMPRODUCT(('Stock FSA'!$A$8:$A$102='Recap 2'!$A78)*('Stock FSA'!$D$6:$AE$6='Recap 2'!Z$6)*('Stock FSA'!$D$7:$AE$7="Stock")*'Stock FSA'!$D$8:$AE$102)</f>
        <v>0</v>
      </c>
      <c r="AA78" s="116">
        <f>SUMPRODUCT(('Stock GN'!$C$11:$C$232='Recap 2'!$A78)*('Stock GN'!$F$8:$Q$8='Recap 2'!Z$6)*'Stock GN'!$F$11:$Q$232)</f>
        <v>0</v>
      </c>
      <c r="AB78" s="115">
        <f t="shared" si="20"/>
        <v>0</v>
      </c>
      <c r="AC78" s="114">
        <f>SUMPRODUCT(('Stock FSA'!$A$8:$A$102='Recap 2'!$A78)*('Stock FSA'!$D$6:$AE$6='Recap 2'!AC$6)*('Stock FSA'!$D$7:$AE$7="Stock")*'Stock FSA'!$D$8:$AE$102)</f>
        <v>0</v>
      </c>
      <c r="AD78" s="116">
        <f>SUMPRODUCT(('Stock GN'!$C$11:$C$232='Recap 2'!$A78)*('Stock GN'!$F$8:$Q$8='Recap 2'!AC$6)*'Stock GN'!$F$11:$Q$232)</f>
        <v>0</v>
      </c>
      <c r="AE78" s="115">
        <f t="shared" si="21"/>
        <v>0</v>
      </c>
      <c r="AF78" s="114">
        <f>SUMPRODUCT(('Stock FSA'!$A$8:$A$102='Recap 2'!$A78)*('Stock FSA'!$D$6:$AE$6='Recap 2'!AF$6)*('Stock FSA'!$D$7:$AE$7="Stock")*'Stock FSA'!$D$8:$AE$102)</f>
        <v>0</v>
      </c>
      <c r="AG78" s="116">
        <f>SUMPRODUCT(('Stock GN'!$C$11:$C$232='Recap 2'!$A78)*('Stock GN'!$F$8:$Q$8='Recap 2'!AF$6)*'Stock GN'!$F$11:$Q$232)</f>
        <v>0</v>
      </c>
      <c r="AH78" s="115">
        <f t="shared" si="22"/>
        <v>0</v>
      </c>
      <c r="AI78" s="114">
        <f>SUMPRODUCT(('Stock FSA'!$A$8:$A$102='Recap 2'!$A78)*('Stock FSA'!$D$6:$AE$6='Recap 2'!AI$6)*('Stock FSA'!$D$7:$AE$7="Stock")*'Stock FSA'!$D$8:$AE$102)</f>
        <v>0</v>
      </c>
      <c r="AJ78" s="116">
        <f>SUMPRODUCT(('Stock GN'!$C$11:$C$232='Recap 2'!$A78)*('Stock GN'!$F$8:$Q$8='Recap 2'!AI$6)*'Stock GN'!$F$11:$Q$232)</f>
        <v>0</v>
      </c>
      <c r="AK78" s="115">
        <f t="shared" si="23"/>
        <v>0</v>
      </c>
    </row>
    <row r="79" spans="1:37">
      <c r="A79" s="73">
        <v>1803</v>
      </c>
      <c r="B79" s="114">
        <f>SUMPRODUCT(('Stock FSA'!$A$8:$A$102='Recap 2'!$A79)*('Stock FSA'!$D$6:$AE$6='Recap 2'!B$6)*('Stock FSA'!$D$7:$AE$7="Stock")*'Stock FSA'!$D$8:$AE$102)</f>
        <v>0</v>
      </c>
      <c r="C79" s="116">
        <f>SUMPRODUCT(('Stock GN'!$C$11:$C$232='Recap 2'!$A79)*('Stock GN'!$F$8:$Q$8='Recap 2'!B$6)*'Stock GN'!$F$11:$Q$232)</f>
        <v>0</v>
      </c>
      <c r="D79" s="115">
        <f t="shared" si="12"/>
        <v>0</v>
      </c>
      <c r="E79" s="114">
        <f>SUMPRODUCT(('Stock FSA'!$A$8:$A$102='Recap 2'!$A79)*('Stock FSA'!$D$6:$AE$6='Recap 2'!E$6)*('Stock FSA'!$D$7:$AE$7="Stock")*'Stock FSA'!$D$8:$AE$102)</f>
        <v>0</v>
      </c>
      <c r="F79" s="116">
        <f>SUMPRODUCT(('Stock GN'!$C$11:$C$232='Recap 2'!$A79)*('Stock GN'!$F$8:$Q$8='Recap 2'!E$6)*'Stock GN'!$F$11:$Q$232)</f>
        <v>0</v>
      </c>
      <c r="G79" s="115">
        <f t="shared" si="13"/>
        <v>0</v>
      </c>
      <c r="H79" s="114">
        <f>SUMPRODUCT(('Stock FSA'!$A$8:$A$102='Recap 2'!$A79)*('Stock FSA'!$D$6:$AE$6='Recap 2'!H$6)*('Stock FSA'!$D$7:$AE$7="Stock")*'Stock FSA'!$D$8:$AE$102)</f>
        <v>0</v>
      </c>
      <c r="I79" s="116">
        <f>SUMPRODUCT(('Stock GN'!$C$11:$C$232='Recap 2'!$A79)*('Stock GN'!$F$8:$Q$8='Recap 2'!H$6)*'Stock GN'!$F$11:$Q$232)</f>
        <v>0</v>
      </c>
      <c r="J79" s="115">
        <f t="shared" si="14"/>
        <v>0</v>
      </c>
      <c r="K79" s="114">
        <f>SUMPRODUCT(('Stock FSA'!$A$8:$A$102='Recap 2'!$A79)*('Stock FSA'!$D$6:$AE$6='Recap 2'!K$6)*('Stock FSA'!$D$7:$AE$7="Stock")*'Stock FSA'!$D$8:$AE$102)</f>
        <v>0</v>
      </c>
      <c r="L79" s="116">
        <f>SUMPRODUCT(('Stock GN'!$C$11:$C$232='Recap 2'!$A79)*('Stock GN'!$F$8:$Q$8='Recap 2'!K$6)*'Stock GN'!$F$11:$Q$232)</f>
        <v>0</v>
      </c>
      <c r="M79" s="115">
        <f t="shared" si="15"/>
        <v>0</v>
      </c>
      <c r="N79" s="114">
        <f>SUMPRODUCT(('Stock FSA'!$A$8:$A$102='Recap 2'!$A79)*('Stock FSA'!$D$6:$AE$6='Recap 2'!N$6)*('Stock FSA'!$D$7:$AE$7="Stock")*'Stock FSA'!$D$8:$AE$102)</f>
        <v>0</v>
      </c>
      <c r="O79" s="116">
        <f>SUMPRODUCT(('Stock GN'!$C$11:$C$232='Recap 2'!$A79)*('Stock GN'!$F$8:$Q$8='Recap 2'!N$6)*'Stock GN'!$F$11:$Q$232)</f>
        <v>0</v>
      </c>
      <c r="P79" s="115">
        <f t="shared" si="16"/>
        <v>0</v>
      </c>
      <c r="Q79" s="114">
        <f>SUMPRODUCT(('Stock FSA'!$A$8:$A$102='Recap 2'!$A79)*('Stock FSA'!$D$6:$AE$6='Recap 2'!Q$6)*('Stock FSA'!$D$7:$AE$7="Stock")*'Stock FSA'!$D$8:$AE$102)</f>
        <v>0</v>
      </c>
      <c r="R79" s="116">
        <f>SUMPRODUCT(('Stock GN'!$C$11:$C$232='Recap 2'!$A79)*('Stock GN'!$F$8:$Q$8='Recap 2'!Q$6)*'Stock GN'!$F$11:$Q$232)</f>
        <v>0</v>
      </c>
      <c r="S79" s="115">
        <f t="shared" si="17"/>
        <v>0</v>
      </c>
      <c r="T79" s="114">
        <f>SUMPRODUCT(('Stock FSA'!$A$8:$A$102='Recap 2'!$A79)*('Stock FSA'!$D$6:$AE$6='Recap 2'!T$6)*('Stock FSA'!$D$7:$AE$7="Stock")*'Stock FSA'!$D$8:$AE$102)</f>
        <v>0</v>
      </c>
      <c r="U79" s="116">
        <f>SUMPRODUCT(('Stock GN'!$C$11:$C$232='Recap 2'!$A79)*('Stock GN'!$F$8:$Q$8='Recap 2'!T$6)*'Stock GN'!$F$11:$Q$232)</f>
        <v>0</v>
      </c>
      <c r="V79" s="115">
        <f t="shared" si="18"/>
        <v>0</v>
      </c>
      <c r="W79" s="114">
        <f>SUMPRODUCT(('Stock FSA'!$A$8:$A$102='Recap 2'!$A79)*('Stock FSA'!$D$6:$AE$6='Recap 2'!W$6)*('Stock FSA'!$D$7:$AE$7="Stock")*'Stock FSA'!$D$8:$AE$102)</f>
        <v>0</v>
      </c>
      <c r="X79" s="116">
        <f>SUMPRODUCT(('Stock GN'!$C$11:$C$232='Recap 2'!$A79)*('Stock GN'!$F$8:$Q$8='Recap 2'!W$6)*'Stock GN'!$F$11:$Q$232)</f>
        <v>0</v>
      </c>
      <c r="Y79" s="115">
        <f t="shared" si="19"/>
        <v>0</v>
      </c>
      <c r="Z79" s="114">
        <f>SUMPRODUCT(('Stock FSA'!$A$8:$A$102='Recap 2'!$A79)*('Stock FSA'!$D$6:$AE$6='Recap 2'!Z$6)*('Stock FSA'!$D$7:$AE$7="Stock")*'Stock FSA'!$D$8:$AE$102)</f>
        <v>0</v>
      </c>
      <c r="AA79" s="116">
        <f>SUMPRODUCT(('Stock GN'!$C$11:$C$232='Recap 2'!$A79)*('Stock GN'!$F$8:$Q$8='Recap 2'!Z$6)*'Stock GN'!$F$11:$Q$232)</f>
        <v>0</v>
      </c>
      <c r="AB79" s="115">
        <f t="shared" si="20"/>
        <v>0</v>
      </c>
      <c r="AC79" s="114">
        <f>SUMPRODUCT(('Stock FSA'!$A$8:$A$102='Recap 2'!$A79)*('Stock FSA'!$D$6:$AE$6='Recap 2'!AC$6)*('Stock FSA'!$D$7:$AE$7="Stock")*'Stock FSA'!$D$8:$AE$102)</f>
        <v>0</v>
      </c>
      <c r="AD79" s="116">
        <f>SUMPRODUCT(('Stock GN'!$C$11:$C$232='Recap 2'!$A79)*('Stock GN'!$F$8:$Q$8='Recap 2'!AC$6)*'Stock GN'!$F$11:$Q$232)</f>
        <v>0</v>
      </c>
      <c r="AE79" s="115">
        <f t="shared" si="21"/>
        <v>0</v>
      </c>
      <c r="AF79" s="114">
        <f>SUMPRODUCT(('Stock FSA'!$A$8:$A$102='Recap 2'!$A79)*('Stock FSA'!$D$6:$AE$6='Recap 2'!AF$6)*('Stock FSA'!$D$7:$AE$7="Stock")*'Stock FSA'!$D$8:$AE$102)</f>
        <v>0</v>
      </c>
      <c r="AG79" s="116">
        <f>SUMPRODUCT(('Stock GN'!$C$11:$C$232='Recap 2'!$A79)*('Stock GN'!$F$8:$Q$8='Recap 2'!AF$6)*'Stock GN'!$F$11:$Q$232)</f>
        <v>0</v>
      </c>
      <c r="AH79" s="115">
        <f t="shared" si="22"/>
        <v>0</v>
      </c>
      <c r="AI79" s="114">
        <f>SUMPRODUCT(('Stock FSA'!$A$8:$A$102='Recap 2'!$A79)*('Stock FSA'!$D$6:$AE$6='Recap 2'!AI$6)*('Stock FSA'!$D$7:$AE$7="Stock")*'Stock FSA'!$D$8:$AE$102)</f>
        <v>0</v>
      </c>
      <c r="AJ79" s="116">
        <f>SUMPRODUCT(('Stock GN'!$C$11:$C$232='Recap 2'!$A79)*('Stock GN'!$F$8:$Q$8='Recap 2'!AI$6)*'Stock GN'!$F$11:$Q$232)</f>
        <v>0</v>
      </c>
      <c r="AK79" s="115">
        <f t="shared" si="23"/>
        <v>0</v>
      </c>
    </row>
    <row r="80" spans="1:37">
      <c r="A80" s="73">
        <v>1815</v>
      </c>
      <c r="B80" s="114">
        <f>SUMPRODUCT(('Stock FSA'!$A$8:$A$102='Recap 2'!$A80)*('Stock FSA'!$D$6:$AE$6='Recap 2'!B$6)*('Stock FSA'!$D$7:$AE$7="Stock")*'Stock FSA'!$D$8:$AE$102)</f>
        <v>0</v>
      </c>
      <c r="C80" s="116">
        <f>SUMPRODUCT(('Stock GN'!$C$11:$C$232='Recap 2'!$A80)*('Stock GN'!$F$8:$Q$8='Recap 2'!B$6)*'Stock GN'!$F$11:$Q$232)</f>
        <v>0</v>
      </c>
      <c r="D80" s="115">
        <f t="shared" si="12"/>
        <v>0</v>
      </c>
      <c r="E80" s="114">
        <f>SUMPRODUCT(('Stock FSA'!$A$8:$A$102='Recap 2'!$A80)*('Stock FSA'!$D$6:$AE$6='Recap 2'!E$6)*('Stock FSA'!$D$7:$AE$7="Stock")*'Stock FSA'!$D$8:$AE$102)</f>
        <v>0</v>
      </c>
      <c r="F80" s="116">
        <f>SUMPRODUCT(('Stock GN'!$C$11:$C$232='Recap 2'!$A80)*('Stock GN'!$F$8:$Q$8='Recap 2'!E$6)*'Stock GN'!$F$11:$Q$232)</f>
        <v>0</v>
      </c>
      <c r="G80" s="115">
        <f t="shared" si="13"/>
        <v>0</v>
      </c>
      <c r="H80" s="114">
        <f>SUMPRODUCT(('Stock FSA'!$A$8:$A$102='Recap 2'!$A80)*('Stock FSA'!$D$6:$AE$6='Recap 2'!H$6)*('Stock FSA'!$D$7:$AE$7="Stock")*'Stock FSA'!$D$8:$AE$102)</f>
        <v>0</v>
      </c>
      <c r="I80" s="116">
        <f>SUMPRODUCT(('Stock GN'!$C$11:$C$232='Recap 2'!$A80)*('Stock GN'!$F$8:$Q$8='Recap 2'!H$6)*'Stock GN'!$F$11:$Q$232)</f>
        <v>0</v>
      </c>
      <c r="J80" s="115">
        <f t="shared" si="14"/>
        <v>0</v>
      </c>
      <c r="K80" s="114">
        <f>SUMPRODUCT(('Stock FSA'!$A$8:$A$102='Recap 2'!$A80)*('Stock FSA'!$D$6:$AE$6='Recap 2'!K$6)*('Stock FSA'!$D$7:$AE$7="Stock")*'Stock FSA'!$D$8:$AE$102)</f>
        <v>0</v>
      </c>
      <c r="L80" s="116">
        <f>SUMPRODUCT(('Stock GN'!$C$11:$C$232='Recap 2'!$A80)*('Stock GN'!$F$8:$Q$8='Recap 2'!K$6)*'Stock GN'!$F$11:$Q$232)</f>
        <v>0</v>
      </c>
      <c r="M80" s="115">
        <f t="shared" si="15"/>
        <v>0</v>
      </c>
      <c r="N80" s="114">
        <f>SUMPRODUCT(('Stock FSA'!$A$8:$A$102='Recap 2'!$A80)*('Stock FSA'!$D$6:$AE$6='Recap 2'!N$6)*('Stock FSA'!$D$7:$AE$7="Stock")*'Stock FSA'!$D$8:$AE$102)</f>
        <v>0</v>
      </c>
      <c r="O80" s="116">
        <f>SUMPRODUCT(('Stock GN'!$C$11:$C$232='Recap 2'!$A80)*('Stock GN'!$F$8:$Q$8='Recap 2'!N$6)*'Stock GN'!$F$11:$Q$232)</f>
        <v>0</v>
      </c>
      <c r="P80" s="115">
        <f t="shared" si="16"/>
        <v>0</v>
      </c>
      <c r="Q80" s="114">
        <f>SUMPRODUCT(('Stock FSA'!$A$8:$A$102='Recap 2'!$A80)*('Stock FSA'!$D$6:$AE$6='Recap 2'!Q$6)*('Stock FSA'!$D$7:$AE$7="Stock")*'Stock FSA'!$D$8:$AE$102)</f>
        <v>0</v>
      </c>
      <c r="R80" s="116">
        <f>SUMPRODUCT(('Stock GN'!$C$11:$C$232='Recap 2'!$A80)*('Stock GN'!$F$8:$Q$8='Recap 2'!Q$6)*'Stock GN'!$F$11:$Q$232)</f>
        <v>0</v>
      </c>
      <c r="S80" s="115">
        <f t="shared" si="17"/>
        <v>0</v>
      </c>
      <c r="T80" s="114">
        <f>SUMPRODUCT(('Stock FSA'!$A$8:$A$102='Recap 2'!$A80)*('Stock FSA'!$D$6:$AE$6='Recap 2'!T$6)*('Stock FSA'!$D$7:$AE$7="Stock")*'Stock FSA'!$D$8:$AE$102)</f>
        <v>0</v>
      </c>
      <c r="U80" s="116">
        <f>SUMPRODUCT(('Stock GN'!$C$11:$C$232='Recap 2'!$A80)*('Stock GN'!$F$8:$Q$8='Recap 2'!T$6)*'Stock GN'!$F$11:$Q$232)</f>
        <v>0</v>
      </c>
      <c r="V80" s="115">
        <f t="shared" si="18"/>
        <v>0</v>
      </c>
      <c r="W80" s="114">
        <f>SUMPRODUCT(('Stock FSA'!$A$8:$A$102='Recap 2'!$A80)*('Stock FSA'!$D$6:$AE$6='Recap 2'!W$6)*('Stock FSA'!$D$7:$AE$7="Stock")*'Stock FSA'!$D$8:$AE$102)</f>
        <v>0</v>
      </c>
      <c r="X80" s="116">
        <f>SUMPRODUCT(('Stock GN'!$C$11:$C$232='Recap 2'!$A80)*('Stock GN'!$F$8:$Q$8='Recap 2'!W$6)*'Stock GN'!$F$11:$Q$232)</f>
        <v>0</v>
      </c>
      <c r="Y80" s="115">
        <f t="shared" si="19"/>
        <v>0</v>
      </c>
      <c r="Z80" s="114">
        <f>SUMPRODUCT(('Stock FSA'!$A$8:$A$102='Recap 2'!$A80)*('Stock FSA'!$D$6:$AE$6='Recap 2'!Z$6)*('Stock FSA'!$D$7:$AE$7="Stock")*'Stock FSA'!$D$8:$AE$102)</f>
        <v>0</v>
      </c>
      <c r="AA80" s="116">
        <f>SUMPRODUCT(('Stock GN'!$C$11:$C$232='Recap 2'!$A80)*('Stock GN'!$F$8:$Q$8='Recap 2'!Z$6)*'Stock GN'!$F$11:$Q$232)</f>
        <v>0</v>
      </c>
      <c r="AB80" s="115">
        <f t="shared" si="20"/>
        <v>0</v>
      </c>
      <c r="AC80" s="114">
        <f>SUMPRODUCT(('Stock FSA'!$A$8:$A$102='Recap 2'!$A80)*('Stock FSA'!$D$6:$AE$6='Recap 2'!AC$6)*('Stock FSA'!$D$7:$AE$7="Stock")*'Stock FSA'!$D$8:$AE$102)</f>
        <v>0</v>
      </c>
      <c r="AD80" s="116">
        <f>SUMPRODUCT(('Stock GN'!$C$11:$C$232='Recap 2'!$A80)*('Stock GN'!$F$8:$Q$8='Recap 2'!AC$6)*'Stock GN'!$F$11:$Q$232)</f>
        <v>0</v>
      </c>
      <c r="AE80" s="115">
        <f t="shared" si="21"/>
        <v>0</v>
      </c>
      <c r="AF80" s="114">
        <f>SUMPRODUCT(('Stock FSA'!$A$8:$A$102='Recap 2'!$A80)*('Stock FSA'!$D$6:$AE$6='Recap 2'!AF$6)*('Stock FSA'!$D$7:$AE$7="Stock")*'Stock FSA'!$D$8:$AE$102)</f>
        <v>0</v>
      </c>
      <c r="AG80" s="116">
        <f>SUMPRODUCT(('Stock GN'!$C$11:$C$232='Recap 2'!$A80)*('Stock GN'!$F$8:$Q$8='Recap 2'!AF$6)*'Stock GN'!$F$11:$Q$232)</f>
        <v>0</v>
      </c>
      <c r="AH80" s="115">
        <f t="shared" si="22"/>
        <v>0</v>
      </c>
      <c r="AI80" s="114">
        <f>SUMPRODUCT(('Stock FSA'!$A$8:$A$102='Recap 2'!$A80)*('Stock FSA'!$D$6:$AE$6='Recap 2'!AI$6)*('Stock FSA'!$D$7:$AE$7="Stock")*'Stock FSA'!$D$8:$AE$102)</f>
        <v>0</v>
      </c>
      <c r="AJ80" s="116">
        <f>SUMPRODUCT(('Stock GN'!$C$11:$C$232='Recap 2'!$A80)*('Stock GN'!$F$8:$Q$8='Recap 2'!AI$6)*'Stock GN'!$F$11:$Q$232)</f>
        <v>0</v>
      </c>
      <c r="AK80" s="115">
        <f t="shared" si="23"/>
        <v>0</v>
      </c>
    </row>
    <row r="81" spans="1:37">
      <c r="A81" s="73">
        <v>1822</v>
      </c>
      <c r="B81" s="114">
        <f>SUMPRODUCT(('Stock FSA'!$A$8:$A$102='Recap 2'!$A81)*('Stock FSA'!$D$6:$AE$6='Recap 2'!B$6)*('Stock FSA'!$D$7:$AE$7="Stock")*'Stock FSA'!$D$8:$AE$102)</f>
        <v>0</v>
      </c>
      <c r="C81" s="116">
        <f>SUMPRODUCT(('Stock GN'!$C$11:$C$232='Recap 2'!$A81)*('Stock GN'!$F$8:$Q$8='Recap 2'!B$6)*'Stock GN'!$F$11:$Q$232)</f>
        <v>0</v>
      </c>
      <c r="D81" s="115">
        <f t="shared" si="12"/>
        <v>0</v>
      </c>
      <c r="E81" s="114">
        <f>SUMPRODUCT(('Stock FSA'!$A$8:$A$102='Recap 2'!$A81)*('Stock FSA'!$D$6:$AE$6='Recap 2'!E$6)*('Stock FSA'!$D$7:$AE$7="Stock")*'Stock FSA'!$D$8:$AE$102)</f>
        <v>0</v>
      </c>
      <c r="F81" s="116">
        <f>SUMPRODUCT(('Stock GN'!$C$11:$C$232='Recap 2'!$A81)*('Stock GN'!$F$8:$Q$8='Recap 2'!E$6)*'Stock GN'!$F$11:$Q$232)</f>
        <v>0</v>
      </c>
      <c r="G81" s="115">
        <f t="shared" si="13"/>
        <v>0</v>
      </c>
      <c r="H81" s="114">
        <f>SUMPRODUCT(('Stock FSA'!$A$8:$A$102='Recap 2'!$A81)*('Stock FSA'!$D$6:$AE$6='Recap 2'!H$6)*('Stock FSA'!$D$7:$AE$7="Stock")*'Stock FSA'!$D$8:$AE$102)</f>
        <v>0</v>
      </c>
      <c r="I81" s="116">
        <f>SUMPRODUCT(('Stock GN'!$C$11:$C$232='Recap 2'!$A81)*('Stock GN'!$F$8:$Q$8='Recap 2'!H$6)*'Stock GN'!$F$11:$Q$232)</f>
        <v>0</v>
      </c>
      <c r="J81" s="115">
        <f t="shared" si="14"/>
        <v>0</v>
      </c>
      <c r="K81" s="114">
        <f>SUMPRODUCT(('Stock FSA'!$A$8:$A$102='Recap 2'!$A81)*('Stock FSA'!$D$6:$AE$6='Recap 2'!K$6)*('Stock FSA'!$D$7:$AE$7="Stock")*'Stock FSA'!$D$8:$AE$102)</f>
        <v>0</v>
      </c>
      <c r="L81" s="116">
        <f>SUMPRODUCT(('Stock GN'!$C$11:$C$232='Recap 2'!$A81)*('Stock GN'!$F$8:$Q$8='Recap 2'!K$6)*'Stock GN'!$F$11:$Q$232)</f>
        <v>0</v>
      </c>
      <c r="M81" s="115">
        <f t="shared" si="15"/>
        <v>0</v>
      </c>
      <c r="N81" s="114">
        <f>SUMPRODUCT(('Stock FSA'!$A$8:$A$102='Recap 2'!$A81)*('Stock FSA'!$D$6:$AE$6='Recap 2'!N$6)*('Stock FSA'!$D$7:$AE$7="Stock")*'Stock FSA'!$D$8:$AE$102)</f>
        <v>0</v>
      </c>
      <c r="O81" s="116">
        <f>SUMPRODUCT(('Stock GN'!$C$11:$C$232='Recap 2'!$A81)*('Stock GN'!$F$8:$Q$8='Recap 2'!N$6)*'Stock GN'!$F$11:$Q$232)</f>
        <v>0</v>
      </c>
      <c r="P81" s="115">
        <f t="shared" si="16"/>
        <v>0</v>
      </c>
      <c r="Q81" s="114">
        <f>SUMPRODUCT(('Stock FSA'!$A$8:$A$102='Recap 2'!$A81)*('Stock FSA'!$D$6:$AE$6='Recap 2'!Q$6)*('Stock FSA'!$D$7:$AE$7="Stock")*'Stock FSA'!$D$8:$AE$102)</f>
        <v>0</v>
      </c>
      <c r="R81" s="116">
        <f>SUMPRODUCT(('Stock GN'!$C$11:$C$232='Recap 2'!$A81)*('Stock GN'!$F$8:$Q$8='Recap 2'!Q$6)*'Stock GN'!$F$11:$Q$232)</f>
        <v>0</v>
      </c>
      <c r="S81" s="115">
        <f t="shared" si="17"/>
        <v>0</v>
      </c>
      <c r="T81" s="114">
        <f>SUMPRODUCT(('Stock FSA'!$A$8:$A$102='Recap 2'!$A81)*('Stock FSA'!$D$6:$AE$6='Recap 2'!T$6)*('Stock FSA'!$D$7:$AE$7="Stock")*'Stock FSA'!$D$8:$AE$102)</f>
        <v>0</v>
      </c>
      <c r="U81" s="116">
        <f>SUMPRODUCT(('Stock GN'!$C$11:$C$232='Recap 2'!$A81)*('Stock GN'!$F$8:$Q$8='Recap 2'!T$6)*'Stock GN'!$F$11:$Q$232)</f>
        <v>0</v>
      </c>
      <c r="V81" s="115">
        <f t="shared" si="18"/>
        <v>0</v>
      </c>
      <c r="W81" s="114">
        <f>SUMPRODUCT(('Stock FSA'!$A$8:$A$102='Recap 2'!$A81)*('Stock FSA'!$D$6:$AE$6='Recap 2'!W$6)*('Stock FSA'!$D$7:$AE$7="Stock")*'Stock FSA'!$D$8:$AE$102)</f>
        <v>0</v>
      </c>
      <c r="X81" s="116">
        <f>SUMPRODUCT(('Stock GN'!$C$11:$C$232='Recap 2'!$A81)*('Stock GN'!$F$8:$Q$8='Recap 2'!W$6)*'Stock GN'!$F$11:$Q$232)</f>
        <v>0</v>
      </c>
      <c r="Y81" s="115">
        <f t="shared" si="19"/>
        <v>0</v>
      </c>
      <c r="Z81" s="114">
        <f>SUMPRODUCT(('Stock FSA'!$A$8:$A$102='Recap 2'!$A81)*('Stock FSA'!$D$6:$AE$6='Recap 2'!Z$6)*('Stock FSA'!$D$7:$AE$7="Stock")*'Stock FSA'!$D$8:$AE$102)</f>
        <v>0</v>
      </c>
      <c r="AA81" s="116">
        <f>SUMPRODUCT(('Stock GN'!$C$11:$C$232='Recap 2'!$A81)*('Stock GN'!$F$8:$Q$8='Recap 2'!Z$6)*'Stock GN'!$F$11:$Q$232)</f>
        <v>0</v>
      </c>
      <c r="AB81" s="115">
        <f t="shared" si="20"/>
        <v>0</v>
      </c>
      <c r="AC81" s="114">
        <f>SUMPRODUCT(('Stock FSA'!$A$8:$A$102='Recap 2'!$A81)*('Stock FSA'!$D$6:$AE$6='Recap 2'!AC$6)*('Stock FSA'!$D$7:$AE$7="Stock")*'Stock FSA'!$D$8:$AE$102)</f>
        <v>0</v>
      </c>
      <c r="AD81" s="116">
        <f>SUMPRODUCT(('Stock GN'!$C$11:$C$232='Recap 2'!$A81)*('Stock GN'!$F$8:$Q$8='Recap 2'!AC$6)*'Stock GN'!$F$11:$Q$232)</f>
        <v>0</v>
      </c>
      <c r="AE81" s="115">
        <f t="shared" si="21"/>
        <v>0</v>
      </c>
      <c r="AF81" s="114">
        <f>SUMPRODUCT(('Stock FSA'!$A$8:$A$102='Recap 2'!$A81)*('Stock FSA'!$D$6:$AE$6='Recap 2'!AF$6)*('Stock FSA'!$D$7:$AE$7="Stock")*'Stock FSA'!$D$8:$AE$102)</f>
        <v>0</v>
      </c>
      <c r="AG81" s="116">
        <f>SUMPRODUCT(('Stock GN'!$C$11:$C$232='Recap 2'!$A81)*('Stock GN'!$F$8:$Q$8='Recap 2'!AF$6)*'Stock GN'!$F$11:$Q$232)</f>
        <v>0</v>
      </c>
      <c r="AH81" s="115">
        <f t="shared" si="22"/>
        <v>0</v>
      </c>
      <c r="AI81" s="114">
        <f>SUMPRODUCT(('Stock FSA'!$A$8:$A$102='Recap 2'!$A81)*('Stock FSA'!$D$6:$AE$6='Recap 2'!AI$6)*('Stock FSA'!$D$7:$AE$7="Stock")*'Stock FSA'!$D$8:$AE$102)</f>
        <v>0</v>
      </c>
      <c r="AJ81" s="116">
        <f>SUMPRODUCT(('Stock GN'!$C$11:$C$232='Recap 2'!$A81)*('Stock GN'!$F$8:$Q$8='Recap 2'!AI$6)*'Stock GN'!$F$11:$Q$232)</f>
        <v>0</v>
      </c>
      <c r="AK81" s="115">
        <f t="shared" si="23"/>
        <v>0</v>
      </c>
    </row>
    <row r="82" spans="1:37">
      <c r="A82" s="73">
        <v>1907</v>
      </c>
      <c r="B82" s="114">
        <f>SUMPRODUCT(('Stock FSA'!$A$8:$A$102='Recap 2'!$A82)*('Stock FSA'!$D$6:$AE$6='Recap 2'!B$6)*('Stock FSA'!$D$7:$AE$7="Stock")*'Stock FSA'!$D$8:$AE$102)</f>
        <v>0</v>
      </c>
      <c r="C82" s="116">
        <f>SUMPRODUCT(('Stock GN'!$C$11:$C$232='Recap 2'!$A82)*('Stock GN'!$F$8:$Q$8='Recap 2'!B$6)*'Stock GN'!$F$11:$Q$232)</f>
        <v>0</v>
      </c>
      <c r="D82" s="115">
        <f t="shared" si="12"/>
        <v>0</v>
      </c>
      <c r="E82" s="114">
        <f>SUMPRODUCT(('Stock FSA'!$A$8:$A$102='Recap 2'!$A82)*('Stock FSA'!$D$6:$AE$6='Recap 2'!E$6)*('Stock FSA'!$D$7:$AE$7="Stock")*'Stock FSA'!$D$8:$AE$102)</f>
        <v>0</v>
      </c>
      <c r="F82" s="116">
        <f>SUMPRODUCT(('Stock GN'!$C$11:$C$232='Recap 2'!$A82)*('Stock GN'!$F$8:$Q$8='Recap 2'!E$6)*'Stock GN'!$F$11:$Q$232)</f>
        <v>0</v>
      </c>
      <c r="G82" s="115">
        <f t="shared" si="13"/>
        <v>0</v>
      </c>
      <c r="H82" s="114">
        <f>SUMPRODUCT(('Stock FSA'!$A$8:$A$102='Recap 2'!$A82)*('Stock FSA'!$D$6:$AE$6='Recap 2'!H$6)*('Stock FSA'!$D$7:$AE$7="Stock")*'Stock FSA'!$D$8:$AE$102)</f>
        <v>0</v>
      </c>
      <c r="I82" s="116">
        <f>SUMPRODUCT(('Stock GN'!$C$11:$C$232='Recap 2'!$A82)*('Stock GN'!$F$8:$Q$8='Recap 2'!H$6)*'Stock GN'!$F$11:$Q$232)</f>
        <v>0</v>
      </c>
      <c r="J82" s="115">
        <f t="shared" si="14"/>
        <v>0</v>
      </c>
      <c r="K82" s="114">
        <f>SUMPRODUCT(('Stock FSA'!$A$8:$A$102='Recap 2'!$A82)*('Stock FSA'!$D$6:$AE$6='Recap 2'!K$6)*('Stock FSA'!$D$7:$AE$7="Stock")*'Stock FSA'!$D$8:$AE$102)</f>
        <v>0</v>
      </c>
      <c r="L82" s="116">
        <f>SUMPRODUCT(('Stock GN'!$C$11:$C$232='Recap 2'!$A82)*('Stock GN'!$F$8:$Q$8='Recap 2'!K$6)*'Stock GN'!$F$11:$Q$232)</f>
        <v>0</v>
      </c>
      <c r="M82" s="115">
        <f t="shared" si="15"/>
        <v>0</v>
      </c>
      <c r="N82" s="114">
        <f>SUMPRODUCT(('Stock FSA'!$A$8:$A$102='Recap 2'!$A82)*('Stock FSA'!$D$6:$AE$6='Recap 2'!N$6)*('Stock FSA'!$D$7:$AE$7="Stock")*'Stock FSA'!$D$8:$AE$102)</f>
        <v>0</v>
      </c>
      <c r="O82" s="116">
        <f>SUMPRODUCT(('Stock GN'!$C$11:$C$232='Recap 2'!$A82)*('Stock GN'!$F$8:$Q$8='Recap 2'!N$6)*'Stock GN'!$F$11:$Q$232)</f>
        <v>0</v>
      </c>
      <c r="P82" s="115">
        <f t="shared" si="16"/>
        <v>0</v>
      </c>
      <c r="Q82" s="114">
        <f>SUMPRODUCT(('Stock FSA'!$A$8:$A$102='Recap 2'!$A82)*('Stock FSA'!$D$6:$AE$6='Recap 2'!Q$6)*('Stock FSA'!$D$7:$AE$7="Stock")*'Stock FSA'!$D$8:$AE$102)</f>
        <v>0</v>
      </c>
      <c r="R82" s="116">
        <f>SUMPRODUCT(('Stock GN'!$C$11:$C$232='Recap 2'!$A82)*('Stock GN'!$F$8:$Q$8='Recap 2'!Q$6)*'Stock GN'!$F$11:$Q$232)</f>
        <v>0</v>
      </c>
      <c r="S82" s="115">
        <f t="shared" si="17"/>
        <v>0</v>
      </c>
      <c r="T82" s="114">
        <f>SUMPRODUCT(('Stock FSA'!$A$8:$A$102='Recap 2'!$A82)*('Stock FSA'!$D$6:$AE$6='Recap 2'!T$6)*('Stock FSA'!$D$7:$AE$7="Stock")*'Stock FSA'!$D$8:$AE$102)</f>
        <v>0</v>
      </c>
      <c r="U82" s="116">
        <f>SUMPRODUCT(('Stock GN'!$C$11:$C$232='Recap 2'!$A82)*('Stock GN'!$F$8:$Q$8='Recap 2'!T$6)*'Stock GN'!$F$11:$Q$232)</f>
        <v>0</v>
      </c>
      <c r="V82" s="115">
        <f t="shared" si="18"/>
        <v>0</v>
      </c>
      <c r="W82" s="114">
        <f>SUMPRODUCT(('Stock FSA'!$A$8:$A$102='Recap 2'!$A82)*('Stock FSA'!$D$6:$AE$6='Recap 2'!W$6)*('Stock FSA'!$D$7:$AE$7="Stock")*'Stock FSA'!$D$8:$AE$102)</f>
        <v>0</v>
      </c>
      <c r="X82" s="116">
        <f>SUMPRODUCT(('Stock GN'!$C$11:$C$232='Recap 2'!$A82)*('Stock GN'!$F$8:$Q$8='Recap 2'!W$6)*'Stock GN'!$F$11:$Q$232)</f>
        <v>0</v>
      </c>
      <c r="Y82" s="115">
        <f t="shared" si="19"/>
        <v>0</v>
      </c>
      <c r="Z82" s="114">
        <f>SUMPRODUCT(('Stock FSA'!$A$8:$A$102='Recap 2'!$A82)*('Stock FSA'!$D$6:$AE$6='Recap 2'!Z$6)*('Stock FSA'!$D$7:$AE$7="Stock")*'Stock FSA'!$D$8:$AE$102)</f>
        <v>0</v>
      </c>
      <c r="AA82" s="116">
        <f>SUMPRODUCT(('Stock GN'!$C$11:$C$232='Recap 2'!$A82)*('Stock GN'!$F$8:$Q$8='Recap 2'!Z$6)*'Stock GN'!$F$11:$Q$232)</f>
        <v>0</v>
      </c>
      <c r="AB82" s="115">
        <f t="shared" si="20"/>
        <v>0</v>
      </c>
      <c r="AC82" s="114">
        <f>SUMPRODUCT(('Stock FSA'!$A$8:$A$102='Recap 2'!$A82)*('Stock FSA'!$D$6:$AE$6='Recap 2'!AC$6)*('Stock FSA'!$D$7:$AE$7="Stock")*'Stock FSA'!$D$8:$AE$102)</f>
        <v>0</v>
      </c>
      <c r="AD82" s="116">
        <f>SUMPRODUCT(('Stock GN'!$C$11:$C$232='Recap 2'!$A82)*('Stock GN'!$F$8:$Q$8='Recap 2'!AC$6)*'Stock GN'!$F$11:$Q$232)</f>
        <v>0</v>
      </c>
      <c r="AE82" s="115">
        <f t="shared" si="21"/>
        <v>0</v>
      </c>
      <c r="AF82" s="114">
        <f>SUMPRODUCT(('Stock FSA'!$A$8:$A$102='Recap 2'!$A82)*('Stock FSA'!$D$6:$AE$6='Recap 2'!AF$6)*('Stock FSA'!$D$7:$AE$7="Stock")*'Stock FSA'!$D$8:$AE$102)</f>
        <v>0</v>
      </c>
      <c r="AG82" s="116">
        <f>SUMPRODUCT(('Stock GN'!$C$11:$C$232='Recap 2'!$A82)*('Stock GN'!$F$8:$Q$8='Recap 2'!AF$6)*'Stock GN'!$F$11:$Q$232)</f>
        <v>0</v>
      </c>
      <c r="AH82" s="115">
        <f t="shared" si="22"/>
        <v>0</v>
      </c>
      <c r="AI82" s="114">
        <f>SUMPRODUCT(('Stock FSA'!$A$8:$A$102='Recap 2'!$A82)*('Stock FSA'!$D$6:$AE$6='Recap 2'!AI$6)*('Stock FSA'!$D$7:$AE$7="Stock")*'Stock FSA'!$D$8:$AE$102)</f>
        <v>0</v>
      </c>
      <c r="AJ82" s="116">
        <f>SUMPRODUCT(('Stock GN'!$C$11:$C$232='Recap 2'!$A82)*('Stock GN'!$F$8:$Q$8='Recap 2'!AI$6)*'Stock GN'!$F$11:$Q$232)</f>
        <v>0</v>
      </c>
      <c r="AK82" s="115">
        <f t="shared" si="23"/>
        <v>0</v>
      </c>
    </row>
    <row r="83" spans="1:37">
      <c r="A83" s="73">
        <v>1980</v>
      </c>
      <c r="B83" s="114">
        <f>SUMPRODUCT(('Stock FSA'!$A$8:$A$102='Recap 2'!$A83)*('Stock FSA'!$D$6:$AE$6='Recap 2'!B$6)*('Stock FSA'!$D$7:$AE$7="Stock")*'Stock FSA'!$D$8:$AE$102)</f>
        <v>0</v>
      </c>
      <c r="C83" s="116">
        <f>SUMPRODUCT(('Stock GN'!$C$11:$C$232='Recap 2'!$A83)*('Stock GN'!$F$8:$Q$8='Recap 2'!B$6)*'Stock GN'!$F$11:$Q$232)</f>
        <v>0</v>
      </c>
      <c r="D83" s="115">
        <f t="shared" si="12"/>
        <v>0</v>
      </c>
      <c r="E83" s="114">
        <f>SUMPRODUCT(('Stock FSA'!$A$8:$A$102='Recap 2'!$A83)*('Stock FSA'!$D$6:$AE$6='Recap 2'!E$6)*('Stock FSA'!$D$7:$AE$7="Stock")*'Stock FSA'!$D$8:$AE$102)</f>
        <v>0</v>
      </c>
      <c r="F83" s="116">
        <f>SUMPRODUCT(('Stock GN'!$C$11:$C$232='Recap 2'!$A83)*('Stock GN'!$F$8:$Q$8='Recap 2'!E$6)*'Stock GN'!$F$11:$Q$232)</f>
        <v>0</v>
      </c>
      <c r="G83" s="115">
        <f t="shared" si="13"/>
        <v>0</v>
      </c>
      <c r="H83" s="114">
        <f>SUMPRODUCT(('Stock FSA'!$A$8:$A$102='Recap 2'!$A83)*('Stock FSA'!$D$6:$AE$6='Recap 2'!H$6)*('Stock FSA'!$D$7:$AE$7="Stock")*'Stock FSA'!$D$8:$AE$102)</f>
        <v>0</v>
      </c>
      <c r="I83" s="116">
        <f>SUMPRODUCT(('Stock GN'!$C$11:$C$232='Recap 2'!$A83)*('Stock GN'!$F$8:$Q$8='Recap 2'!H$6)*'Stock GN'!$F$11:$Q$232)</f>
        <v>0</v>
      </c>
      <c r="J83" s="115">
        <f t="shared" si="14"/>
        <v>0</v>
      </c>
      <c r="K83" s="114">
        <f>SUMPRODUCT(('Stock FSA'!$A$8:$A$102='Recap 2'!$A83)*('Stock FSA'!$D$6:$AE$6='Recap 2'!K$6)*('Stock FSA'!$D$7:$AE$7="Stock")*'Stock FSA'!$D$8:$AE$102)</f>
        <v>0</v>
      </c>
      <c r="L83" s="116">
        <f>SUMPRODUCT(('Stock GN'!$C$11:$C$232='Recap 2'!$A83)*('Stock GN'!$F$8:$Q$8='Recap 2'!K$6)*'Stock GN'!$F$11:$Q$232)</f>
        <v>0</v>
      </c>
      <c r="M83" s="115">
        <f t="shared" si="15"/>
        <v>0</v>
      </c>
      <c r="N83" s="114">
        <f>SUMPRODUCT(('Stock FSA'!$A$8:$A$102='Recap 2'!$A83)*('Stock FSA'!$D$6:$AE$6='Recap 2'!N$6)*('Stock FSA'!$D$7:$AE$7="Stock")*'Stock FSA'!$D$8:$AE$102)</f>
        <v>0</v>
      </c>
      <c r="O83" s="116">
        <f>SUMPRODUCT(('Stock GN'!$C$11:$C$232='Recap 2'!$A83)*('Stock GN'!$F$8:$Q$8='Recap 2'!N$6)*'Stock GN'!$F$11:$Q$232)</f>
        <v>0</v>
      </c>
      <c r="P83" s="115">
        <f t="shared" si="16"/>
        <v>0</v>
      </c>
      <c r="Q83" s="114">
        <f>SUMPRODUCT(('Stock FSA'!$A$8:$A$102='Recap 2'!$A83)*('Stock FSA'!$D$6:$AE$6='Recap 2'!Q$6)*('Stock FSA'!$D$7:$AE$7="Stock")*'Stock FSA'!$D$8:$AE$102)</f>
        <v>0</v>
      </c>
      <c r="R83" s="116">
        <f>SUMPRODUCT(('Stock GN'!$C$11:$C$232='Recap 2'!$A83)*('Stock GN'!$F$8:$Q$8='Recap 2'!Q$6)*'Stock GN'!$F$11:$Q$232)</f>
        <v>0</v>
      </c>
      <c r="S83" s="115">
        <f t="shared" si="17"/>
        <v>0</v>
      </c>
      <c r="T83" s="114">
        <f>SUMPRODUCT(('Stock FSA'!$A$8:$A$102='Recap 2'!$A83)*('Stock FSA'!$D$6:$AE$6='Recap 2'!T$6)*('Stock FSA'!$D$7:$AE$7="Stock")*'Stock FSA'!$D$8:$AE$102)</f>
        <v>0</v>
      </c>
      <c r="U83" s="116">
        <f>SUMPRODUCT(('Stock GN'!$C$11:$C$232='Recap 2'!$A83)*('Stock GN'!$F$8:$Q$8='Recap 2'!T$6)*'Stock GN'!$F$11:$Q$232)</f>
        <v>0</v>
      </c>
      <c r="V83" s="115">
        <f t="shared" si="18"/>
        <v>0</v>
      </c>
      <c r="W83" s="114">
        <f>SUMPRODUCT(('Stock FSA'!$A$8:$A$102='Recap 2'!$A83)*('Stock FSA'!$D$6:$AE$6='Recap 2'!W$6)*('Stock FSA'!$D$7:$AE$7="Stock")*'Stock FSA'!$D$8:$AE$102)</f>
        <v>0</v>
      </c>
      <c r="X83" s="116">
        <f>SUMPRODUCT(('Stock GN'!$C$11:$C$232='Recap 2'!$A83)*('Stock GN'!$F$8:$Q$8='Recap 2'!W$6)*'Stock GN'!$F$11:$Q$232)</f>
        <v>0</v>
      </c>
      <c r="Y83" s="115">
        <f t="shared" si="19"/>
        <v>0</v>
      </c>
      <c r="Z83" s="114">
        <f>SUMPRODUCT(('Stock FSA'!$A$8:$A$102='Recap 2'!$A83)*('Stock FSA'!$D$6:$AE$6='Recap 2'!Z$6)*('Stock FSA'!$D$7:$AE$7="Stock")*'Stock FSA'!$D$8:$AE$102)</f>
        <v>0</v>
      </c>
      <c r="AA83" s="116">
        <f>SUMPRODUCT(('Stock GN'!$C$11:$C$232='Recap 2'!$A83)*('Stock GN'!$F$8:$Q$8='Recap 2'!Z$6)*'Stock GN'!$F$11:$Q$232)</f>
        <v>0</v>
      </c>
      <c r="AB83" s="115">
        <f t="shared" si="20"/>
        <v>0</v>
      </c>
      <c r="AC83" s="114">
        <f>SUMPRODUCT(('Stock FSA'!$A$8:$A$102='Recap 2'!$A83)*('Stock FSA'!$D$6:$AE$6='Recap 2'!AC$6)*('Stock FSA'!$D$7:$AE$7="Stock")*'Stock FSA'!$D$8:$AE$102)</f>
        <v>0</v>
      </c>
      <c r="AD83" s="116">
        <f>SUMPRODUCT(('Stock GN'!$C$11:$C$232='Recap 2'!$A83)*('Stock GN'!$F$8:$Q$8='Recap 2'!AC$6)*'Stock GN'!$F$11:$Q$232)</f>
        <v>0</v>
      </c>
      <c r="AE83" s="115">
        <f t="shared" si="21"/>
        <v>0</v>
      </c>
      <c r="AF83" s="114">
        <f>SUMPRODUCT(('Stock FSA'!$A$8:$A$102='Recap 2'!$A83)*('Stock FSA'!$D$6:$AE$6='Recap 2'!AF$6)*('Stock FSA'!$D$7:$AE$7="Stock")*'Stock FSA'!$D$8:$AE$102)</f>
        <v>0</v>
      </c>
      <c r="AG83" s="116">
        <f>SUMPRODUCT(('Stock GN'!$C$11:$C$232='Recap 2'!$A83)*('Stock GN'!$F$8:$Q$8='Recap 2'!AF$6)*'Stock GN'!$F$11:$Q$232)</f>
        <v>0</v>
      </c>
      <c r="AH83" s="115">
        <f t="shared" si="22"/>
        <v>0</v>
      </c>
      <c r="AI83" s="114">
        <f>SUMPRODUCT(('Stock FSA'!$A$8:$A$102='Recap 2'!$A83)*('Stock FSA'!$D$6:$AE$6='Recap 2'!AI$6)*('Stock FSA'!$D$7:$AE$7="Stock")*'Stock FSA'!$D$8:$AE$102)</f>
        <v>0</v>
      </c>
      <c r="AJ83" s="116">
        <f>SUMPRODUCT(('Stock GN'!$C$11:$C$232='Recap 2'!$A83)*('Stock GN'!$F$8:$Q$8='Recap 2'!AI$6)*'Stock GN'!$F$11:$Q$232)</f>
        <v>0</v>
      </c>
      <c r="AK83" s="115">
        <f t="shared" si="23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Données</vt:lpstr>
      <vt:lpstr>Feuil7 TEST</vt:lpstr>
      <vt:lpstr>Stock FSA</vt:lpstr>
      <vt:lpstr>Stock GN</vt:lpstr>
      <vt:lpstr>Recap 2</vt:lpstr>
      <vt:lpstr>Cru</vt:lpstr>
      <vt:lpstr>dateFinGN</vt:lpstr>
      <vt:lpstr>entree</vt:lpstr>
      <vt:lpstr>NumCOOP</vt:lpstr>
      <vt:lpstr>sortie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f.apicella</dc:creator>
  <cp:lastModifiedBy>AMaffei</cp:lastModifiedBy>
  <cp:lastPrinted>2013-05-16T08:59:58Z</cp:lastPrinted>
  <dcterms:created xsi:type="dcterms:W3CDTF">2013-04-29T13:22:00Z</dcterms:created>
  <dcterms:modified xsi:type="dcterms:W3CDTF">2014-02-13T14:05:17Z</dcterms:modified>
</cp:coreProperties>
</file>