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codeName="ThisWorkbook" defaultThemeVersion="166925"/>
  <mc:AlternateContent xmlns:mc="http://schemas.openxmlformats.org/markup-compatibility/2006">
    <mc:Choice Requires="x15">
      <x15ac:absPath xmlns:x15ac="http://schemas.microsoft.com/office/spreadsheetml/2010/11/ac" url="https://d.docs.live.net/4d47cf757faffd3e/FullWebService/0AxxMail Boris/ProductPrepare/Search For AllValue/"/>
    </mc:Choice>
  </mc:AlternateContent>
  <xr:revisionPtr revIDLastSave="26" documentId="13_ncr:1_{E90B186E-261A-45CD-A09B-704E01D8ACE3}" xr6:coauthVersionLast="47" xr6:coauthVersionMax="47" xr10:uidLastSave="{1E23AFA6-208B-4646-A03A-603FB5C98CE3}"/>
  <bookViews>
    <workbookView xWindow="-120" yWindow="-120" windowWidth="29040" windowHeight="15840" xr2:uid="{77293019-1EA3-46FF-8009-00CCB8293073}"/>
  </bookViews>
  <sheets>
    <sheet name="Feuil1" sheetId="3" r:id="rId1"/>
    <sheet name="Feuil2"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3" i="3" l="1" a="1"/>
  <c r="Y3" i="3" s="1"/>
  <c r="Y4" i="3" a="1"/>
  <c r="Y4" i="3" s="1"/>
  <c r="Y7" i="3" a="1"/>
  <c r="Y7" i="3" s="1"/>
  <c r="Y8" i="3" a="1"/>
  <c r="Y8" i="3"/>
  <c r="Y9" i="3" a="1"/>
  <c r="Y9" i="3" s="1"/>
  <c r="Y10" i="3" a="1"/>
  <c r="Y10" i="3"/>
  <c r="Y11" i="3" a="1"/>
  <c r="Y11" i="3" s="1"/>
  <c r="Y12" i="3" a="1"/>
  <c r="Y12" i="3" s="1"/>
  <c r="Y13" i="3" a="1"/>
  <c r="Y13" i="3" s="1"/>
  <c r="Y14" i="3" a="1"/>
  <c r="Y14" i="3"/>
  <c r="Y15" i="3" a="1"/>
  <c r="Y15" i="3" s="1"/>
  <c r="Y16" i="3" a="1"/>
  <c r="Y16" i="3" s="1"/>
  <c r="Y17" i="3" a="1"/>
  <c r="Y17" i="3" s="1"/>
  <c r="Y18" i="3" a="1"/>
  <c r="Y18" i="3" s="1"/>
  <c r="Y19" i="3" a="1"/>
  <c r="Y19" i="3" s="1"/>
  <c r="Y20" i="3" a="1"/>
  <c r="Y20" i="3"/>
  <c r="Y21" i="3" a="1"/>
  <c r="Y21" i="3" s="1"/>
  <c r="Y22" i="3" a="1"/>
  <c r="Y22" i="3"/>
  <c r="Y23" i="3" a="1"/>
  <c r="Y23" i="3" s="1"/>
  <c r="Y24" i="3" a="1"/>
  <c r="Y24" i="3" s="1"/>
  <c r="Y25" i="3" a="1"/>
  <c r="Y25" i="3" s="1"/>
  <c r="Y26" i="3" a="1"/>
  <c r="Y26" i="3"/>
  <c r="Y27" i="3" a="1"/>
  <c r="Y27" i="3" s="1"/>
  <c r="Y28" i="3" a="1"/>
  <c r="Y28" i="3"/>
  <c r="Y29" i="3" a="1"/>
  <c r="Y29" i="3" s="1"/>
  <c r="Y30" i="3" a="1"/>
  <c r="Y30" i="3"/>
  <c r="Y31" i="3" a="1"/>
  <c r="Y31" i="3" s="1"/>
  <c r="Y32" i="3" a="1"/>
  <c r="Y32" i="3"/>
  <c r="Y33" i="3" a="1"/>
  <c r="Y33" i="3" s="1"/>
  <c r="Y34" i="3" a="1"/>
  <c r="Y34" i="3"/>
  <c r="Y35" i="3" a="1"/>
  <c r="Y35" i="3" s="1"/>
  <c r="Y36" i="3" a="1"/>
  <c r="Y36" i="3"/>
  <c r="Y37" i="3" a="1"/>
  <c r="Y37" i="3" s="1"/>
  <c r="Y38" i="3" a="1"/>
  <c r="Y38" i="3"/>
  <c r="Y39" i="3" a="1"/>
  <c r="Y39" i="3" s="1"/>
  <c r="Y40" i="3" a="1"/>
  <c r="Y40" i="3"/>
  <c r="Y41" i="3" a="1"/>
  <c r="Y41" i="3" s="1"/>
  <c r="Y42" i="3" a="1"/>
  <c r="Y42" i="3"/>
  <c r="Y43" i="3" a="1"/>
  <c r="Y43" i="3" s="1"/>
  <c r="Y44" i="3" a="1"/>
  <c r="Y44" i="3"/>
  <c r="Y45" i="3" a="1"/>
  <c r="Y45" i="3" s="1"/>
  <c r="Y46" i="3" a="1"/>
  <c r="Y46" i="3"/>
  <c r="Y47" i="3" a="1"/>
  <c r="Y47" i="3" s="1"/>
  <c r="Y48" i="3" a="1"/>
  <c r="Y48" i="3"/>
  <c r="Y49" i="3" a="1"/>
  <c r="Y49" i="3" s="1"/>
  <c r="Y50" i="3" a="1"/>
  <c r="Y50" i="3"/>
  <c r="Y51" i="3" a="1"/>
  <c r="Y51" i="3" s="1"/>
  <c r="Y52" i="3" a="1"/>
  <c r="Y52" i="3"/>
  <c r="Y53" i="3" a="1"/>
  <c r="Y53" i="3" s="1"/>
  <c r="Y54" i="3" a="1"/>
  <c r="Y54" i="3"/>
  <c r="Y55" i="3" a="1"/>
  <c r="Y55" i="3" s="1"/>
  <c r="Y56" i="3" a="1"/>
  <c r="Y56" i="3"/>
  <c r="Y57" i="3" a="1"/>
  <c r="Y57" i="3" s="1"/>
  <c r="Y58" i="3" a="1"/>
  <c r="Y58" i="3"/>
  <c r="Y59" i="3" a="1"/>
  <c r="Y59" i="3" s="1"/>
  <c r="Y60" i="3" a="1"/>
  <c r="Y60" i="3"/>
  <c r="Y61" i="3" a="1"/>
  <c r="Y61" i="3" s="1"/>
  <c r="Y62" i="3" a="1"/>
  <c r="Y62" i="3"/>
  <c r="Y63" i="3" a="1"/>
  <c r="Y63" i="3" s="1"/>
  <c r="Y64" i="3" a="1"/>
  <c r="Y64" i="3"/>
  <c r="Y65" i="3" a="1"/>
  <c r="Y65" i="3" s="1"/>
  <c r="Y66" i="3" a="1"/>
  <c r="Y66" i="3"/>
  <c r="Y67" i="3" a="1"/>
  <c r="Y67" i="3" s="1"/>
  <c r="Y68" i="3" a="1"/>
  <c r="Y68" i="3"/>
  <c r="Y69" i="3" a="1"/>
  <c r="Y69" i="3" s="1"/>
  <c r="Y70" i="3" a="1"/>
  <c r="Y70" i="3"/>
  <c r="Y71" i="3" a="1"/>
  <c r="Y71" i="3" s="1"/>
  <c r="Y72" i="3" a="1"/>
  <c r="Y72" i="3"/>
  <c r="Y73" i="3" a="1"/>
  <c r="Y73" i="3" s="1"/>
  <c r="Y74" i="3" a="1"/>
  <c r="Y74" i="3"/>
  <c r="Y75" i="3" a="1"/>
  <c r="Y75" i="3" s="1"/>
  <c r="Y76" i="3" a="1"/>
  <c r="Y76" i="3"/>
  <c r="Y77" i="3" a="1"/>
  <c r="Y77" i="3" s="1"/>
  <c r="Y78" i="3" a="1"/>
  <c r="Y78" i="3"/>
  <c r="Y79" i="3" a="1"/>
  <c r="Y79" i="3" s="1"/>
  <c r="Y80" i="3" a="1"/>
  <c r="Y80" i="3"/>
  <c r="Y81" i="3" a="1"/>
  <c r="Y81" i="3" s="1"/>
  <c r="Y82" i="3" a="1"/>
  <c r="Y82" i="3"/>
  <c r="Y83" i="3" a="1"/>
  <c r="Y83" i="3" s="1"/>
  <c r="Y84" i="3" a="1"/>
  <c r="Y84" i="3"/>
  <c r="Y85" i="3" a="1"/>
  <c r="Y85" i="3" s="1"/>
  <c r="Y86" i="3" a="1"/>
  <c r="Y86" i="3"/>
  <c r="Y87" i="3" a="1"/>
  <c r="Y87" i="3" s="1"/>
  <c r="Y88" i="3" a="1"/>
  <c r="Y88" i="3"/>
  <c r="Y89" i="3" a="1"/>
  <c r="Y89" i="3" s="1"/>
  <c r="Y90" i="3" a="1"/>
  <c r="Y90" i="3"/>
  <c r="Y91" i="3" a="1"/>
  <c r="Y91" i="3" s="1"/>
  <c r="Y92" i="3" a="1"/>
  <c r="Y92" i="3"/>
  <c r="Y2" i="3" a="1"/>
  <c r="Y2" i="3" s="1"/>
  <c r="Y5" i="3" a="1"/>
  <c r="Y5" i="3" s="1"/>
  <c r="Y6" i="3" a="1"/>
  <c r="Y6" i="3" s="1"/>
  <c r="V3" i="3" a="1"/>
  <c r="V3" i="3" s="1"/>
  <c r="V4" i="3" a="1"/>
  <c r="V4" i="3" s="1"/>
  <c r="V5" i="3" a="1"/>
  <c r="V5" i="3" s="1"/>
  <c r="V6" i="3" a="1"/>
  <c r="V6" i="3" s="1"/>
  <c r="V7" i="3" a="1"/>
  <c r="V7" i="3" s="1"/>
  <c r="V8" i="3" a="1"/>
  <c r="V8" i="3" s="1"/>
  <c r="V9" i="3" a="1"/>
  <c r="V9" i="3" s="1"/>
  <c r="V10" i="3" a="1"/>
  <c r="V10" i="3" s="1"/>
  <c r="V11" i="3" a="1"/>
  <c r="V11" i="3" s="1"/>
  <c r="V12" i="3" a="1"/>
  <c r="V12" i="3" s="1"/>
  <c r="V13" i="3" a="1"/>
  <c r="V13" i="3" s="1"/>
  <c r="V14" i="3" a="1"/>
  <c r="V14" i="3" s="1"/>
  <c r="V15" i="3" a="1"/>
  <c r="V15" i="3" s="1"/>
  <c r="V16" i="3" a="1"/>
  <c r="V16" i="3" s="1"/>
  <c r="V17" i="3" a="1"/>
  <c r="V17" i="3" s="1"/>
  <c r="V18" i="3" a="1"/>
  <c r="V18" i="3" s="1"/>
  <c r="V19" i="3" a="1"/>
  <c r="V19" i="3" s="1"/>
  <c r="V20" i="3" a="1"/>
  <c r="V20" i="3" s="1"/>
  <c r="V21" i="3" a="1"/>
  <c r="V21" i="3" s="1"/>
  <c r="V22" i="3" a="1"/>
  <c r="V22" i="3" s="1"/>
  <c r="V23" i="3" a="1"/>
  <c r="V23" i="3" s="1"/>
  <c r="V24" i="3" a="1"/>
  <c r="V24" i="3" s="1"/>
  <c r="V25" i="3" a="1"/>
  <c r="V25" i="3" s="1"/>
  <c r="V26" i="3" a="1"/>
  <c r="V26" i="3" s="1"/>
  <c r="V27" i="3" a="1"/>
  <c r="V27" i="3" s="1"/>
  <c r="V28" i="3" a="1"/>
  <c r="V28" i="3" s="1"/>
  <c r="V29" i="3" a="1"/>
  <c r="V29" i="3" s="1"/>
  <c r="V30" i="3" a="1"/>
  <c r="V30" i="3"/>
  <c r="V31" i="3" a="1"/>
  <c r="V31" i="3" s="1"/>
  <c r="V32" i="3" a="1"/>
  <c r="V32" i="3" s="1"/>
  <c r="V33" i="3" a="1"/>
  <c r="V33" i="3" s="1"/>
  <c r="V34" i="3" a="1"/>
  <c r="V34" i="3"/>
  <c r="V35" i="3" a="1"/>
  <c r="V35" i="3" s="1"/>
  <c r="V36" i="3" a="1"/>
  <c r="V36" i="3" s="1"/>
  <c r="V37" i="3" a="1"/>
  <c r="V37" i="3" s="1"/>
  <c r="V38" i="3" a="1"/>
  <c r="V38" i="3" s="1"/>
  <c r="V39" i="3" a="1"/>
  <c r="V39" i="3" s="1"/>
  <c r="V40" i="3" a="1"/>
  <c r="V40" i="3" s="1"/>
  <c r="V41" i="3" a="1"/>
  <c r="V41" i="3" s="1"/>
  <c r="V42" i="3" a="1"/>
  <c r="V42" i="3" s="1"/>
  <c r="V43" i="3" a="1"/>
  <c r="V43" i="3" s="1"/>
  <c r="V44" i="3" a="1"/>
  <c r="V44" i="3" s="1"/>
  <c r="V45" i="3" a="1"/>
  <c r="V45" i="3" s="1"/>
  <c r="V46" i="3" a="1"/>
  <c r="V46" i="3" s="1"/>
  <c r="V47" i="3" a="1"/>
  <c r="V47" i="3" s="1"/>
  <c r="V48" i="3" a="1"/>
  <c r="V48" i="3" s="1"/>
  <c r="V49" i="3" a="1"/>
  <c r="V49" i="3" s="1"/>
  <c r="V50" i="3" a="1"/>
  <c r="V50" i="3" s="1"/>
  <c r="V51" i="3" a="1"/>
  <c r="V51" i="3" s="1"/>
  <c r="V52" i="3" a="1"/>
  <c r="V52" i="3" s="1"/>
  <c r="V53" i="3" a="1"/>
  <c r="V53" i="3" s="1"/>
  <c r="V54" i="3" a="1"/>
  <c r="V54" i="3" s="1"/>
  <c r="V55" i="3" a="1"/>
  <c r="V55" i="3" s="1"/>
  <c r="V56" i="3" a="1"/>
  <c r="V56" i="3" s="1"/>
  <c r="V57" i="3" a="1"/>
  <c r="V57" i="3" s="1"/>
  <c r="V58" i="3" a="1"/>
  <c r="V58" i="3" s="1"/>
  <c r="V59" i="3" a="1"/>
  <c r="V59" i="3" s="1"/>
  <c r="V60" i="3" a="1"/>
  <c r="V60" i="3" s="1"/>
  <c r="V61" i="3" a="1"/>
  <c r="V61" i="3" s="1"/>
  <c r="V62" i="3" a="1"/>
  <c r="V62" i="3" s="1"/>
  <c r="V63" i="3" a="1"/>
  <c r="V63" i="3" s="1"/>
  <c r="V64" i="3" a="1"/>
  <c r="V64" i="3" s="1"/>
  <c r="V65" i="3" a="1"/>
  <c r="V65" i="3" s="1"/>
  <c r="V66" i="3" a="1"/>
  <c r="V66" i="3"/>
  <c r="V67" i="3" a="1"/>
  <c r="V67" i="3" s="1"/>
  <c r="V68" i="3" a="1"/>
  <c r="V68" i="3" s="1"/>
  <c r="V69" i="3" a="1"/>
  <c r="V69" i="3" s="1"/>
  <c r="V70" i="3" a="1"/>
  <c r="V70" i="3" s="1"/>
  <c r="V71" i="3" a="1"/>
  <c r="V71" i="3" s="1"/>
  <c r="V72" i="3" a="1"/>
  <c r="V72" i="3" s="1"/>
  <c r="V73" i="3" a="1"/>
  <c r="V73" i="3" s="1"/>
  <c r="V74" i="3" a="1"/>
  <c r="V74" i="3" s="1"/>
  <c r="V75" i="3" a="1"/>
  <c r="V75" i="3" s="1"/>
  <c r="V76" i="3" a="1"/>
  <c r="V76" i="3" s="1"/>
  <c r="V77" i="3" a="1"/>
  <c r="V77" i="3" s="1"/>
  <c r="V78" i="3" a="1"/>
  <c r="V78" i="3" s="1"/>
  <c r="V79" i="3" a="1"/>
  <c r="V79" i="3" s="1"/>
  <c r="V80" i="3" a="1"/>
  <c r="V80" i="3" s="1"/>
  <c r="V81" i="3" a="1"/>
  <c r="V81" i="3" s="1"/>
  <c r="V82" i="3" a="1"/>
  <c r="V82" i="3" s="1"/>
  <c r="V83" i="3" a="1"/>
  <c r="V83" i="3" s="1"/>
  <c r="V84" i="3" a="1"/>
  <c r="V84" i="3" s="1"/>
  <c r="V85" i="3" a="1"/>
  <c r="V85" i="3" s="1"/>
  <c r="V86" i="3" a="1"/>
  <c r="V86" i="3" s="1"/>
  <c r="V87" i="3" a="1"/>
  <c r="V87" i="3" s="1"/>
  <c r="V88" i="3" a="1"/>
  <c r="V88" i="3" s="1"/>
  <c r="V89" i="3" a="1"/>
  <c r="V89" i="3" s="1"/>
  <c r="V90" i="3" a="1"/>
  <c r="V90" i="3" s="1"/>
  <c r="V91" i="3" a="1"/>
  <c r="V91" i="3" s="1"/>
  <c r="V92" i="3" a="1"/>
  <c r="V92" i="3" s="1"/>
  <c r="V2" i="3" a="1"/>
  <c r="V2"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Fabrice</author>
  </authors>
  <commentList>
    <comment ref="W1" authorId="0" shapeId="0" xr:uid="{CA209D6D-9030-41D4-B691-0BABD90A56F0}">
      <text>
        <r>
          <rPr>
            <b/>
            <sz val="9"/>
            <color indexed="81"/>
            <rFont val="Tahoma"/>
            <family val="2"/>
          </rPr>
          <t>Fabrice:</t>
        </r>
        <r>
          <rPr>
            <sz val="9"/>
            <color indexed="81"/>
            <rFont val="Tahoma"/>
            <family val="2"/>
          </rPr>
          <t xml:space="preserve">
Ici c'est une colonne que je vais remplir de manière manuelle.</t>
        </r>
      </text>
    </comment>
    <comment ref="W2" authorId="0" shapeId="0" xr:uid="{025F8B2D-EC01-4913-AEA5-D33DE7F72B5B}">
      <text>
        <r>
          <rPr>
            <b/>
            <sz val="9"/>
            <color indexed="81"/>
            <rFont val="Tahoma"/>
            <family val="2"/>
          </rPr>
          <t>Fabrice:</t>
        </r>
        <r>
          <rPr>
            <sz val="9"/>
            <color indexed="81"/>
            <rFont val="Tahoma"/>
            <family val="2"/>
          </rPr>
          <t xml:space="preserve">
Ici rien n'est renseigné -&gt; il faut "" dans résultat désiré
</t>
        </r>
      </text>
    </comment>
    <comment ref="W3" authorId="0" shapeId="0" xr:uid="{921FD796-2E63-4390-8F4D-11D0AFFFFBA5}">
      <text>
        <r>
          <rPr>
            <b/>
            <sz val="9"/>
            <color indexed="81"/>
            <rFont val="Tahoma"/>
            <family val="2"/>
          </rPr>
          <t>Fabrice:</t>
        </r>
        <r>
          <rPr>
            <sz val="9"/>
            <color indexed="81"/>
            <rFont val="Tahoma"/>
            <family val="2"/>
          </rPr>
          <t xml:space="preserve">
﻿﻿En se basant sur le contenu de la cellule de la colonne "Value" çàd "10.00", il faut retrouver l'instance de 10.00 dans la colonne "AllValue". Ici c'est en 1ière position -&gt; Il faut aller rechercher l'instance 1 dans la colonne "SplitMarge" et reprendre le résultat 5 pour le mettre en forme de Nbre dans la colonne Résultat Désiré. Le chiffre peut être soit entier soit avec une virgule
</t>
        </r>
      </text>
    </comment>
    <comment ref="W5" authorId="0" shapeId="0" xr:uid="{7EC31643-3B92-4C7E-B55E-235ED59497CE}">
      <text>
        <r>
          <rPr>
            <b/>
            <sz val="9"/>
            <color indexed="81"/>
            <rFont val="Tahoma"/>
            <family val="2"/>
          </rPr>
          <t>Fabrice:</t>
        </r>
        <r>
          <rPr>
            <sz val="9"/>
            <color indexed="81"/>
            <rFont val="Tahoma"/>
            <family val="2"/>
          </rPr>
          <t xml:space="preserve">
En se basant sur le contenu de la cellule de la colonne "Value" çàd "25.00", il faut retrouver l'instance de 25.00 dans la colonne "AllValue". Ici c'est en 3ième position -&gt; Il faut aller rechercher l'instance 3 dans la colonne "SplitMarge" et reprendre le résultat 3 pour le mettre en forme de Nbre dans la colonne Résultat Désiré. Le chiffre peut etre soit entié soit avec une vigule</t>
        </r>
      </text>
    </comment>
    <comment ref="W8" authorId="0" shapeId="0" xr:uid="{1C81EA08-ABE7-4173-85AE-57C449DF02EC}">
      <text>
        <r>
          <rPr>
            <b/>
            <sz val="9"/>
            <color indexed="81"/>
            <rFont val="Tahoma"/>
            <family val="2"/>
          </rPr>
          <t>Fabrice:</t>
        </r>
        <r>
          <rPr>
            <sz val="9"/>
            <color indexed="81"/>
            <rFont val="Tahoma"/>
            <family val="2"/>
          </rPr>
          <t xml:space="preserve">
Ici la value 20.00 n'est pas référencée dans "AllValue" -&gt; il ne doit pas y avoir de résultat.</t>
        </r>
      </text>
    </comment>
    <comment ref="W13" authorId="0" shapeId="0" xr:uid="{FB292E75-6A6E-4C1C-9C31-D0622C845353}">
      <text>
        <r>
          <rPr>
            <b/>
            <sz val="9"/>
            <color indexed="81"/>
            <rFont val="Tahoma"/>
            <family val="2"/>
          </rPr>
          <t>Fabrice:</t>
        </r>
        <r>
          <rPr>
            <sz val="9"/>
            <color indexed="81"/>
            <rFont val="Tahoma"/>
            <family val="2"/>
          </rPr>
          <t xml:space="preserve">
S'il n'y a qu'un seul "chiffre" dans SplitMarge, et donc sans "/" alors il faut mettre ce contenu en Chiffre dans la colonne désirée.</t>
        </r>
      </text>
    </comment>
    <comment ref="W16" authorId="0" shapeId="0" xr:uid="{F5234B58-E693-425A-8C2E-57A519210DE7}">
      <text>
        <r>
          <rPr>
            <b/>
            <sz val="9"/>
            <color indexed="81"/>
            <rFont val="Tahoma"/>
            <family val="2"/>
          </rPr>
          <t>Fabrice:</t>
        </r>
        <r>
          <rPr>
            <sz val="9"/>
            <color indexed="81"/>
            <rFont val="Tahoma"/>
            <family val="2"/>
          </rPr>
          <t xml:space="preserve">
Ici par exemple, j'ai rempli de manière erronée 2x des renseignements au lieu de 3 (si je me réfère au nombre de 3 instances dans AllValue). Possible d'avoir une MFC qui m'indique par exemple en fond jaune que je n'ai pas mis une correspondance correcte du nombre d'instances?
Pour le cas où q'une seule instance comme renseigné W13 ou W14; là pas de problème... pas de MFC car c'et une exception</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<sst xmlns="http://schemas.openxmlformats.org/spreadsheetml/2006/main" count="1316" uniqueCount="94">
  <si>
    <t>SITE</t>
  </si>
  <si>
    <t>BrandName</t>
  </si>
  <si>
    <t>CategoryName</t>
  </si>
  <si>
    <t>ProductName</t>
  </si>
  <si>
    <t>value</t>
  </si>
  <si>
    <t>currency</t>
  </si>
  <si>
    <t>ProductActive</t>
  </si>
  <si>
    <t>ValueVariable</t>
  </si>
  <si>
    <t>BrandActive</t>
  </si>
  <si>
    <t>country</t>
  </si>
  <si>
    <t>name</t>
  </si>
  <si>
    <t>value_min</t>
  </si>
  <si>
    <t>value_max</t>
  </si>
  <si>
    <t>margin</t>
  </si>
  <si>
    <t>active</t>
  </si>
  <si>
    <t>variable</t>
  </si>
  <si>
    <t>DateOfExtract</t>
  </si>
  <si>
    <t>NULL</t>
  </si>
  <si>
    <t>5.00</t>
  </si>
  <si>
    <t>EUR</t>
  </si>
  <si>
    <t>Yes</t>
  </si>
  <si>
    <t>No</t>
  </si>
  <si>
    <t>10.00</t>
  </si>
  <si>
    <t>15.00</t>
  </si>
  <si>
    <t>25.00</t>
  </si>
  <si>
    <t>50.00</t>
  </si>
  <si>
    <t>AT</t>
  </si>
  <si>
    <t>20.00</t>
  </si>
  <si>
    <t>40.00</t>
  </si>
  <si>
    <t>100.00</t>
  </si>
  <si>
    <t>26.97</t>
  </si>
  <si>
    <t>89.90</t>
  </si>
  <si>
    <t>30.00</t>
  </si>
  <si>
    <t>brand_id</t>
  </si>
  <si>
    <t>ProductID</t>
  </si>
  <si>
    <t>Separated</t>
  </si>
  <si>
    <t>id</t>
  </si>
  <si>
    <t/>
  </si>
  <si>
    <t>be</t>
  </si>
  <si>
    <t>0</t>
  </si>
  <si>
    <t>2023-04-06</t>
  </si>
  <si>
    <t>at</t>
  </si>
  <si>
    <t>de</t>
  </si>
  <si>
    <t>nl</t>
  </si>
  <si>
    <t>53.94</t>
  </si>
  <si>
    <t>BE</t>
  </si>
  <si>
    <t>CH</t>
  </si>
  <si>
    <t>38.70</t>
  </si>
  <si>
    <t>CHF</t>
  </si>
  <si>
    <t>77.40</t>
  </si>
  <si>
    <t>129.00</t>
  </si>
  <si>
    <t>DE</t>
  </si>
  <si>
    <t>FR</t>
  </si>
  <si>
    <t>LU</t>
  </si>
  <si>
    <t>NL</t>
  </si>
  <si>
    <t>15.00 - 150.00</t>
  </si>
  <si>
    <t>fr</t>
  </si>
  <si>
    <t>60.00</t>
  </si>
  <si>
    <t>150.00</t>
  </si>
  <si>
    <t>ES</t>
  </si>
  <si>
    <t>es</t>
  </si>
  <si>
    <t>IT</t>
  </si>
  <si>
    <t>it</t>
  </si>
  <si>
    <t>IE</t>
  </si>
  <si>
    <t>AllValue</t>
  </si>
  <si>
    <t>CatEnt</t>
  </si>
  <si>
    <t>CatGi</t>
  </si>
  <si>
    <t>CatMu</t>
  </si>
  <si>
    <t>CatTo</t>
  </si>
  <si>
    <t>AA1</t>
  </si>
  <si>
    <t>AB Y</t>
  </si>
  <si>
    <t>Am .d</t>
  </si>
  <si>
    <t>Am .D</t>
  </si>
  <si>
    <t>Bt .n</t>
  </si>
  <si>
    <t>Dy+</t>
  </si>
  <si>
    <t>mBeC</t>
  </si>
  <si>
    <t>Nk</t>
  </si>
  <si>
    <t>St</t>
  </si>
  <si>
    <t>Résultat désiré</t>
  </si>
  <si>
    <t>SplitMarge</t>
  </si>
  <si>
    <t>5/2,1/3/4,2</t>
  </si>
  <si>
    <t>1,2/2,3</t>
  </si>
  <si>
    <t>3,7/7/2</t>
  </si>
  <si>
    <t>Formule</t>
  </si>
  <si>
    <t>1,2</t>
  </si>
  <si>
    <t>7/3/10</t>
  </si>
  <si>
    <t>7/3/2</t>
  </si>
  <si>
    <t>7/1,2/20,1</t>
  </si>
  <si>
    <t>2/1</t>
  </si>
  <si>
    <t>3,7/7</t>
  </si>
  <si>
    <t>1/</t>
  </si>
  <si>
    <t>5/2,1/3/</t>
  </si>
  <si>
    <t>1,2/5/3</t>
  </si>
  <si>
    <t>1/1/1/1/1/1/1/1/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</si>
</sst>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General;;"/>
  </numFmts>
  <fonts count="4" x14ac:knownFonts="1">
    <font>
      <sz val="11"/>
      <color theme="1"/>
      <name val="Calibri"/>
      <family val="2"/>
      <scheme val="minor"/>
    </font>
    <font>
      <b/>
      <sz val="11"/>
      <color theme="0"/>
      <name val="Calibri"/>
      <family val="2"/>
      <scheme val="minor"/>
    </font>
    <font>
      <sz val="9"/>
      <color indexed="81"/>
      <name val="Tahoma"/>
      <family val="2"/>
    </font>
    <font>
      <b/>
      <sz val="9"/>
      <color indexed="81"/>
      <name val="Tahoma"/>
      <family val="2"/>
    </font>
  </fonts>
  <fills count="2">
    <fill>
      <patternFill patternType="none"/>
    </fill>
    <fill>
      <patternFill patternType="gray125"/>
    </fill>
  </fills>
  <borders count="3">
    <border>
      <left/>
      <right/>
      <top/>
      <bottom/>
      <diagonal/>
    </border>
    <border>
      <left/>
      <right/>
      <top/>
      <bottom style="thin">
        <color theme="9" tint="0.3999755851924192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8">
    <xf numFmtId="0" fontId="0" fillId="0" borderId="0" xfId="0"/>
    <xf numFmtId="0" fontId="1" fillId="0" borderId="0" xfId="0" applyFont="1"/>
    <xf numFmtId="0" fontId="1" fillId="0" borderId="1" xfId="0" applyFont="1" applyBorder="1"/>
    <xf numFmtId="49" fontId="0" fillId="0" borderId="0" xfId="0" applyNumberFormat="1"/>
    <xf numFmtId="164" fontId="1" fillId="0" borderId="1" xfId="0" applyNumberFormat="1" applyFont="1" applyBorder="1"/>
    <xf numFmtId="164" fontId="0" fillId="0" borderId="0" xfId="0" applyNumberFormat="1"/>
    <xf numFmtId="165" fontId="0" fillId="0" borderId="0" xfId="0" applyNumberFormat="1"/>
    <xf numFmtId="49" fontId="0" fillId="0" borderId="2" xfId="0" applyNumberFormat="1" applyBorder="1"/>
  </cellXfs>
  <cellStyles count="1">
    <cellStyle name="Normal" xfId="0" builtinId="0"/>
  </cellStyles>
  <dxfs count="31">
    <dxf>
      <numFmt numFmtId="164" formatCode="0;\-0;;"/>
      <fill>
        <patternFill patternType="none">
          <fgColor indexed="64"/>
          <bgColor auto="1"/>
        </patternFill>
      </fill>
    </dxf>
    <dxf>
      <fill>
        <patternFill patternType="none">
          <fgColor indexed="64"/>
          <bgColor auto="1"/>
        </patternFill>
      </fill>
    </dxf>
    <dxf>
      <numFmt numFmtId="30" formatCode="@"/>
      <fill>
        <patternFill patternType="none">
          <fgColor indexed="64"/>
          <bgColor indexed="65"/>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border outline="0">
        <top style="thin">
          <color theme="9" tint="0.39997558519241921"/>
        </top>
      </border>
    </dxf>
    <dxf>
      <border outline="0">
        <left style="thin">
          <color theme="9" tint="0.39997558519241921"/>
        </left>
        <top style="thin">
          <color theme="9" tint="0.39997558519241921"/>
        </top>
        <bottom style="thin">
          <color theme="9" tint="0.39997558519241921"/>
        </bottom>
      </border>
    </dxf>
    <dxf>
      <fill>
        <patternFill patternType="none">
          <fgColor indexed="64"/>
          <bgColor auto="1"/>
        </patternFill>
      </fill>
    </dxf>
    <dxf>
      <border outline="0">
        <bottom style="thin">
          <color theme="9" tint="0.39997558519241921"/>
        </bottom>
      </border>
    </dxf>
    <dxf>
      <font>
        <b/>
        <i val="0"/>
        <strike val="0"/>
        <condense val="0"/>
        <extend val="0"/>
        <outline val="0"/>
        <shadow val="0"/>
        <u val="none"/>
        <vertAlign val="baseline"/>
        <sz val="11"/>
        <color theme="0"/>
        <name val="Calibri"/>
        <family val="2"/>
        <scheme val="minor"/>
      </font>
      <fill>
        <patternFill patternType="none">
          <fgColor indexed="64"/>
          <bgColor auto="1"/>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62E49A9-1FE9-4F0E-AEA5-C73E9288460C}" name="Tableau1" displayName="Tableau1" ref="A1:Y92" totalsRowShown="0" headerRowDxfId="29" dataDxfId="27" headerRowBorderDxfId="28" tableBorderDxfId="26" totalsRowBorderDxfId="25">
  <autoFilter ref="A1:Y92" xr:uid="{B62E49A9-1FE9-4F0E-AEA5-C73E9288460C}"/>
  <tableColumns count="25">
    <tableColumn id="1" xr3:uid="{84C55808-B7F9-45E4-B34E-AD59E157C106}" name="SITE" dataDxfId="24"/>
    <tableColumn id="2" xr3:uid="{BBEF56ED-8552-41CE-B012-D4FD66E9B990}" name="brand_id" dataDxfId="23"/>
    <tableColumn id="3" xr3:uid="{A9393481-EF6F-4FAD-AC13-60C7809163D6}" name="BrandName" dataDxfId="22"/>
    <tableColumn id="4" xr3:uid="{7B027CA6-B4F8-4D31-9E40-E295FFE8AB5F}" name="CategoryName" dataDxfId="21"/>
    <tableColumn id="5" xr3:uid="{BE892DF1-567D-43BB-9D04-27615C1A6F5B}" name="ProductID" dataDxfId="20"/>
    <tableColumn id="6" xr3:uid="{84483A99-8882-4371-81E2-A71D7072950E}" name="ProductName" dataDxfId="19"/>
    <tableColumn id="7" xr3:uid="{0DA9FE26-D066-4DD0-9FE9-40C3419DC0E5}" name="value" dataDxfId="18"/>
    <tableColumn id="8" xr3:uid="{C966EF2F-457E-453A-9BFA-E99FEBCCB477}" name="currency" dataDxfId="17"/>
    <tableColumn id="9" xr3:uid="{3487DF75-0850-4F06-91AF-B49F3AAFBE8F}" name="ProductActive" dataDxfId="16"/>
    <tableColumn id="10" xr3:uid="{AE76B008-DFC1-42D5-A98F-8945DD9902E6}" name="ValueVariable" dataDxfId="15"/>
    <tableColumn id="11" xr3:uid="{C2C83494-A4D6-4F1A-8424-D262EA07A1C8}" name="BrandActive" dataDxfId="14"/>
    <tableColumn id="12" xr3:uid="{2838EA5D-61BA-4594-B969-B113540E9090}" name="Separated" dataDxfId="13"/>
    <tableColumn id="13" xr3:uid="{0990ECE5-13CF-4D19-AE3A-68A48E617E2F}" name="id" dataDxfId="12"/>
    <tableColumn id="14" xr3:uid="{806348A1-8A56-4500-BA39-6015AD1C958C}" name="country" dataDxfId="11"/>
    <tableColumn id="15" xr3:uid="{F9A62BC3-867E-4B75-BB61-716C08E3B305}" name="name" dataDxfId="10"/>
    <tableColumn id="16" xr3:uid="{244A18FE-DCB1-45A9-BE6C-5568A23271FA}" name="value_min" dataDxfId="9"/>
    <tableColumn id="17" xr3:uid="{4D63A126-3E6D-4C79-9F84-E128433929BC}" name="value_max" dataDxfId="8"/>
    <tableColumn id="18" xr3:uid="{47779167-A735-47D8-84E8-466411D7EB1A}" name="margin" dataDxfId="7"/>
    <tableColumn id="19" xr3:uid="{FFB28792-CBCA-4DBF-BBEE-14B742277267}" name="active" dataDxfId="6"/>
    <tableColumn id="20" xr3:uid="{677E2F24-5837-42E4-BD08-05E1D0B24199}" name="variable" dataDxfId="5"/>
    <tableColumn id="21" xr3:uid="{FF21F2D1-F336-49D7-87CD-DF543AB323B3}" name="DateOfExtract" dataDxfId="4"/>
    <tableColumn id="23" xr3:uid="{B2A739D0-85AD-405F-8211-93D895FA0BBE}" name="AllValue" dataDxfId="3">
      <calculatedColumnFormula array="1">_xlfn.TEXTJOIN("/",TRUE,_xlfn._xlws.FILTER(Tableau1[value],(Tableau1[SITE]=Tableau1[[#This Row],[SITE]])*(Tableau1[BrandName]=Tableau1[[#This Row],[BrandName]])*(Tableau1[active]=1)))</calculatedColumnFormula>
    </tableColumn>
    <tableColumn id="24" xr3:uid="{E8C88033-3C06-40EB-9BA3-7B0C93D929D0}" name="SplitMarge" dataDxfId="2"/>
    <tableColumn id="22" xr3:uid="{079D32CD-FADB-46E6-8404-88EEB030C8A9}" name="Résultat désiré" dataDxfId="1"/>
    <tableColumn id="25" xr3:uid="{3E25C60E-F05B-44A9-A337-4A0F775D124D}" name="Formule" dataDxfId="0">
      <calculatedColumnFormula array="1">IFERROR(VALUE(IF(COUNTA(_xlfn.TEXTSPLIT($W2,"/"))=1,$W2,INDEX(_xlfn.TEXTSPLIT($W2,"/"),MATCH($G2,_xlfn.TEXTSPLIT($V2,"/"),0)))),"")</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C252C-83DE-4A57-AD9D-D65CDDA70F45}">
  <sheetPr codeName="Feuil1"/>
  <dimension ref="A1:Y92"/>
  <sheetViews>
    <sheetView tabSelected="1" workbookViewId="0">
      <pane xSplit="7" ySplit="1" topLeftCell="U2" activePane="bottomRight" state="frozen"/>
      <selection pane="topRight" activeCell="H1" sqref="H1"/>
      <selection pane="bottomLeft" activeCell="A2" sqref="A2"/>
      <selection pane="bottomRight" activeCell="W4" activeCellId="1" sqref="W24 W4"/>
    </sheetView>
  </sheetViews>
  <sheetFormatPr baseColWidth="10" defaultRowHeight="15" x14ac:dyDescent="0.25"/>
  <cols>
    <col min="3" max="3" width="13.5703125" customWidth="1"/>
    <col min="4" max="4" width="16.28515625" customWidth="1"/>
    <col min="5" max="5" width="11.85546875" customWidth="1"/>
    <col min="6" max="6" width="15.28515625" customWidth="1"/>
    <col min="9" max="9" width="15.5703125" customWidth="1"/>
    <col min="10" max="10" width="15.7109375" customWidth="1"/>
    <col min="11" max="11" width="13.85546875" customWidth="1"/>
    <col min="12" max="12" width="12.140625" customWidth="1"/>
    <col min="16" max="16" width="12.42578125" customWidth="1"/>
    <col min="17" max="17" width="12.7109375" customWidth="1"/>
    <col min="21" max="21" width="15.42578125" customWidth="1"/>
    <col min="22" max="22" width="59.42578125" bestFit="1" customWidth="1"/>
    <col min="23" max="23" width="27.140625" customWidth="1"/>
    <col min="24" max="24" width="26.7109375" bestFit="1" customWidth="1"/>
    <col min="25" max="25" width="11.42578125" style="5"/>
  </cols>
  <sheetData>
    <row r="1" spans="1:25" x14ac:dyDescent="0.25">
      <c r="A1" s="1" t="s">
        <v>0</v>
      </c>
      <c r="B1" s="1" t="s">
        <v>33</v>
      </c>
      <c r="C1" s="1" t="s">
        <v>1</v>
      </c>
      <c r="D1" s="1" t="s">
        <v>2</v>
      </c>
      <c r="E1" s="1" t="s">
        <v>34</v>
      </c>
      <c r="F1" s="1" t="s">
        <v>3</v>
      </c>
      <c r="G1" s="1" t="s">
        <v>4</v>
      </c>
      <c r="H1" s="1" t="s">
        <v>5</v>
      </c>
      <c r="I1" s="1" t="s">
        <v>6</v>
      </c>
      <c r="J1" s="1" t="s">
        <v>7</v>
      </c>
      <c r="K1" s="1" t="s">
        <v>8</v>
      </c>
      <c r="L1" s="1" t="s">
        <v>35</v>
      </c>
      <c r="M1" s="1" t="s">
        <v>36</v>
      </c>
      <c r="N1" s="1" t="s">
        <v>9</v>
      </c>
      <c r="O1" s="1" t="s">
        <v>10</v>
      </c>
      <c r="P1" s="1" t="s">
        <v>11</v>
      </c>
      <c r="Q1" s="1" t="s">
        <v>12</v>
      </c>
      <c r="R1" s="1" t="s">
        <v>13</v>
      </c>
      <c r="S1" s="1" t="s">
        <v>14</v>
      </c>
      <c r="T1" s="1" t="s">
        <v>15</v>
      </c>
      <c r="U1" s="1" t="s">
        <v>16</v>
      </c>
      <c r="V1" s="2" t="s">
        <v>64</v>
      </c>
      <c r="W1" s="2" t="s">
        <v>79</v>
      </c>
      <c r="X1" s="1" t="s">
        <v>78</v>
      </c>
      <c r="Y1" s="4" t="s">
        <v>83</v>
      </c>
    </row>
    <row r="2" spans="1:25" x14ac:dyDescent="0.25">
      <c r="A2" t="s">
        <v>17</v>
      </c>
      <c r="B2">
        <v>225</v>
      </c>
      <c r="C2" t="s">
        <v>75</v>
      </c>
      <c r="D2" t="s">
        <v>68</v>
      </c>
      <c r="E2">
        <v>1618</v>
      </c>
      <c r="F2" t="s">
        <v>75</v>
      </c>
      <c r="G2" t="s">
        <v>18</v>
      </c>
      <c r="H2" t="s">
        <v>19</v>
      </c>
      <c r="I2" t="s">
        <v>20</v>
      </c>
      <c r="J2" t="s">
        <v>21</v>
      </c>
      <c r="K2" t="s">
        <v>20</v>
      </c>
      <c r="L2" t="s">
        <v>37</v>
      </c>
      <c r="M2">
        <v>1618</v>
      </c>
      <c r="N2" t="s">
        <v>38</v>
      </c>
      <c r="O2" t="s">
        <v>75</v>
      </c>
      <c r="P2">
        <v>5</v>
      </c>
      <c r="Q2">
        <v>5</v>
      </c>
      <c r="R2" t="s">
        <v>39</v>
      </c>
      <c r="S2">
        <v>0</v>
      </c>
      <c r="T2">
        <v>0</v>
      </c>
      <c r="U2" t="s">
        <v>40</v>
      </c>
      <c r="V2" t="str" cm="1">
        <f t="array" ref="V2">_xlfn.TEXTJOIN("/",TRUE,_xlfn._xlws.FILTER(Tableau1[value],(Tableau1[SITE]=Tableau1[[#This Row],[SITE]])*(Tableau1[BrandName]=Tableau1[[#This Row],[BrandName]])*(Tableau1[active]=1)))</f>
        <v>10.00/15.00/25.00/50.00</v>
      </c>
      <c r="W2" s="3" t="s">
        <v>90</v>
      </c>
      <c r="Y2" s="6" t="str" cm="1">
        <f t="array" ref="Y2">IFERROR(VALUE(IF(COUNTA(_xlfn.TEXTSPLIT($W2,"/"))=1,$W2,INDEX(_xlfn.TEXTSPLIT($W2,"/"),MATCH($G2,_xlfn.TEXTSPLIT($V2,"/"),0)))),"")</f>
        <v/>
      </c>
    </row>
    <row r="3" spans="1:25" ht="15.75" thickBot="1" x14ac:dyDescent="0.3">
      <c r="A3" t="s">
        <v>17</v>
      </c>
      <c r="B3">
        <v>225</v>
      </c>
      <c r="C3" t="s">
        <v>75</v>
      </c>
      <c r="D3" t="s">
        <v>68</v>
      </c>
      <c r="E3">
        <v>1619</v>
      </c>
      <c r="F3" t="s">
        <v>75</v>
      </c>
      <c r="G3" t="s">
        <v>22</v>
      </c>
      <c r="H3" t="s">
        <v>19</v>
      </c>
      <c r="I3" t="s">
        <v>20</v>
      </c>
      <c r="J3" t="s">
        <v>21</v>
      </c>
      <c r="K3" t="s">
        <v>20</v>
      </c>
      <c r="L3" t="s">
        <v>37</v>
      </c>
      <c r="M3">
        <v>1619</v>
      </c>
      <c r="N3" t="s">
        <v>38</v>
      </c>
      <c r="O3" t="s">
        <v>75</v>
      </c>
      <c r="P3">
        <v>10</v>
      </c>
      <c r="Q3">
        <v>10</v>
      </c>
      <c r="R3" t="s">
        <v>39</v>
      </c>
      <c r="S3">
        <v>1</v>
      </c>
      <c r="T3">
        <v>0</v>
      </c>
      <c r="U3" t="s">
        <v>40</v>
      </c>
      <c r="V3" t="str" cm="1">
        <f t="array" ref="V3">_xlfn.TEXTJOIN("/",TRUE,_xlfn._xlws.FILTER(Tableau1[value],(Tableau1[SITE]=Tableau1[[#This Row],[SITE]])*(Tableau1[BrandName]=Tableau1[[#This Row],[BrandName]])*(Tableau1[active]=1)))</f>
        <v>10.00/15.00/25.00/50.00</v>
      </c>
      <c r="W3" s="3" t="s">
        <v>80</v>
      </c>
      <c r="X3">
        <v>5</v>
      </c>
      <c r="Y3" s="6" cm="1">
        <f t="array" ref="Y3">IFERROR(VALUE(IF(COUNTA(_xlfn.TEXTSPLIT($W3,"/"))=1,$W3,INDEX(_xlfn.TEXTSPLIT($W3,"/"),MATCH($G3,_xlfn.TEXTSPLIT($V3,"/"),0)))),"")</f>
        <v>5</v>
      </c>
    </row>
    <row r="4" spans="1:25" ht="15.75" thickBot="1" x14ac:dyDescent="0.3">
      <c r="A4" t="s">
        <v>17</v>
      </c>
      <c r="B4">
        <v>225</v>
      </c>
      <c r="C4" t="s">
        <v>75</v>
      </c>
      <c r="D4" t="s">
        <v>68</v>
      </c>
      <c r="E4">
        <v>1620</v>
      </c>
      <c r="F4" t="s">
        <v>75</v>
      </c>
      <c r="G4" t="s">
        <v>23</v>
      </c>
      <c r="H4" t="s">
        <v>19</v>
      </c>
      <c r="I4" t="s">
        <v>20</v>
      </c>
      <c r="J4" t="s">
        <v>21</v>
      </c>
      <c r="K4" t="s">
        <v>20</v>
      </c>
      <c r="L4" t="s">
        <v>37</v>
      </c>
      <c r="M4">
        <v>1620</v>
      </c>
      <c r="N4" t="s">
        <v>38</v>
      </c>
      <c r="O4" t="s">
        <v>75</v>
      </c>
      <c r="P4">
        <v>15</v>
      </c>
      <c r="Q4">
        <v>15</v>
      </c>
      <c r="R4" t="s">
        <v>39</v>
      </c>
      <c r="S4">
        <v>1</v>
      </c>
      <c r="T4">
        <v>0</v>
      </c>
      <c r="U4" t="s">
        <v>40</v>
      </c>
      <c r="V4" t="str" cm="1">
        <f t="array" ref="V4">_xlfn.TEXTJOIN("/",TRUE,_xlfn._xlws.FILTER(Tableau1[value],(Tableau1[SITE]=Tableau1[[#This Row],[SITE]])*(Tableau1[BrandName]=Tableau1[[#This Row],[BrandName]])*(Tableau1[active]=1)))</f>
        <v>10.00/15.00/25.00/50.00</v>
      </c>
      <c r="W4" s="7" t="s">
        <v>91</v>
      </c>
      <c r="X4">
        <v>2.1</v>
      </c>
      <c r="Y4" s="6" cm="1">
        <f t="array" ref="Y4">IFERROR(VALUE(IF(COUNTA(_xlfn.TEXTSPLIT($W4,"/"))=1,$W4,INDEX(_xlfn.TEXTSPLIT($W4,"/"),MATCH($G4,_xlfn.TEXTSPLIT($V4,"/"),0)))),"")</f>
        <v>2.1</v>
      </c>
    </row>
    <row r="5" spans="1:25" x14ac:dyDescent="0.25">
      <c r="A5" t="s">
        <v>17</v>
      </c>
      <c r="B5">
        <v>225</v>
      </c>
      <c r="C5" t="s">
        <v>75</v>
      </c>
      <c r="D5" t="s">
        <v>68</v>
      </c>
      <c r="E5">
        <v>1621</v>
      </c>
      <c r="F5" t="s">
        <v>75</v>
      </c>
      <c r="G5" t="s">
        <v>24</v>
      </c>
      <c r="H5" t="s">
        <v>19</v>
      </c>
      <c r="I5" t="s">
        <v>20</v>
      </c>
      <c r="J5" t="s">
        <v>21</v>
      </c>
      <c r="K5" t="s">
        <v>20</v>
      </c>
      <c r="L5" t="s">
        <v>37</v>
      </c>
      <c r="M5">
        <v>1621</v>
      </c>
      <c r="N5" t="s">
        <v>38</v>
      </c>
      <c r="O5" t="s">
        <v>75</v>
      </c>
      <c r="P5">
        <v>25</v>
      </c>
      <c r="Q5">
        <v>25</v>
      </c>
      <c r="R5" t="s">
        <v>39</v>
      </c>
      <c r="S5">
        <v>1</v>
      </c>
      <c r="T5">
        <v>0</v>
      </c>
      <c r="U5" t="s">
        <v>40</v>
      </c>
      <c r="V5" t="str" cm="1">
        <f t="array" ref="V5">_xlfn.TEXTJOIN("/",TRUE,_xlfn._xlws.FILTER(Tableau1[value],(Tableau1[SITE]=Tableau1[[#This Row],[SITE]])*(Tableau1[BrandName]=Tableau1[[#This Row],[BrandName]])*(Tableau1[active]=1)))</f>
        <v>10.00/15.00/25.00/50.00</v>
      </c>
      <c r="W5" s="3" t="s">
        <v>80</v>
      </c>
      <c r="X5">
        <v>3</v>
      </c>
      <c r="Y5" s="6" cm="1">
        <f t="array" ref="Y5">IFERROR(VALUE(IF(COUNTA(_xlfn.TEXTSPLIT($W5,"/"))=1,$W5,INDEX(_xlfn.TEXTSPLIT($W5,"/"),MATCH($G5,_xlfn.TEXTSPLIT($V5,"/"),0)))),"")</f>
        <v>3</v>
      </c>
    </row>
    <row r="6" spans="1:25" x14ac:dyDescent="0.25">
      <c r="A6" t="s">
        <v>17</v>
      </c>
      <c r="B6">
        <v>225</v>
      </c>
      <c r="C6" t="s">
        <v>75</v>
      </c>
      <c r="D6" t="s">
        <v>68</v>
      </c>
      <c r="E6">
        <v>1622</v>
      </c>
      <c r="F6" t="s">
        <v>75</v>
      </c>
      <c r="G6" t="s">
        <v>25</v>
      </c>
      <c r="H6" t="s">
        <v>19</v>
      </c>
      <c r="I6" t="s">
        <v>20</v>
      </c>
      <c r="J6" t="s">
        <v>21</v>
      </c>
      <c r="K6" t="s">
        <v>20</v>
      </c>
      <c r="L6" t="s">
        <v>37</v>
      </c>
      <c r="M6">
        <v>1622</v>
      </c>
      <c r="N6" t="s">
        <v>38</v>
      </c>
      <c r="O6" t="s">
        <v>75</v>
      </c>
      <c r="P6">
        <v>50</v>
      </c>
      <c r="Q6">
        <v>50</v>
      </c>
      <c r="R6" t="s">
        <v>39</v>
      </c>
      <c r="S6">
        <v>1</v>
      </c>
      <c r="T6">
        <v>0</v>
      </c>
      <c r="U6" t="s">
        <v>40</v>
      </c>
      <c r="V6" t="str" cm="1">
        <f t="array" ref="V6">_xlfn.TEXTJOIN("/",TRUE,_xlfn._xlws.FILTER(Tableau1[value],(Tableau1[SITE]=Tableau1[[#This Row],[SITE]])*(Tableau1[BrandName]=Tableau1[[#This Row],[BrandName]])*(Tableau1[active]=1)))</f>
        <v>10.00/15.00/25.00/50.00</v>
      </c>
      <c r="W6" s="3" t="s">
        <v>80</v>
      </c>
      <c r="X6">
        <v>4.2</v>
      </c>
      <c r="Y6" s="6" cm="1">
        <f t="array" ref="Y6">IFERROR(VALUE(IF(COUNTA(_xlfn.TEXTSPLIT($W6,"/"))=1,$W6,INDEX(_xlfn.TEXTSPLIT($W6,"/"),MATCH($G6,_xlfn.TEXTSPLIT($V6,"/"),0)))),"")</f>
        <v>4.2</v>
      </c>
    </row>
    <row r="7" spans="1:25" x14ac:dyDescent="0.25">
      <c r="A7" t="s">
        <v>26</v>
      </c>
      <c r="B7">
        <v>348</v>
      </c>
      <c r="C7" t="s">
        <v>69</v>
      </c>
      <c r="D7" t="s">
        <v>68</v>
      </c>
      <c r="E7">
        <v>1501</v>
      </c>
      <c r="F7" t="s">
        <v>69</v>
      </c>
      <c r="G7" t="s">
        <v>22</v>
      </c>
      <c r="H7" t="s">
        <v>19</v>
      </c>
      <c r="I7" t="s">
        <v>20</v>
      </c>
      <c r="J7" t="s">
        <v>21</v>
      </c>
      <c r="K7" t="s">
        <v>20</v>
      </c>
      <c r="L7" t="s">
        <v>37</v>
      </c>
      <c r="M7">
        <v>1501</v>
      </c>
      <c r="N7" t="s">
        <v>41</v>
      </c>
      <c r="O7" t="s">
        <v>69</v>
      </c>
      <c r="P7">
        <v>10</v>
      </c>
      <c r="Q7">
        <v>10</v>
      </c>
      <c r="R7" t="s">
        <v>39</v>
      </c>
      <c r="S7">
        <v>1</v>
      </c>
      <c r="T7">
        <v>0</v>
      </c>
      <c r="U7" t="s">
        <v>40</v>
      </c>
      <c r="V7" t="str" cm="1">
        <f t="array" ref="V7">_xlfn.TEXTJOIN("/",TRUE,_xlfn._xlws.FILTER(Tableau1[value],(Tableau1[SITE]=Tableau1[[#This Row],[SITE]])*(Tableau1[BrandName]=Tableau1[[#This Row],[BrandName]])*(Tableau1[active]=1)))</f>
        <v>10.00/40.00</v>
      </c>
      <c r="W7" s="3" t="s">
        <v>81</v>
      </c>
      <c r="X7">
        <v>1.2</v>
      </c>
      <c r="Y7" s="6" cm="1">
        <f t="array" ref="Y7">IFERROR(VALUE(IF(COUNTA(_xlfn.TEXTSPLIT($W7,"/"))=1,$W7,INDEX(_xlfn.TEXTSPLIT($W7,"/"),MATCH($G7,_xlfn.TEXTSPLIT($V7,"/"),0)))),"")</f>
        <v>1.2</v>
      </c>
    </row>
    <row r="8" spans="1:25" x14ac:dyDescent="0.25">
      <c r="A8" t="s">
        <v>26</v>
      </c>
      <c r="B8">
        <v>348</v>
      </c>
      <c r="C8" t="s">
        <v>69</v>
      </c>
      <c r="D8" t="s">
        <v>68</v>
      </c>
      <c r="E8">
        <v>1502</v>
      </c>
      <c r="F8" t="s">
        <v>69</v>
      </c>
      <c r="G8" t="s">
        <v>27</v>
      </c>
      <c r="H8" t="s">
        <v>19</v>
      </c>
      <c r="I8" t="s">
        <v>20</v>
      </c>
      <c r="J8" t="s">
        <v>21</v>
      </c>
      <c r="K8" t="s">
        <v>20</v>
      </c>
      <c r="L8" t="s">
        <v>37</v>
      </c>
      <c r="M8">
        <v>1502</v>
      </c>
      <c r="N8" t="s">
        <v>41</v>
      </c>
      <c r="O8" t="s">
        <v>69</v>
      </c>
      <c r="P8">
        <v>20</v>
      </c>
      <c r="Q8">
        <v>20</v>
      </c>
      <c r="R8" t="s">
        <v>39</v>
      </c>
      <c r="S8">
        <v>0</v>
      </c>
      <c r="T8">
        <v>0</v>
      </c>
      <c r="U8" t="s">
        <v>40</v>
      </c>
      <c r="V8" t="str" cm="1">
        <f t="array" ref="V8">_xlfn.TEXTJOIN("/",TRUE,_xlfn._xlws.FILTER(Tableau1[value],(Tableau1[SITE]=Tableau1[[#This Row],[SITE]])*(Tableau1[BrandName]=Tableau1[[#This Row],[BrandName]])*(Tableau1[active]=1)))</f>
        <v>10.00/40.00</v>
      </c>
      <c r="W8" s="3" t="s">
        <v>81</v>
      </c>
      <c r="Y8" s="6" t="str" cm="1">
        <f t="array" ref="Y8">IFERROR(VALUE(IF(COUNTA(_xlfn.TEXTSPLIT($W8,"/"))=1,$W8,INDEX(_xlfn.TEXTSPLIT($W8,"/"),MATCH($G8,_xlfn.TEXTSPLIT($V8,"/"),0)))),"")</f>
        <v/>
      </c>
    </row>
    <row r="9" spans="1:25" x14ac:dyDescent="0.25">
      <c r="A9" t="s">
        <v>26</v>
      </c>
      <c r="B9">
        <v>348</v>
      </c>
      <c r="C9" t="s">
        <v>69</v>
      </c>
      <c r="D9" t="s">
        <v>68</v>
      </c>
      <c r="E9">
        <v>1503</v>
      </c>
      <c r="F9" t="s">
        <v>69</v>
      </c>
      <c r="G9" t="s">
        <v>28</v>
      </c>
      <c r="H9" t="s">
        <v>19</v>
      </c>
      <c r="I9" t="s">
        <v>20</v>
      </c>
      <c r="J9" t="s">
        <v>21</v>
      </c>
      <c r="K9" t="s">
        <v>20</v>
      </c>
      <c r="L9" t="s">
        <v>37</v>
      </c>
      <c r="M9">
        <v>1503</v>
      </c>
      <c r="N9" t="s">
        <v>41</v>
      </c>
      <c r="O9" t="s">
        <v>69</v>
      </c>
      <c r="P9">
        <v>40</v>
      </c>
      <c r="Q9">
        <v>40</v>
      </c>
      <c r="R9" t="s">
        <v>39</v>
      </c>
      <c r="S9">
        <v>1</v>
      </c>
      <c r="T9">
        <v>0</v>
      </c>
      <c r="U9" t="s">
        <v>40</v>
      </c>
      <c r="V9" t="str" cm="1">
        <f t="array" ref="V9">_xlfn.TEXTJOIN("/",TRUE,_xlfn._xlws.FILTER(Tableau1[value],(Tableau1[SITE]=Tableau1[[#This Row],[SITE]])*(Tableau1[BrandName]=Tableau1[[#This Row],[BrandName]])*(Tableau1[active]=1)))</f>
        <v>10.00/40.00</v>
      </c>
      <c r="W9" s="3" t="s">
        <v>92</v>
      </c>
      <c r="X9">
        <v>2.2999999999999998</v>
      </c>
      <c r="Y9" s="6" cm="1">
        <f t="array" ref="Y9">IFERROR(VALUE(IF(COUNTA(_xlfn.TEXTSPLIT($W9,"/"))=1,$W9,INDEX(_xlfn.TEXTSPLIT($W9,"/"),MATCH($G9,_xlfn.TEXTSPLIT($V9,"/"),0)))),"")</f>
        <v>5</v>
      </c>
    </row>
    <row r="10" spans="1:25" x14ac:dyDescent="0.25">
      <c r="A10" t="s">
        <v>26</v>
      </c>
      <c r="B10">
        <v>476</v>
      </c>
      <c r="C10" t="s">
        <v>70</v>
      </c>
      <c r="D10" t="s">
        <v>66</v>
      </c>
      <c r="E10">
        <v>1867</v>
      </c>
      <c r="F10" t="s">
        <v>70</v>
      </c>
      <c r="G10" t="s">
        <v>24</v>
      </c>
      <c r="H10" t="s">
        <v>19</v>
      </c>
      <c r="I10" t="s">
        <v>20</v>
      </c>
      <c r="J10" t="s">
        <v>21</v>
      </c>
      <c r="K10" t="s">
        <v>20</v>
      </c>
      <c r="L10" t="s">
        <v>37</v>
      </c>
      <c r="M10">
        <v>1867</v>
      </c>
      <c r="N10" t="s">
        <v>26</v>
      </c>
      <c r="O10" t="s">
        <v>70</v>
      </c>
      <c r="P10">
        <v>25</v>
      </c>
      <c r="Q10">
        <v>25</v>
      </c>
      <c r="R10" t="s">
        <v>39</v>
      </c>
      <c r="S10">
        <v>1</v>
      </c>
      <c r="T10">
        <v>0</v>
      </c>
      <c r="U10" t="s">
        <v>40</v>
      </c>
      <c r="V10" t="str" cm="1">
        <f t="array" ref="V10">_xlfn.TEXTJOIN("/",TRUE,_xlfn._xlws.FILTER(Tableau1[value],(Tableau1[SITE]=Tableau1[[#This Row],[SITE]])*(Tableau1[BrandName]=Tableau1[[#This Row],[BrandName]])*(Tableau1[active]=1)))</f>
        <v>25.00/50.00/100.00</v>
      </c>
      <c r="W10" s="3" t="s">
        <v>82</v>
      </c>
      <c r="X10">
        <v>3.7</v>
      </c>
      <c r="Y10" s="6" cm="1">
        <f t="array" ref="Y10">IFERROR(VALUE(IF(COUNTA(_xlfn.TEXTSPLIT($W10,"/"))=1,$W10,INDEX(_xlfn.TEXTSPLIT($W10,"/"),MATCH($G10,_xlfn.TEXTSPLIT($V10,"/"),0)))),"")</f>
        <v>3.7</v>
      </c>
    </row>
    <row r="11" spans="1:25" x14ac:dyDescent="0.25">
      <c r="A11" t="s">
        <v>26</v>
      </c>
      <c r="B11">
        <v>476</v>
      </c>
      <c r="C11" t="s">
        <v>70</v>
      </c>
      <c r="D11" t="s">
        <v>66</v>
      </c>
      <c r="E11">
        <v>1868</v>
      </c>
      <c r="F11" t="s">
        <v>70</v>
      </c>
      <c r="G11" t="s">
        <v>25</v>
      </c>
      <c r="H11" t="s">
        <v>19</v>
      </c>
      <c r="I11" t="s">
        <v>20</v>
      </c>
      <c r="J11" t="s">
        <v>21</v>
      </c>
      <c r="K11" t="s">
        <v>20</v>
      </c>
      <c r="L11" t="s">
        <v>37</v>
      </c>
      <c r="M11">
        <v>1868</v>
      </c>
      <c r="N11" t="s">
        <v>26</v>
      </c>
      <c r="O11" t="s">
        <v>70</v>
      </c>
      <c r="P11">
        <v>50</v>
      </c>
      <c r="Q11">
        <v>50</v>
      </c>
      <c r="R11" t="s">
        <v>39</v>
      </c>
      <c r="S11">
        <v>1</v>
      </c>
      <c r="T11">
        <v>0</v>
      </c>
      <c r="U11" t="s">
        <v>40</v>
      </c>
      <c r="V11" t="str" cm="1">
        <f t="array" ref="V11">_xlfn.TEXTJOIN("/",TRUE,_xlfn._xlws.FILTER(Tableau1[value],(Tableau1[SITE]=Tableau1[[#This Row],[SITE]])*(Tableau1[BrandName]=Tableau1[[#This Row],[BrandName]])*(Tableau1[active]=1)))</f>
        <v>25.00/50.00/100.00</v>
      </c>
      <c r="W11" s="3" t="s">
        <v>88</v>
      </c>
      <c r="X11">
        <v>7</v>
      </c>
      <c r="Y11" s="6" cm="1">
        <f t="array" ref="Y11">IFERROR(VALUE(IF(COUNTA(_xlfn.TEXTSPLIT($W11,"/"))=1,$W11,INDEX(_xlfn.TEXTSPLIT($W11,"/"),MATCH($G11,_xlfn.TEXTSPLIT($V11,"/"),0)))),"")</f>
        <v>1</v>
      </c>
    </row>
    <row r="12" spans="1:25" x14ac:dyDescent="0.25">
      <c r="A12" t="s">
        <v>26</v>
      </c>
      <c r="B12">
        <v>476</v>
      </c>
      <c r="C12" t="s">
        <v>70</v>
      </c>
      <c r="D12" t="s">
        <v>66</v>
      </c>
      <c r="E12">
        <v>1869</v>
      </c>
      <c r="F12" t="s">
        <v>70</v>
      </c>
      <c r="G12" t="s">
        <v>29</v>
      </c>
      <c r="H12" t="s">
        <v>19</v>
      </c>
      <c r="I12" t="s">
        <v>20</v>
      </c>
      <c r="J12" t="s">
        <v>21</v>
      </c>
      <c r="K12" t="s">
        <v>20</v>
      </c>
      <c r="L12" t="s">
        <v>37</v>
      </c>
      <c r="M12">
        <v>1869</v>
      </c>
      <c r="N12" t="s">
        <v>26</v>
      </c>
      <c r="O12" t="s">
        <v>70</v>
      </c>
      <c r="P12">
        <v>100</v>
      </c>
      <c r="Q12">
        <v>100</v>
      </c>
      <c r="R12" t="s">
        <v>39</v>
      </c>
      <c r="S12">
        <v>1</v>
      </c>
      <c r="T12">
        <v>0</v>
      </c>
      <c r="U12" t="s">
        <v>40</v>
      </c>
      <c r="V12" t="str" cm="1">
        <f t="array" ref="V12">_xlfn.TEXTJOIN("/",TRUE,_xlfn._xlws.FILTER(Tableau1[value],(Tableau1[SITE]=Tableau1[[#This Row],[SITE]])*(Tableau1[BrandName]=Tableau1[[#This Row],[BrandName]])*(Tableau1[active]=1)))</f>
        <v>25.00/50.00/100.00</v>
      </c>
      <c r="W12" s="3" t="s">
        <v>89</v>
      </c>
      <c r="X12">
        <v>2</v>
      </c>
      <c r="Y12" s="6" t="str" cm="1">
        <f t="array" ref="Y12">IFERROR(VALUE(IF(COUNTA(_xlfn.TEXTSPLIT($W12,"/"))=1,$W12,INDEX(_xlfn.TEXTSPLIT($W12,"/"),MATCH($G12,_xlfn.TEXTSPLIT($V12,"/"),0)))),"")</f>
        <v/>
      </c>
    </row>
    <row r="13" spans="1:25" x14ac:dyDescent="0.25">
      <c r="A13" t="s">
        <v>26</v>
      </c>
      <c r="B13">
        <v>254</v>
      </c>
      <c r="C13" t="s">
        <v>71</v>
      </c>
      <c r="D13" t="s">
        <v>66</v>
      </c>
      <c r="E13">
        <v>994</v>
      </c>
      <c r="F13" t="s">
        <v>72</v>
      </c>
      <c r="G13" t="s">
        <v>24</v>
      </c>
      <c r="H13" t="s">
        <v>19</v>
      </c>
      <c r="I13" t="s">
        <v>20</v>
      </c>
      <c r="J13" t="s">
        <v>21</v>
      </c>
      <c r="K13" t="s">
        <v>20</v>
      </c>
      <c r="L13" t="s">
        <v>37</v>
      </c>
      <c r="M13">
        <v>994</v>
      </c>
      <c r="N13" t="s">
        <v>42</v>
      </c>
      <c r="O13" t="s">
        <v>72</v>
      </c>
      <c r="P13">
        <v>25</v>
      </c>
      <c r="Q13">
        <v>25</v>
      </c>
      <c r="R13" t="s">
        <v>39</v>
      </c>
      <c r="S13">
        <v>1</v>
      </c>
      <c r="T13">
        <v>0</v>
      </c>
      <c r="U13" t="s">
        <v>40</v>
      </c>
      <c r="V13" t="str" cm="1">
        <f t="array" ref="V13">_xlfn.TEXTJOIN("/",TRUE,_xlfn._xlws.FILTER(Tableau1[value],(Tableau1[SITE]=Tableau1[[#This Row],[SITE]])*(Tableau1[BrandName]=Tableau1[[#This Row],[BrandName]])*(Tableau1[active]=1)))</f>
        <v>25.00/50.00</v>
      </c>
      <c r="W13" s="3" t="s">
        <v>84</v>
      </c>
      <c r="X13">
        <v>1</v>
      </c>
      <c r="Y13" s="6" cm="1">
        <f t="array" ref="Y13">IFERROR(VALUE(IF(COUNTA(_xlfn.TEXTSPLIT($W13,"/"))=1,$W13,INDEX(_xlfn.TEXTSPLIT($W13,"/"),MATCH($G13,_xlfn.TEXTSPLIT($V13,"/"),0)))),"")</f>
        <v>1.2</v>
      </c>
    </row>
    <row r="14" spans="1:25" x14ac:dyDescent="0.25">
      <c r="A14" t="s">
        <v>26</v>
      </c>
      <c r="B14">
        <v>254</v>
      </c>
      <c r="C14" t="s">
        <v>71</v>
      </c>
      <c r="D14" t="s">
        <v>66</v>
      </c>
      <c r="E14">
        <v>995</v>
      </c>
      <c r="F14" t="s">
        <v>72</v>
      </c>
      <c r="G14" t="s">
        <v>25</v>
      </c>
      <c r="H14" t="s">
        <v>19</v>
      </c>
      <c r="I14" t="s">
        <v>20</v>
      </c>
      <c r="J14" t="s">
        <v>21</v>
      </c>
      <c r="K14" t="s">
        <v>20</v>
      </c>
      <c r="L14" t="s">
        <v>37</v>
      </c>
      <c r="M14">
        <v>995</v>
      </c>
      <c r="N14" t="s">
        <v>42</v>
      </c>
      <c r="O14" t="s">
        <v>72</v>
      </c>
      <c r="P14">
        <v>50</v>
      </c>
      <c r="Q14">
        <v>50</v>
      </c>
      <c r="R14" t="s">
        <v>39</v>
      </c>
      <c r="S14">
        <v>1</v>
      </c>
      <c r="T14">
        <v>0</v>
      </c>
      <c r="U14" t="s">
        <v>40</v>
      </c>
      <c r="V14" t="str" cm="1">
        <f t="array" ref="V14">_xlfn.TEXTJOIN("/",TRUE,_xlfn._xlws.FILTER(Tableau1[value],(Tableau1[SITE]=Tableau1[[#This Row],[SITE]])*(Tableau1[BrandName]=Tableau1[[#This Row],[BrandName]])*(Tableau1[active]=1)))</f>
        <v>25.00/50.00</v>
      </c>
      <c r="W14" s="3" t="s">
        <v>84</v>
      </c>
      <c r="X14">
        <v>1</v>
      </c>
      <c r="Y14" s="6" cm="1">
        <f t="array" ref="Y14">IFERROR(VALUE(IF(COUNTA(_xlfn.TEXTSPLIT($W14,"/"))=1,$W14,INDEX(_xlfn.TEXTSPLIT($W14,"/"),MATCH($G14,_xlfn.TEXTSPLIT($V14,"/"),0)))),"")</f>
        <v>1.2</v>
      </c>
    </row>
    <row r="15" spans="1:25" x14ac:dyDescent="0.25">
      <c r="A15" t="s">
        <v>26</v>
      </c>
      <c r="B15">
        <v>306</v>
      </c>
      <c r="C15" t="s">
        <v>73</v>
      </c>
      <c r="D15" t="s">
        <v>65</v>
      </c>
      <c r="E15">
        <v>1197</v>
      </c>
      <c r="F15" t="s">
        <v>73</v>
      </c>
      <c r="G15" t="s">
        <v>27</v>
      </c>
      <c r="H15" t="s">
        <v>19</v>
      </c>
      <c r="I15" t="s">
        <v>20</v>
      </c>
      <c r="J15" t="s">
        <v>21</v>
      </c>
      <c r="K15" t="s">
        <v>20</v>
      </c>
      <c r="L15" t="s">
        <v>37</v>
      </c>
      <c r="M15">
        <v>1197</v>
      </c>
      <c r="N15" t="s">
        <v>43</v>
      </c>
      <c r="O15" t="s">
        <v>73</v>
      </c>
      <c r="P15">
        <v>20</v>
      </c>
      <c r="Q15">
        <v>20</v>
      </c>
      <c r="R15" t="s">
        <v>39</v>
      </c>
      <c r="S15">
        <v>1</v>
      </c>
      <c r="T15">
        <v>0</v>
      </c>
      <c r="U15" t="s">
        <v>40</v>
      </c>
      <c r="V15" t="str" cm="1">
        <f t="array" ref="V15">_xlfn.TEXTJOIN("/",TRUE,_xlfn._xlws.FILTER(Tableau1[value],(Tableau1[SITE]=Tableau1[[#This Row],[SITE]])*(Tableau1[BrandName]=Tableau1[[#This Row],[BrandName]])*(Tableau1[active]=1)))</f>
        <v>20.00</v>
      </c>
      <c r="W15" s="3"/>
      <c r="Y15" s="6" cm="1">
        <f t="array" ref="Y15">IFERROR(VALUE(IF(COUNTA(_xlfn.TEXTSPLIT($W15,"/"))=1,$W15,INDEX(_xlfn.TEXTSPLIT($W15,"/"),MATCH($G15,_xlfn.TEXTSPLIT($V15,"/"),0)))),"")</f>
        <v>0</v>
      </c>
    </row>
    <row r="16" spans="1:25" x14ac:dyDescent="0.25">
      <c r="A16" t="s">
        <v>26</v>
      </c>
      <c r="B16">
        <v>556</v>
      </c>
      <c r="C16" t="s">
        <v>74</v>
      </c>
      <c r="D16" t="s">
        <v>65</v>
      </c>
      <c r="E16">
        <v>2247</v>
      </c>
      <c r="F16" t="s">
        <v>74</v>
      </c>
      <c r="G16" t="s">
        <v>30</v>
      </c>
      <c r="H16" t="s">
        <v>19</v>
      </c>
      <c r="I16" t="s">
        <v>20</v>
      </c>
      <c r="J16" t="s">
        <v>21</v>
      </c>
      <c r="K16" t="s">
        <v>20</v>
      </c>
      <c r="L16" t="s">
        <v>37</v>
      </c>
      <c r="M16">
        <v>2247</v>
      </c>
      <c r="N16" t="s">
        <v>26</v>
      </c>
      <c r="O16" t="s">
        <v>74</v>
      </c>
      <c r="P16">
        <v>26.97</v>
      </c>
      <c r="Q16">
        <v>26.97</v>
      </c>
      <c r="R16" t="s">
        <v>39</v>
      </c>
      <c r="S16">
        <v>1</v>
      </c>
      <c r="T16">
        <v>0</v>
      </c>
      <c r="U16" t="s">
        <v>40</v>
      </c>
      <c r="V16" t="str" cm="1">
        <f t="array" ref="V16">_xlfn.TEXTJOIN("/",TRUE,_xlfn._xlws.FILTER(Tableau1[value],(Tableau1[SITE]=Tableau1[[#This Row],[SITE]])*(Tableau1[BrandName]=Tableau1[[#This Row],[BrandName]])*(Tableau1[active]=1)))</f>
        <v>26.97/53.94/89.90</v>
      </c>
      <c r="W16" s="3" t="s">
        <v>86</v>
      </c>
      <c r="Y16" s="6" cm="1">
        <f t="array" ref="Y16">IFERROR(VALUE(IF(COUNTA(_xlfn.TEXTSPLIT($W16,"/"))=1,$W16,INDEX(_xlfn.TEXTSPLIT($W16,"/"),MATCH($G16,_xlfn.TEXTSPLIT($V16,"/"),0)))),"")</f>
        <v>7</v>
      </c>
    </row>
    <row r="17" spans="1:25" x14ac:dyDescent="0.25">
      <c r="A17" t="s">
        <v>26</v>
      </c>
      <c r="B17">
        <v>556</v>
      </c>
      <c r="C17" t="s">
        <v>74</v>
      </c>
      <c r="D17" t="s">
        <v>65</v>
      </c>
      <c r="E17">
        <v>2248</v>
      </c>
      <c r="F17" t="s">
        <v>74</v>
      </c>
      <c r="G17" t="s">
        <v>44</v>
      </c>
      <c r="H17" t="s">
        <v>19</v>
      </c>
      <c r="I17" t="s">
        <v>20</v>
      </c>
      <c r="J17" t="s">
        <v>21</v>
      </c>
      <c r="K17" t="s">
        <v>20</v>
      </c>
      <c r="L17" t="s">
        <v>37</v>
      </c>
      <c r="M17">
        <v>2248</v>
      </c>
      <c r="N17" t="s">
        <v>26</v>
      </c>
      <c r="O17" t="s">
        <v>74</v>
      </c>
      <c r="P17">
        <v>53.94</v>
      </c>
      <c r="Q17">
        <v>53.94</v>
      </c>
      <c r="R17" t="s">
        <v>39</v>
      </c>
      <c r="S17">
        <v>1</v>
      </c>
      <c r="T17">
        <v>0</v>
      </c>
      <c r="U17" t="s">
        <v>40</v>
      </c>
      <c r="V17" t="str" cm="1">
        <f t="array" ref="V17">_xlfn.TEXTJOIN("/",TRUE,_xlfn._xlws.FILTER(Tableau1[value],(Tableau1[SITE]=Tableau1[[#This Row],[SITE]])*(Tableau1[BrandName]=Tableau1[[#This Row],[BrandName]])*(Tableau1[active]=1)))</f>
        <v>26.97/53.94/89.90</v>
      </c>
      <c r="W17" s="3" t="s">
        <v>85</v>
      </c>
      <c r="Y17" s="6" cm="1">
        <f t="array" ref="Y17">IFERROR(VALUE(IF(COUNTA(_xlfn.TEXTSPLIT($W17,"/"))=1,$W17,INDEX(_xlfn.TEXTSPLIT($W17,"/"),MATCH($G17,_xlfn.TEXTSPLIT($V17,"/"),0)))),"")</f>
        <v>3</v>
      </c>
    </row>
    <row r="18" spans="1:25" x14ac:dyDescent="0.25">
      <c r="A18" t="s">
        <v>26</v>
      </c>
      <c r="B18">
        <v>556</v>
      </c>
      <c r="C18" t="s">
        <v>74</v>
      </c>
      <c r="D18" t="s">
        <v>65</v>
      </c>
      <c r="E18">
        <v>2249</v>
      </c>
      <c r="F18" t="s">
        <v>74</v>
      </c>
      <c r="G18" t="s">
        <v>31</v>
      </c>
      <c r="H18" t="s">
        <v>19</v>
      </c>
      <c r="I18" t="s">
        <v>20</v>
      </c>
      <c r="J18" t="s">
        <v>21</v>
      </c>
      <c r="K18" t="s">
        <v>20</v>
      </c>
      <c r="L18" t="s">
        <v>37</v>
      </c>
      <c r="M18">
        <v>2249</v>
      </c>
      <c r="N18" t="s">
        <v>26</v>
      </c>
      <c r="O18" t="s">
        <v>74</v>
      </c>
      <c r="P18">
        <v>89.9</v>
      </c>
      <c r="Q18">
        <v>89.9</v>
      </c>
      <c r="R18" t="s">
        <v>39</v>
      </c>
      <c r="S18">
        <v>1</v>
      </c>
      <c r="T18">
        <v>0</v>
      </c>
      <c r="U18" t="s">
        <v>40</v>
      </c>
      <c r="V18" t="str" cm="1">
        <f t="array" ref="V18">_xlfn.TEXTJOIN("/",TRUE,_xlfn._xlws.FILTER(Tableau1[value],(Tableau1[SITE]=Tableau1[[#This Row],[SITE]])*(Tableau1[BrandName]=Tableau1[[#This Row],[BrandName]])*(Tableau1[active]=1)))</f>
        <v>26.97/53.94/89.90</v>
      </c>
      <c r="W18" s="3" t="s">
        <v>87</v>
      </c>
      <c r="Y18" s="6" cm="1">
        <f t="array" ref="Y18">IFERROR(VALUE(IF(COUNTA(_xlfn.TEXTSPLIT($W18,"/"))=1,$W18,INDEX(_xlfn.TEXTSPLIT($W18,"/"),MATCH($G18,_xlfn.TEXTSPLIT($V18,"/"),0)))),"")</f>
        <v>20.100000000000001</v>
      </c>
    </row>
    <row r="19" spans="1:25" x14ac:dyDescent="0.25">
      <c r="A19" t="s">
        <v>26</v>
      </c>
      <c r="B19">
        <v>305</v>
      </c>
      <c r="C19" t="s">
        <v>77</v>
      </c>
      <c r="D19" t="s">
        <v>65</v>
      </c>
      <c r="E19">
        <v>1194</v>
      </c>
      <c r="F19" t="s">
        <v>77</v>
      </c>
      <c r="G19" t="s">
        <v>27</v>
      </c>
      <c r="H19" t="s">
        <v>19</v>
      </c>
      <c r="I19" t="s">
        <v>20</v>
      </c>
      <c r="J19" t="s">
        <v>21</v>
      </c>
      <c r="K19" t="s">
        <v>20</v>
      </c>
      <c r="L19" t="s">
        <v>37</v>
      </c>
      <c r="M19">
        <v>1194</v>
      </c>
      <c r="N19" t="s">
        <v>43</v>
      </c>
      <c r="O19" t="s">
        <v>77</v>
      </c>
      <c r="P19">
        <v>20</v>
      </c>
      <c r="Q19">
        <v>20</v>
      </c>
      <c r="R19" t="s">
        <v>39</v>
      </c>
      <c r="S19">
        <v>1</v>
      </c>
      <c r="T19">
        <v>0</v>
      </c>
      <c r="U19" t="s">
        <v>40</v>
      </c>
      <c r="V19" t="str" cm="1">
        <f t="array" ref="V19">_xlfn.TEXTJOIN("/",TRUE,_xlfn._xlws.FILTER(Tableau1[value],(Tableau1[SITE]=Tableau1[[#This Row],[SITE]])*(Tableau1[BrandName]=Tableau1[[#This Row],[BrandName]])*(Tableau1[active]=1)))</f>
        <v>20.00/50.00</v>
      </c>
      <c r="W19" s="3"/>
      <c r="Y19" s="6" cm="1">
        <f t="array" ref="Y19">IFERROR(VALUE(IF(COUNTA(_xlfn.TEXTSPLIT($W19,"/"))=1,$W19,INDEX(_xlfn.TEXTSPLIT($W19,"/"),MATCH($G19,_xlfn.TEXTSPLIT($V19,"/"),0)))),"")</f>
        <v>0</v>
      </c>
    </row>
    <row r="20" spans="1:25" x14ac:dyDescent="0.25">
      <c r="A20" t="s">
        <v>26</v>
      </c>
      <c r="B20">
        <v>305</v>
      </c>
      <c r="C20" t="s">
        <v>77</v>
      </c>
      <c r="D20" t="s">
        <v>65</v>
      </c>
      <c r="E20">
        <v>1195</v>
      </c>
      <c r="F20" t="s">
        <v>77</v>
      </c>
      <c r="G20" t="s">
        <v>25</v>
      </c>
      <c r="H20" t="s">
        <v>19</v>
      </c>
      <c r="I20" t="s">
        <v>20</v>
      </c>
      <c r="J20" t="s">
        <v>21</v>
      </c>
      <c r="K20" t="s">
        <v>20</v>
      </c>
      <c r="L20" t="s">
        <v>37</v>
      </c>
      <c r="M20">
        <v>1195</v>
      </c>
      <c r="N20" t="s">
        <v>43</v>
      </c>
      <c r="O20" t="s">
        <v>77</v>
      </c>
      <c r="P20">
        <v>50</v>
      </c>
      <c r="Q20">
        <v>50</v>
      </c>
      <c r="R20" t="s">
        <v>39</v>
      </c>
      <c r="S20">
        <v>1</v>
      </c>
      <c r="T20">
        <v>0</v>
      </c>
      <c r="U20" t="s">
        <v>40</v>
      </c>
      <c r="V20" t="str" cm="1">
        <f t="array" ref="V20">_xlfn.TEXTJOIN("/",TRUE,_xlfn._xlws.FILTER(Tableau1[value],(Tableau1[SITE]=Tableau1[[#This Row],[SITE]])*(Tableau1[BrandName]=Tableau1[[#This Row],[BrandName]])*(Tableau1[active]=1)))</f>
        <v>20.00/50.00</v>
      </c>
      <c r="W20" s="3"/>
      <c r="Y20" s="6" cm="1">
        <f t="array" ref="Y20">IFERROR(VALUE(IF(COUNTA(_xlfn.TEXTSPLIT($W20,"/"))=1,$W20,INDEX(_xlfn.TEXTSPLIT($W20,"/"),MATCH($G20,_xlfn.TEXTSPLIT($V20,"/"),0)))),"")</f>
        <v>0</v>
      </c>
    </row>
    <row r="21" spans="1:25" x14ac:dyDescent="0.25">
      <c r="A21" t="s">
        <v>45</v>
      </c>
      <c r="B21">
        <v>254</v>
      </c>
      <c r="C21" t="s">
        <v>71</v>
      </c>
      <c r="D21" t="s">
        <v>66</v>
      </c>
      <c r="E21">
        <v>994</v>
      </c>
      <c r="F21" t="s">
        <v>72</v>
      </c>
      <c r="G21" t="s">
        <v>24</v>
      </c>
      <c r="H21" t="s">
        <v>19</v>
      </c>
      <c r="I21" t="s">
        <v>20</v>
      </c>
      <c r="J21" t="s">
        <v>21</v>
      </c>
      <c r="K21" t="s">
        <v>20</v>
      </c>
      <c r="L21" t="s">
        <v>37</v>
      </c>
      <c r="M21">
        <v>994</v>
      </c>
      <c r="N21" t="s">
        <v>42</v>
      </c>
      <c r="O21" t="s">
        <v>72</v>
      </c>
      <c r="P21">
        <v>25</v>
      </c>
      <c r="Q21">
        <v>25</v>
      </c>
      <c r="R21" t="s">
        <v>39</v>
      </c>
      <c r="S21">
        <v>1</v>
      </c>
      <c r="T21">
        <v>0</v>
      </c>
      <c r="U21" t="s">
        <v>40</v>
      </c>
      <c r="V21" t="str" cm="1">
        <f t="array" ref="V21">_xlfn.TEXTJOIN("/",TRUE,_xlfn._xlws.FILTER(Tableau1[value],(Tableau1[SITE]=Tableau1[[#This Row],[SITE]])*(Tableau1[BrandName]=Tableau1[[#This Row],[BrandName]])*(Tableau1[active]=1)))</f>
        <v>25.00/50.00/100.00</v>
      </c>
      <c r="W21" s="3"/>
      <c r="Y21" s="6" cm="1">
        <f t="array" ref="Y21">IFERROR(VALUE(IF(COUNTA(_xlfn.TEXTSPLIT($W21,"/"))=1,$W21,INDEX(_xlfn.TEXTSPLIT($W21,"/"),MATCH($G21,_xlfn.TEXTSPLIT($V21,"/"),0)))),"")</f>
        <v>0</v>
      </c>
    </row>
    <row r="22" spans="1:25" x14ac:dyDescent="0.25">
      <c r="A22" t="s">
        <v>45</v>
      </c>
      <c r="B22">
        <v>254</v>
      </c>
      <c r="C22" t="s">
        <v>71</v>
      </c>
      <c r="D22" t="s">
        <v>66</v>
      </c>
      <c r="E22">
        <v>995</v>
      </c>
      <c r="F22" t="s">
        <v>72</v>
      </c>
      <c r="G22" t="s">
        <v>25</v>
      </c>
      <c r="H22" t="s">
        <v>19</v>
      </c>
      <c r="I22" t="s">
        <v>20</v>
      </c>
      <c r="J22" t="s">
        <v>21</v>
      </c>
      <c r="K22" t="s">
        <v>20</v>
      </c>
      <c r="L22" t="s">
        <v>37</v>
      </c>
      <c r="M22">
        <v>995</v>
      </c>
      <c r="N22" t="s">
        <v>42</v>
      </c>
      <c r="O22" t="s">
        <v>72</v>
      </c>
      <c r="P22">
        <v>50</v>
      </c>
      <c r="Q22">
        <v>50</v>
      </c>
      <c r="R22" t="s">
        <v>39</v>
      </c>
      <c r="S22">
        <v>1</v>
      </c>
      <c r="T22">
        <v>0</v>
      </c>
      <c r="U22" t="s">
        <v>40</v>
      </c>
      <c r="V22" t="str" cm="1">
        <f t="array" ref="V22">_xlfn.TEXTJOIN("/",TRUE,_xlfn._xlws.FILTER(Tableau1[value],(Tableau1[SITE]=Tableau1[[#This Row],[SITE]])*(Tableau1[BrandName]=Tableau1[[#This Row],[BrandName]])*(Tableau1[active]=1)))</f>
        <v>25.00/50.00/100.00</v>
      </c>
      <c r="W22" s="3"/>
      <c r="Y22" s="6" cm="1">
        <f t="array" ref="Y22">IFERROR(VALUE(IF(COUNTA(_xlfn.TEXTSPLIT($W22,"/"))=1,$W22,INDEX(_xlfn.TEXTSPLIT($W22,"/"),MATCH($G22,_xlfn.TEXTSPLIT($V22,"/"),0)))),"")</f>
        <v>0</v>
      </c>
    </row>
    <row r="23" spans="1:25" ht="15.75" thickBot="1" x14ac:dyDescent="0.3">
      <c r="A23" t="s">
        <v>45</v>
      </c>
      <c r="B23">
        <v>254</v>
      </c>
      <c r="C23" t="s">
        <v>71</v>
      </c>
      <c r="D23" t="s">
        <v>66</v>
      </c>
      <c r="E23">
        <v>996</v>
      </c>
      <c r="F23" t="s">
        <v>72</v>
      </c>
      <c r="G23" t="s">
        <v>29</v>
      </c>
      <c r="H23" t="s">
        <v>19</v>
      </c>
      <c r="I23" t="s">
        <v>20</v>
      </c>
      <c r="J23" t="s">
        <v>21</v>
      </c>
      <c r="K23" t="s">
        <v>20</v>
      </c>
      <c r="L23" t="s">
        <v>37</v>
      </c>
      <c r="M23">
        <v>996</v>
      </c>
      <c r="N23" t="s">
        <v>42</v>
      </c>
      <c r="O23" t="s">
        <v>72</v>
      </c>
      <c r="P23">
        <v>100</v>
      </c>
      <c r="Q23">
        <v>100</v>
      </c>
      <c r="R23" t="s">
        <v>39</v>
      </c>
      <c r="S23">
        <v>1</v>
      </c>
      <c r="T23">
        <v>0</v>
      </c>
      <c r="U23" t="s">
        <v>40</v>
      </c>
      <c r="V23" t="str" cm="1">
        <f t="array" ref="V23">_xlfn.TEXTJOIN("/",TRUE,_xlfn._xlws.FILTER(Tableau1[value],(Tableau1[SITE]=Tableau1[[#This Row],[SITE]])*(Tableau1[BrandName]=Tableau1[[#This Row],[BrandName]])*(Tableau1[active]=1)))</f>
        <v>25.00/50.00/100.00</v>
      </c>
      <c r="W23" s="3"/>
      <c r="Y23" s="6" cm="1">
        <f t="array" ref="Y23">IFERROR(VALUE(IF(COUNTA(_xlfn.TEXTSPLIT($W23,"/"))=1,$W23,INDEX(_xlfn.TEXTSPLIT($W23,"/"),MATCH($G23,_xlfn.TEXTSPLIT($V23,"/"),0)))),"")</f>
        <v>0</v>
      </c>
    </row>
    <row r="24" spans="1:25" ht="15.75" thickBot="1" x14ac:dyDescent="0.3">
      <c r="A24" t="s">
        <v>45</v>
      </c>
      <c r="B24">
        <v>410</v>
      </c>
      <c r="C24" t="s">
        <v>76</v>
      </c>
      <c r="D24" t="s">
        <v>66</v>
      </c>
      <c r="E24">
        <v>2098</v>
      </c>
      <c r="F24" t="s">
        <v>76</v>
      </c>
      <c r="G24" t="s">
        <v>23</v>
      </c>
      <c r="H24" t="s">
        <v>19</v>
      </c>
      <c r="I24" t="s">
        <v>20</v>
      </c>
      <c r="J24" t="s">
        <v>21</v>
      </c>
      <c r="K24" t="s">
        <v>20</v>
      </c>
      <c r="L24" t="s">
        <v>37</v>
      </c>
      <c r="M24">
        <v>2098</v>
      </c>
      <c r="N24" t="s">
        <v>52</v>
      </c>
      <c r="O24" t="s">
        <v>76</v>
      </c>
      <c r="P24">
        <v>15</v>
      </c>
      <c r="Q24">
        <v>15</v>
      </c>
      <c r="R24" t="s">
        <v>39</v>
      </c>
      <c r="S24">
        <v>1</v>
      </c>
      <c r="T24">
        <v>0</v>
      </c>
      <c r="U24" t="s">
        <v>40</v>
      </c>
      <c r="V24" t="str" cm="1">
        <f t="array" ref="V24">_xlfn.TEXTJOIN("/",TRUE,_xlfn._xlws.FILTER(Tableau1[value],(Tableau1[SITE]=Tableau1[[#This Row],[SITE]])*(Tableau1[BrandName]=Tableau1[[#This Row],[BrandName]])*(Tableau1[active]=1)))</f>
        <v>15.00/15.00 - 150.00/20.00/25.00/30.00/50.00/60.00/100.00/150.00</v>
      </c>
      <c r="W24" s="7" t="s">
        <v>93</v>
      </c>
      <c r="Y24" s="6" cm="1">
        <f t="array" ref="Y24">IFERROR(VALUE(IF(COUNTA(_xlfn.TEXTSPLIT($W24,"/"))=1,$W24,INDEX(_xlfn.TEXTSPLIT($W24,"/"),MATCH($G24,_xlfn.TEXTSPLIT($V24,"/"),0)))),"")</f>
        <v>1</v>
      </c>
    </row>
    <row r="25" spans="1:25" x14ac:dyDescent="0.25">
      <c r="A25" t="s">
        <v>45</v>
      </c>
      <c r="B25">
        <v>410</v>
      </c>
      <c r="C25" t="s">
        <v>76</v>
      </c>
      <c r="D25" t="s">
        <v>66</v>
      </c>
      <c r="E25">
        <v>1627</v>
      </c>
      <c r="F25" t="s">
        <v>76</v>
      </c>
      <c r="G25" t="s">
        <v>55</v>
      </c>
      <c r="H25" t="s">
        <v>19</v>
      </c>
      <c r="I25" t="s">
        <v>20</v>
      </c>
      <c r="J25" t="s">
        <v>20</v>
      </c>
      <c r="K25" t="s">
        <v>20</v>
      </c>
      <c r="L25" t="s">
        <v>37</v>
      </c>
      <c r="M25">
        <v>1627</v>
      </c>
      <c r="N25" t="s">
        <v>56</v>
      </c>
      <c r="O25" t="s">
        <v>76</v>
      </c>
      <c r="P25">
        <v>15</v>
      </c>
      <c r="Q25">
        <v>150</v>
      </c>
      <c r="R25" t="s">
        <v>39</v>
      </c>
      <c r="S25">
        <v>1</v>
      </c>
      <c r="T25">
        <v>1</v>
      </c>
      <c r="U25" t="s">
        <v>40</v>
      </c>
      <c r="V25" t="str" cm="1">
        <f t="array" ref="V25">_xlfn.TEXTJOIN("/",TRUE,_xlfn._xlws.FILTER(Tableau1[value],(Tableau1[SITE]=Tableau1[[#This Row],[SITE]])*(Tableau1[BrandName]=Tableau1[[#This Row],[BrandName]])*(Tableau1[active]=1)))</f>
        <v>15.00/15.00 - 150.00/20.00/25.00/30.00/50.00/60.00/100.00/150.00</v>
      </c>
      <c r="W25" s="3"/>
      <c r="Y25" s="6" cm="1">
        <f t="array" ref="Y25">IFERROR(VALUE(IF(COUNTA(_xlfn.TEXTSPLIT($W25,"/"))=1,$W25,INDEX(_xlfn.TEXTSPLIT($W25,"/"),MATCH($G25,_xlfn.TEXTSPLIT($V25,"/"),0)))),"")</f>
        <v>0</v>
      </c>
    </row>
    <row r="26" spans="1:25" x14ac:dyDescent="0.25">
      <c r="A26" t="s">
        <v>45</v>
      </c>
      <c r="B26">
        <v>410</v>
      </c>
      <c r="C26" t="s">
        <v>76</v>
      </c>
      <c r="D26" t="s">
        <v>66</v>
      </c>
      <c r="E26">
        <v>2099</v>
      </c>
      <c r="F26" t="s">
        <v>76</v>
      </c>
      <c r="G26" t="s">
        <v>27</v>
      </c>
      <c r="H26" t="s">
        <v>19</v>
      </c>
      <c r="I26" t="s">
        <v>20</v>
      </c>
      <c r="J26" t="s">
        <v>21</v>
      </c>
      <c r="K26" t="s">
        <v>20</v>
      </c>
      <c r="L26" t="s">
        <v>37</v>
      </c>
      <c r="M26">
        <v>2099</v>
      </c>
      <c r="N26" t="s">
        <v>52</v>
      </c>
      <c r="O26" t="s">
        <v>76</v>
      </c>
      <c r="P26">
        <v>20</v>
      </c>
      <c r="Q26">
        <v>20</v>
      </c>
      <c r="R26" t="s">
        <v>39</v>
      </c>
      <c r="S26">
        <v>1</v>
      </c>
      <c r="T26">
        <v>0</v>
      </c>
      <c r="U26" t="s">
        <v>40</v>
      </c>
      <c r="V26" t="str" cm="1">
        <f t="array" ref="V26">_xlfn.TEXTJOIN("/",TRUE,_xlfn._xlws.FILTER(Tableau1[value],(Tableau1[SITE]=Tableau1[[#This Row],[SITE]])*(Tableau1[BrandName]=Tableau1[[#This Row],[BrandName]])*(Tableau1[active]=1)))</f>
        <v>15.00/15.00 - 150.00/20.00/25.00/30.00/50.00/60.00/100.00/150.00</v>
      </c>
      <c r="W26" s="3"/>
      <c r="Y26" s="6" cm="1">
        <f t="array" ref="Y26">IFERROR(VALUE(IF(COUNTA(_xlfn.TEXTSPLIT($W26,"/"))=1,$W26,INDEX(_xlfn.TEXTSPLIT($W26,"/"),MATCH($G26,_xlfn.TEXTSPLIT($V26,"/"),0)))),"")</f>
        <v>0</v>
      </c>
    </row>
    <row r="27" spans="1:25" x14ac:dyDescent="0.25">
      <c r="A27" t="s">
        <v>45</v>
      </c>
      <c r="B27">
        <v>410</v>
      </c>
      <c r="C27" t="s">
        <v>76</v>
      </c>
      <c r="D27" t="s">
        <v>66</v>
      </c>
      <c r="E27">
        <v>1628</v>
      </c>
      <c r="F27" t="s">
        <v>76</v>
      </c>
      <c r="G27" t="s">
        <v>24</v>
      </c>
      <c r="H27" t="s">
        <v>19</v>
      </c>
      <c r="I27" t="s">
        <v>20</v>
      </c>
      <c r="J27" t="s">
        <v>21</v>
      </c>
      <c r="K27" t="s">
        <v>20</v>
      </c>
      <c r="L27" t="s">
        <v>37</v>
      </c>
      <c r="M27">
        <v>1628</v>
      </c>
      <c r="N27" t="s">
        <v>56</v>
      </c>
      <c r="O27" t="s">
        <v>76</v>
      </c>
      <c r="P27">
        <v>25</v>
      </c>
      <c r="Q27">
        <v>25</v>
      </c>
      <c r="R27" t="s">
        <v>39</v>
      </c>
      <c r="S27">
        <v>1</v>
      </c>
      <c r="T27">
        <v>0</v>
      </c>
      <c r="U27" t="s">
        <v>40</v>
      </c>
      <c r="V27" t="str" cm="1">
        <f t="array" ref="V27">_xlfn.TEXTJOIN("/",TRUE,_xlfn._xlws.FILTER(Tableau1[value],(Tableau1[SITE]=Tableau1[[#This Row],[SITE]])*(Tableau1[BrandName]=Tableau1[[#This Row],[BrandName]])*(Tableau1[active]=1)))</f>
        <v>15.00/15.00 - 150.00/20.00/25.00/30.00/50.00/60.00/100.00/150.00</v>
      </c>
      <c r="W27" s="3"/>
      <c r="Y27" s="6" cm="1">
        <f t="array" ref="Y27">IFERROR(VALUE(IF(COUNTA(_xlfn.TEXTSPLIT($W27,"/"))=1,$W27,INDEX(_xlfn.TEXTSPLIT($W27,"/"),MATCH($G27,_xlfn.TEXTSPLIT($V27,"/"),0)))),"")</f>
        <v>0</v>
      </c>
    </row>
    <row r="28" spans="1:25" x14ac:dyDescent="0.25">
      <c r="A28" t="s">
        <v>45</v>
      </c>
      <c r="B28">
        <v>410</v>
      </c>
      <c r="C28" t="s">
        <v>76</v>
      </c>
      <c r="D28" t="s">
        <v>66</v>
      </c>
      <c r="E28">
        <v>2100</v>
      </c>
      <c r="F28" t="s">
        <v>76</v>
      </c>
      <c r="G28" t="s">
        <v>32</v>
      </c>
      <c r="H28" t="s">
        <v>19</v>
      </c>
      <c r="I28" t="s">
        <v>20</v>
      </c>
      <c r="J28" t="s">
        <v>21</v>
      </c>
      <c r="K28" t="s">
        <v>20</v>
      </c>
      <c r="L28" t="s">
        <v>37</v>
      </c>
      <c r="M28">
        <v>2100</v>
      </c>
      <c r="N28" t="s">
        <v>52</v>
      </c>
      <c r="O28" t="s">
        <v>76</v>
      </c>
      <c r="P28">
        <v>30</v>
      </c>
      <c r="Q28">
        <v>30</v>
      </c>
      <c r="R28" t="s">
        <v>39</v>
      </c>
      <c r="S28">
        <v>1</v>
      </c>
      <c r="T28">
        <v>0</v>
      </c>
      <c r="U28" t="s">
        <v>40</v>
      </c>
      <c r="V28" t="str" cm="1">
        <f t="array" ref="V28">_xlfn.TEXTJOIN("/",TRUE,_xlfn._xlws.FILTER(Tableau1[value],(Tableau1[SITE]=Tableau1[[#This Row],[SITE]])*(Tableau1[BrandName]=Tableau1[[#This Row],[BrandName]])*(Tableau1[active]=1)))</f>
        <v>15.00/15.00 - 150.00/20.00/25.00/30.00/50.00/60.00/100.00/150.00</v>
      </c>
      <c r="W28" s="3"/>
      <c r="Y28" s="6" cm="1">
        <f t="array" ref="Y28">IFERROR(VALUE(IF(COUNTA(_xlfn.TEXTSPLIT($W28,"/"))=1,$W28,INDEX(_xlfn.TEXTSPLIT($W28,"/"),MATCH($G28,_xlfn.TEXTSPLIT($V28,"/"),0)))),"")</f>
        <v>0</v>
      </c>
    </row>
    <row r="29" spans="1:25" x14ac:dyDescent="0.25">
      <c r="A29" t="s">
        <v>45</v>
      </c>
      <c r="B29">
        <v>410</v>
      </c>
      <c r="C29" t="s">
        <v>76</v>
      </c>
      <c r="D29" t="s">
        <v>66</v>
      </c>
      <c r="E29">
        <v>2101</v>
      </c>
      <c r="F29" t="s">
        <v>76</v>
      </c>
      <c r="G29" t="s">
        <v>25</v>
      </c>
      <c r="H29" t="s">
        <v>19</v>
      </c>
      <c r="I29" t="s">
        <v>20</v>
      </c>
      <c r="J29" t="s">
        <v>21</v>
      </c>
      <c r="K29" t="s">
        <v>20</v>
      </c>
      <c r="L29" t="s">
        <v>37</v>
      </c>
      <c r="M29">
        <v>2101</v>
      </c>
      <c r="N29" t="s">
        <v>52</v>
      </c>
      <c r="O29" t="s">
        <v>76</v>
      </c>
      <c r="P29">
        <v>50</v>
      </c>
      <c r="Q29">
        <v>50</v>
      </c>
      <c r="R29" t="s">
        <v>39</v>
      </c>
      <c r="S29">
        <v>1</v>
      </c>
      <c r="T29">
        <v>0</v>
      </c>
      <c r="U29" t="s">
        <v>40</v>
      </c>
      <c r="V29" t="str" cm="1">
        <f t="array" ref="V29">_xlfn.TEXTJOIN("/",TRUE,_xlfn._xlws.FILTER(Tableau1[value],(Tableau1[SITE]=Tableau1[[#This Row],[SITE]])*(Tableau1[BrandName]=Tableau1[[#This Row],[BrandName]])*(Tableau1[active]=1)))</f>
        <v>15.00/15.00 - 150.00/20.00/25.00/30.00/50.00/60.00/100.00/150.00</v>
      </c>
      <c r="W29" s="3"/>
      <c r="Y29" s="6" cm="1">
        <f t="array" ref="Y29">IFERROR(VALUE(IF(COUNTA(_xlfn.TEXTSPLIT($W29,"/"))=1,$W29,INDEX(_xlfn.TEXTSPLIT($W29,"/"),MATCH($G29,_xlfn.TEXTSPLIT($V29,"/"),0)))),"")</f>
        <v>0</v>
      </c>
    </row>
    <row r="30" spans="1:25" x14ac:dyDescent="0.25">
      <c r="A30" t="s">
        <v>45</v>
      </c>
      <c r="B30">
        <v>410</v>
      </c>
      <c r="C30" t="s">
        <v>76</v>
      </c>
      <c r="D30" t="s">
        <v>66</v>
      </c>
      <c r="E30">
        <v>2102</v>
      </c>
      <c r="F30" t="s">
        <v>76</v>
      </c>
      <c r="G30" t="s">
        <v>57</v>
      </c>
      <c r="H30" t="s">
        <v>19</v>
      </c>
      <c r="I30" t="s">
        <v>20</v>
      </c>
      <c r="J30" t="s">
        <v>21</v>
      </c>
      <c r="K30" t="s">
        <v>20</v>
      </c>
      <c r="L30" t="s">
        <v>37</v>
      </c>
      <c r="M30">
        <v>2102</v>
      </c>
      <c r="N30" t="s">
        <v>52</v>
      </c>
      <c r="O30" t="s">
        <v>76</v>
      </c>
      <c r="P30">
        <v>60</v>
      </c>
      <c r="Q30">
        <v>60</v>
      </c>
      <c r="R30" t="s">
        <v>39</v>
      </c>
      <c r="S30">
        <v>1</v>
      </c>
      <c r="T30">
        <v>0</v>
      </c>
      <c r="U30" t="s">
        <v>40</v>
      </c>
      <c r="V30" t="str" cm="1">
        <f t="array" ref="V30">_xlfn.TEXTJOIN("/",TRUE,_xlfn._xlws.FILTER(Tableau1[value],(Tableau1[SITE]=Tableau1[[#This Row],[SITE]])*(Tableau1[BrandName]=Tableau1[[#This Row],[BrandName]])*(Tableau1[active]=1)))</f>
        <v>15.00/15.00 - 150.00/20.00/25.00/30.00/50.00/60.00/100.00/150.00</v>
      </c>
      <c r="W30" s="3"/>
      <c r="Y30" s="6" cm="1">
        <f t="array" ref="Y30">IFERROR(VALUE(IF(COUNTA(_xlfn.TEXTSPLIT($W30,"/"))=1,$W30,INDEX(_xlfn.TEXTSPLIT($W30,"/"),MATCH($G30,_xlfn.TEXTSPLIT($V30,"/"),0)))),"")</f>
        <v>0</v>
      </c>
    </row>
    <row r="31" spans="1:25" x14ac:dyDescent="0.25">
      <c r="A31" t="s">
        <v>45</v>
      </c>
      <c r="B31">
        <v>410</v>
      </c>
      <c r="C31" t="s">
        <v>76</v>
      </c>
      <c r="D31" t="s">
        <v>66</v>
      </c>
      <c r="E31">
        <v>2103</v>
      </c>
      <c r="F31" t="s">
        <v>76</v>
      </c>
      <c r="G31" t="s">
        <v>29</v>
      </c>
      <c r="H31" t="s">
        <v>19</v>
      </c>
      <c r="I31" t="s">
        <v>20</v>
      </c>
      <c r="J31" t="s">
        <v>21</v>
      </c>
      <c r="K31" t="s">
        <v>20</v>
      </c>
      <c r="L31" t="s">
        <v>37</v>
      </c>
      <c r="M31">
        <v>2103</v>
      </c>
      <c r="N31" t="s">
        <v>52</v>
      </c>
      <c r="O31" t="s">
        <v>76</v>
      </c>
      <c r="P31">
        <v>100</v>
      </c>
      <c r="Q31">
        <v>100</v>
      </c>
      <c r="R31" t="s">
        <v>39</v>
      </c>
      <c r="S31">
        <v>1</v>
      </c>
      <c r="T31">
        <v>0</v>
      </c>
      <c r="U31" t="s">
        <v>40</v>
      </c>
      <c r="V31" t="str" cm="1">
        <f t="array" ref="V31">_xlfn.TEXTJOIN("/",TRUE,_xlfn._xlws.FILTER(Tableau1[value],(Tableau1[SITE]=Tableau1[[#This Row],[SITE]])*(Tableau1[BrandName]=Tableau1[[#This Row],[BrandName]])*(Tableau1[active]=1)))</f>
        <v>15.00/15.00 - 150.00/20.00/25.00/30.00/50.00/60.00/100.00/150.00</v>
      </c>
      <c r="W31" s="3"/>
      <c r="Y31" s="6" cm="1">
        <f t="array" ref="Y31">IFERROR(VALUE(IF(COUNTA(_xlfn.TEXTSPLIT($W31,"/"))=1,$W31,INDEX(_xlfn.TEXTSPLIT($W31,"/"),MATCH($G31,_xlfn.TEXTSPLIT($V31,"/"),0)))),"")</f>
        <v>0</v>
      </c>
    </row>
    <row r="32" spans="1:25" x14ac:dyDescent="0.25">
      <c r="A32" t="s">
        <v>45</v>
      </c>
      <c r="B32">
        <v>410</v>
      </c>
      <c r="C32" t="s">
        <v>76</v>
      </c>
      <c r="D32" t="s">
        <v>66</v>
      </c>
      <c r="E32">
        <v>2104</v>
      </c>
      <c r="F32" t="s">
        <v>76</v>
      </c>
      <c r="G32" t="s">
        <v>58</v>
      </c>
      <c r="H32" t="s">
        <v>19</v>
      </c>
      <c r="I32" t="s">
        <v>20</v>
      </c>
      <c r="J32" t="s">
        <v>21</v>
      </c>
      <c r="K32" t="s">
        <v>20</v>
      </c>
      <c r="L32" t="s">
        <v>37</v>
      </c>
      <c r="M32">
        <v>2104</v>
      </c>
      <c r="N32" t="s">
        <v>52</v>
      </c>
      <c r="O32" t="s">
        <v>76</v>
      </c>
      <c r="P32">
        <v>150</v>
      </c>
      <c r="Q32">
        <v>150</v>
      </c>
      <c r="R32" t="s">
        <v>39</v>
      </c>
      <c r="S32">
        <v>1</v>
      </c>
      <c r="T32">
        <v>0</v>
      </c>
      <c r="U32" t="s">
        <v>40</v>
      </c>
      <c r="V32" t="str" cm="1">
        <f t="array" ref="V32">_xlfn.TEXTJOIN("/",TRUE,_xlfn._xlws.FILTER(Tableau1[value],(Tableau1[SITE]=Tableau1[[#This Row],[SITE]])*(Tableau1[BrandName]=Tableau1[[#This Row],[BrandName]])*(Tableau1[active]=1)))</f>
        <v>15.00/15.00 - 150.00/20.00/25.00/30.00/50.00/60.00/100.00/150.00</v>
      </c>
      <c r="W32" s="3"/>
      <c r="Y32" s="6" cm="1">
        <f t="array" ref="Y32">IFERROR(VALUE(IF(COUNTA(_xlfn.TEXTSPLIT($W32,"/"))=1,$W32,INDEX(_xlfn.TEXTSPLIT($W32,"/"),MATCH($G32,_xlfn.TEXTSPLIT($V32,"/"),0)))),"")</f>
        <v>0</v>
      </c>
    </row>
    <row r="33" spans="1:25" x14ac:dyDescent="0.25">
      <c r="A33" t="s">
        <v>45</v>
      </c>
      <c r="B33">
        <v>305</v>
      </c>
      <c r="C33" t="s">
        <v>77</v>
      </c>
      <c r="D33" t="s">
        <v>65</v>
      </c>
      <c r="E33">
        <v>1194</v>
      </c>
      <c r="F33" t="s">
        <v>77</v>
      </c>
      <c r="G33" t="s">
        <v>27</v>
      </c>
      <c r="H33" t="s">
        <v>19</v>
      </c>
      <c r="I33" t="s">
        <v>20</v>
      </c>
      <c r="J33" t="s">
        <v>21</v>
      </c>
      <c r="K33" t="s">
        <v>20</v>
      </c>
      <c r="L33" t="s">
        <v>37</v>
      </c>
      <c r="M33">
        <v>1194</v>
      </c>
      <c r="N33" t="s">
        <v>43</v>
      </c>
      <c r="O33" t="s">
        <v>77</v>
      </c>
      <c r="P33">
        <v>20</v>
      </c>
      <c r="Q33">
        <v>20</v>
      </c>
      <c r="R33" t="s">
        <v>39</v>
      </c>
      <c r="S33">
        <v>1</v>
      </c>
      <c r="T33">
        <v>0</v>
      </c>
      <c r="U33" t="s">
        <v>40</v>
      </c>
      <c r="V33" t="str" cm="1">
        <f t="array" ref="V33">_xlfn.TEXTJOIN("/",TRUE,_xlfn._xlws.FILTER(Tableau1[value],(Tableau1[SITE]=Tableau1[[#This Row],[SITE]])*(Tableau1[BrandName]=Tableau1[[#This Row],[BrandName]])*(Tableau1[active]=1)))</f>
        <v>20.00/50.00</v>
      </c>
      <c r="W33" s="3"/>
      <c r="Y33" s="6" cm="1">
        <f t="array" ref="Y33">IFERROR(VALUE(IF(COUNTA(_xlfn.TEXTSPLIT($W33,"/"))=1,$W33,INDEX(_xlfn.TEXTSPLIT($W33,"/"),MATCH($G33,_xlfn.TEXTSPLIT($V33,"/"),0)))),"")</f>
        <v>0</v>
      </c>
    </row>
    <row r="34" spans="1:25" x14ac:dyDescent="0.25">
      <c r="A34" t="s">
        <v>45</v>
      </c>
      <c r="B34">
        <v>305</v>
      </c>
      <c r="C34" t="s">
        <v>77</v>
      </c>
      <c r="D34" t="s">
        <v>65</v>
      </c>
      <c r="E34">
        <v>1195</v>
      </c>
      <c r="F34" t="s">
        <v>77</v>
      </c>
      <c r="G34" t="s">
        <v>25</v>
      </c>
      <c r="H34" t="s">
        <v>19</v>
      </c>
      <c r="I34" t="s">
        <v>20</v>
      </c>
      <c r="J34" t="s">
        <v>21</v>
      </c>
      <c r="K34" t="s">
        <v>20</v>
      </c>
      <c r="L34" t="s">
        <v>37</v>
      </c>
      <c r="M34">
        <v>1195</v>
      </c>
      <c r="N34" t="s">
        <v>43</v>
      </c>
      <c r="O34" t="s">
        <v>77</v>
      </c>
      <c r="P34">
        <v>50</v>
      </c>
      <c r="Q34">
        <v>50</v>
      </c>
      <c r="R34" t="s">
        <v>39</v>
      </c>
      <c r="S34">
        <v>1</v>
      </c>
      <c r="T34">
        <v>0</v>
      </c>
      <c r="U34" t="s">
        <v>40</v>
      </c>
      <c r="V34" t="str" cm="1">
        <f t="array" ref="V34">_xlfn.TEXTJOIN("/",TRUE,_xlfn._xlws.FILTER(Tableau1[value],(Tableau1[SITE]=Tableau1[[#This Row],[SITE]])*(Tableau1[BrandName]=Tableau1[[#This Row],[BrandName]])*(Tableau1[active]=1)))</f>
        <v>20.00/50.00</v>
      </c>
      <c r="W34" s="3"/>
      <c r="Y34" s="6" cm="1">
        <f t="array" ref="Y34">IFERROR(VALUE(IF(COUNTA(_xlfn.TEXTSPLIT($W34,"/"))=1,$W34,INDEX(_xlfn.TEXTSPLIT($W34,"/"),MATCH($G34,_xlfn.TEXTSPLIT($V34,"/"),0)))),"")</f>
        <v>0</v>
      </c>
    </row>
    <row r="35" spans="1:25" x14ac:dyDescent="0.25">
      <c r="A35" t="s">
        <v>46</v>
      </c>
      <c r="B35">
        <v>557</v>
      </c>
      <c r="C35" t="s">
        <v>74</v>
      </c>
      <c r="D35" t="s">
        <v>65</v>
      </c>
      <c r="E35">
        <v>2250</v>
      </c>
      <c r="F35" t="s">
        <v>74</v>
      </c>
      <c r="G35" t="s">
        <v>47</v>
      </c>
      <c r="H35" t="s">
        <v>48</v>
      </c>
      <c r="I35" t="s">
        <v>20</v>
      </c>
      <c r="J35" t="s">
        <v>21</v>
      </c>
      <c r="K35" t="s">
        <v>20</v>
      </c>
      <c r="L35" t="s">
        <v>37</v>
      </c>
      <c r="M35">
        <v>2250</v>
      </c>
      <c r="N35" t="s">
        <v>46</v>
      </c>
      <c r="O35" t="s">
        <v>74</v>
      </c>
      <c r="P35">
        <v>38.700000000000003</v>
      </c>
      <c r="Q35">
        <v>38.700000000000003</v>
      </c>
      <c r="R35" t="s">
        <v>39</v>
      </c>
      <c r="S35">
        <v>1</v>
      </c>
      <c r="T35">
        <v>0</v>
      </c>
      <c r="U35" t="s">
        <v>40</v>
      </c>
      <c r="V35" t="str" cm="1">
        <f t="array" ref="V35">_xlfn.TEXTJOIN("/",TRUE,_xlfn._xlws.FILTER(Tableau1[value],(Tableau1[SITE]=Tableau1[[#This Row],[SITE]])*(Tableau1[BrandName]=Tableau1[[#This Row],[BrandName]])*(Tableau1[active]=1)))</f>
        <v>38.70/77.40/129.00</v>
      </c>
      <c r="W35" s="3"/>
      <c r="Y35" s="6" cm="1">
        <f t="array" ref="Y35">IFERROR(VALUE(IF(COUNTA(_xlfn.TEXTSPLIT($W35,"/"))=1,$W35,INDEX(_xlfn.TEXTSPLIT($W35,"/"),MATCH($G35,_xlfn.TEXTSPLIT($V35,"/"),0)))),"")</f>
        <v>0</v>
      </c>
    </row>
    <row r="36" spans="1:25" x14ac:dyDescent="0.25">
      <c r="A36" t="s">
        <v>46</v>
      </c>
      <c r="B36">
        <v>557</v>
      </c>
      <c r="C36" t="s">
        <v>74</v>
      </c>
      <c r="D36" t="s">
        <v>65</v>
      </c>
      <c r="E36">
        <v>2251</v>
      </c>
      <c r="F36" t="s">
        <v>74</v>
      </c>
      <c r="G36" t="s">
        <v>49</v>
      </c>
      <c r="H36" t="s">
        <v>48</v>
      </c>
      <c r="I36" t="s">
        <v>20</v>
      </c>
      <c r="J36" t="s">
        <v>21</v>
      </c>
      <c r="K36" t="s">
        <v>20</v>
      </c>
      <c r="L36" t="s">
        <v>37</v>
      </c>
      <c r="M36">
        <v>2251</v>
      </c>
      <c r="N36" t="s">
        <v>46</v>
      </c>
      <c r="O36" t="s">
        <v>74</v>
      </c>
      <c r="P36">
        <v>77.400000000000006</v>
      </c>
      <c r="Q36">
        <v>77.400000000000006</v>
      </c>
      <c r="R36" t="s">
        <v>39</v>
      </c>
      <c r="S36">
        <v>1</v>
      </c>
      <c r="T36">
        <v>0</v>
      </c>
      <c r="U36" t="s">
        <v>40</v>
      </c>
      <c r="V36" t="str" cm="1">
        <f t="array" ref="V36">_xlfn.TEXTJOIN("/",TRUE,_xlfn._xlws.FILTER(Tableau1[value],(Tableau1[SITE]=Tableau1[[#This Row],[SITE]])*(Tableau1[BrandName]=Tableau1[[#This Row],[BrandName]])*(Tableau1[active]=1)))</f>
        <v>38.70/77.40/129.00</v>
      </c>
      <c r="W36" s="3"/>
      <c r="Y36" s="6" cm="1">
        <f t="array" ref="Y36">IFERROR(VALUE(IF(COUNTA(_xlfn.TEXTSPLIT($W36,"/"))=1,$W36,INDEX(_xlfn.TEXTSPLIT($W36,"/"),MATCH($G36,_xlfn.TEXTSPLIT($V36,"/"),0)))),"")</f>
        <v>0</v>
      </c>
    </row>
    <row r="37" spans="1:25" x14ac:dyDescent="0.25">
      <c r="A37" t="s">
        <v>46</v>
      </c>
      <c r="B37">
        <v>557</v>
      </c>
      <c r="C37" t="s">
        <v>74</v>
      </c>
      <c r="D37" t="s">
        <v>65</v>
      </c>
      <c r="E37">
        <v>2252</v>
      </c>
      <c r="F37" t="s">
        <v>74</v>
      </c>
      <c r="G37" t="s">
        <v>50</v>
      </c>
      <c r="H37" t="s">
        <v>48</v>
      </c>
      <c r="I37" t="s">
        <v>20</v>
      </c>
      <c r="J37" t="s">
        <v>21</v>
      </c>
      <c r="K37" t="s">
        <v>20</v>
      </c>
      <c r="L37" t="s">
        <v>37</v>
      </c>
      <c r="M37">
        <v>2252</v>
      </c>
      <c r="N37" t="s">
        <v>46</v>
      </c>
      <c r="O37" t="s">
        <v>74</v>
      </c>
      <c r="P37">
        <v>129</v>
      </c>
      <c r="Q37">
        <v>129</v>
      </c>
      <c r="R37" t="s">
        <v>39</v>
      </c>
      <c r="S37">
        <v>1</v>
      </c>
      <c r="T37">
        <v>0</v>
      </c>
      <c r="U37" t="s">
        <v>40</v>
      </c>
      <c r="V37" t="str" cm="1">
        <f t="array" ref="V37">_xlfn.TEXTJOIN("/",TRUE,_xlfn._xlws.FILTER(Tableau1[value],(Tableau1[SITE]=Tableau1[[#This Row],[SITE]])*(Tableau1[BrandName]=Tableau1[[#This Row],[BrandName]])*(Tableau1[active]=1)))</f>
        <v>38.70/77.40/129.00</v>
      </c>
      <c r="W37" s="3"/>
      <c r="Y37" s="6" cm="1">
        <f t="array" ref="Y37">IFERROR(VALUE(IF(COUNTA(_xlfn.TEXTSPLIT($W37,"/"))=1,$W37,INDEX(_xlfn.TEXTSPLIT($W37,"/"),MATCH($G37,_xlfn.TEXTSPLIT($V37,"/"),0)))),"")</f>
        <v>0</v>
      </c>
    </row>
    <row r="38" spans="1:25" x14ac:dyDescent="0.25">
      <c r="A38" t="s">
        <v>51</v>
      </c>
      <c r="B38">
        <v>254</v>
      </c>
      <c r="C38" t="s">
        <v>71</v>
      </c>
      <c r="D38" t="s">
        <v>66</v>
      </c>
      <c r="E38">
        <v>994</v>
      </c>
      <c r="F38" t="s">
        <v>72</v>
      </c>
      <c r="G38" t="s">
        <v>24</v>
      </c>
      <c r="H38" t="s">
        <v>19</v>
      </c>
      <c r="I38" t="s">
        <v>20</v>
      </c>
      <c r="J38" t="s">
        <v>21</v>
      </c>
      <c r="K38" t="s">
        <v>20</v>
      </c>
      <c r="L38" t="s">
        <v>37</v>
      </c>
      <c r="M38">
        <v>994</v>
      </c>
      <c r="N38" t="s">
        <v>42</v>
      </c>
      <c r="O38" t="s">
        <v>72</v>
      </c>
      <c r="P38">
        <v>25</v>
      </c>
      <c r="Q38">
        <v>25</v>
      </c>
      <c r="R38" t="s">
        <v>39</v>
      </c>
      <c r="S38">
        <v>1</v>
      </c>
      <c r="T38">
        <v>0</v>
      </c>
      <c r="U38" t="s">
        <v>40</v>
      </c>
      <c r="V38" t="str" cm="1">
        <f t="array" ref="V38">_xlfn.TEXTJOIN("/",TRUE,_xlfn._xlws.FILTER(Tableau1[value],(Tableau1[SITE]=Tableau1[[#This Row],[SITE]])*(Tableau1[BrandName]=Tableau1[[#This Row],[BrandName]])*(Tableau1[active]=1)))</f>
        <v>25.00/50.00/100.00</v>
      </c>
      <c r="W38" s="3"/>
      <c r="Y38" s="6" cm="1">
        <f t="array" ref="Y38">IFERROR(VALUE(IF(COUNTA(_xlfn.TEXTSPLIT($W38,"/"))=1,$W38,INDEX(_xlfn.TEXTSPLIT($W38,"/"),MATCH($G38,_xlfn.TEXTSPLIT($V38,"/"),0)))),"")</f>
        <v>0</v>
      </c>
    </row>
    <row r="39" spans="1:25" x14ac:dyDescent="0.25">
      <c r="A39" t="s">
        <v>51</v>
      </c>
      <c r="B39">
        <v>254</v>
      </c>
      <c r="C39" t="s">
        <v>71</v>
      </c>
      <c r="D39" t="s">
        <v>66</v>
      </c>
      <c r="E39">
        <v>995</v>
      </c>
      <c r="F39" t="s">
        <v>72</v>
      </c>
      <c r="G39" t="s">
        <v>25</v>
      </c>
      <c r="H39" t="s">
        <v>19</v>
      </c>
      <c r="I39" t="s">
        <v>20</v>
      </c>
      <c r="J39" t="s">
        <v>21</v>
      </c>
      <c r="K39" t="s">
        <v>20</v>
      </c>
      <c r="L39" t="s">
        <v>37</v>
      </c>
      <c r="M39">
        <v>995</v>
      </c>
      <c r="N39" t="s">
        <v>42</v>
      </c>
      <c r="O39" t="s">
        <v>72</v>
      </c>
      <c r="P39">
        <v>50</v>
      </c>
      <c r="Q39">
        <v>50</v>
      </c>
      <c r="R39" t="s">
        <v>39</v>
      </c>
      <c r="S39">
        <v>1</v>
      </c>
      <c r="T39">
        <v>0</v>
      </c>
      <c r="U39" t="s">
        <v>40</v>
      </c>
      <c r="V39" t="str" cm="1">
        <f t="array" ref="V39">_xlfn.TEXTJOIN("/",TRUE,_xlfn._xlws.FILTER(Tableau1[value],(Tableau1[SITE]=Tableau1[[#This Row],[SITE]])*(Tableau1[BrandName]=Tableau1[[#This Row],[BrandName]])*(Tableau1[active]=1)))</f>
        <v>25.00/50.00/100.00</v>
      </c>
      <c r="W39" s="3"/>
      <c r="Y39" s="6" cm="1">
        <f t="array" ref="Y39">IFERROR(VALUE(IF(COUNTA(_xlfn.TEXTSPLIT($W39,"/"))=1,$W39,INDEX(_xlfn.TEXTSPLIT($W39,"/"),MATCH($G39,_xlfn.TEXTSPLIT($V39,"/"),0)))),"")</f>
        <v>0</v>
      </c>
    </row>
    <row r="40" spans="1:25" x14ac:dyDescent="0.25">
      <c r="A40" t="s">
        <v>51</v>
      </c>
      <c r="B40">
        <v>254</v>
      </c>
      <c r="C40" t="s">
        <v>71</v>
      </c>
      <c r="D40" t="s">
        <v>66</v>
      </c>
      <c r="E40">
        <v>996</v>
      </c>
      <c r="F40" t="s">
        <v>72</v>
      </c>
      <c r="G40" t="s">
        <v>29</v>
      </c>
      <c r="H40" t="s">
        <v>19</v>
      </c>
      <c r="I40" t="s">
        <v>20</v>
      </c>
      <c r="J40" t="s">
        <v>21</v>
      </c>
      <c r="K40" t="s">
        <v>20</v>
      </c>
      <c r="L40" t="s">
        <v>37</v>
      </c>
      <c r="M40">
        <v>996</v>
      </c>
      <c r="N40" t="s">
        <v>42</v>
      </c>
      <c r="O40" t="s">
        <v>72</v>
      </c>
      <c r="P40">
        <v>100</v>
      </c>
      <c r="Q40">
        <v>100</v>
      </c>
      <c r="R40" t="s">
        <v>39</v>
      </c>
      <c r="S40">
        <v>1</v>
      </c>
      <c r="T40">
        <v>0</v>
      </c>
      <c r="U40" t="s">
        <v>40</v>
      </c>
      <c r="V40" t="str" cm="1">
        <f t="array" ref="V40">_xlfn.TEXTJOIN("/",TRUE,_xlfn._xlws.FILTER(Tableau1[value],(Tableau1[SITE]=Tableau1[[#This Row],[SITE]])*(Tableau1[BrandName]=Tableau1[[#This Row],[BrandName]])*(Tableau1[active]=1)))</f>
        <v>25.00/50.00/100.00</v>
      </c>
      <c r="W40" s="3"/>
      <c r="Y40" s="6" cm="1">
        <f t="array" ref="Y40">IFERROR(VALUE(IF(COUNTA(_xlfn.TEXTSPLIT($W40,"/"))=1,$W40,INDEX(_xlfn.TEXTSPLIT($W40,"/"),MATCH($G40,_xlfn.TEXTSPLIT($V40,"/"),0)))),"")</f>
        <v>0</v>
      </c>
    </row>
    <row r="41" spans="1:25" x14ac:dyDescent="0.25">
      <c r="A41" t="s">
        <v>51</v>
      </c>
      <c r="B41">
        <v>555</v>
      </c>
      <c r="C41" t="s">
        <v>74</v>
      </c>
      <c r="D41" t="s">
        <v>65</v>
      </c>
      <c r="E41">
        <v>2244</v>
      </c>
      <c r="F41" t="s">
        <v>74</v>
      </c>
      <c r="G41" t="s">
        <v>30</v>
      </c>
      <c r="H41" t="s">
        <v>19</v>
      </c>
      <c r="I41" t="s">
        <v>20</v>
      </c>
      <c r="J41" t="s">
        <v>21</v>
      </c>
      <c r="K41" t="s">
        <v>20</v>
      </c>
      <c r="L41" t="s">
        <v>37</v>
      </c>
      <c r="M41">
        <v>2244</v>
      </c>
      <c r="N41" t="s">
        <v>51</v>
      </c>
      <c r="O41" t="s">
        <v>74</v>
      </c>
      <c r="P41">
        <v>26.97</v>
      </c>
      <c r="Q41">
        <v>26.97</v>
      </c>
      <c r="R41" t="s">
        <v>39</v>
      </c>
      <c r="S41">
        <v>1</v>
      </c>
      <c r="T41">
        <v>0</v>
      </c>
      <c r="U41" t="s">
        <v>40</v>
      </c>
      <c r="V41" t="str" cm="1">
        <f t="array" ref="V41">_xlfn.TEXTJOIN("/",TRUE,_xlfn._xlws.FILTER(Tableau1[value],(Tableau1[SITE]=Tableau1[[#This Row],[SITE]])*(Tableau1[BrandName]=Tableau1[[#This Row],[BrandName]])*(Tableau1[active]=1)))</f>
        <v>26.97/53.94/89.90</v>
      </c>
      <c r="W41" s="3"/>
      <c r="Y41" s="6" cm="1">
        <f t="array" ref="Y41">IFERROR(VALUE(IF(COUNTA(_xlfn.TEXTSPLIT($W41,"/"))=1,$W41,INDEX(_xlfn.TEXTSPLIT($W41,"/"),MATCH($G41,_xlfn.TEXTSPLIT($V41,"/"),0)))),"")</f>
        <v>0</v>
      </c>
    </row>
    <row r="42" spans="1:25" x14ac:dyDescent="0.25">
      <c r="A42" t="s">
        <v>51</v>
      </c>
      <c r="B42">
        <v>555</v>
      </c>
      <c r="C42" t="s">
        <v>74</v>
      </c>
      <c r="D42" t="s">
        <v>65</v>
      </c>
      <c r="E42">
        <v>2245</v>
      </c>
      <c r="F42" t="s">
        <v>74</v>
      </c>
      <c r="G42" t="s">
        <v>44</v>
      </c>
      <c r="H42" t="s">
        <v>19</v>
      </c>
      <c r="I42" t="s">
        <v>20</v>
      </c>
      <c r="J42" t="s">
        <v>21</v>
      </c>
      <c r="K42" t="s">
        <v>20</v>
      </c>
      <c r="L42" t="s">
        <v>37</v>
      </c>
      <c r="M42">
        <v>2245</v>
      </c>
      <c r="N42" t="s">
        <v>51</v>
      </c>
      <c r="O42" t="s">
        <v>74</v>
      </c>
      <c r="P42">
        <v>53.94</v>
      </c>
      <c r="Q42">
        <v>53.94</v>
      </c>
      <c r="R42" t="s">
        <v>39</v>
      </c>
      <c r="S42">
        <v>1</v>
      </c>
      <c r="T42">
        <v>0</v>
      </c>
      <c r="U42" t="s">
        <v>40</v>
      </c>
      <c r="V42" t="str" cm="1">
        <f t="array" ref="V42">_xlfn.TEXTJOIN("/",TRUE,_xlfn._xlws.FILTER(Tableau1[value],(Tableau1[SITE]=Tableau1[[#This Row],[SITE]])*(Tableau1[BrandName]=Tableau1[[#This Row],[BrandName]])*(Tableau1[active]=1)))</f>
        <v>26.97/53.94/89.90</v>
      </c>
      <c r="W42" s="3"/>
      <c r="Y42" s="6" cm="1">
        <f t="array" ref="Y42">IFERROR(VALUE(IF(COUNTA(_xlfn.TEXTSPLIT($W42,"/"))=1,$W42,INDEX(_xlfn.TEXTSPLIT($W42,"/"),MATCH($G42,_xlfn.TEXTSPLIT($V42,"/"),0)))),"")</f>
        <v>0</v>
      </c>
    </row>
    <row r="43" spans="1:25" x14ac:dyDescent="0.25">
      <c r="A43" t="s">
        <v>51</v>
      </c>
      <c r="B43">
        <v>555</v>
      </c>
      <c r="C43" t="s">
        <v>74</v>
      </c>
      <c r="D43" t="s">
        <v>65</v>
      </c>
      <c r="E43">
        <v>2246</v>
      </c>
      <c r="F43" t="s">
        <v>74</v>
      </c>
      <c r="G43" t="s">
        <v>31</v>
      </c>
      <c r="H43" t="s">
        <v>19</v>
      </c>
      <c r="I43" t="s">
        <v>20</v>
      </c>
      <c r="J43" t="s">
        <v>21</v>
      </c>
      <c r="K43" t="s">
        <v>20</v>
      </c>
      <c r="L43" t="s">
        <v>37</v>
      </c>
      <c r="M43">
        <v>2246</v>
      </c>
      <c r="N43" t="s">
        <v>51</v>
      </c>
      <c r="O43" t="s">
        <v>74</v>
      </c>
      <c r="P43">
        <v>89.9</v>
      </c>
      <c r="Q43">
        <v>89.9</v>
      </c>
      <c r="R43" t="s">
        <v>39</v>
      </c>
      <c r="S43">
        <v>1</v>
      </c>
      <c r="T43">
        <v>0</v>
      </c>
      <c r="U43" t="s">
        <v>40</v>
      </c>
      <c r="V43" t="str" cm="1">
        <f t="array" ref="V43">_xlfn.TEXTJOIN("/",TRUE,_xlfn._xlws.FILTER(Tableau1[value],(Tableau1[SITE]=Tableau1[[#This Row],[SITE]])*(Tableau1[BrandName]=Tableau1[[#This Row],[BrandName]])*(Tableau1[active]=1)))</f>
        <v>26.97/53.94/89.90</v>
      </c>
      <c r="W43" s="3"/>
      <c r="Y43" s="6" cm="1">
        <f t="array" ref="Y43">IFERROR(VALUE(IF(COUNTA(_xlfn.TEXTSPLIT($W43,"/"))=1,$W43,INDEX(_xlfn.TEXTSPLIT($W43,"/"),MATCH($G43,_xlfn.TEXTSPLIT($V43,"/"),0)))),"")</f>
        <v>0</v>
      </c>
    </row>
    <row r="44" spans="1:25" x14ac:dyDescent="0.25">
      <c r="A44" t="s">
        <v>51</v>
      </c>
      <c r="B44">
        <v>409</v>
      </c>
      <c r="C44" t="s">
        <v>76</v>
      </c>
      <c r="D44" t="s">
        <v>66</v>
      </c>
      <c r="E44">
        <v>1625</v>
      </c>
      <c r="F44" t="s">
        <v>76</v>
      </c>
      <c r="G44" t="s">
        <v>55</v>
      </c>
      <c r="H44" t="s">
        <v>19</v>
      </c>
      <c r="I44" t="s">
        <v>20</v>
      </c>
      <c r="J44" t="s">
        <v>20</v>
      </c>
      <c r="K44" t="s">
        <v>20</v>
      </c>
      <c r="L44" t="s">
        <v>37</v>
      </c>
      <c r="M44">
        <v>1625</v>
      </c>
      <c r="N44" t="s">
        <v>42</v>
      </c>
      <c r="O44" t="s">
        <v>76</v>
      </c>
      <c r="P44">
        <v>15</v>
      </c>
      <c r="Q44">
        <v>150</v>
      </c>
      <c r="R44" t="s">
        <v>39</v>
      </c>
      <c r="S44">
        <v>1</v>
      </c>
      <c r="T44">
        <v>1</v>
      </c>
      <c r="U44" t="s">
        <v>40</v>
      </c>
      <c r="V44" t="str" cm="1">
        <f t="array" ref="V44">_xlfn.TEXTJOIN("/",TRUE,_xlfn._xlws.FILTER(Tableau1[value],(Tableau1[SITE]=Tableau1[[#This Row],[SITE]])*(Tableau1[BrandName]=Tableau1[[#This Row],[BrandName]])*(Tableau1[active]=1)))</f>
        <v>15.00 - 150.00/25.00</v>
      </c>
      <c r="W44" s="3"/>
      <c r="Y44" s="6" cm="1">
        <f t="array" ref="Y44">IFERROR(VALUE(IF(COUNTA(_xlfn.TEXTSPLIT($W44,"/"))=1,$W44,INDEX(_xlfn.TEXTSPLIT($W44,"/"),MATCH($G44,_xlfn.TEXTSPLIT($V44,"/"),0)))),"")</f>
        <v>0</v>
      </c>
    </row>
    <row r="45" spans="1:25" x14ac:dyDescent="0.25">
      <c r="A45" t="s">
        <v>51</v>
      </c>
      <c r="B45">
        <v>409</v>
      </c>
      <c r="C45" t="s">
        <v>76</v>
      </c>
      <c r="D45" t="s">
        <v>66</v>
      </c>
      <c r="E45">
        <v>1626</v>
      </c>
      <c r="F45" t="s">
        <v>76</v>
      </c>
      <c r="G45" t="s">
        <v>24</v>
      </c>
      <c r="H45" t="s">
        <v>19</v>
      </c>
      <c r="I45" t="s">
        <v>20</v>
      </c>
      <c r="J45" t="s">
        <v>21</v>
      </c>
      <c r="K45" t="s">
        <v>20</v>
      </c>
      <c r="L45" t="s">
        <v>37</v>
      </c>
      <c r="M45">
        <v>1626</v>
      </c>
      <c r="N45" t="s">
        <v>42</v>
      </c>
      <c r="O45" t="s">
        <v>76</v>
      </c>
      <c r="P45">
        <v>25</v>
      </c>
      <c r="Q45">
        <v>25</v>
      </c>
      <c r="R45" t="s">
        <v>39</v>
      </c>
      <c r="S45">
        <v>1</v>
      </c>
      <c r="T45">
        <v>0</v>
      </c>
      <c r="U45" t="s">
        <v>40</v>
      </c>
      <c r="V45" t="str" cm="1">
        <f t="array" ref="V45">_xlfn.TEXTJOIN("/",TRUE,_xlfn._xlws.FILTER(Tableau1[value],(Tableau1[SITE]=Tableau1[[#This Row],[SITE]])*(Tableau1[BrandName]=Tableau1[[#This Row],[BrandName]])*(Tableau1[active]=1)))</f>
        <v>15.00 - 150.00/25.00</v>
      </c>
      <c r="W45" s="3"/>
      <c r="Y45" s="6" cm="1">
        <f t="array" ref="Y45">IFERROR(VALUE(IF(COUNTA(_xlfn.TEXTSPLIT($W45,"/"))=1,$W45,INDEX(_xlfn.TEXTSPLIT($W45,"/"),MATCH($G45,_xlfn.TEXTSPLIT($V45,"/"),0)))),"")</f>
        <v>0</v>
      </c>
    </row>
    <row r="46" spans="1:25" x14ac:dyDescent="0.25">
      <c r="A46" t="s">
        <v>51</v>
      </c>
      <c r="B46">
        <v>305</v>
      </c>
      <c r="C46" t="s">
        <v>77</v>
      </c>
      <c r="D46" t="s">
        <v>65</v>
      </c>
      <c r="E46">
        <v>1194</v>
      </c>
      <c r="F46" t="s">
        <v>77</v>
      </c>
      <c r="G46" t="s">
        <v>27</v>
      </c>
      <c r="H46" t="s">
        <v>19</v>
      </c>
      <c r="I46" t="s">
        <v>20</v>
      </c>
      <c r="J46" t="s">
        <v>21</v>
      </c>
      <c r="K46" t="s">
        <v>20</v>
      </c>
      <c r="L46" t="s">
        <v>37</v>
      </c>
      <c r="M46">
        <v>1194</v>
      </c>
      <c r="N46" t="s">
        <v>43</v>
      </c>
      <c r="O46" t="s">
        <v>77</v>
      </c>
      <c r="P46">
        <v>20</v>
      </c>
      <c r="Q46">
        <v>20</v>
      </c>
      <c r="R46" t="s">
        <v>39</v>
      </c>
      <c r="S46">
        <v>1</v>
      </c>
      <c r="T46">
        <v>0</v>
      </c>
      <c r="U46" t="s">
        <v>40</v>
      </c>
      <c r="V46" t="str" cm="1">
        <f t="array" ref="V46">_xlfn.TEXTJOIN("/",TRUE,_xlfn._xlws.FILTER(Tableau1[value],(Tableau1[SITE]=Tableau1[[#This Row],[SITE]])*(Tableau1[BrandName]=Tableau1[[#This Row],[BrandName]])*(Tableau1[active]=1)))</f>
        <v>20.00/50.00</v>
      </c>
      <c r="W46" s="3"/>
      <c r="Y46" s="6" cm="1">
        <f t="array" ref="Y46">IFERROR(VALUE(IF(COUNTA(_xlfn.TEXTSPLIT($W46,"/"))=1,$W46,INDEX(_xlfn.TEXTSPLIT($W46,"/"),MATCH($G46,_xlfn.TEXTSPLIT($V46,"/"),0)))),"")</f>
        <v>0</v>
      </c>
    </row>
    <row r="47" spans="1:25" x14ac:dyDescent="0.25">
      <c r="A47" t="s">
        <v>51</v>
      </c>
      <c r="B47">
        <v>305</v>
      </c>
      <c r="C47" t="s">
        <v>77</v>
      </c>
      <c r="D47" t="s">
        <v>65</v>
      </c>
      <c r="E47">
        <v>1195</v>
      </c>
      <c r="F47" t="s">
        <v>77</v>
      </c>
      <c r="G47" t="s">
        <v>25</v>
      </c>
      <c r="H47" t="s">
        <v>19</v>
      </c>
      <c r="I47" t="s">
        <v>20</v>
      </c>
      <c r="J47" t="s">
        <v>21</v>
      </c>
      <c r="K47" t="s">
        <v>20</v>
      </c>
      <c r="L47" t="s">
        <v>37</v>
      </c>
      <c r="M47">
        <v>1195</v>
      </c>
      <c r="N47" t="s">
        <v>43</v>
      </c>
      <c r="O47" t="s">
        <v>77</v>
      </c>
      <c r="P47">
        <v>50</v>
      </c>
      <c r="Q47">
        <v>50</v>
      </c>
      <c r="R47" t="s">
        <v>39</v>
      </c>
      <c r="S47">
        <v>1</v>
      </c>
      <c r="T47">
        <v>0</v>
      </c>
      <c r="U47" t="s">
        <v>40</v>
      </c>
      <c r="V47" t="str" cm="1">
        <f t="array" ref="V47">_xlfn.TEXTJOIN("/",TRUE,_xlfn._xlws.FILTER(Tableau1[value],(Tableau1[SITE]=Tableau1[[#This Row],[SITE]])*(Tableau1[BrandName]=Tableau1[[#This Row],[BrandName]])*(Tableau1[active]=1)))</f>
        <v>20.00/50.00</v>
      </c>
      <c r="W47" s="3"/>
      <c r="Y47" s="6" cm="1">
        <f t="array" ref="Y47">IFERROR(VALUE(IF(COUNTA(_xlfn.TEXTSPLIT($W47,"/"))=1,$W47,INDEX(_xlfn.TEXTSPLIT($W47,"/"),MATCH($G47,_xlfn.TEXTSPLIT($V47,"/"),0)))),"")</f>
        <v>0</v>
      </c>
    </row>
    <row r="48" spans="1:25" x14ac:dyDescent="0.25">
      <c r="A48" t="s">
        <v>59</v>
      </c>
      <c r="B48">
        <v>391</v>
      </c>
      <c r="C48" t="s">
        <v>76</v>
      </c>
      <c r="D48" t="s">
        <v>66</v>
      </c>
      <c r="E48">
        <v>1560</v>
      </c>
      <c r="F48" t="s">
        <v>76</v>
      </c>
      <c r="G48" t="s">
        <v>55</v>
      </c>
      <c r="H48" t="s">
        <v>19</v>
      </c>
      <c r="I48" t="s">
        <v>20</v>
      </c>
      <c r="J48" t="s">
        <v>20</v>
      </c>
      <c r="K48" t="s">
        <v>20</v>
      </c>
      <c r="L48" t="s">
        <v>37</v>
      </c>
      <c r="M48">
        <v>1560</v>
      </c>
      <c r="N48" t="s">
        <v>60</v>
      </c>
      <c r="O48" t="s">
        <v>76</v>
      </c>
      <c r="P48">
        <v>15</v>
      </c>
      <c r="Q48">
        <v>150</v>
      </c>
      <c r="R48" t="s">
        <v>39</v>
      </c>
      <c r="S48">
        <v>1</v>
      </c>
      <c r="T48">
        <v>1</v>
      </c>
      <c r="U48" t="s">
        <v>40</v>
      </c>
      <c r="V48" t="str" cm="1">
        <f t="array" ref="V48">_xlfn.TEXTJOIN("/",TRUE,_xlfn._xlws.FILTER(Tableau1[value],(Tableau1[SITE]=Tableau1[[#This Row],[SITE]])*(Tableau1[BrandName]=Tableau1[[#This Row],[BrandName]])*(Tableau1[active]=1)))</f>
        <v>15.00 - 150.00/15.00/20.00/25.00/30.00/50.00/60.00/100.00/150.00</v>
      </c>
      <c r="W48" s="3"/>
      <c r="Y48" s="6" cm="1">
        <f t="array" ref="Y48">IFERROR(VALUE(IF(COUNTA(_xlfn.TEXTSPLIT($W48,"/"))=1,$W48,INDEX(_xlfn.TEXTSPLIT($W48,"/"),MATCH($G48,_xlfn.TEXTSPLIT($V48,"/"),0)))),"")</f>
        <v>0</v>
      </c>
    </row>
    <row r="49" spans="1:25" x14ac:dyDescent="0.25">
      <c r="A49" t="s">
        <v>59</v>
      </c>
      <c r="B49">
        <v>391</v>
      </c>
      <c r="C49" t="s">
        <v>76</v>
      </c>
      <c r="D49" t="s">
        <v>66</v>
      </c>
      <c r="E49">
        <v>2295</v>
      </c>
      <c r="F49" t="s">
        <v>76</v>
      </c>
      <c r="G49" t="s">
        <v>23</v>
      </c>
      <c r="H49" t="s">
        <v>19</v>
      </c>
      <c r="I49" t="s">
        <v>20</v>
      </c>
      <c r="J49" t="s">
        <v>21</v>
      </c>
      <c r="K49" t="s">
        <v>20</v>
      </c>
      <c r="L49" t="s">
        <v>37</v>
      </c>
      <c r="M49">
        <v>2295</v>
      </c>
      <c r="N49" t="s">
        <v>59</v>
      </c>
      <c r="O49" t="s">
        <v>76</v>
      </c>
      <c r="P49">
        <v>15</v>
      </c>
      <c r="Q49">
        <v>15</v>
      </c>
      <c r="R49" t="s">
        <v>39</v>
      </c>
      <c r="S49">
        <v>1</v>
      </c>
      <c r="T49">
        <v>0</v>
      </c>
      <c r="U49" t="s">
        <v>40</v>
      </c>
      <c r="V49" t="str" cm="1">
        <f t="array" ref="V49">_xlfn.TEXTJOIN("/",TRUE,_xlfn._xlws.FILTER(Tableau1[value],(Tableau1[SITE]=Tableau1[[#This Row],[SITE]])*(Tableau1[BrandName]=Tableau1[[#This Row],[BrandName]])*(Tableau1[active]=1)))</f>
        <v>15.00 - 150.00/15.00/20.00/25.00/30.00/50.00/60.00/100.00/150.00</v>
      </c>
      <c r="W49" s="3"/>
      <c r="Y49" s="6" cm="1">
        <f t="array" ref="Y49">IFERROR(VALUE(IF(COUNTA(_xlfn.TEXTSPLIT($W49,"/"))=1,$W49,INDEX(_xlfn.TEXTSPLIT($W49,"/"),MATCH($G49,_xlfn.TEXTSPLIT($V49,"/"),0)))),"")</f>
        <v>0</v>
      </c>
    </row>
    <row r="50" spans="1:25" x14ac:dyDescent="0.25">
      <c r="A50" t="s">
        <v>59</v>
      </c>
      <c r="B50">
        <v>391</v>
      </c>
      <c r="C50" t="s">
        <v>76</v>
      </c>
      <c r="D50" t="s">
        <v>66</v>
      </c>
      <c r="E50">
        <v>2296</v>
      </c>
      <c r="F50" t="s">
        <v>76</v>
      </c>
      <c r="G50" t="s">
        <v>27</v>
      </c>
      <c r="H50" t="s">
        <v>19</v>
      </c>
      <c r="I50" t="s">
        <v>20</v>
      </c>
      <c r="J50" t="s">
        <v>21</v>
      </c>
      <c r="K50" t="s">
        <v>20</v>
      </c>
      <c r="L50" t="s">
        <v>37</v>
      </c>
      <c r="M50">
        <v>2296</v>
      </c>
      <c r="N50" t="s">
        <v>59</v>
      </c>
      <c r="O50" t="s">
        <v>76</v>
      </c>
      <c r="P50">
        <v>20</v>
      </c>
      <c r="Q50">
        <v>20</v>
      </c>
      <c r="R50" t="s">
        <v>39</v>
      </c>
      <c r="S50">
        <v>1</v>
      </c>
      <c r="T50">
        <v>0</v>
      </c>
      <c r="U50" t="s">
        <v>40</v>
      </c>
      <c r="V50" t="str" cm="1">
        <f t="array" ref="V50">_xlfn.TEXTJOIN("/",TRUE,_xlfn._xlws.FILTER(Tableau1[value],(Tableau1[SITE]=Tableau1[[#This Row],[SITE]])*(Tableau1[BrandName]=Tableau1[[#This Row],[BrandName]])*(Tableau1[active]=1)))</f>
        <v>15.00 - 150.00/15.00/20.00/25.00/30.00/50.00/60.00/100.00/150.00</v>
      </c>
      <c r="W50" s="3"/>
      <c r="Y50" cm="1">
        <f t="array" ref="Y50">IFERROR(VALUE(IF(COUNTA(_xlfn.TEXTSPLIT($W50,"/"))=1,$W50,INDEX(_xlfn.TEXTSPLIT($W50,"/"),MATCH($G50,_xlfn.TEXTSPLIT($V50,"/"),0)))),"")</f>
        <v>0</v>
      </c>
    </row>
    <row r="51" spans="1:25" x14ac:dyDescent="0.25">
      <c r="A51" t="s">
        <v>59</v>
      </c>
      <c r="B51">
        <v>391</v>
      </c>
      <c r="C51" t="s">
        <v>76</v>
      </c>
      <c r="D51" t="s">
        <v>66</v>
      </c>
      <c r="E51">
        <v>2297</v>
      </c>
      <c r="F51" t="s">
        <v>76</v>
      </c>
      <c r="G51" t="s">
        <v>24</v>
      </c>
      <c r="H51" t="s">
        <v>19</v>
      </c>
      <c r="I51" t="s">
        <v>20</v>
      </c>
      <c r="J51" t="s">
        <v>21</v>
      </c>
      <c r="K51" t="s">
        <v>20</v>
      </c>
      <c r="L51" t="s">
        <v>37</v>
      </c>
      <c r="M51">
        <v>2297</v>
      </c>
      <c r="N51" t="s">
        <v>59</v>
      </c>
      <c r="O51" t="s">
        <v>76</v>
      </c>
      <c r="P51">
        <v>25</v>
      </c>
      <c r="Q51">
        <v>25</v>
      </c>
      <c r="R51" t="s">
        <v>39</v>
      </c>
      <c r="S51">
        <v>1</v>
      </c>
      <c r="T51">
        <v>0</v>
      </c>
      <c r="U51" t="s">
        <v>40</v>
      </c>
      <c r="V51" t="str" cm="1">
        <f t="array" ref="V51">_xlfn.TEXTJOIN("/",TRUE,_xlfn._xlws.FILTER(Tableau1[value],(Tableau1[SITE]=Tableau1[[#This Row],[SITE]])*(Tableau1[BrandName]=Tableau1[[#This Row],[BrandName]])*(Tableau1[active]=1)))</f>
        <v>15.00 - 150.00/15.00/20.00/25.00/30.00/50.00/60.00/100.00/150.00</v>
      </c>
      <c r="W51" s="3"/>
      <c r="Y51" cm="1">
        <f t="array" ref="Y51">IFERROR(VALUE(IF(COUNTA(_xlfn.TEXTSPLIT($W51,"/"))=1,$W51,INDEX(_xlfn.TEXTSPLIT($W51,"/"),MATCH($G51,_xlfn.TEXTSPLIT($V51,"/"),0)))),"")</f>
        <v>0</v>
      </c>
    </row>
    <row r="52" spans="1:25" x14ac:dyDescent="0.25">
      <c r="A52" t="s">
        <v>59</v>
      </c>
      <c r="B52">
        <v>391</v>
      </c>
      <c r="C52" t="s">
        <v>76</v>
      </c>
      <c r="D52" t="s">
        <v>66</v>
      </c>
      <c r="E52">
        <v>2298</v>
      </c>
      <c r="F52" t="s">
        <v>76</v>
      </c>
      <c r="G52" t="s">
        <v>32</v>
      </c>
      <c r="H52" t="s">
        <v>19</v>
      </c>
      <c r="I52" t="s">
        <v>20</v>
      </c>
      <c r="J52" t="s">
        <v>21</v>
      </c>
      <c r="K52" t="s">
        <v>20</v>
      </c>
      <c r="L52" t="s">
        <v>37</v>
      </c>
      <c r="M52">
        <v>2298</v>
      </c>
      <c r="N52" t="s">
        <v>59</v>
      </c>
      <c r="O52" t="s">
        <v>76</v>
      </c>
      <c r="P52">
        <v>30</v>
      </c>
      <c r="Q52">
        <v>30</v>
      </c>
      <c r="R52" t="s">
        <v>39</v>
      </c>
      <c r="S52">
        <v>1</v>
      </c>
      <c r="T52">
        <v>0</v>
      </c>
      <c r="U52" t="s">
        <v>40</v>
      </c>
      <c r="V52" t="str" cm="1">
        <f t="array" ref="V52">_xlfn.TEXTJOIN("/",TRUE,_xlfn._xlws.FILTER(Tableau1[value],(Tableau1[SITE]=Tableau1[[#This Row],[SITE]])*(Tableau1[BrandName]=Tableau1[[#This Row],[BrandName]])*(Tableau1[active]=1)))</f>
        <v>15.00 - 150.00/15.00/20.00/25.00/30.00/50.00/60.00/100.00/150.00</v>
      </c>
      <c r="W52" s="3"/>
      <c r="Y52" cm="1">
        <f t="array" ref="Y52">IFERROR(VALUE(IF(COUNTA(_xlfn.TEXTSPLIT($W52,"/"))=1,$W52,INDEX(_xlfn.TEXTSPLIT($W52,"/"),MATCH($G52,_xlfn.TEXTSPLIT($V52,"/"),0)))),"")</f>
        <v>0</v>
      </c>
    </row>
    <row r="53" spans="1:25" x14ac:dyDescent="0.25">
      <c r="A53" t="s">
        <v>59</v>
      </c>
      <c r="B53">
        <v>391</v>
      </c>
      <c r="C53" t="s">
        <v>76</v>
      </c>
      <c r="D53" t="s">
        <v>66</v>
      </c>
      <c r="E53">
        <v>2299</v>
      </c>
      <c r="F53" t="s">
        <v>76</v>
      </c>
      <c r="G53" t="s">
        <v>25</v>
      </c>
      <c r="H53" t="s">
        <v>19</v>
      </c>
      <c r="I53" t="s">
        <v>20</v>
      </c>
      <c r="J53" t="s">
        <v>21</v>
      </c>
      <c r="K53" t="s">
        <v>20</v>
      </c>
      <c r="L53" t="s">
        <v>37</v>
      </c>
      <c r="M53">
        <v>2299</v>
      </c>
      <c r="N53" t="s">
        <v>59</v>
      </c>
      <c r="O53" t="s">
        <v>76</v>
      </c>
      <c r="P53">
        <v>50</v>
      </c>
      <c r="Q53">
        <v>50</v>
      </c>
      <c r="R53" t="s">
        <v>39</v>
      </c>
      <c r="S53">
        <v>1</v>
      </c>
      <c r="T53">
        <v>0</v>
      </c>
      <c r="U53" t="s">
        <v>40</v>
      </c>
      <c r="V53" t="str" cm="1">
        <f t="array" ref="V53">_xlfn.TEXTJOIN("/",TRUE,_xlfn._xlws.FILTER(Tableau1[value],(Tableau1[SITE]=Tableau1[[#This Row],[SITE]])*(Tableau1[BrandName]=Tableau1[[#This Row],[BrandName]])*(Tableau1[active]=1)))</f>
        <v>15.00 - 150.00/15.00/20.00/25.00/30.00/50.00/60.00/100.00/150.00</v>
      </c>
      <c r="W53" s="3"/>
      <c r="Y53" cm="1">
        <f t="array" ref="Y53">IFERROR(VALUE(IF(COUNTA(_xlfn.TEXTSPLIT($W53,"/"))=1,$W53,INDEX(_xlfn.TEXTSPLIT($W53,"/"),MATCH($G53,_xlfn.TEXTSPLIT($V53,"/"),0)))),"")</f>
        <v>0</v>
      </c>
    </row>
    <row r="54" spans="1:25" x14ac:dyDescent="0.25">
      <c r="A54" t="s">
        <v>59</v>
      </c>
      <c r="B54">
        <v>391</v>
      </c>
      <c r="C54" t="s">
        <v>76</v>
      </c>
      <c r="D54" t="s">
        <v>66</v>
      </c>
      <c r="E54">
        <v>2300</v>
      </c>
      <c r="F54" t="s">
        <v>76</v>
      </c>
      <c r="G54" t="s">
        <v>57</v>
      </c>
      <c r="H54" t="s">
        <v>19</v>
      </c>
      <c r="I54" t="s">
        <v>20</v>
      </c>
      <c r="J54" t="s">
        <v>21</v>
      </c>
      <c r="K54" t="s">
        <v>20</v>
      </c>
      <c r="L54" t="s">
        <v>37</v>
      </c>
      <c r="M54">
        <v>2300</v>
      </c>
      <c r="N54" t="s">
        <v>59</v>
      </c>
      <c r="O54" t="s">
        <v>76</v>
      </c>
      <c r="P54">
        <v>60</v>
      </c>
      <c r="Q54">
        <v>60</v>
      </c>
      <c r="R54" t="s">
        <v>39</v>
      </c>
      <c r="S54">
        <v>1</v>
      </c>
      <c r="T54">
        <v>0</v>
      </c>
      <c r="U54" t="s">
        <v>40</v>
      </c>
      <c r="V54" t="str" cm="1">
        <f t="array" ref="V54">_xlfn.TEXTJOIN("/",TRUE,_xlfn._xlws.FILTER(Tableau1[value],(Tableau1[SITE]=Tableau1[[#This Row],[SITE]])*(Tableau1[BrandName]=Tableau1[[#This Row],[BrandName]])*(Tableau1[active]=1)))</f>
        <v>15.00 - 150.00/15.00/20.00/25.00/30.00/50.00/60.00/100.00/150.00</v>
      </c>
      <c r="W54" s="3"/>
      <c r="Y54" cm="1">
        <f t="array" ref="Y54">IFERROR(VALUE(IF(COUNTA(_xlfn.TEXTSPLIT($W54,"/"))=1,$W54,INDEX(_xlfn.TEXTSPLIT($W54,"/"),MATCH($G54,_xlfn.TEXTSPLIT($V54,"/"),0)))),"")</f>
        <v>0</v>
      </c>
    </row>
    <row r="55" spans="1:25" x14ac:dyDescent="0.25">
      <c r="A55" t="s">
        <v>59</v>
      </c>
      <c r="B55">
        <v>391</v>
      </c>
      <c r="C55" t="s">
        <v>76</v>
      </c>
      <c r="D55" t="s">
        <v>66</v>
      </c>
      <c r="E55">
        <v>2301</v>
      </c>
      <c r="F55" t="s">
        <v>76</v>
      </c>
      <c r="G55" t="s">
        <v>29</v>
      </c>
      <c r="H55" t="s">
        <v>19</v>
      </c>
      <c r="I55" t="s">
        <v>20</v>
      </c>
      <c r="J55" t="s">
        <v>21</v>
      </c>
      <c r="K55" t="s">
        <v>20</v>
      </c>
      <c r="L55" t="s">
        <v>37</v>
      </c>
      <c r="M55">
        <v>2301</v>
      </c>
      <c r="N55" t="s">
        <v>59</v>
      </c>
      <c r="O55" t="s">
        <v>76</v>
      </c>
      <c r="P55">
        <v>100</v>
      </c>
      <c r="Q55">
        <v>100</v>
      </c>
      <c r="R55" t="s">
        <v>39</v>
      </c>
      <c r="S55">
        <v>1</v>
      </c>
      <c r="T55">
        <v>0</v>
      </c>
      <c r="U55" t="s">
        <v>40</v>
      </c>
      <c r="V55" t="str" cm="1">
        <f t="array" ref="V55">_xlfn.TEXTJOIN("/",TRUE,_xlfn._xlws.FILTER(Tableau1[value],(Tableau1[SITE]=Tableau1[[#This Row],[SITE]])*(Tableau1[BrandName]=Tableau1[[#This Row],[BrandName]])*(Tableau1[active]=1)))</f>
        <v>15.00 - 150.00/15.00/20.00/25.00/30.00/50.00/60.00/100.00/150.00</v>
      </c>
      <c r="W55" s="3"/>
      <c r="Y55" cm="1">
        <f t="array" ref="Y55">IFERROR(VALUE(IF(COUNTA(_xlfn.TEXTSPLIT($W55,"/"))=1,$W55,INDEX(_xlfn.TEXTSPLIT($W55,"/"),MATCH($G55,_xlfn.TEXTSPLIT($V55,"/"),0)))),"")</f>
        <v>0</v>
      </c>
    </row>
    <row r="56" spans="1:25" x14ac:dyDescent="0.25">
      <c r="A56" t="s">
        <v>59</v>
      </c>
      <c r="B56">
        <v>391</v>
      </c>
      <c r="C56" t="s">
        <v>76</v>
      </c>
      <c r="D56" t="s">
        <v>66</v>
      </c>
      <c r="E56">
        <v>2302</v>
      </c>
      <c r="F56" t="s">
        <v>76</v>
      </c>
      <c r="G56" t="s">
        <v>58</v>
      </c>
      <c r="H56" t="s">
        <v>19</v>
      </c>
      <c r="I56" t="s">
        <v>20</v>
      </c>
      <c r="J56" t="s">
        <v>21</v>
      </c>
      <c r="K56" t="s">
        <v>20</v>
      </c>
      <c r="L56" t="s">
        <v>37</v>
      </c>
      <c r="M56">
        <v>2302</v>
      </c>
      <c r="N56" t="s">
        <v>59</v>
      </c>
      <c r="O56" t="s">
        <v>76</v>
      </c>
      <c r="P56">
        <v>150</v>
      </c>
      <c r="Q56">
        <v>150</v>
      </c>
      <c r="R56" t="s">
        <v>39</v>
      </c>
      <c r="S56">
        <v>1</v>
      </c>
      <c r="T56">
        <v>0</v>
      </c>
      <c r="U56" t="s">
        <v>40</v>
      </c>
      <c r="V56" t="str" cm="1">
        <f t="array" ref="V56">_xlfn.TEXTJOIN("/",TRUE,_xlfn._xlws.FILTER(Tableau1[value],(Tableau1[SITE]=Tableau1[[#This Row],[SITE]])*(Tableau1[BrandName]=Tableau1[[#This Row],[BrandName]])*(Tableau1[active]=1)))</f>
        <v>15.00 - 150.00/15.00/20.00/25.00/30.00/50.00/60.00/100.00/150.00</v>
      </c>
      <c r="W56" s="3"/>
      <c r="Y56" cm="1">
        <f t="array" ref="Y56">IFERROR(VALUE(IF(COUNTA(_xlfn.TEXTSPLIT($W56,"/"))=1,$W56,INDEX(_xlfn.TEXTSPLIT($W56,"/"),MATCH($G56,_xlfn.TEXTSPLIT($V56,"/"),0)))),"")</f>
        <v>0</v>
      </c>
    </row>
    <row r="57" spans="1:25" x14ac:dyDescent="0.25">
      <c r="A57" t="s">
        <v>59</v>
      </c>
      <c r="B57">
        <v>305</v>
      </c>
      <c r="C57" t="s">
        <v>77</v>
      </c>
      <c r="D57" t="s">
        <v>65</v>
      </c>
      <c r="E57">
        <v>1194</v>
      </c>
      <c r="F57" t="s">
        <v>77</v>
      </c>
      <c r="G57" t="s">
        <v>27</v>
      </c>
      <c r="H57" t="s">
        <v>19</v>
      </c>
      <c r="I57" t="s">
        <v>20</v>
      </c>
      <c r="J57" t="s">
        <v>21</v>
      </c>
      <c r="K57" t="s">
        <v>20</v>
      </c>
      <c r="L57" t="s">
        <v>37</v>
      </c>
      <c r="M57">
        <v>1194</v>
      </c>
      <c r="N57" t="s">
        <v>43</v>
      </c>
      <c r="O57" t="s">
        <v>77</v>
      </c>
      <c r="P57">
        <v>20</v>
      </c>
      <c r="Q57">
        <v>20</v>
      </c>
      <c r="R57" t="s">
        <v>39</v>
      </c>
      <c r="S57">
        <v>1</v>
      </c>
      <c r="T57">
        <v>0</v>
      </c>
      <c r="U57" t="s">
        <v>40</v>
      </c>
      <c r="V57" t="str" cm="1">
        <f t="array" ref="V57">_xlfn.TEXTJOIN("/",TRUE,_xlfn._xlws.FILTER(Tableau1[value],(Tableau1[SITE]=Tableau1[[#This Row],[SITE]])*(Tableau1[BrandName]=Tableau1[[#This Row],[BrandName]])*(Tableau1[active]=1)))</f>
        <v>20.00/50.00</v>
      </c>
      <c r="W57" s="3"/>
      <c r="Y57" cm="1">
        <f t="array" ref="Y57">IFERROR(VALUE(IF(COUNTA(_xlfn.TEXTSPLIT($W57,"/"))=1,$W57,INDEX(_xlfn.TEXTSPLIT($W57,"/"),MATCH($G57,_xlfn.TEXTSPLIT($V57,"/"),0)))),"")</f>
        <v>0</v>
      </c>
    </row>
    <row r="58" spans="1:25" x14ac:dyDescent="0.25">
      <c r="A58" t="s">
        <v>59</v>
      </c>
      <c r="B58">
        <v>305</v>
      </c>
      <c r="C58" t="s">
        <v>77</v>
      </c>
      <c r="D58" t="s">
        <v>65</v>
      </c>
      <c r="E58">
        <v>1195</v>
      </c>
      <c r="F58" t="s">
        <v>77</v>
      </c>
      <c r="G58" t="s">
        <v>25</v>
      </c>
      <c r="H58" t="s">
        <v>19</v>
      </c>
      <c r="I58" t="s">
        <v>20</v>
      </c>
      <c r="J58" t="s">
        <v>21</v>
      </c>
      <c r="K58" t="s">
        <v>20</v>
      </c>
      <c r="L58" t="s">
        <v>37</v>
      </c>
      <c r="M58">
        <v>1195</v>
      </c>
      <c r="N58" t="s">
        <v>43</v>
      </c>
      <c r="O58" t="s">
        <v>77</v>
      </c>
      <c r="P58">
        <v>50</v>
      </c>
      <c r="Q58">
        <v>50</v>
      </c>
      <c r="R58" t="s">
        <v>39</v>
      </c>
      <c r="S58">
        <v>1</v>
      </c>
      <c r="T58">
        <v>0</v>
      </c>
      <c r="U58" t="s">
        <v>40</v>
      </c>
      <c r="V58" t="str" cm="1">
        <f t="array" ref="V58">_xlfn.TEXTJOIN("/",TRUE,_xlfn._xlws.FILTER(Tableau1[value],(Tableau1[SITE]=Tableau1[[#This Row],[SITE]])*(Tableau1[BrandName]=Tableau1[[#This Row],[BrandName]])*(Tableau1[active]=1)))</f>
        <v>20.00/50.00</v>
      </c>
      <c r="W58" s="3"/>
      <c r="Y58" cm="1">
        <f t="array" ref="Y58">IFERROR(VALUE(IF(COUNTA(_xlfn.TEXTSPLIT($W58,"/"))=1,$W58,INDEX(_xlfn.TEXTSPLIT($W58,"/"),MATCH($G58,_xlfn.TEXTSPLIT($V58,"/"),0)))),"")</f>
        <v>0</v>
      </c>
    </row>
    <row r="59" spans="1:25" x14ac:dyDescent="0.25">
      <c r="A59" t="s">
        <v>52</v>
      </c>
      <c r="B59">
        <v>520</v>
      </c>
      <c r="C59" t="s">
        <v>74</v>
      </c>
      <c r="D59" t="s">
        <v>67</v>
      </c>
      <c r="E59">
        <v>2075</v>
      </c>
      <c r="F59" t="s">
        <v>74</v>
      </c>
      <c r="G59" t="s">
        <v>31</v>
      </c>
      <c r="H59" t="s">
        <v>19</v>
      </c>
      <c r="I59" t="s">
        <v>20</v>
      </c>
      <c r="J59" t="s">
        <v>21</v>
      </c>
      <c r="K59" t="s">
        <v>20</v>
      </c>
      <c r="L59" t="s">
        <v>37</v>
      </c>
      <c r="M59">
        <v>2075</v>
      </c>
      <c r="N59" t="s">
        <v>52</v>
      </c>
      <c r="O59" t="s">
        <v>74</v>
      </c>
      <c r="P59">
        <v>89.9</v>
      </c>
      <c r="Q59">
        <v>89.9</v>
      </c>
      <c r="R59" t="s">
        <v>39</v>
      </c>
      <c r="S59">
        <v>1</v>
      </c>
      <c r="T59">
        <v>0</v>
      </c>
      <c r="U59" t="s">
        <v>40</v>
      </c>
      <c r="V59" t="str" cm="1">
        <f t="array" ref="V59">_xlfn.TEXTJOIN("/",TRUE,_xlfn._xlws.FILTER(Tableau1[value],(Tableau1[SITE]=Tableau1[[#This Row],[SITE]])*(Tableau1[BrandName]=Tableau1[[#This Row],[BrandName]])*(Tableau1[active]=1)))</f>
        <v>89.90</v>
      </c>
      <c r="W59" s="3"/>
      <c r="Y59" cm="1">
        <f t="array" ref="Y59">IFERROR(VALUE(IF(COUNTA(_xlfn.TEXTSPLIT($W59,"/"))=1,$W59,INDEX(_xlfn.TEXTSPLIT($W59,"/"),MATCH($G59,_xlfn.TEXTSPLIT($V59,"/"),0)))),"")</f>
        <v>0</v>
      </c>
    </row>
    <row r="60" spans="1:25" x14ac:dyDescent="0.25">
      <c r="A60" t="s">
        <v>52</v>
      </c>
      <c r="B60">
        <v>410</v>
      </c>
      <c r="C60" t="s">
        <v>76</v>
      </c>
      <c r="D60" t="s">
        <v>66</v>
      </c>
      <c r="E60">
        <v>1627</v>
      </c>
      <c r="F60" t="s">
        <v>76</v>
      </c>
      <c r="G60" t="s">
        <v>55</v>
      </c>
      <c r="H60" t="s">
        <v>19</v>
      </c>
      <c r="I60" t="s">
        <v>20</v>
      </c>
      <c r="J60" t="s">
        <v>20</v>
      </c>
      <c r="K60" t="s">
        <v>20</v>
      </c>
      <c r="L60" t="s">
        <v>37</v>
      </c>
      <c r="M60">
        <v>1627</v>
      </c>
      <c r="N60" t="s">
        <v>56</v>
      </c>
      <c r="O60" t="s">
        <v>76</v>
      </c>
      <c r="P60">
        <v>15</v>
      </c>
      <c r="Q60">
        <v>150</v>
      </c>
      <c r="R60" t="s">
        <v>39</v>
      </c>
      <c r="S60">
        <v>1</v>
      </c>
      <c r="T60">
        <v>1</v>
      </c>
      <c r="U60" t="s">
        <v>40</v>
      </c>
      <c r="V60" t="str" cm="1">
        <f t="array" ref="V60">_xlfn.TEXTJOIN("/",TRUE,_xlfn._xlws.FILTER(Tableau1[value],(Tableau1[SITE]=Tableau1[[#This Row],[SITE]])*(Tableau1[BrandName]=Tableau1[[#This Row],[BrandName]])*(Tableau1[active]=1)))</f>
        <v>15.00 - 150.00/15.00/20.00/25.00/30.00/50.00/60.00/100.00/150.00</v>
      </c>
      <c r="W60" s="3"/>
      <c r="Y60" cm="1">
        <f t="array" ref="Y60">IFERROR(VALUE(IF(COUNTA(_xlfn.TEXTSPLIT($W60,"/"))=1,$W60,INDEX(_xlfn.TEXTSPLIT($W60,"/"),MATCH($G60,_xlfn.TEXTSPLIT($V60,"/"),0)))),"")</f>
        <v>0</v>
      </c>
    </row>
    <row r="61" spans="1:25" x14ac:dyDescent="0.25">
      <c r="A61" t="s">
        <v>52</v>
      </c>
      <c r="B61">
        <v>410</v>
      </c>
      <c r="C61" t="s">
        <v>76</v>
      </c>
      <c r="D61" t="s">
        <v>66</v>
      </c>
      <c r="E61">
        <v>2098</v>
      </c>
      <c r="F61" t="s">
        <v>76</v>
      </c>
      <c r="G61" t="s">
        <v>23</v>
      </c>
      <c r="H61" t="s">
        <v>19</v>
      </c>
      <c r="I61" t="s">
        <v>20</v>
      </c>
      <c r="J61" t="s">
        <v>21</v>
      </c>
      <c r="K61" t="s">
        <v>20</v>
      </c>
      <c r="L61" t="s">
        <v>37</v>
      </c>
      <c r="M61">
        <v>2098</v>
      </c>
      <c r="N61" t="s">
        <v>52</v>
      </c>
      <c r="O61" t="s">
        <v>76</v>
      </c>
      <c r="P61">
        <v>15</v>
      </c>
      <c r="Q61">
        <v>15</v>
      </c>
      <c r="R61" t="s">
        <v>39</v>
      </c>
      <c r="S61">
        <v>1</v>
      </c>
      <c r="T61">
        <v>0</v>
      </c>
      <c r="U61" t="s">
        <v>40</v>
      </c>
      <c r="V61" t="str" cm="1">
        <f t="array" ref="V61">_xlfn.TEXTJOIN("/",TRUE,_xlfn._xlws.FILTER(Tableau1[value],(Tableau1[SITE]=Tableau1[[#This Row],[SITE]])*(Tableau1[BrandName]=Tableau1[[#This Row],[BrandName]])*(Tableau1[active]=1)))</f>
        <v>15.00 - 150.00/15.00/20.00/25.00/30.00/50.00/60.00/100.00/150.00</v>
      </c>
      <c r="W61" s="3"/>
      <c r="Y61" cm="1">
        <f t="array" ref="Y61">IFERROR(VALUE(IF(COUNTA(_xlfn.TEXTSPLIT($W61,"/"))=1,$W61,INDEX(_xlfn.TEXTSPLIT($W61,"/"),MATCH($G61,_xlfn.TEXTSPLIT($V61,"/"),0)))),"")</f>
        <v>0</v>
      </c>
    </row>
    <row r="62" spans="1:25" x14ac:dyDescent="0.25">
      <c r="A62" t="s">
        <v>52</v>
      </c>
      <c r="B62">
        <v>410</v>
      </c>
      <c r="C62" t="s">
        <v>76</v>
      </c>
      <c r="D62" t="s">
        <v>66</v>
      </c>
      <c r="E62">
        <v>2099</v>
      </c>
      <c r="F62" t="s">
        <v>76</v>
      </c>
      <c r="G62" t="s">
        <v>27</v>
      </c>
      <c r="H62" t="s">
        <v>19</v>
      </c>
      <c r="I62" t="s">
        <v>20</v>
      </c>
      <c r="J62" t="s">
        <v>21</v>
      </c>
      <c r="K62" t="s">
        <v>20</v>
      </c>
      <c r="L62" t="s">
        <v>37</v>
      </c>
      <c r="M62">
        <v>2099</v>
      </c>
      <c r="N62" t="s">
        <v>52</v>
      </c>
      <c r="O62" t="s">
        <v>76</v>
      </c>
      <c r="P62">
        <v>20</v>
      </c>
      <c r="Q62">
        <v>20</v>
      </c>
      <c r="R62" t="s">
        <v>39</v>
      </c>
      <c r="S62">
        <v>1</v>
      </c>
      <c r="T62">
        <v>0</v>
      </c>
      <c r="U62" t="s">
        <v>40</v>
      </c>
      <c r="V62" t="str" cm="1">
        <f t="array" ref="V62">_xlfn.TEXTJOIN("/",TRUE,_xlfn._xlws.FILTER(Tableau1[value],(Tableau1[SITE]=Tableau1[[#This Row],[SITE]])*(Tableau1[BrandName]=Tableau1[[#This Row],[BrandName]])*(Tableau1[active]=1)))</f>
        <v>15.00 - 150.00/15.00/20.00/25.00/30.00/50.00/60.00/100.00/150.00</v>
      </c>
      <c r="W62" s="3"/>
      <c r="Y62" cm="1">
        <f t="array" ref="Y62">IFERROR(VALUE(IF(COUNTA(_xlfn.TEXTSPLIT($W62,"/"))=1,$W62,INDEX(_xlfn.TEXTSPLIT($W62,"/"),MATCH($G62,_xlfn.TEXTSPLIT($V62,"/"),0)))),"")</f>
        <v>0</v>
      </c>
    </row>
    <row r="63" spans="1:25" x14ac:dyDescent="0.25">
      <c r="A63" t="s">
        <v>52</v>
      </c>
      <c r="B63">
        <v>410</v>
      </c>
      <c r="C63" t="s">
        <v>76</v>
      </c>
      <c r="D63" t="s">
        <v>66</v>
      </c>
      <c r="E63">
        <v>1628</v>
      </c>
      <c r="F63" t="s">
        <v>76</v>
      </c>
      <c r="G63" t="s">
        <v>24</v>
      </c>
      <c r="H63" t="s">
        <v>19</v>
      </c>
      <c r="I63" t="s">
        <v>20</v>
      </c>
      <c r="J63" t="s">
        <v>21</v>
      </c>
      <c r="K63" t="s">
        <v>20</v>
      </c>
      <c r="L63" t="s">
        <v>37</v>
      </c>
      <c r="M63">
        <v>1628</v>
      </c>
      <c r="N63" t="s">
        <v>56</v>
      </c>
      <c r="O63" t="s">
        <v>76</v>
      </c>
      <c r="P63">
        <v>25</v>
      </c>
      <c r="Q63">
        <v>25</v>
      </c>
      <c r="R63" t="s">
        <v>39</v>
      </c>
      <c r="S63">
        <v>1</v>
      </c>
      <c r="T63">
        <v>0</v>
      </c>
      <c r="U63" t="s">
        <v>40</v>
      </c>
      <c r="V63" t="str" cm="1">
        <f t="array" ref="V63">_xlfn.TEXTJOIN("/",TRUE,_xlfn._xlws.FILTER(Tableau1[value],(Tableau1[SITE]=Tableau1[[#This Row],[SITE]])*(Tableau1[BrandName]=Tableau1[[#This Row],[BrandName]])*(Tableau1[active]=1)))</f>
        <v>15.00 - 150.00/15.00/20.00/25.00/30.00/50.00/60.00/100.00/150.00</v>
      </c>
      <c r="W63" s="3"/>
      <c r="Y63" cm="1">
        <f t="array" ref="Y63">IFERROR(VALUE(IF(COUNTA(_xlfn.TEXTSPLIT($W63,"/"))=1,$W63,INDEX(_xlfn.TEXTSPLIT($W63,"/"),MATCH($G63,_xlfn.TEXTSPLIT($V63,"/"),0)))),"")</f>
        <v>0</v>
      </c>
    </row>
    <row r="64" spans="1:25" x14ac:dyDescent="0.25">
      <c r="A64" t="s">
        <v>52</v>
      </c>
      <c r="B64">
        <v>410</v>
      </c>
      <c r="C64" t="s">
        <v>76</v>
      </c>
      <c r="D64" t="s">
        <v>66</v>
      </c>
      <c r="E64">
        <v>2100</v>
      </c>
      <c r="F64" t="s">
        <v>76</v>
      </c>
      <c r="G64" t="s">
        <v>32</v>
      </c>
      <c r="H64" t="s">
        <v>19</v>
      </c>
      <c r="I64" t="s">
        <v>20</v>
      </c>
      <c r="J64" t="s">
        <v>21</v>
      </c>
      <c r="K64" t="s">
        <v>20</v>
      </c>
      <c r="L64" t="s">
        <v>37</v>
      </c>
      <c r="M64">
        <v>2100</v>
      </c>
      <c r="N64" t="s">
        <v>52</v>
      </c>
      <c r="O64" t="s">
        <v>76</v>
      </c>
      <c r="P64">
        <v>30</v>
      </c>
      <c r="Q64">
        <v>30</v>
      </c>
      <c r="R64" t="s">
        <v>39</v>
      </c>
      <c r="S64">
        <v>1</v>
      </c>
      <c r="T64">
        <v>0</v>
      </c>
      <c r="U64" t="s">
        <v>40</v>
      </c>
      <c r="V64" t="str" cm="1">
        <f t="array" ref="V64">_xlfn.TEXTJOIN("/",TRUE,_xlfn._xlws.FILTER(Tableau1[value],(Tableau1[SITE]=Tableau1[[#This Row],[SITE]])*(Tableau1[BrandName]=Tableau1[[#This Row],[BrandName]])*(Tableau1[active]=1)))</f>
        <v>15.00 - 150.00/15.00/20.00/25.00/30.00/50.00/60.00/100.00/150.00</v>
      </c>
      <c r="W64" s="3"/>
      <c r="Y64" cm="1">
        <f t="array" ref="Y64">IFERROR(VALUE(IF(COUNTA(_xlfn.TEXTSPLIT($W64,"/"))=1,$W64,INDEX(_xlfn.TEXTSPLIT($W64,"/"),MATCH($G64,_xlfn.TEXTSPLIT($V64,"/"),0)))),"")</f>
        <v>0</v>
      </c>
    </row>
    <row r="65" spans="1:25" x14ac:dyDescent="0.25">
      <c r="A65" t="s">
        <v>52</v>
      </c>
      <c r="B65">
        <v>410</v>
      </c>
      <c r="C65" t="s">
        <v>76</v>
      </c>
      <c r="D65" t="s">
        <v>66</v>
      </c>
      <c r="E65">
        <v>2101</v>
      </c>
      <c r="F65" t="s">
        <v>76</v>
      </c>
      <c r="G65" t="s">
        <v>25</v>
      </c>
      <c r="H65" t="s">
        <v>19</v>
      </c>
      <c r="I65" t="s">
        <v>20</v>
      </c>
      <c r="J65" t="s">
        <v>21</v>
      </c>
      <c r="K65" t="s">
        <v>20</v>
      </c>
      <c r="L65" t="s">
        <v>37</v>
      </c>
      <c r="M65">
        <v>2101</v>
      </c>
      <c r="N65" t="s">
        <v>52</v>
      </c>
      <c r="O65" t="s">
        <v>76</v>
      </c>
      <c r="P65">
        <v>50</v>
      </c>
      <c r="Q65">
        <v>50</v>
      </c>
      <c r="R65" t="s">
        <v>39</v>
      </c>
      <c r="S65">
        <v>1</v>
      </c>
      <c r="T65">
        <v>0</v>
      </c>
      <c r="U65" t="s">
        <v>40</v>
      </c>
      <c r="V65" t="str" cm="1">
        <f t="array" ref="V65">_xlfn.TEXTJOIN("/",TRUE,_xlfn._xlws.FILTER(Tableau1[value],(Tableau1[SITE]=Tableau1[[#This Row],[SITE]])*(Tableau1[BrandName]=Tableau1[[#This Row],[BrandName]])*(Tableau1[active]=1)))</f>
        <v>15.00 - 150.00/15.00/20.00/25.00/30.00/50.00/60.00/100.00/150.00</v>
      </c>
      <c r="W65" s="3"/>
      <c r="Y65" cm="1">
        <f t="array" ref="Y65">IFERROR(VALUE(IF(COUNTA(_xlfn.TEXTSPLIT($W65,"/"))=1,$W65,INDEX(_xlfn.TEXTSPLIT($W65,"/"),MATCH($G65,_xlfn.TEXTSPLIT($V65,"/"),0)))),"")</f>
        <v>0</v>
      </c>
    </row>
    <row r="66" spans="1:25" x14ac:dyDescent="0.25">
      <c r="A66" t="s">
        <v>52</v>
      </c>
      <c r="B66">
        <v>410</v>
      </c>
      <c r="C66" t="s">
        <v>76</v>
      </c>
      <c r="D66" t="s">
        <v>66</v>
      </c>
      <c r="E66">
        <v>2102</v>
      </c>
      <c r="F66" t="s">
        <v>76</v>
      </c>
      <c r="G66" t="s">
        <v>57</v>
      </c>
      <c r="H66" t="s">
        <v>19</v>
      </c>
      <c r="I66" t="s">
        <v>20</v>
      </c>
      <c r="J66" t="s">
        <v>21</v>
      </c>
      <c r="K66" t="s">
        <v>20</v>
      </c>
      <c r="L66" t="s">
        <v>37</v>
      </c>
      <c r="M66">
        <v>2102</v>
      </c>
      <c r="N66" t="s">
        <v>52</v>
      </c>
      <c r="O66" t="s">
        <v>76</v>
      </c>
      <c r="P66">
        <v>60</v>
      </c>
      <c r="Q66">
        <v>60</v>
      </c>
      <c r="R66" t="s">
        <v>39</v>
      </c>
      <c r="S66">
        <v>1</v>
      </c>
      <c r="T66">
        <v>0</v>
      </c>
      <c r="U66" t="s">
        <v>40</v>
      </c>
      <c r="V66" t="str" cm="1">
        <f t="array" ref="V66">_xlfn.TEXTJOIN("/",TRUE,_xlfn._xlws.FILTER(Tableau1[value],(Tableau1[SITE]=Tableau1[[#This Row],[SITE]])*(Tableau1[BrandName]=Tableau1[[#This Row],[BrandName]])*(Tableau1[active]=1)))</f>
        <v>15.00 - 150.00/15.00/20.00/25.00/30.00/50.00/60.00/100.00/150.00</v>
      </c>
      <c r="W66" s="3"/>
      <c r="Y66" cm="1">
        <f t="array" ref="Y66">IFERROR(VALUE(IF(COUNTA(_xlfn.TEXTSPLIT($W66,"/"))=1,$W66,INDEX(_xlfn.TEXTSPLIT($W66,"/"),MATCH($G66,_xlfn.TEXTSPLIT($V66,"/"),0)))),"")</f>
        <v>0</v>
      </c>
    </row>
    <row r="67" spans="1:25" x14ac:dyDescent="0.25">
      <c r="A67" t="s">
        <v>52</v>
      </c>
      <c r="B67">
        <v>410</v>
      </c>
      <c r="C67" t="s">
        <v>76</v>
      </c>
      <c r="D67" t="s">
        <v>66</v>
      </c>
      <c r="E67">
        <v>2103</v>
      </c>
      <c r="F67" t="s">
        <v>76</v>
      </c>
      <c r="G67" t="s">
        <v>29</v>
      </c>
      <c r="H67" t="s">
        <v>19</v>
      </c>
      <c r="I67" t="s">
        <v>20</v>
      </c>
      <c r="J67" t="s">
        <v>21</v>
      </c>
      <c r="K67" t="s">
        <v>20</v>
      </c>
      <c r="L67" t="s">
        <v>37</v>
      </c>
      <c r="M67">
        <v>2103</v>
      </c>
      <c r="N67" t="s">
        <v>52</v>
      </c>
      <c r="O67" t="s">
        <v>76</v>
      </c>
      <c r="P67">
        <v>100</v>
      </c>
      <c r="Q67">
        <v>100</v>
      </c>
      <c r="R67" t="s">
        <v>39</v>
      </c>
      <c r="S67">
        <v>1</v>
      </c>
      <c r="T67">
        <v>0</v>
      </c>
      <c r="U67" t="s">
        <v>40</v>
      </c>
      <c r="V67" t="str" cm="1">
        <f t="array" ref="V67">_xlfn.TEXTJOIN("/",TRUE,_xlfn._xlws.FILTER(Tableau1[value],(Tableau1[SITE]=Tableau1[[#This Row],[SITE]])*(Tableau1[BrandName]=Tableau1[[#This Row],[BrandName]])*(Tableau1[active]=1)))</f>
        <v>15.00 - 150.00/15.00/20.00/25.00/30.00/50.00/60.00/100.00/150.00</v>
      </c>
      <c r="W67" s="3"/>
      <c r="Y67" cm="1">
        <f t="array" ref="Y67">IFERROR(VALUE(IF(COUNTA(_xlfn.TEXTSPLIT($W67,"/"))=1,$W67,INDEX(_xlfn.TEXTSPLIT($W67,"/"),MATCH($G67,_xlfn.TEXTSPLIT($V67,"/"),0)))),"")</f>
        <v>0</v>
      </c>
    </row>
    <row r="68" spans="1:25" x14ac:dyDescent="0.25">
      <c r="A68" t="s">
        <v>52</v>
      </c>
      <c r="B68">
        <v>410</v>
      </c>
      <c r="C68" t="s">
        <v>76</v>
      </c>
      <c r="D68" t="s">
        <v>66</v>
      </c>
      <c r="E68">
        <v>2104</v>
      </c>
      <c r="F68" t="s">
        <v>76</v>
      </c>
      <c r="G68" t="s">
        <v>58</v>
      </c>
      <c r="H68" t="s">
        <v>19</v>
      </c>
      <c r="I68" t="s">
        <v>20</v>
      </c>
      <c r="J68" t="s">
        <v>21</v>
      </c>
      <c r="K68" t="s">
        <v>20</v>
      </c>
      <c r="L68" t="s">
        <v>37</v>
      </c>
      <c r="M68">
        <v>2104</v>
      </c>
      <c r="N68" t="s">
        <v>52</v>
      </c>
      <c r="O68" t="s">
        <v>76</v>
      </c>
      <c r="P68">
        <v>150</v>
      </c>
      <c r="Q68">
        <v>150</v>
      </c>
      <c r="R68" t="s">
        <v>39</v>
      </c>
      <c r="S68">
        <v>1</v>
      </c>
      <c r="T68">
        <v>0</v>
      </c>
      <c r="U68" t="s">
        <v>40</v>
      </c>
      <c r="V68" t="str" cm="1">
        <f t="array" ref="V68">_xlfn.TEXTJOIN("/",TRUE,_xlfn._xlws.FILTER(Tableau1[value],(Tableau1[SITE]=Tableau1[[#This Row],[SITE]])*(Tableau1[BrandName]=Tableau1[[#This Row],[BrandName]])*(Tableau1[active]=1)))</f>
        <v>15.00 - 150.00/15.00/20.00/25.00/30.00/50.00/60.00/100.00/150.00</v>
      </c>
      <c r="W68" s="3"/>
      <c r="Y68" cm="1">
        <f t="array" ref="Y68">IFERROR(VALUE(IF(COUNTA(_xlfn.TEXTSPLIT($W68,"/"))=1,$W68,INDEX(_xlfn.TEXTSPLIT($W68,"/"),MATCH($G68,_xlfn.TEXTSPLIT($V68,"/"),0)))),"")</f>
        <v>0</v>
      </c>
    </row>
    <row r="69" spans="1:25" x14ac:dyDescent="0.25">
      <c r="A69" t="s">
        <v>52</v>
      </c>
      <c r="B69">
        <v>305</v>
      </c>
      <c r="C69" t="s">
        <v>77</v>
      </c>
      <c r="D69" t="s">
        <v>65</v>
      </c>
      <c r="E69">
        <v>1194</v>
      </c>
      <c r="F69" t="s">
        <v>77</v>
      </c>
      <c r="G69" t="s">
        <v>27</v>
      </c>
      <c r="H69" t="s">
        <v>19</v>
      </c>
      <c r="I69" t="s">
        <v>20</v>
      </c>
      <c r="J69" t="s">
        <v>21</v>
      </c>
      <c r="K69" t="s">
        <v>20</v>
      </c>
      <c r="L69" t="s">
        <v>37</v>
      </c>
      <c r="M69">
        <v>1194</v>
      </c>
      <c r="N69" t="s">
        <v>43</v>
      </c>
      <c r="O69" t="s">
        <v>77</v>
      </c>
      <c r="P69">
        <v>20</v>
      </c>
      <c r="Q69">
        <v>20</v>
      </c>
      <c r="R69" t="s">
        <v>39</v>
      </c>
      <c r="S69">
        <v>1</v>
      </c>
      <c r="T69">
        <v>0</v>
      </c>
      <c r="U69" t="s">
        <v>40</v>
      </c>
      <c r="V69" t="str" cm="1">
        <f t="array" ref="V69">_xlfn.TEXTJOIN("/",TRUE,_xlfn._xlws.FILTER(Tableau1[value],(Tableau1[SITE]=Tableau1[[#This Row],[SITE]])*(Tableau1[BrandName]=Tableau1[[#This Row],[BrandName]])*(Tableau1[active]=1)))</f>
        <v>20.00/50.00</v>
      </c>
      <c r="W69" s="3"/>
      <c r="Y69" cm="1">
        <f t="array" ref="Y69">IFERROR(VALUE(IF(COUNTA(_xlfn.TEXTSPLIT($W69,"/"))=1,$W69,INDEX(_xlfn.TEXTSPLIT($W69,"/"),MATCH($G69,_xlfn.TEXTSPLIT($V69,"/"),0)))),"")</f>
        <v>0</v>
      </c>
    </row>
    <row r="70" spans="1:25" x14ac:dyDescent="0.25">
      <c r="A70" t="s">
        <v>52</v>
      </c>
      <c r="B70">
        <v>305</v>
      </c>
      <c r="C70" t="s">
        <v>77</v>
      </c>
      <c r="D70" t="s">
        <v>65</v>
      </c>
      <c r="E70">
        <v>1195</v>
      </c>
      <c r="F70" t="s">
        <v>77</v>
      </c>
      <c r="G70" t="s">
        <v>25</v>
      </c>
      <c r="H70" t="s">
        <v>19</v>
      </c>
      <c r="I70" t="s">
        <v>20</v>
      </c>
      <c r="J70" t="s">
        <v>21</v>
      </c>
      <c r="K70" t="s">
        <v>20</v>
      </c>
      <c r="L70" t="s">
        <v>37</v>
      </c>
      <c r="M70">
        <v>1195</v>
      </c>
      <c r="N70" t="s">
        <v>43</v>
      </c>
      <c r="O70" t="s">
        <v>77</v>
      </c>
      <c r="P70">
        <v>50</v>
      </c>
      <c r="Q70">
        <v>50</v>
      </c>
      <c r="R70" t="s">
        <v>39</v>
      </c>
      <c r="S70">
        <v>1</v>
      </c>
      <c r="T70">
        <v>0</v>
      </c>
      <c r="U70" t="s">
        <v>40</v>
      </c>
      <c r="V70" t="str" cm="1">
        <f t="array" ref="V70">_xlfn.TEXTJOIN("/",TRUE,_xlfn._xlws.FILTER(Tableau1[value],(Tableau1[SITE]=Tableau1[[#This Row],[SITE]])*(Tableau1[BrandName]=Tableau1[[#This Row],[BrandName]])*(Tableau1[active]=1)))</f>
        <v>20.00/50.00</v>
      </c>
      <c r="W70" s="3"/>
      <c r="Y70" cm="1">
        <f t="array" ref="Y70">IFERROR(VALUE(IF(COUNTA(_xlfn.TEXTSPLIT($W70,"/"))=1,$W70,INDEX(_xlfn.TEXTSPLIT($W70,"/"),MATCH($G70,_xlfn.TEXTSPLIT($V70,"/"),0)))),"")</f>
        <v>0</v>
      </c>
    </row>
    <row r="71" spans="1:25" x14ac:dyDescent="0.25">
      <c r="A71" t="s">
        <v>63</v>
      </c>
      <c r="B71">
        <v>305</v>
      </c>
      <c r="C71" t="s">
        <v>77</v>
      </c>
      <c r="D71" t="s">
        <v>65</v>
      </c>
      <c r="E71">
        <v>1194</v>
      </c>
      <c r="F71" t="s">
        <v>77</v>
      </c>
      <c r="G71" t="s">
        <v>27</v>
      </c>
      <c r="H71" t="s">
        <v>19</v>
      </c>
      <c r="I71" t="s">
        <v>20</v>
      </c>
      <c r="J71" t="s">
        <v>21</v>
      </c>
      <c r="K71" t="s">
        <v>20</v>
      </c>
      <c r="L71" t="s">
        <v>37</v>
      </c>
      <c r="M71">
        <v>1194</v>
      </c>
      <c r="N71" t="s">
        <v>43</v>
      </c>
      <c r="O71" t="s">
        <v>77</v>
      </c>
      <c r="P71">
        <v>20</v>
      </c>
      <c r="Q71">
        <v>20</v>
      </c>
      <c r="R71" t="s">
        <v>39</v>
      </c>
      <c r="S71">
        <v>1</v>
      </c>
      <c r="T71">
        <v>0</v>
      </c>
      <c r="U71" t="s">
        <v>40</v>
      </c>
      <c r="V71" t="str" cm="1">
        <f t="array" ref="V71">_xlfn.TEXTJOIN("/",TRUE,_xlfn._xlws.FILTER(Tableau1[value],(Tableau1[SITE]=Tableau1[[#This Row],[SITE]])*(Tableau1[BrandName]=Tableau1[[#This Row],[BrandName]])*(Tableau1[active]=1)))</f>
        <v>20.00/50.00</v>
      </c>
      <c r="W71" s="3"/>
      <c r="Y71" cm="1">
        <f t="array" ref="Y71">IFERROR(VALUE(IF(COUNTA(_xlfn.TEXTSPLIT($W71,"/"))=1,$W71,INDEX(_xlfn.TEXTSPLIT($W71,"/"),MATCH($G71,_xlfn.TEXTSPLIT($V71,"/"),0)))),"")</f>
        <v>0</v>
      </c>
    </row>
    <row r="72" spans="1:25" x14ac:dyDescent="0.25">
      <c r="A72" t="s">
        <v>63</v>
      </c>
      <c r="B72">
        <v>305</v>
      </c>
      <c r="C72" t="s">
        <v>77</v>
      </c>
      <c r="D72" t="s">
        <v>65</v>
      </c>
      <c r="E72">
        <v>1195</v>
      </c>
      <c r="F72" t="s">
        <v>77</v>
      </c>
      <c r="G72" t="s">
        <v>25</v>
      </c>
      <c r="H72" t="s">
        <v>19</v>
      </c>
      <c r="I72" t="s">
        <v>20</v>
      </c>
      <c r="J72" t="s">
        <v>21</v>
      </c>
      <c r="K72" t="s">
        <v>20</v>
      </c>
      <c r="L72" t="s">
        <v>37</v>
      </c>
      <c r="M72">
        <v>1195</v>
      </c>
      <c r="N72" t="s">
        <v>43</v>
      </c>
      <c r="O72" t="s">
        <v>77</v>
      </c>
      <c r="P72">
        <v>50</v>
      </c>
      <c r="Q72">
        <v>50</v>
      </c>
      <c r="R72" t="s">
        <v>39</v>
      </c>
      <c r="S72">
        <v>1</v>
      </c>
      <c r="T72">
        <v>0</v>
      </c>
      <c r="U72" t="s">
        <v>40</v>
      </c>
      <c r="V72" t="str" cm="1">
        <f t="array" ref="V72">_xlfn.TEXTJOIN("/",TRUE,_xlfn._xlws.FILTER(Tableau1[value],(Tableau1[SITE]=Tableau1[[#This Row],[SITE]])*(Tableau1[BrandName]=Tableau1[[#This Row],[BrandName]])*(Tableau1[active]=1)))</f>
        <v>20.00/50.00</v>
      </c>
      <c r="W72" s="3"/>
      <c r="Y72" cm="1">
        <f t="array" ref="Y72">IFERROR(VALUE(IF(COUNTA(_xlfn.TEXTSPLIT($W72,"/"))=1,$W72,INDEX(_xlfn.TEXTSPLIT($W72,"/"),MATCH($G72,_xlfn.TEXTSPLIT($V72,"/"),0)))),"")</f>
        <v>0</v>
      </c>
    </row>
    <row r="73" spans="1:25" x14ac:dyDescent="0.25">
      <c r="A73" t="s">
        <v>61</v>
      </c>
      <c r="B73">
        <v>408</v>
      </c>
      <c r="C73" t="s">
        <v>76</v>
      </c>
      <c r="D73" t="s">
        <v>66</v>
      </c>
      <c r="E73">
        <v>1624</v>
      </c>
      <c r="F73" t="s">
        <v>76</v>
      </c>
      <c r="G73" t="s">
        <v>55</v>
      </c>
      <c r="H73" t="s">
        <v>19</v>
      </c>
      <c r="I73" t="s">
        <v>20</v>
      </c>
      <c r="J73" t="s">
        <v>20</v>
      </c>
      <c r="K73" t="s">
        <v>20</v>
      </c>
      <c r="L73" t="s">
        <v>37</v>
      </c>
      <c r="M73">
        <v>1624</v>
      </c>
      <c r="N73" t="s">
        <v>62</v>
      </c>
      <c r="O73" t="s">
        <v>76</v>
      </c>
      <c r="P73">
        <v>15</v>
      </c>
      <c r="Q73">
        <v>150</v>
      </c>
      <c r="R73" t="s">
        <v>39</v>
      </c>
      <c r="S73">
        <v>1</v>
      </c>
      <c r="T73">
        <v>1</v>
      </c>
      <c r="U73" t="s">
        <v>40</v>
      </c>
      <c r="V73" t="str" cm="1">
        <f t="array" ref="V73">_xlfn.TEXTJOIN("/",TRUE,_xlfn._xlws.FILTER(Tableau1[value],(Tableau1[SITE]=Tableau1[[#This Row],[SITE]])*(Tableau1[BrandName]=Tableau1[[#This Row],[BrandName]])*(Tableau1[active]=1)))</f>
        <v>15.00 - 150.00/15.00/20.00/25.00/30.00/50.00/60.00/100.00/150.00</v>
      </c>
      <c r="W73" s="3"/>
      <c r="Y73" cm="1">
        <f t="array" ref="Y73">IFERROR(VALUE(IF(COUNTA(_xlfn.TEXTSPLIT($W73,"/"))=1,$W73,INDEX(_xlfn.TEXTSPLIT($W73,"/"),MATCH($G73,_xlfn.TEXTSPLIT($V73,"/"),0)))),"")</f>
        <v>0</v>
      </c>
    </row>
    <row r="74" spans="1:25" x14ac:dyDescent="0.25">
      <c r="A74" t="s">
        <v>61</v>
      </c>
      <c r="B74">
        <v>408</v>
      </c>
      <c r="C74" t="s">
        <v>76</v>
      </c>
      <c r="D74" t="s">
        <v>66</v>
      </c>
      <c r="E74">
        <v>2105</v>
      </c>
      <c r="F74" t="s">
        <v>76</v>
      </c>
      <c r="G74" t="s">
        <v>23</v>
      </c>
      <c r="H74" t="s">
        <v>19</v>
      </c>
      <c r="I74" t="s">
        <v>20</v>
      </c>
      <c r="J74" t="s">
        <v>21</v>
      </c>
      <c r="K74" t="s">
        <v>20</v>
      </c>
      <c r="L74" t="s">
        <v>37</v>
      </c>
      <c r="M74">
        <v>2105</v>
      </c>
      <c r="N74" t="s">
        <v>61</v>
      </c>
      <c r="O74" t="s">
        <v>76</v>
      </c>
      <c r="P74">
        <v>15</v>
      </c>
      <c r="Q74">
        <v>15</v>
      </c>
      <c r="R74" t="s">
        <v>39</v>
      </c>
      <c r="S74">
        <v>1</v>
      </c>
      <c r="T74">
        <v>0</v>
      </c>
      <c r="U74" t="s">
        <v>40</v>
      </c>
      <c r="V74" t="str" cm="1">
        <f t="array" ref="V74">_xlfn.TEXTJOIN("/",TRUE,_xlfn._xlws.FILTER(Tableau1[value],(Tableau1[SITE]=Tableau1[[#This Row],[SITE]])*(Tableau1[BrandName]=Tableau1[[#This Row],[BrandName]])*(Tableau1[active]=1)))</f>
        <v>15.00 - 150.00/15.00/20.00/25.00/30.00/50.00/60.00/100.00/150.00</v>
      </c>
      <c r="W74" s="3"/>
      <c r="Y74" cm="1">
        <f t="array" ref="Y74">IFERROR(VALUE(IF(COUNTA(_xlfn.TEXTSPLIT($W74,"/"))=1,$W74,INDEX(_xlfn.TEXTSPLIT($W74,"/"),MATCH($G74,_xlfn.TEXTSPLIT($V74,"/"),0)))),"")</f>
        <v>0</v>
      </c>
    </row>
    <row r="75" spans="1:25" x14ac:dyDescent="0.25">
      <c r="A75" t="s">
        <v>61</v>
      </c>
      <c r="B75">
        <v>408</v>
      </c>
      <c r="C75" t="s">
        <v>76</v>
      </c>
      <c r="D75" t="s">
        <v>66</v>
      </c>
      <c r="E75">
        <v>2106</v>
      </c>
      <c r="F75" t="s">
        <v>76</v>
      </c>
      <c r="G75" t="s">
        <v>27</v>
      </c>
      <c r="H75" t="s">
        <v>19</v>
      </c>
      <c r="I75" t="s">
        <v>20</v>
      </c>
      <c r="J75" t="s">
        <v>21</v>
      </c>
      <c r="K75" t="s">
        <v>20</v>
      </c>
      <c r="L75" t="s">
        <v>37</v>
      </c>
      <c r="M75">
        <v>2106</v>
      </c>
      <c r="N75" t="s">
        <v>61</v>
      </c>
      <c r="O75" t="s">
        <v>76</v>
      </c>
      <c r="P75">
        <v>20</v>
      </c>
      <c r="Q75">
        <v>20</v>
      </c>
      <c r="R75" t="s">
        <v>39</v>
      </c>
      <c r="S75">
        <v>1</v>
      </c>
      <c r="T75">
        <v>0</v>
      </c>
      <c r="U75" t="s">
        <v>40</v>
      </c>
      <c r="V75" t="str" cm="1">
        <f t="array" ref="V75">_xlfn.TEXTJOIN("/",TRUE,_xlfn._xlws.FILTER(Tableau1[value],(Tableau1[SITE]=Tableau1[[#This Row],[SITE]])*(Tableau1[BrandName]=Tableau1[[#This Row],[BrandName]])*(Tableau1[active]=1)))</f>
        <v>15.00 - 150.00/15.00/20.00/25.00/30.00/50.00/60.00/100.00/150.00</v>
      </c>
      <c r="W75" s="3"/>
      <c r="Y75" cm="1">
        <f t="array" ref="Y75">IFERROR(VALUE(IF(COUNTA(_xlfn.TEXTSPLIT($W75,"/"))=1,$W75,INDEX(_xlfn.TEXTSPLIT($W75,"/"),MATCH($G75,_xlfn.TEXTSPLIT($V75,"/"),0)))),"")</f>
        <v>0</v>
      </c>
    </row>
    <row r="76" spans="1:25" x14ac:dyDescent="0.25">
      <c r="A76" t="s">
        <v>61</v>
      </c>
      <c r="B76">
        <v>408</v>
      </c>
      <c r="C76" t="s">
        <v>76</v>
      </c>
      <c r="D76" t="s">
        <v>66</v>
      </c>
      <c r="E76">
        <v>1623</v>
      </c>
      <c r="F76" t="s">
        <v>76</v>
      </c>
      <c r="G76" t="s">
        <v>24</v>
      </c>
      <c r="H76" t="s">
        <v>19</v>
      </c>
      <c r="I76" t="s">
        <v>20</v>
      </c>
      <c r="J76" t="s">
        <v>21</v>
      </c>
      <c r="K76" t="s">
        <v>20</v>
      </c>
      <c r="L76" t="s">
        <v>37</v>
      </c>
      <c r="M76">
        <v>1623</v>
      </c>
      <c r="N76" t="s">
        <v>62</v>
      </c>
      <c r="O76" t="s">
        <v>76</v>
      </c>
      <c r="P76">
        <v>25</v>
      </c>
      <c r="Q76">
        <v>25</v>
      </c>
      <c r="R76" t="s">
        <v>39</v>
      </c>
      <c r="S76">
        <v>1</v>
      </c>
      <c r="T76">
        <v>0</v>
      </c>
      <c r="U76" t="s">
        <v>40</v>
      </c>
      <c r="V76" t="str" cm="1">
        <f t="array" ref="V76">_xlfn.TEXTJOIN("/",TRUE,_xlfn._xlws.FILTER(Tableau1[value],(Tableau1[SITE]=Tableau1[[#This Row],[SITE]])*(Tableau1[BrandName]=Tableau1[[#This Row],[BrandName]])*(Tableau1[active]=1)))</f>
        <v>15.00 - 150.00/15.00/20.00/25.00/30.00/50.00/60.00/100.00/150.00</v>
      </c>
      <c r="W76" s="3"/>
      <c r="Y76" cm="1">
        <f t="array" ref="Y76">IFERROR(VALUE(IF(COUNTA(_xlfn.TEXTSPLIT($W76,"/"))=1,$W76,INDEX(_xlfn.TEXTSPLIT($W76,"/"),MATCH($G76,_xlfn.TEXTSPLIT($V76,"/"),0)))),"")</f>
        <v>0</v>
      </c>
    </row>
    <row r="77" spans="1:25" x14ac:dyDescent="0.25">
      <c r="A77" t="s">
        <v>61</v>
      </c>
      <c r="B77">
        <v>408</v>
      </c>
      <c r="C77" t="s">
        <v>76</v>
      </c>
      <c r="D77" t="s">
        <v>66</v>
      </c>
      <c r="E77">
        <v>2107</v>
      </c>
      <c r="F77" t="s">
        <v>76</v>
      </c>
      <c r="G77" t="s">
        <v>32</v>
      </c>
      <c r="H77" t="s">
        <v>19</v>
      </c>
      <c r="I77" t="s">
        <v>20</v>
      </c>
      <c r="J77" t="s">
        <v>21</v>
      </c>
      <c r="K77" t="s">
        <v>20</v>
      </c>
      <c r="L77" t="s">
        <v>37</v>
      </c>
      <c r="M77">
        <v>2107</v>
      </c>
      <c r="N77" t="s">
        <v>61</v>
      </c>
      <c r="O77" t="s">
        <v>76</v>
      </c>
      <c r="P77">
        <v>30</v>
      </c>
      <c r="Q77">
        <v>30</v>
      </c>
      <c r="R77" t="s">
        <v>39</v>
      </c>
      <c r="S77">
        <v>1</v>
      </c>
      <c r="T77">
        <v>0</v>
      </c>
      <c r="U77" t="s">
        <v>40</v>
      </c>
      <c r="V77" t="str" cm="1">
        <f t="array" ref="V77">_xlfn.TEXTJOIN("/",TRUE,_xlfn._xlws.FILTER(Tableau1[value],(Tableau1[SITE]=Tableau1[[#This Row],[SITE]])*(Tableau1[BrandName]=Tableau1[[#This Row],[BrandName]])*(Tableau1[active]=1)))</f>
        <v>15.00 - 150.00/15.00/20.00/25.00/30.00/50.00/60.00/100.00/150.00</v>
      </c>
      <c r="W77" s="3"/>
      <c r="Y77" cm="1">
        <f t="array" ref="Y77">IFERROR(VALUE(IF(COUNTA(_xlfn.TEXTSPLIT($W77,"/"))=1,$W77,INDEX(_xlfn.TEXTSPLIT($W77,"/"),MATCH($G77,_xlfn.TEXTSPLIT($V77,"/"),0)))),"")</f>
        <v>0</v>
      </c>
    </row>
    <row r="78" spans="1:25" x14ac:dyDescent="0.25">
      <c r="A78" t="s">
        <v>61</v>
      </c>
      <c r="B78">
        <v>408</v>
      </c>
      <c r="C78" t="s">
        <v>76</v>
      </c>
      <c r="D78" t="s">
        <v>66</v>
      </c>
      <c r="E78">
        <v>2108</v>
      </c>
      <c r="F78" t="s">
        <v>76</v>
      </c>
      <c r="G78" t="s">
        <v>25</v>
      </c>
      <c r="H78" t="s">
        <v>19</v>
      </c>
      <c r="I78" t="s">
        <v>20</v>
      </c>
      <c r="J78" t="s">
        <v>21</v>
      </c>
      <c r="K78" t="s">
        <v>20</v>
      </c>
      <c r="L78" t="s">
        <v>37</v>
      </c>
      <c r="M78">
        <v>2108</v>
      </c>
      <c r="N78" t="s">
        <v>61</v>
      </c>
      <c r="O78" t="s">
        <v>76</v>
      </c>
      <c r="P78">
        <v>50</v>
      </c>
      <c r="Q78">
        <v>50</v>
      </c>
      <c r="R78" t="s">
        <v>39</v>
      </c>
      <c r="S78">
        <v>1</v>
      </c>
      <c r="T78">
        <v>0</v>
      </c>
      <c r="U78" t="s">
        <v>40</v>
      </c>
      <c r="V78" t="str" cm="1">
        <f t="array" ref="V78">_xlfn.TEXTJOIN("/",TRUE,_xlfn._xlws.FILTER(Tableau1[value],(Tableau1[SITE]=Tableau1[[#This Row],[SITE]])*(Tableau1[BrandName]=Tableau1[[#This Row],[BrandName]])*(Tableau1[active]=1)))</f>
        <v>15.00 - 150.00/15.00/20.00/25.00/30.00/50.00/60.00/100.00/150.00</v>
      </c>
      <c r="W78" s="3"/>
      <c r="Y78" cm="1">
        <f t="array" ref="Y78">IFERROR(VALUE(IF(COUNTA(_xlfn.TEXTSPLIT($W78,"/"))=1,$W78,INDEX(_xlfn.TEXTSPLIT($W78,"/"),MATCH($G78,_xlfn.TEXTSPLIT($V78,"/"),0)))),"")</f>
        <v>0</v>
      </c>
    </row>
    <row r="79" spans="1:25" x14ac:dyDescent="0.25">
      <c r="A79" t="s">
        <v>61</v>
      </c>
      <c r="B79">
        <v>408</v>
      </c>
      <c r="C79" t="s">
        <v>76</v>
      </c>
      <c r="D79" t="s">
        <v>66</v>
      </c>
      <c r="E79">
        <v>2109</v>
      </c>
      <c r="F79" t="s">
        <v>76</v>
      </c>
      <c r="G79" t="s">
        <v>57</v>
      </c>
      <c r="H79" t="s">
        <v>19</v>
      </c>
      <c r="I79" t="s">
        <v>20</v>
      </c>
      <c r="J79" t="s">
        <v>21</v>
      </c>
      <c r="K79" t="s">
        <v>20</v>
      </c>
      <c r="L79" t="s">
        <v>37</v>
      </c>
      <c r="M79">
        <v>2109</v>
      </c>
      <c r="N79" t="s">
        <v>61</v>
      </c>
      <c r="O79" t="s">
        <v>76</v>
      </c>
      <c r="P79">
        <v>60</v>
      </c>
      <c r="Q79">
        <v>60</v>
      </c>
      <c r="R79" t="s">
        <v>39</v>
      </c>
      <c r="S79">
        <v>1</v>
      </c>
      <c r="T79">
        <v>0</v>
      </c>
      <c r="U79" t="s">
        <v>40</v>
      </c>
      <c r="V79" t="str" cm="1">
        <f t="array" ref="V79">_xlfn.TEXTJOIN("/",TRUE,_xlfn._xlws.FILTER(Tableau1[value],(Tableau1[SITE]=Tableau1[[#This Row],[SITE]])*(Tableau1[BrandName]=Tableau1[[#This Row],[BrandName]])*(Tableau1[active]=1)))</f>
        <v>15.00 - 150.00/15.00/20.00/25.00/30.00/50.00/60.00/100.00/150.00</v>
      </c>
      <c r="W79" s="3"/>
      <c r="Y79" cm="1">
        <f t="array" ref="Y79">IFERROR(VALUE(IF(COUNTA(_xlfn.TEXTSPLIT($W79,"/"))=1,$W79,INDEX(_xlfn.TEXTSPLIT($W79,"/"),MATCH($G79,_xlfn.TEXTSPLIT($V79,"/"),0)))),"")</f>
        <v>0</v>
      </c>
    </row>
    <row r="80" spans="1:25" x14ac:dyDescent="0.25">
      <c r="A80" t="s">
        <v>61</v>
      </c>
      <c r="B80">
        <v>408</v>
      </c>
      <c r="C80" t="s">
        <v>76</v>
      </c>
      <c r="D80" t="s">
        <v>66</v>
      </c>
      <c r="E80">
        <v>2110</v>
      </c>
      <c r="F80" t="s">
        <v>76</v>
      </c>
      <c r="G80" t="s">
        <v>29</v>
      </c>
      <c r="H80" t="s">
        <v>19</v>
      </c>
      <c r="I80" t="s">
        <v>20</v>
      </c>
      <c r="J80" t="s">
        <v>21</v>
      </c>
      <c r="K80" t="s">
        <v>20</v>
      </c>
      <c r="L80" t="s">
        <v>37</v>
      </c>
      <c r="M80">
        <v>2110</v>
      </c>
      <c r="N80" t="s">
        <v>61</v>
      </c>
      <c r="O80" t="s">
        <v>76</v>
      </c>
      <c r="P80">
        <v>100</v>
      </c>
      <c r="Q80">
        <v>100</v>
      </c>
      <c r="R80" t="s">
        <v>39</v>
      </c>
      <c r="S80">
        <v>1</v>
      </c>
      <c r="T80">
        <v>0</v>
      </c>
      <c r="U80" t="s">
        <v>40</v>
      </c>
      <c r="V80" t="str" cm="1">
        <f t="array" ref="V80">_xlfn.TEXTJOIN("/",TRUE,_xlfn._xlws.FILTER(Tableau1[value],(Tableau1[SITE]=Tableau1[[#This Row],[SITE]])*(Tableau1[BrandName]=Tableau1[[#This Row],[BrandName]])*(Tableau1[active]=1)))</f>
        <v>15.00 - 150.00/15.00/20.00/25.00/30.00/50.00/60.00/100.00/150.00</v>
      </c>
      <c r="W80" s="3"/>
      <c r="Y80" cm="1">
        <f t="array" ref="Y80">IFERROR(VALUE(IF(COUNTA(_xlfn.TEXTSPLIT($W80,"/"))=1,$W80,INDEX(_xlfn.TEXTSPLIT($W80,"/"),MATCH($G80,_xlfn.TEXTSPLIT($V80,"/"),0)))),"")</f>
        <v>0</v>
      </c>
    </row>
    <row r="81" spans="1:25" x14ac:dyDescent="0.25">
      <c r="A81" t="s">
        <v>61</v>
      </c>
      <c r="B81">
        <v>408</v>
      </c>
      <c r="C81" t="s">
        <v>76</v>
      </c>
      <c r="D81" t="s">
        <v>66</v>
      </c>
      <c r="E81">
        <v>2111</v>
      </c>
      <c r="F81" t="s">
        <v>76</v>
      </c>
      <c r="G81" t="s">
        <v>58</v>
      </c>
      <c r="H81" t="s">
        <v>19</v>
      </c>
      <c r="I81" t="s">
        <v>20</v>
      </c>
      <c r="J81" t="s">
        <v>21</v>
      </c>
      <c r="K81" t="s">
        <v>20</v>
      </c>
      <c r="L81" t="s">
        <v>37</v>
      </c>
      <c r="M81">
        <v>2111</v>
      </c>
      <c r="N81" t="s">
        <v>61</v>
      </c>
      <c r="O81" t="s">
        <v>76</v>
      </c>
      <c r="P81">
        <v>150</v>
      </c>
      <c r="Q81">
        <v>150</v>
      </c>
      <c r="R81" t="s">
        <v>39</v>
      </c>
      <c r="S81">
        <v>1</v>
      </c>
      <c r="T81">
        <v>0</v>
      </c>
      <c r="U81" t="s">
        <v>40</v>
      </c>
      <c r="V81" t="str" cm="1">
        <f t="array" ref="V81">_xlfn.TEXTJOIN("/",TRUE,_xlfn._xlws.FILTER(Tableau1[value],(Tableau1[SITE]=Tableau1[[#This Row],[SITE]])*(Tableau1[BrandName]=Tableau1[[#This Row],[BrandName]])*(Tableau1[active]=1)))</f>
        <v>15.00 - 150.00/15.00/20.00/25.00/30.00/50.00/60.00/100.00/150.00</v>
      </c>
      <c r="W81" s="3"/>
      <c r="Y81" cm="1">
        <f t="array" ref="Y81">IFERROR(VALUE(IF(COUNTA(_xlfn.TEXTSPLIT($W81,"/"))=1,$W81,INDEX(_xlfn.TEXTSPLIT($W81,"/"),MATCH($G81,_xlfn.TEXTSPLIT($V81,"/"),0)))),"")</f>
        <v>0</v>
      </c>
    </row>
    <row r="82" spans="1:25" x14ac:dyDescent="0.25">
      <c r="A82" t="s">
        <v>61</v>
      </c>
      <c r="B82">
        <v>305</v>
      </c>
      <c r="C82" t="s">
        <v>77</v>
      </c>
      <c r="D82" t="s">
        <v>65</v>
      </c>
      <c r="E82">
        <v>1194</v>
      </c>
      <c r="F82" t="s">
        <v>77</v>
      </c>
      <c r="G82" t="s">
        <v>27</v>
      </c>
      <c r="H82" t="s">
        <v>19</v>
      </c>
      <c r="I82" t="s">
        <v>20</v>
      </c>
      <c r="J82" t="s">
        <v>21</v>
      </c>
      <c r="K82" t="s">
        <v>20</v>
      </c>
      <c r="L82" t="s">
        <v>37</v>
      </c>
      <c r="M82">
        <v>1194</v>
      </c>
      <c r="N82" t="s">
        <v>43</v>
      </c>
      <c r="O82" t="s">
        <v>77</v>
      </c>
      <c r="P82">
        <v>20</v>
      </c>
      <c r="Q82">
        <v>20</v>
      </c>
      <c r="R82" t="s">
        <v>39</v>
      </c>
      <c r="S82">
        <v>1</v>
      </c>
      <c r="T82">
        <v>0</v>
      </c>
      <c r="U82" t="s">
        <v>40</v>
      </c>
      <c r="V82" t="str" cm="1">
        <f t="array" ref="V82">_xlfn.TEXTJOIN("/",TRUE,_xlfn._xlws.FILTER(Tableau1[value],(Tableau1[SITE]=Tableau1[[#This Row],[SITE]])*(Tableau1[BrandName]=Tableau1[[#This Row],[BrandName]])*(Tableau1[active]=1)))</f>
        <v>20.00/50.00</v>
      </c>
      <c r="W82" s="3"/>
      <c r="Y82" cm="1">
        <f t="array" ref="Y82">IFERROR(VALUE(IF(COUNTA(_xlfn.TEXTSPLIT($W82,"/"))=1,$W82,INDEX(_xlfn.TEXTSPLIT($W82,"/"),MATCH($G82,_xlfn.TEXTSPLIT($V82,"/"),0)))),"")</f>
        <v>0</v>
      </c>
    </row>
    <row r="83" spans="1:25" x14ac:dyDescent="0.25">
      <c r="A83" t="s">
        <v>61</v>
      </c>
      <c r="B83">
        <v>305</v>
      </c>
      <c r="C83" t="s">
        <v>77</v>
      </c>
      <c r="D83" t="s">
        <v>65</v>
      </c>
      <c r="E83">
        <v>1195</v>
      </c>
      <c r="F83" t="s">
        <v>77</v>
      </c>
      <c r="G83" t="s">
        <v>25</v>
      </c>
      <c r="H83" t="s">
        <v>19</v>
      </c>
      <c r="I83" t="s">
        <v>20</v>
      </c>
      <c r="J83" t="s">
        <v>21</v>
      </c>
      <c r="K83" t="s">
        <v>20</v>
      </c>
      <c r="L83" t="s">
        <v>37</v>
      </c>
      <c r="M83">
        <v>1195</v>
      </c>
      <c r="N83" t="s">
        <v>43</v>
      </c>
      <c r="O83" t="s">
        <v>77</v>
      </c>
      <c r="P83">
        <v>50</v>
      </c>
      <c r="Q83">
        <v>50</v>
      </c>
      <c r="R83" t="s">
        <v>39</v>
      </c>
      <c r="S83">
        <v>1</v>
      </c>
      <c r="T83">
        <v>0</v>
      </c>
      <c r="U83" t="s">
        <v>40</v>
      </c>
      <c r="V83" t="str" cm="1">
        <f t="array" ref="V83">_xlfn.TEXTJOIN("/",TRUE,_xlfn._xlws.FILTER(Tableau1[value],(Tableau1[SITE]=Tableau1[[#This Row],[SITE]])*(Tableau1[BrandName]=Tableau1[[#This Row],[BrandName]])*(Tableau1[active]=1)))</f>
        <v>20.00/50.00</v>
      </c>
      <c r="W83" s="3"/>
      <c r="Y83" cm="1">
        <f t="array" ref="Y83">IFERROR(VALUE(IF(COUNTA(_xlfn.TEXTSPLIT($W83,"/"))=1,$W83,INDEX(_xlfn.TEXTSPLIT($W83,"/"),MATCH($G83,_xlfn.TEXTSPLIT($V83,"/"),0)))),"")</f>
        <v>0</v>
      </c>
    </row>
    <row r="84" spans="1:25" x14ac:dyDescent="0.25">
      <c r="A84" t="s">
        <v>53</v>
      </c>
      <c r="B84">
        <v>254</v>
      </c>
      <c r="C84" t="s">
        <v>71</v>
      </c>
      <c r="D84" t="s">
        <v>66</v>
      </c>
      <c r="E84">
        <v>994</v>
      </c>
      <c r="F84" t="s">
        <v>72</v>
      </c>
      <c r="G84" t="s">
        <v>24</v>
      </c>
      <c r="H84" t="s">
        <v>19</v>
      </c>
      <c r="I84" t="s">
        <v>20</v>
      </c>
      <c r="J84" t="s">
        <v>21</v>
      </c>
      <c r="K84" t="s">
        <v>20</v>
      </c>
      <c r="L84" t="s">
        <v>37</v>
      </c>
      <c r="M84">
        <v>994</v>
      </c>
      <c r="N84" t="s">
        <v>42</v>
      </c>
      <c r="O84" t="s">
        <v>72</v>
      </c>
      <c r="P84">
        <v>25</v>
      </c>
      <c r="Q84">
        <v>25</v>
      </c>
      <c r="R84" t="s">
        <v>39</v>
      </c>
      <c r="S84">
        <v>1</v>
      </c>
      <c r="T84">
        <v>0</v>
      </c>
      <c r="U84" t="s">
        <v>40</v>
      </c>
      <c r="V84" t="str" cm="1">
        <f t="array" ref="V84">_xlfn.TEXTJOIN("/",TRUE,_xlfn._xlws.FILTER(Tableau1[value],(Tableau1[SITE]=Tableau1[[#This Row],[SITE]])*(Tableau1[BrandName]=Tableau1[[#This Row],[BrandName]])*(Tableau1[active]=1)))</f>
        <v>25.00/50.00/100.00</v>
      </c>
      <c r="W84" s="3"/>
      <c r="Y84" cm="1">
        <f t="array" ref="Y84">IFERROR(VALUE(IF(COUNTA(_xlfn.TEXTSPLIT($W84,"/"))=1,$W84,INDEX(_xlfn.TEXTSPLIT($W84,"/"),MATCH($G84,_xlfn.TEXTSPLIT($V84,"/"),0)))),"")</f>
        <v>0</v>
      </c>
    </row>
    <row r="85" spans="1:25" x14ac:dyDescent="0.25">
      <c r="A85" t="s">
        <v>53</v>
      </c>
      <c r="B85">
        <v>254</v>
      </c>
      <c r="C85" t="s">
        <v>71</v>
      </c>
      <c r="D85" t="s">
        <v>66</v>
      </c>
      <c r="E85">
        <v>995</v>
      </c>
      <c r="F85" t="s">
        <v>72</v>
      </c>
      <c r="G85" t="s">
        <v>25</v>
      </c>
      <c r="H85" t="s">
        <v>19</v>
      </c>
      <c r="I85" t="s">
        <v>20</v>
      </c>
      <c r="J85" t="s">
        <v>21</v>
      </c>
      <c r="K85" t="s">
        <v>20</v>
      </c>
      <c r="L85" t="s">
        <v>37</v>
      </c>
      <c r="M85">
        <v>995</v>
      </c>
      <c r="N85" t="s">
        <v>42</v>
      </c>
      <c r="O85" t="s">
        <v>72</v>
      </c>
      <c r="P85">
        <v>50</v>
      </c>
      <c r="Q85">
        <v>50</v>
      </c>
      <c r="R85" t="s">
        <v>39</v>
      </c>
      <c r="S85">
        <v>1</v>
      </c>
      <c r="T85">
        <v>0</v>
      </c>
      <c r="U85" t="s">
        <v>40</v>
      </c>
      <c r="V85" t="str" cm="1">
        <f t="array" ref="V85">_xlfn.TEXTJOIN("/",TRUE,_xlfn._xlws.FILTER(Tableau1[value],(Tableau1[SITE]=Tableau1[[#This Row],[SITE]])*(Tableau1[BrandName]=Tableau1[[#This Row],[BrandName]])*(Tableau1[active]=1)))</f>
        <v>25.00/50.00/100.00</v>
      </c>
      <c r="W85" s="3"/>
      <c r="Y85" cm="1">
        <f t="array" ref="Y85">IFERROR(VALUE(IF(COUNTA(_xlfn.TEXTSPLIT($W85,"/"))=1,$W85,INDEX(_xlfn.TEXTSPLIT($W85,"/"),MATCH($G85,_xlfn.TEXTSPLIT($V85,"/"),0)))),"")</f>
        <v>0</v>
      </c>
    </row>
    <row r="86" spans="1:25" x14ac:dyDescent="0.25">
      <c r="A86" t="s">
        <v>53</v>
      </c>
      <c r="B86">
        <v>254</v>
      </c>
      <c r="C86" t="s">
        <v>71</v>
      </c>
      <c r="D86" t="s">
        <v>66</v>
      </c>
      <c r="E86">
        <v>996</v>
      </c>
      <c r="F86" t="s">
        <v>72</v>
      </c>
      <c r="G86" t="s">
        <v>29</v>
      </c>
      <c r="H86" t="s">
        <v>19</v>
      </c>
      <c r="I86" t="s">
        <v>20</v>
      </c>
      <c r="J86" t="s">
        <v>21</v>
      </c>
      <c r="K86" t="s">
        <v>20</v>
      </c>
      <c r="L86" t="s">
        <v>37</v>
      </c>
      <c r="M86">
        <v>996</v>
      </c>
      <c r="N86" t="s">
        <v>42</v>
      </c>
      <c r="O86" t="s">
        <v>72</v>
      </c>
      <c r="P86">
        <v>100</v>
      </c>
      <c r="Q86">
        <v>100</v>
      </c>
      <c r="R86" t="s">
        <v>39</v>
      </c>
      <c r="S86">
        <v>1</v>
      </c>
      <c r="T86">
        <v>0</v>
      </c>
      <c r="U86" t="s">
        <v>40</v>
      </c>
      <c r="V86" t="str" cm="1">
        <f t="array" ref="V86">_xlfn.TEXTJOIN("/",TRUE,_xlfn._xlws.FILTER(Tableau1[value],(Tableau1[SITE]=Tableau1[[#This Row],[SITE]])*(Tableau1[BrandName]=Tableau1[[#This Row],[BrandName]])*(Tableau1[active]=1)))</f>
        <v>25.00/50.00/100.00</v>
      </c>
      <c r="W86" s="3"/>
      <c r="Y86" cm="1">
        <f t="array" ref="Y86">IFERROR(VALUE(IF(COUNTA(_xlfn.TEXTSPLIT($W86,"/"))=1,$W86,INDEX(_xlfn.TEXTSPLIT($W86,"/"),MATCH($G86,_xlfn.TEXTSPLIT($V86,"/"),0)))),"")</f>
        <v>0</v>
      </c>
    </row>
    <row r="87" spans="1:25" x14ac:dyDescent="0.25">
      <c r="A87" t="s">
        <v>53</v>
      </c>
      <c r="B87">
        <v>565</v>
      </c>
      <c r="C87" t="s">
        <v>77</v>
      </c>
      <c r="D87" t="s">
        <v>65</v>
      </c>
      <c r="E87">
        <v>1196</v>
      </c>
      <c r="F87" t="s">
        <v>77</v>
      </c>
      <c r="G87" t="s">
        <v>29</v>
      </c>
      <c r="H87" t="s">
        <v>19</v>
      </c>
      <c r="I87" t="s">
        <v>20</v>
      </c>
      <c r="J87" t="s">
        <v>21</v>
      </c>
      <c r="K87" t="s">
        <v>20</v>
      </c>
      <c r="L87" t="s">
        <v>37</v>
      </c>
      <c r="M87">
        <v>1196</v>
      </c>
      <c r="N87" t="s">
        <v>43</v>
      </c>
      <c r="O87" t="s">
        <v>77</v>
      </c>
      <c r="P87">
        <v>100</v>
      </c>
      <c r="Q87">
        <v>100</v>
      </c>
      <c r="R87" t="s">
        <v>39</v>
      </c>
      <c r="S87">
        <v>1</v>
      </c>
      <c r="T87">
        <v>0</v>
      </c>
      <c r="U87" t="s">
        <v>40</v>
      </c>
      <c r="V87" t="str" cm="1">
        <f t="array" ref="V87">_xlfn.TEXTJOIN("/",TRUE,_xlfn._xlws.FILTER(Tableau1[value],(Tableau1[SITE]=Tableau1[[#This Row],[SITE]])*(Tableau1[BrandName]=Tableau1[[#This Row],[BrandName]])*(Tableau1[active]=1)))</f>
        <v>100.00</v>
      </c>
      <c r="W87" s="3"/>
      <c r="Y87" cm="1">
        <f t="array" ref="Y87">IFERROR(VALUE(IF(COUNTA(_xlfn.TEXTSPLIT($W87,"/"))=1,$W87,INDEX(_xlfn.TEXTSPLIT($W87,"/"),MATCH($G87,_xlfn.TEXTSPLIT($V87,"/"),0)))),"")</f>
        <v>0</v>
      </c>
    </row>
    <row r="88" spans="1:25" x14ac:dyDescent="0.25">
      <c r="A88" t="s">
        <v>54</v>
      </c>
      <c r="B88">
        <v>254</v>
      </c>
      <c r="C88" t="s">
        <v>71</v>
      </c>
      <c r="D88" t="s">
        <v>66</v>
      </c>
      <c r="E88">
        <v>994</v>
      </c>
      <c r="F88" t="s">
        <v>72</v>
      </c>
      <c r="G88" t="s">
        <v>24</v>
      </c>
      <c r="H88" t="s">
        <v>19</v>
      </c>
      <c r="I88" t="s">
        <v>20</v>
      </c>
      <c r="J88" t="s">
        <v>21</v>
      </c>
      <c r="K88" t="s">
        <v>20</v>
      </c>
      <c r="L88" t="s">
        <v>37</v>
      </c>
      <c r="M88">
        <v>994</v>
      </c>
      <c r="N88" t="s">
        <v>42</v>
      </c>
      <c r="O88" t="s">
        <v>72</v>
      </c>
      <c r="P88">
        <v>25</v>
      </c>
      <c r="Q88">
        <v>25</v>
      </c>
      <c r="R88" t="s">
        <v>39</v>
      </c>
      <c r="S88">
        <v>1</v>
      </c>
      <c r="T88">
        <v>0</v>
      </c>
      <c r="U88" t="s">
        <v>40</v>
      </c>
      <c r="V88" t="str" cm="1">
        <f t="array" ref="V88">_xlfn.TEXTJOIN("/",TRUE,_xlfn._xlws.FILTER(Tableau1[value],(Tableau1[SITE]=Tableau1[[#This Row],[SITE]])*(Tableau1[BrandName]=Tableau1[[#This Row],[BrandName]])*(Tableau1[active]=1)))</f>
        <v>25.00/50.00/100.00</v>
      </c>
      <c r="W88" s="3"/>
      <c r="Y88" cm="1">
        <f t="array" ref="Y88">IFERROR(VALUE(IF(COUNTA(_xlfn.TEXTSPLIT($W88,"/"))=1,$W88,INDEX(_xlfn.TEXTSPLIT($W88,"/"),MATCH($G88,_xlfn.TEXTSPLIT($V88,"/"),0)))),"")</f>
        <v>0</v>
      </c>
    </row>
    <row r="89" spans="1:25" x14ac:dyDescent="0.25">
      <c r="A89" t="s">
        <v>54</v>
      </c>
      <c r="B89">
        <v>254</v>
      </c>
      <c r="C89" t="s">
        <v>71</v>
      </c>
      <c r="D89" t="s">
        <v>66</v>
      </c>
      <c r="E89">
        <v>995</v>
      </c>
      <c r="F89" t="s">
        <v>72</v>
      </c>
      <c r="G89" t="s">
        <v>25</v>
      </c>
      <c r="H89" t="s">
        <v>19</v>
      </c>
      <c r="I89" t="s">
        <v>20</v>
      </c>
      <c r="J89" t="s">
        <v>21</v>
      </c>
      <c r="K89" t="s">
        <v>20</v>
      </c>
      <c r="L89" t="s">
        <v>37</v>
      </c>
      <c r="M89">
        <v>995</v>
      </c>
      <c r="N89" t="s">
        <v>42</v>
      </c>
      <c r="O89" t="s">
        <v>72</v>
      </c>
      <c r="P89">
        <v>50</v>
      </c>
      <c r="Q89">
        <v>50</v>
      </c>
      <c r="R89" t="s">
        <v>39</v>
      </c>
      <c r="S89">
        <v>1</v>
      </c>
      <c r="T89">
        <v>0</v>
      </c>
      <c r="U89" t="s">
        <v>40</v>
      </c>
      <c r="V89" t="str" cm="1">
        <f t="array" ref="V89">_xlfn.TEXTJOIN("/",TRUE,_xlfn._xlws.FILTER(Tableau1[value],(Tableau1[SITE]=Tableau1[[#This Row],[SITE]])*(Tableau1[BrandName]=Tableau1[[#This Row],[BrandName]])*(Tableau1[active]=1)))</f>
        <v>25.00/50.00/100.00</v>
      </c>
      <c r="W89" s="3"/>
      <c r="Y89" cm="1">
        <f t="array" ref="Y89">IFERROR(VALUE(IF(COUNTA(_xlfn.TEXTSPLIT($W89,"/"))=1,$W89,INDEX(_xlfn.TEXTSPLIT($W89,"/"),MATCH($G89,_xlfn.TEXTSPLIT($V89,"/"),0)))),"")</f>
        <v>0</v>
      </c>
    </row>
    <row r="90" spans="1:25" x14ac:dyDescent="0.25">
      <c r="A90" t="s">
        <v>54</v>
      </c>
      <c r="B90">
        <v>254</v>
      </c>
      <c r="C90" t="s">
        <v>71</v>
      </c>
      <c r="D90" t="s">
        <v>66</v>
      </c>
      <c r="E90">
        <v>996</v>
      </c>
      <c r="F90" t="s">
        <v>72</v>
      </c>
      <c r="G90" t="s">
        <v>29</v>
      </c>
      <c r="H90" t="s">
        <v>19</v>
      </c>
      <c r="I90" t="s">
        <v>20</v>
      </c>
      <c r="J90" t="s">
        <v>21</v>
      </c>
      <c r="K90" t="s">
        <v>20</v>
      </c>
      <c r="L90" t="s">
        <v>37</v>
      </c>
      <c r="M90">
        <v>996</v>
      </c>
      <c r="N90" t="s">
        <v>42</v>
      </c>
      <c r="O90" t="s">
        <v>72</v>
      </c>
      <c r="P90">
        <v>100</v>
      </c>
      <c r="Q90">
        <v>100</v>
      </c>
      <c r="R90" t="s">
        <v>39</v>
      </c>
      <c r="S90">
        <v>1</v>
      </c>
      <c r="T90">
        <v>0</v>
      </c>
      <c r="U90" t="s">
        <v>40</v>
      </c>
      <c r="V90" t="str" cm="1">
        <f t="array" ref="V90">_xlfn.TEXTJOIN("/",TRUE,_xlfn._xlws.FILTER(Tableau1[value],(Tableau1[SITE]=Tableau1[[#This Row],[SITE]])*(Tableau1[BrandName]=Tableau1[[#This Row],[BrandName]])*(Tableau1[active]=1)))</f>
        <v>25.00/50.00/100.00</v>
      </c>
      <c r="W90" s="3"/>
      <c r="Y90" cm="1">
        <f t="array" ref="Y90">IFERROR(VALUE(IF(COUNTA(_xlfn.TEXTSPLIT($W90,"/"))=1,$W90,INDEX(_xlfn.TEXTSPLIT($W90,"/"),MATCH($G90,_xlfn.TEXTSPLIT($V90,"/"),0)))),"")</f>
        <v>0</v>
      </c>
    </row>
    <row r="91" spans="1:25" x14ac:dyDescent="0.25">
      <c r="A91" t="s">
        <v>54</v>
      </c>
      <c r="B91">
        <v>305</v>
      </c>
      <c r="C91" t="s">
        <v>77</v>
      </c>
      <c r="D91" t="s">
        <v>65</v>
      </c>
      <c r="E91">
        <v>1194</v>
      </c>
      <c r="F91" t="s">
        <v>77</v>
      </c>
      <c r="G91" t="s">
        <v>27</v>
      </c>
      <c r="H91" t="s">
        <v>19</v>
      </c>
      <c r="I91" t="s">
        <v>20</v>
      </c>
      <c r="J91" t="s">
        <v>21</v>
      </c>
      <c r="K91" t="s">
        <v>20</v>
      </c>
      <c r="L91" t="s">
        <v>37</v>
      </c>
      <c r="M91">
        <v>1194</v>
      </c>
      <c r="N91" t="s">
        <v>43</v>
      </c>
      <c r="O91" t="s">
        <v>77</v>
      </c>
      <c r="P91">
        <v>20</v>
      </c>
      <c r="Q91">
        <v>20</v>
      </c>
      <c r="R91" t="s">
        <v>39</v>
      </c>
      <c r="S91">
        <v>1</v>
      </c>
      <c r="T91">
        <v>0</v>
      </c>
      <c r="U91" t="s">
        <v>40</v>
      </c>
      <c r="V91" t="str" cm="1">
        <f t="array" ref="V91">_xlfn.TEXTJOIN("/",TRUE,_xlfn._xlws.FILTER(Tableau1[value],(Tableau1[SITE]=Tableau1[[#This Row],[SITE]])*(Tableau1[BrandName]=Tableau1[[#This Row],[BrandName]])*(Tableau1[active]=1)))</f>
        <v>20.00/50.00</v>
      </c>
      <c r="W91" s="3"/>
      <c r="Y91" cm="1">
        <f t="array" ref="Y91">IFERROR(VALUE(IF(COUNTA(_xlfn.TEXTSPLIT($W91,"/"))=1,$W91,INDEX(_xlfn.TEXTSPLIT($W91,"/"),MATCH($G91,_xlfn.TEXTSPLIT($V91,"/"),0)))),"")</f>
        <v>0</v>
      </c>
    </row>
    <row r="92" spans="1:25" x14ac:dyDescent="0.25">
      <c r="A92" t="s">
        <v>54</v>
      </c>
      <c r="B92">
        <v>305</v>
      </c>
      <c r="C92" t="s">
        <v>77</v>
      </c>
      <c r="D92" t="s">
        <v>65</v>
      </c>
      <c r="E92">
        <v>1195</v>
      </c>
      <c r="F92" t="s">
        <v>77</v>
      </c>
      <c r="G92" t="s">
        <v>25</v>
      </c>
      <c r="H92" t="s">
        <v>19</v>
      </c>
      <c r="I92" t="s">
        <v>20</v>
      </c>
      <c r="J92" t="s">
        <v>21</v>
      </c>
      <c r="K92" t="s">
        <v>20</v>
      </c>
      <c r="L92" t="s">
        <v>37</v>
      </c>
      <c r="M92">
        <v>1195</v>
      </c>
      <c r="N92" t="s">
        <v>43</v>
      </c>
      <c r="O92" t="s">
        <v>77</v>
      </c>
      <c r="P92">
        <v>50</v>
      </c>
      <c r="Q92">
        <v>50</v>
      </c>
      <c r="R92" t="s">
        <v>39</v>
      </c>
      <c r="S92">
        <v>1</v>
      </c>
      <c r="T92">
        <v>0</v>
      </c>
      <c r="U92" t="s">
        <v>40</v>
      </c>
      <c r="V92" t="str" cm="1">
        <f t="array" ref="V92">_xlfn.TEXTJOIN("/",TRUE,_xlfn._xlws.FILTER(Tableau1[value],(Tableau1[SITE]=Tableau1[[#This Row],[SITE]])*(Tableau1[BrandName]=Tableau1[[#This Row],[BrandName]])*(Tableau1[active]=1)))</f>
        <v>20.00/50.00</v>
      </c>
      <c r="W92" s="3"/>
      <c r="Y92" cm="1">
        <f t="array" ref="Y92">IFERROR(VALUE(IF(COUNTA(_xlfn.TEXTSPLIT($W92,"/"))=1,$W92,INDEX(_xlfn.TEXTSPLIT($W92,"/"),MATCH($G92,_xlfn.TEXTSPLIT($V92,"/"),0)))),"")</f>
        <v>0</v>
      </c>
    </row>
  </sheetData>
  <conditionalFormatting sqref="W2:W92">
    <cfRule type="expression" dxfId="30" priority="1">
      <formula>AND(COUNTA(_xlfn.TEXTSPLIT($W2,"/"))&lt;&gt;COUNTA(_xlfn.TEXTSPLIT($V2,"/")),COUNTA(_xlfn.TEXTSPLIT($W2,"/"))&lt;&gt;1)</formula>
    </cfRule>
  </conditionalFormatting>
  <pageMargins left="0.7" right="0.7" top="0.75" bottom="0.75" header="0.3" footer="0.3"/>
  <legacy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4C391-0684-4520-81E0-331C874E7523}">
  <sheetPr codeName="Feuil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fernande.moine@skynet.be</cp:lastModifiedBy>
  <dcterms:created xsi:type="dcterms:W3CDTF">2023-04-08T09:50:21Z</dcterms:created>
  <dcterms:modified xsi:type="dcterms:W3CDTF">2023-04-10T22:12:51Z</dcterms:modified>
</cp:coreProperties>
</file>