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M\Desktop\Agence BN-Vevey\Absences-vacances\"/>
    </mc:Choice>
  </mc:AlternateContent>
  <xr:revisionPtr revIDLastSave="0" documentId="13_ncr:1_{3FF79F89-1029-4408-A175-F1ACEAC0316D}" xr6:coauthVersionLast="40" xr6:coauthVersionMax="40" xr10:uidLastSave="{00000000-0000-0000-0000-000000000000}"/>
  <bookViews>
    <workbookView xWindow="0" yWindow="0" windowWidth="28800" windowHeight="11025" xr2:uid="{8C31D007-279F-4C4A-9B20-F84497CA50C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 l="1"/>
  <c r="M16" i="1" s="1"/>
  <c r="N10" i="1"/>
  <c r="M18" i="1"/>
  <c r="M19" i="1"/>
  <c r="L9" i="1"/>
  <c r="L10" i="1"/>
  <c r="M9" i="1"/>
  <c r="N9" i="1" s="1"/>
  <c r="M10" i="1"/>
  <c r="M11" i="1"/>
  <c r="M12" i="1"/>
  <c r="M13" i="1"/>
  <c r="M14" i="1"/>
  <c r="M15" i="1"/>
  <c r="M17" i="1"/>
  <c r="M20" i="1"/>
  <c r="M21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L29" i="1"/>
  <c r="L12" i="1"/>
  <c r="L13" i="1"/>
  <c r="L14" i="1"/>
  <c r="L15" i="1"/>
  <c r="L17" i="1"/>
  <c r="L18" i="1"/>
  <c r="L19" i="1"/>
  <c r="L20" i="1"/>
  <c r="L21" i="1"/>
  <c r="L22" i="1"/>
  <c r="M22" i="1" s="1"/>
  <c r="L23" i="1"/>
  <c r="M23" i="1" s="1"/>
  <c r="L24" i="1"/>
  <c r="M24" i="1" s="1"/>
  <c r="L25" i="1"/>
  <c r="M25" i="1" s="1"/>
  <c r="L26" i="1"/>
  <c r="M26" i="1" s="1"/>
  <c r="L27" i="1"/>
  <c r="L28" i="1"/>
  <c r="L30" i="1"/>
  <c r="L31" i="1"/>
  <c r="L32" i="1"/>
  <c r="L33" i="1"/>
  <c r="L34" i="1"/>
  <c r="L35" i="1"/>
  <c r="L36" i="1"/>
  <c r="L37" i="1"/>
  <c r="L38" i="1"/>
  <c r="L39" i="1"/>
  <c r="L11" i="1"/>
  <c r="L41" i="1" l="1"/>
  <c r="N39" i="1" l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4" i="1"/>
  <c r="N13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N40" i="1" l="1"/>
  <c r="N41" i="1" s="1"/>
  <c r="N11" i="1"/>
  <c r="N12" i="1"/>
  <c r="N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Filippo Mancini</author>
  </authors>
  <commentList>
    <comment ref="L9" authorId="0" shapeId="0" xr:uid="{6914209E-247D-41BE-B602-3B12B3E0B98A}">
      <text>
        <r>
          <rPr>
            <sz val="9"/>
            <color indexed="81"/>
            <rFont val="Tahoma"/>
            <family val="2"/>
          </rPr>
          <t xml:space="preserve">Commentaire 1 :
Sans sélection des heures dans les colonnes B + C + E + F + …la colonne L devrait afficher 0:00
</t>
        </r>
      </text>
    </comment>
    <comment ref="L16" authorId="0" shapeId="0" xr:uid="{8D32E248-3FC5-4D07-BD85-F5129CC0A378}">
      <text>
        <r>
          <rPr>
            <sz val="9"/>
            <color indexed="81"/>
            <rFont val="Tahoma"/>
            <family val="2"/>
          </rPr>
          <t>Commentaire 2 : 
si absent une demie journée, comment calculer le matin absent 4,5 heures et la présence 3,5 heures l'après-midi ?</t>
        </r>
      </text>
    </comment>
    <comment ref="L20" authorId="0" shapeId="0" xr:uid="{E42C6762-420F-44E1-B5C1-24A0A14B33EC}">
      <text>
        <r>
          <rPr>
            <sz val="9"/>
            <color indexed="81"/>
            <rFont val="Tahoma"/>
            <family val="2"/>
          </rPr>
          <t xml:space="preserve">Commentaire 3 :
Il devrait calculer uniquement les heures supplémentaires de 3,5 heures
</t>
        </r>
      </text>
    </comment>
  </commentList>
</comments>
</file>

<file path=xl/sharedStrings.xml><?xml version="1.0" encoding="utf-8"?>
<sst xmlns="http://schemas.openxmlformats.org/spreadsheetml/2006/main" count="35" uniqueCount="19">
  <si>
    <t>Janvier 2019</t>
  </si>
  <si>
    <t>nombre d'heures</t>
  </si>
  <si>
    <t>(format horaire)</t>
  </si>
  <si>
    <t>soit</t>
  </si>
  <si>
    <t>(format décimal - simple division de 42.5 par 5)</t>
  </si>
  <si>
    <t>Nom :</t>
  </si>
  <si>
    <t>Prénom :</t>
  </si>
  <si>
    <t>matin</t>
  </si>
  <si>
    <t>après-midi</t>
  </si>
  <si>
    <t>pauses</t>
  </si>
  <si>
    <t>Planning mensuel</t>
  </si>
  <si>
    <t>Départ</t>
  </si>
  <si>
    <t>Fin</t>
  </si>
  <si>
    <t>Total
heures</t>
  </si>
  <si>
    <t>+ ou - par rapport 8:30</t>
  </si>
  <si>
    <t>en format décimal</t>
  </si>
  <si>
    <t>Vacances</t>
  </si>
  <si>
    <t>Malade</t>
  </si>
  <si>
    <t>Total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</si>
</sst>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\-\ dd\ mmm\ yyyy"/>
    <numFmt numFmtId="165" formatCode="[h]:mm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indexed="2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10"/>
      <color indexed="20"/>
      <name val="Arial"/>
      <family val="2"/>
    </font>
    <font>
      <b/>
      <sz val="10"/>
      <color rgb="FF00206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1" applyFill="1"/>
    <xf numFmtId="0" fontId="0" fillId="0" borderId="0" xfId="0" applyFill="1"/>
    <xf numFmtId="49" fontId="2" fillId="0" borderId="0" xfId="1" applyNumberFormat="1" applyFont="1" applyFill="1"/>
    <xf numFmtId="0" fontId="3" fillId="0" borderId="0" xfId="1" applyFont="1" applyFill="1" applyBorder="1" applyAlignment="1">
      <alignment wrapText="1"/>
    </xf>
    <xf numFmtId="20" fontId="3" fillId="0" borderId="0" xfId="1" applyNumberFormat="1" applyFont="1" applyFill="1" applyBorder="1"/>
    <xf numFmtId="0" fontId="3" fillId="0" borderId="0" xfId="1" applyFont="1" applyFill="1" applyBorder="1"/>
    <xf numFmtId="0" fontId="4" fillId="0" borderId="0" xfId="1" applyFont="1" applyFill="1"/>
    <xf numFmtId="0" fontId="5" fillId="0" borderId="0" xfId="1" applyFont="1" applyFill="1" applyProtection="1">
      <protection locked="0"/>
    </xf>
    <xf numFmtId="0" fontId="5" fillId="0" borderId="0" xfId="1" applyFont="1" applyFill="1"/>
    <xf numFmtId="0" fontId="6" fillId="0" borderId="0" xfId="1" applyFont="1" applyFill="1" applyProtection="1">
      <protection locked="0"/>
    </xf>
    <xf numFmtId="0" fontId="6" fillId="0" borderId="0" xfId="1" applyFont="1" applyFill="1"/>
    <xf numFmtId="0" fontId="1" fillId="0" borderId="1" xfId="1" applyFill="1" applyBorder="1" applyAlignment="1">
      <alignment horizontal="center"/>
    </xf>
    <xf numFmtId="0" fontId="7" fillId="0" borderId="2" xfId="1" applyFont="1" applyFill="1" applyBorder="1" applyAlignment="1">
      <alignment vertical="center"/>
    </xf>
    <xf numFmtId="14" fontId="8" fillId="0" borderId="2" xfId="1" applyNumberFormat="1" applyFont="1" applyFill="1" applyBorder="1" applyAlignment="1" applyProtection="1">
      <alignment horizontal="left" vertical="center" wrapText="1"/>
    </xf>
    <xf numFmtId="14" fontId="8" fillId="0" borderId="2" xfId="1" applyNumberFormat="1" applyFont="1" applyFill="1" applyBorder="1" applyAlignment="1">
      <alignment horizontal="left" vertical="center" wrapText="1"/>
    </xf>
    <xf numFmtId="14" fontId="9" fillId="0" borderId="2" xfId="1" applyNumberFormat="1" applyFont="1" applyFill="1" applyBorder="1" applyAlignment="1">
      <alignment horizontal="left" vertical="center" wrapText="1"/>
    </xf>
    <xf numFmtId="14" fontId="10" fillId="0" borderId="2" xfId="1" applyNumberFormat="1" applyFont="1" applyFill="1" applyBorder="1" applyAlignment="1">
      <alignment horizontal="left" vertical="center" wrapText="1"/>
    </xf>
    <xf numFmtId="0" fontId="1" fillId="0" borderId="2" xfId="1" quotePrefix="1" applyFill="1" applyBorder="1" applyAlignment="1">
      <alignment vertical="top" wrapText="1"/>
    </xf>
    <xf numFmtId="0" fontId="1" fillId="0" borderId="2" xfId="1" applyFill="1" applyBorder="1" applyAlignment="1">
      <alignment vertical="top" wrapText="1"/>
    </xf>
    <xf numFmtId="164" fontId="11" fillId="2" borderId="3" xfId="1" applyNumberFormat="1" applyFont="1" applyFill="1" applyBorder="1" applyAlignment="1" applyProtection="1">
      <alignment horizontal="left" vertical="center"/>
    </xf>
    <xf numFmtId="20" fontId="1" fillId="2" borderId="2" xfId="1" applyNumberFormat="1" applyFont="1" applyFill="1" applyBorder="1" applyAlignment="1" applyProtection="1">
      <alignment horizontal="center" vertical="center"/>
      <protection locked="0"/>
    </xf>
    <xf numFmtId="20" fontId="1" fillId="0" borderId="2" xfId="1" applyNumberFormat="1" applyFont="1" applyFill="1" applyBorder="1" applyAlignment="1" applyProtection="1">
      <alignment horizontal="center" vertical="center"/>
    </xf>
    <xf numFmtId="165" fontId="12" fillId="2" borderId="2" xfId="1" applyNumberFormat="1" applyFont="1" applyFill="1" applyBorder="1" applyAlignment="1" applyProtection="1">
      <alignment horizontal="center" vertical="center"/>
    </xf>
    <xf numFmtId="164" fontId="9" fillId="0" borderId="3" xfId="1" applyNumberFormat="1" applyFont="1" applyFill="1" applyBorder="1" applyAlignment="1">
      <alignment horizontal="left" vertical="center"/>
    </xf>
    <xf numFmtId="20" fontId="1" fillId="0" borderId="2" xfId="1" applyNumberFormat="1" applyFont="1" applyFill="1" applyBorder="1" applyAlignment="1" applyProtection="1">
      <alignment horizontal="center" vertical="center"/>
      <protection locked="0"/>
    </xf>
    <xf numFmtId="20" fontId="1" fillId="0" borderId="2" xfId="1" applyNumberFormat="1" applyFont="1" applyFill="1" applyBorder="1" applyAlignment="1">
      <alignment horizontal="center" vertical="center"/>
    </xf>
    <xf numFmtId="165" fontId="13" fillId="0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left" vertical="center"/>
    </xf>
    <xf numFmtId="0" fontId="14" fillId="0" borderId="2" xfId="1" applyFont="1" applyFill="1" applyBorder="1"/>
    <xf numFmtId="0" fontId="16" fillId="0" borderId="0" xfId="1" applyFont="1" applyFill="1" applyAlignment="1">
      <alignment wrapText="1"/>
    </xf>
    <xf numFmtId="0" fontId="18" fillId="0" borderId="0" xfId="1" applyFont="1" applyFill="1"/>
    <xf numFmtId="20" fontId="18" fillId="0" borderId="0" xfId="1" applyNumberFormat="1" applyFont="1" applyFill="1"/>
    <xf numFmtId="165" fontId="17" fillId="3" borderId="0" xfId="2" applyNumberFormat="1" applyFont="1" applyFill="1"/>
    <xf numFmtId="165" fontId="13" fillId="3" borderId="2" xfId="1" applyNumberFormat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/>
    </xf>
    <xf numFmtId="20" fontId="1" fillId="0" borderId="2" xfId="1" applyNumberFormat="1" applyFont="1" applyFill="1" applyBorder="1" applyProtection="1"/>
    <xf numFmtId="20" fontId="1" fillId="3" borderId="2" xfId="1" applyNumberFormat="1" applyFont="1" applyFill="1" applyBorder="1" applyProtection="1"/>
    <xf numFmtId="2" fontId="1" fillId="0" borderId="2" xfId="1" applyNumberFormat="1" applyFont="1" applyFill="1" applyBorder="1" applyProtection="1"/>
    <xf numFmtId="2" fontId="1" fillId="0" borderId="2" xfId="1" applyNumberFormat="1" applyFont="1" applyFill="1" applyBorder="1"/>
    <xf numFmtId="2" fontId="1" fillId="3" borderId="2" xfId="1" applyNumberFormat="1" applyFont="1" applyFill="1" applyBorder="1"/>
    <xf numFmtId="2" fontId="15" fillId="0" borderId="2" xfId="1" applyNumberFormat="1" applyFont="1" applyFill="1" applyBorder="1"/>
    <xf numFmtId="20" fontId="15" fillId="0" borderId="0" xfId="1" applyNumberFormat="1" applyFont="1" applyFill="1"/>
    <xf numFmtId="20" fontId="1" fillId="3" borderId="2" xfId="1" applyNumberFormat="1" applyFont="1" applyFill="1" applyBorder="1" applyAlignment="1" applyProtection="1">
      <alignment horizontal="center" vertical="center"/>
      <protection locked="0"/>
    </xf>
    <xf numFmtId="20" fontId="1" fillId="3" borderId="2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56CD4576-E954-4AAD-B6D0-0268962A1523}"/>
    <cellStyle name="Pourcentage 2" xfId="2" xr:uid="{939EF270-8FE6-473C-B063-E8E0477B6FD0}"/>
  </cellStyles>
  <dxfs count="11">
    <dxf>
      <font>
        <b/>
        <i val="0"/>
        <color rgb="FF002060"/>
      </font>
      <fill>
        <patternFill>
          <bgColor theme="8" tint="0.7999816888943144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002060"/>
      </font>
    </dxf>
    <dxf>
      <font>
        <b/>
        <i val="0"/>
        <color rgb="FFC00000"/>
      </font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514350</xdr:colOff>
      <xdr:row>8</xdr:row>
      <xdr:rowOff>171450</xdr:rowOff>
    </xdr:from>
    <xdr:to>
      <xdr:col>14</xdr:col>
      <xdr:colOff>161925</xdr:colOff>
      <xdr:row>9</xdr:row>
      <xdr:rowOff>133350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0F8AE67-9654-4992-8DF4-584A6C99EF4C}"/>
            </a:ext>
          </a:extLst>
        </xdr:cNvPr>
        <xdr:cNvCxnSpPr/>
      </xdr:nvCxnSpPr>
      <xdr:spPr>
        <a:xfrm flipH="1">
          <a:off x="8553450" y="2524125"/>
          <a:ext cx="1943100" cy="1714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485775</xdr:colOff>
      <xdr:row>9</xdr:row>
      <xdr:rowOff>114300</xdr:rowOff>
    </xdr:from>
    <xdr:to>
      <xdr:col>14</xdr:col>
      <xdr:colOff>314325</xdr:colOff>
      <xdr:row>12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D5817E7-39B4-45EB-B408-B36FB93BE235}"/>
            </a:ext>
          </a:extLst>
        </xdr:cNvPr>
        <xdr:cNvCxnSpPr/>
      </xdr:nvCxnSpPr>
      <xdr:spPr>
        <a:xfrm flipH="1">
          <a:off x="8524875" y="2676525"/>
          <a:ext cx="2124075" cy="6381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638175</xdr:colOff>
      <xdr:row>10</xdr:row>
      <xdr:rowOff>57150</xdr:rowOff>
    </xdr:from>
    <xdr:to>
      <xdr:col>14</xdr:col>
      <xdr:colOff>466725</xdr:colOff>
      <xdr:row>13</xdr:row>
      <xdr:rowOff>66675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469162A-601A-4B99-B92F-7442A73F5C4F}"/>
            </a:ext>
          </a:extLst>
        </xdr:cNvPr>
        <xdr:cNvCxnSpPr/>
      </xdr:nvCxnSpPr>
      <xdr:spPr>
        <a:xfrm flipH="1">
          <a:off x="8677275" y="2828925"/>
          <a:ext cx="2124075" cy="6381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438150</xdr:colOff>
      <xdr:row>11</xdr:row>
      <xdr:rowOff>57150</xdr:rowOff>
    </xdr:from>
    <xdr:to>
      <xdr:col>14</xdr:col>
      <xdr:colOff>352426</xdr:colOff>
      <xdr:row>20</xdr:row>
      <xdr:rowOff>180975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EF84E8C-C836-4695-A19D-D7801B210609}"/>
            </a:ext>
          </a:extLst>
        </xdr:cNvPr>
        <xdr:cNvCxnSpPr/>
      </xdr:nvCxnSpPr>
      <xdr:spPr>
        <a:xfrm flipH="1">
          <a:off x="8477250" y="3038475"/>
          <a:ext cx="2209801" cy="20097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381001</xdr:colOff>
      <xdr:row>11</xdr:row>
      <xdr:rowOff>28575</xdr:rowOff>
    </xdr:from>
    <xdr:to>
      <xdr:col>14</xdr:col>
      <xdr:colOff>742950</xdr:colOff>
      <xdr:row>26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5DDA78D-FF2B-4504-AF4B-B8199A585EC5}"/>
            </a:ext>
          </a:extLst>
        </xdr:cNvPr>
        <xdr:cNvCxnSpPr/>
      </xdr:nvCxnSpPr>
      <xdr:spPr>
        <a:xfrm flipH="1">
          <a:off x="8420101" y="3009900"/>
          <a:ext cx="2657474" cy="32385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571501</xdr:colOff>
      <xdr:row>11</xdr:row>
      <xdr:rowOff>66675</xdr:rowOff>
    </xdr:from>
    <xdr:to>
      <xdr:col>14</xdr:col>
      <xdr:colOff>742950</xdr:colOff>
      <xdr:row>27</xdr:row>
      <xdr:rowOff>161925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1E941A4D-EC50-45D5-A643-F16FE32A2907}"/>
            </a:ext>
          </a:extLst>
        </xdr:cNvPr>
        <xdr:cNvCxnSpPr/>
      </xdr:nvCxnSpPr>
      <xdr:spPr>
        <a:xfrm flipH="1">
          <a:off x="8610601" y="3048000"/>
          <a:ext cx="2466974" cy="3448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581025</xdr:colOff>
      <xdr:row>11</xdr:row>
      <xdr:rowOff>47625</xdr:rowOff>
    </xdr:from>
    <xdr:to>
      <xdr:col>15</xdr:col>
      <xdr:colOff>257175</xdr:colOff>
      <xdr:row>34</xdr:row>
      <xdr:rowOff>161925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809E6968-BB35-4FE8-AEA9-23165A282323}"/>
            </a:ext>
          </a:extLst>
        </xdr:cNvPr>
        <xdr:cNvCxnSpPr/>
      </xdr:nvCxnSpPr>
      <xdr:spPr>
        <a:xfrm flipH="1">
          <a:off x="8620125" y="3028950"/>
          <a:ext cx="2733675" cy="49339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466725</xdr:colOff>
      <xdr:row>11</xdr:row>
      <xdr:rowOff>38100</xdr:rowOff>
    </xdr:from>
    <xdr:to>
      <xdr:col>15</xdr:col>
      <xdr:colOff>114301</xdr:colOff>
      <xdr:row>33</xdr:row>
      <xdr:rowOff>123825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D711C8FF-BD58-4ECF-BC0A-0674E6FCBB21}"/>
            </a:ext>
          </a:extLst>
        </xdr:cNvPr>
        <xdr:cNvCxnSpPr/>
      </xdr:nvCxnSpPr>
      <xdr:spPr>
        <a:xfrm flipH="1">
          <a:off x="8505825" y="3019425"/>
          <a:ext cx="2705101" cy="46958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2762-2EFF-43F1-953E-714DA82C6F2C}">
  <dimension ref="A1:AC140"/>
  <sheetViews>
    <sheetView tabSelected="1" topLeftCell="A16" workbookViewId="0">
      <selection activeCell="M9" sqref="M9"/>
    </sheetView>
  </sheetViews>
  <sheetFormatPr baseColWidth="10" defaultColWidth="11.42578125" defaultRowHeight="15" x14ac:dyDescent="0.25"/>
  <cols>
    <col min="1" max="1" width="22.85546875" style="1" customWidth="1"/>
    <col min="2" max="3" width="11.28515625" style="1" customWidth="1"/>
    <col min="4" max="4" width="3.7109375" style="1" customWidth="1"/>
    <col min="5" max="6" width="11.28515625" style="1" customWidth="1"/>
    <col min="7" max="7" width="3.7109375" style="1" customWidth="1"/>
    <col min="8" max="11" width="11.28515625" style="1" customWidth="1"/>
    <col min="12" max="12" width="10" style="1" bestFit="1" customWidth="1"/>
    <col min="13" max="13" width="13" style="1" customWidth="1"/>
    <col min="14" max="15" width="11.42578125" style="1"/>
    <col min="16" max="29" width="11.42578125" style="2"/>
    <col min="30" max="16384" width="11.42578125" style="1"/>
  </cols>
  <sheetData>
    <row r="1" spans="1:15" ht="24" customHeight="1" x14ac:dyDescent="0.25"/>
    <row r="2" spans="1:15" ht="24" customHeight="1" x14ac:dyDescent="0.25"/>
    <row r="3" spans="1:15" ht="26.25" x14ac:dyDescent="0.25">
      <c r="A3" s="3" t="s">
        <v>0</v>
      </c>
      <c r="M3" s="4" t="s">
        <v>1</v>
      </c>
      <c r="N3" s="5">
        <v>0.35416666666666669</v>
      </c>
      <c r="O3" s="1" t="s">
        <v>2</v>
      </c>
    </row>
    <row r="4" spans="1:15" x14ac:dyDescent="0.25">
      <c r="M4" s="6" t="s">
        <v>3</v>
      </c>
      <c r="N4" s="6">
        <v>8.5</v>
      </c>
      <c r="O4" s="1" t="s">
        <v>4</v>
      </c>
    </row>
    <row r="5" spans="1:15" ht="27.75" customHeight="1" x14ac:dyDescent="0.25">
      <c r="A5" s="7" t="s">
        <v>5</v>
      </c>
      <c r="B5" s="8"/>
      <c r="C5" s="9"/>
      <c r="D5" s="9"/>
      <c r="E5" s="9"/>
      <c r="F5" s="9"/>
      <c r="G5" s="9"/>
      <c r="H5" s="7" t="s">
        <v>6</v>
      </c>
      <c r="I5" s="10"/>
    </row>
    <row r="6" spans="1:15" ht="27.75" customHeight="1" x14ac:dyDescent="0.25">
      <c r="A6" s="7"/>
      <c r="B6" s="9"/>
      <c r="C6" s="9"/>
      <c r="D6" s="9"/>
      <c r="E6" s="9"/>
      <c r="F6" s="9"/>
      <c r="G6" s="9"/>
      <c r="H6" s="9"/>
      <c r="I6" s="11"/>
    </row>
    <row r="7" spans="1:15" ht="15" customHeight="1" x14ac:dyDescent="0.25">
      <c r="B7" s="35" t="s">
        <v>7</v>
      </c>
      <c r="C7" s="35"/>
      <c r="D7" s="12"/>
      <c r="E7" s="35" t="s">
        <v>8</v>
      </c>
      <c r="F7" s="35"/>
      <c r="G7" s="12"/>
      <c r="H7" s="35" t="s">
        <v>9</v>
      </c>
      <c r="I7" s="35"/>
      <c r="J7" s="35"/>
      <c r="K7" s="35"/>
    </row>
    <row r="8" spans="1:15" ht="25.5" x14ac:dyDescent="0.25">
      <c r="A8" s="13" t="s">
        <v>10</v>
      </c>
      <c r="B8" s="14" t="s">
        <v>11</v>
      </c>
      <c r="C8" s="14" t="s">
        <v>12</v>
      </c>
      <c r="D8" s="15"/>
      <c r="E8" s="15" t="s">
        <v>11</v>
      </c>
      <c r="F8" s="15" t="s">
        <v>12</v>
      </c>
      <c r="G8" s="16"/>
      <c r="H8" s="16" t="s">
        <v>11</v>
      </c>
      <c r="I8" s="16" t="s">
        <v>12</v>
      </c>
      <c r="J8" s="16" t="s">
        <v>11</v>
      </c>
      <c r="K8" s="16" t="s">
        <v>12</v>
      </c>
      <c r="L8" s="17" t="s">
        <v>13</v>
      </c>
      <c r="M8" s="18" t="s">
        <v>14</v>
      </c>
      <c r="N8" s="19" t="s">
        <v>15</v>
      </c>
    </row>
    <row r="9" spans="1:15" ht="16.5" customHeight="1" x14ac:dyDescent="0.25">
      <c r="A9" s="20">
        <v>43466</v>
      </c>
      <c r="B9" s="21"/>
      <c r="C9" s="21"/>
      <c r="D9" s="22"/>
      <c r="E9" s="21"/>
      <c r="F9" s="21"/>
      <c r="G9" s="22"/>
      <c r="H9" s="21"/>
      <c r="I9" s="21"/>
      <c r="J9" s="21"/>
      <c r="K9" s="21"/>
      <c r="L9" s="23">
        <f>IF(ISNUMBER(B13),C13-B13,4.25/24)+IF(ISNUMBER(E13),F13-E13,4.25/24)-(I13-H13)-(K13-J13)</f>
        <v>0.35416666666666669</v>
      </c>
      <c r="M9" s="36">
        <f>IF(L9=0,"0",IF(L9&gt;$N$3,L9-$N$3,$N$3-L9))</f>
        <v>0</v>
      </c>
      <c r="N9" s="38">
        <f>IF(ISERROR(IF(L9&gt;$N$3,(HOUR(M9)*60+MINUTE(M9))/60,-(HOUR(M9)*60+MINUTE(M9))/60)),"",IF(L9&gt;$N$3,(HOUR(M9)*60+MINUTE(M9))/60,-(HOUR(M9)*60+MINUTE(M9))/60))</f>
        <v>0</v>
      </c>
    </row>
    <row r="10" spans="1:15" ht="16.5" customHeight="1" x14ac:dyDescent="0.25">
      <c r="A10" s="20">
        <f>IF(A9="","",IF(EOMONTH(A9,0)-A9=0,"",A9+1))</f>
        <v>43467</v>
      </c>
      <c r="B10" s="21"/>
      <c r="C10" s="21"/>
      <c r="D10" s="22"/>
      <c r="E10" s="21"/>
      <c r="F10" s="21"/>
      <c r="G10" s="22"/>
      <c r="H10" s="21"/>
      <c r="I10" s="21"/>
      <c r="J10" s="21"/>
      <c r="K10" s="21"/>
      <c r="L10" s="23">
        <f>IF(ISNUMBER(B13),C13-B13,4.25/24)+IF(ISNUMBER(E13),F13-E13,4.25/24)-(I13-H13)-(K13-J13)</f>
        <v>0.35416666666666669</v>
      </c>
      <c r="M10" s="36">
        <f t="shared" ref="M10:M39" si="0">IF(L10=0,"0",IF(L10&gt;$N$3,L10-$N$3,$N$3-L10))</f>
        <v>0</v>
      </c>
      <c r="N10" s="38">
        <f>IF(ISERROR(IF(L10&gt;$N$3,(HOUR(M10)*60+MINUTE(M10))/60,-(HOUR(M10)*60+MINUTE(M10))/60)),"",IF(L10&gt;$N$3,(HOUR(M10)*60+MINUTE(M10))/60,-(HOUR(M10)*60+MINUTE(M10))/60))</f>
        <v>0</v>
      </c>
    </row>
    <row r="11" spans="1:15" ht="16.5" customHeight="1" x14ac:dyDescent="0.25">
      <c r="A11" s="24">
        <f t="shared" ref="A11:A39" si="1">IF(A10="","",IF(EOMONTH(A10,0)-A10=0,"",A10+1))</f>
        <v>43468</v>
      </c>
      <c r="B11" s="25">
        <v>0.3125</v>
      </c>
      <c r="C11" s="25">
        <v>0.5</v>
      </c>
      <c r="D11" s="26"/>
      <c r="E11" s="25">
        <v>0.5625</v>
      </c>
      <c r="F11" s="25">
        <v>0.75</v>
      </c>
      <c r="G11" s="26"/>
      <c r="H11" s="25">
        <v>0.41666666666666702</v>
      </c>
      <c r="I11" s="25">
        <v>0.42708333333333298</v>
      </c>
      <c r="J11" s="25">
        <v>0.625</v>
      </c>
      <c r="K11" s="25">
        <v>0.65625</v>
      </c>
      <c r="L11" s="27">
        <f>IF(ISNUMBER(B11),C11-B11,4.25/24)+IF(ISNUMBER(E11),F11-E11,4.25/24)-(I11-H11)-(K11-J11)</f>
        <v>0.33333333333333404</v>
      </c>
      <c r="M11" s="36">
        <f t="shared" si="0"/>
        <v>2.0833333333332649E-2</v>
      </c>
      <c r="N11" s="39">
        <f t="shared" ref="N10:N39" si="2">IF(ISERROR(IF(L11&gt;$N$3,(HOUR(M11)*60+MINUTE(M11))/60,-(HOUR(M11)*60+MINUTE(M11))/60)),"",IF(L11&gt;$N$3,(HOUR(M11)*60+MINUTE(M11))/60,-(HOUR(M11)*60+MINUTE(M11))/60))</f>
        <v>-0.5</v>
      </c>
    </row>
    <row r="12" spans="1:15" ht="16.5" customHeight="1" x14ac:dyDescent="0.25">
      <c r="A12" s="24">
        <f t="shared" si="1"/>
        <v>43469</v>
      </c>
      <c r="B12" s="25" t="s">
        <v>16</v>
      </c>
      <c r="C12" s="25" t="s">
        <v>16</v>
      </c>
      <c r="D12" s="26"/>
      <c r="E12" s="25" t="s">
        <v>16</v>
      </c>
      <c r="F12" s="25" t="s">
        <v>16</v>
      </c>
      <c r="G12" s="26"/>
      <c r="H12" s="25"/>
      <c r="I12" s="25"/>
      <c r="J12" s="25"/>
      <c r="K12" s="25"/>
      <c r="L12" s="27">
        <f t="shared" ref="L12:L39" si="3">IF(ISNUMBER(B12),C12-B12,4.25/24)+IF(ISNUMBER(E12),F12-E12,4.25/24)-(I12-H12)-(K12-J12)</f>
        <v>0.35416666666666669</v>
      </c>
      <c r="M12" s="36">
        <f t="shared" si="0"/>
        <v>0</v>
      </c>
      <c r="N12" s="39">
        <f t="shared" si="2"/>
        <v>0</v>
      </c>
    </row>
    <row r="13" spans="1:15" ht="16.5" customHeight="1" x14ac:dyDescent="0.25">
      <c r="A13" s="24">
        <f t="shared" si="1"/>
        <v>43470</v>
      </c>
      <c r="B13" s="25"/>
      <c r="C13" s="25"/>
      <c r="D13" s="26"/>
      <c r="E13" s="25"/>
      <c r="F13" s="25"/>
      <c r="G13" s="26"/>
      <c r="H13" s="25"/>
      <c r="I13" s="25"/>
      <c r="J13" s="25"/>
      <c r="K13" s="25"/>
      <c r="L13" s="34">
        <f t="shared" si="3"/>
        <v>0.35416666666666669</v>
      </c>
      <c r="M13" s="36">
        <f t="shared" si="0"/>
        <v>0</v>
      </c>
      <c r="N13" s="39">
        <f t="shared" si="2"/>
        <v>0</v>
      </c>
    </row>
    <row r="14" spans="1:15" ht="16.5" customHeight="1" x14ac:dyDescent="0.25">
      <c r="A14" s="24">
        <f t="shared" si="1"/>
        <v>43471</v>
      </c>
      <c r="B14" s="25"/>
      <c r="C14" s="25"/>
      <c r="D14" s="26"/>
      <c r="E14" s="25"/>
      <c r="F14" s="25"/>
      <c r="G14" s="26"/>
      <c r="H14" s="25"/>
      <c r="I14" s="25"/>
      <c r="J14" s="25"/>
      <c r="K14" s="25"/>
      <c r="L14" s="34">
        <f t="shared" si="3"/>
        <v>0.35416666666666669</v>
      </c>
      <c r="M14" s="36">
        <f t="shared" si="0"/>
        <v>0</v>
      </c>
      <c r="N14" s="39">
        <f t="shared" si="2"/>
        <v>0</v>
      </c>
    </row>
    <row r="15" spans="1:15" ht="16.5" customHeight="1" x14ac:dyDescent="0.25">
      <c r="A15" s="24">
        <f t="shared" si="1"/>
        <v>43472</v>
      </c>
      <c r="B15" s="25" t="s">
        <v>17</v>
      </c>
      <c r="C15" s="25" t="s">
        <v>17</v>
      </c>
      <c r="D15" s="26"/>
      <c r="E15" s="25" t="s">
        <v>17</v>
      </c>
      <c r="F15" s="25" t="s">
        <v>17</v>
      </c>
      <c r="G15" s="26"/>
      <c r="H15" s="25"/>
      <c r="I15" s="25"/>
      <c r="J15" s="25"/>
      <c r="K15" s="25"/>
      <c r="L15" s="27">
        <f t="shared" si="3"/>
        <v>0.35416666666666669</v>
      </c>
      <c r="M15" s="36">
        <f t="shared" si="0"/>
        <v>0</v>
      </c>
      <c r="N15" s="39">
        <f t="shared" si="2"/>
        <v>0</v>
      </c>
    </row>
    <row r="16" spans="1:15" ht="16.5" customHeight="1" x14ac:dyDescent="0.25">
      <c r="A16" s="24">
        <f t="shared" si="1"/>
        <v>43473</v>
      </c>
      <c r="B16" s="43" t="s">
        <v>17</v>
      </c>
      <c r="C16" s="43" t="s">
        <v>17</v>
      </c>
      <c r="D16" s="44"/>
      <c r="E16" s="43">
        <v>0.5625</v>
      </c>
      <c r="F16" s="43">
        <v>0.70833333333333304</v>
      </c>
      <c r="G16" s="44"/>
      <c r="H16" s="43"/>
      <c r="I16" s="43"/>
      <c r="J16" s="43"/>
      <c r="K16" s="43"/>
      <c r="L16" s="34">
        <f>IF(ISNUMBER(B16),C16-B16,4.25/24)+IF(ISNUMBER(E16),F16-E16,4.25/24)-(I16-H16)-(K16-J16)</f>
        <v>0.32291666666666641</v>
      </c>
      <c r="M16" s="37">
        <f t="shared" si="0"/>
        <v>3.1250000000000278E-2</v>
      </c>
      <c r="N16" s="40">
        <f t="shared" si="2"/>
        <v>-0.75</v>
      </c>
    </row>
    <row r="17" spans="1:14" ht="16.5" customHeight="1" x14ac:dyDescent="0.25">
      <c r="A17" s="24">
        <f t="shared" si="1"/>
        <v>43474</v>
      </c>
      <c r="B17" s="25">
        <v>0.3125</v>
      </c>
      <c r="C17" s="25">
        <v>0.5</v>
      </c>
      <c r="D17" s="26"/>
      <c r="E17" s="25">
        <v>0.5625</v>
      </c>
      <c r="F17" s="25">
        <v>0.78125</v>
      </c>
      <c r="G17" s="26"/>
      <c r="H17" s="25">
        <v>0.41666666666666702</v>
      </c>
      <c r="I17" s="25">
        <v>0.42708333333333298</v>
      </c>
      <c r="J17" s="25">
        <v>0.625</v>
      </c>
      <c r="K17" s="25">
        <v>0.63541666666666696</v>
      </c>
      <c r="L17" s="27">
        <f t="shared" si="3"/>
        <v>0.38541666666666707</v>
      </c>
      <c r="M17" s="36">
        <f t="shared" si="0"/>
        <v>3.1250000000000389E-2</v>
      </c>
      <c r="N17" s="39">
        <f t="shared" si="2"/>
        <v>0.75</v>
      </c>
    </row>
    <row r="18" spans="1:14" ht="16.5" customHeight="1" x14ac:dyDescent="0.25">
      <c r="A18" s="24">
        <f t="shared" si="1"/>
        <v>43475</v>
      </c>
      <c r="B18" s="25">
        <v>0.3125</v>
      </c>
      <c r="C18" s="25">
        <v>0.5</v>
      </c>
      <c r="D18" s="26"/>
      <c r="E18" s="25">
        <v>0.5625</v>
      </c>
      <c r="F18" s="25">
        <v>0.77083333333333304</v>
      </c>
      <c r="G18" s="26"/>
      <c r="H18" s="25">
        <v>0.41666666666666702</v>
      </c>
      <c r="I18" s="25">
        <v>0.42708333333333298</v>
      </c>
      <c r="J18" s="25">
        <v>0.625</v>
      </c>
      <c r="K18" s="25">
        <v>0.63541666666666696</v>
      </c>
      <c r="L18" s="27">
        <f t="shared" si="3"/>
        <v>0.37500000000000011</v>
      </c>
      <c r="M18" s="36">
        <f>IF(L18=0,"0",IF(L18&gt;$N$3,L18-$N$3,$N$3-L18))</f>
        <v>2.0833333333333426E-2</v>
      </c>
      <c r="N18" s="39">
        <f t="shared" si="2"/>
        <v>0.5</v>
      </c>
    </row>
    <row r="19" spans="1:14" ht="16.5" customHeight="1" x14ac:dyDescent="0.25">
      <c r="A19" s="24">
        <f t="shared" si="1"/>
        <v>43476</v>
      </c>
      <c r="B19" s="25">
        <v>0.3125</v>
      </c>
      <c r="C19" s="25">
        <v>0.5</v>
      </c>
      <c r="D19" s="26"/>
      <c r="E19" s="25">
        <v>0.5625</v>
      </c>
      <c r="F19" s="25">
        <v>0.75</v>
      </c>
      <c r="G19" s="26"/>
      <c r="H19" s="25">
        <v>0.41666666666666702</v>
      </c>
      <c r="I19" s="25">
        <v>0.42708333333333298</v>
      </c>
      <c r="J19" s="25">
        <v>0.625</v>
      </c>
      <c r="K19" s="25">
        <v>0.63541666666666696</v>
      </c>
      <c r="L19" s="27">
        <f t="shared" si="3"/>
        <v>0.35416666666666707</v>
      </c>
      <c r="M19" s="37">
        <f>IF(L19=0,"0",IF(L19&gt;$N$3,L19-$N$3,$N$3-L19))</f>
        <v>-3.8857805861880479E-16</v>
      </c>
      <c r="N19" s="40" t="str">
        <f t="shared" si="2"/>
        <v/>
      </c>
    </row>
    <row r="20" spans="1:14" ht="16.5" customHeight="1" x14ac:dyDescent="0.25">
      <c r="A20" s="24">
        <f t="shared" si="1"/>
        <v>43477</v>
      </c>
      <c r="B20" s="25">
        <v>0.35416666666666702</v>
      </c>
      <c r="C20" s="25">
        <v>0.5</v>
      </c>
      <c r="D20" s="26"/>
      <c r="E20" s="25"/>
      <c r="F20" s="25"/>
      <c r="G20" s="26"/>
      <c r="H20" s="25"/>
      <c r="I20" s="25"/>
      <c r="J20" s="25"/>
      <c r="K20" s="25"/>
      <c r="L20" s="34">
        <f t="shared" si="3"/>
        <v>0.3229166666666663</v>
      </c>
      <c r="M20" s="37">
        <f t="shared" si="0"/>
        <v>3.1250000000000389E-2</v>
      </c>
      <c r="N20" s="40">
        <f t="shared" si="2"/>
        <v>-0.75</v>
      </c>
    </row>
    <row r="21" spans="1:14" ht="16.5" customHeight="1" x14ac:dyDescent="0.25">
      <c r="A21" s="24">
        <f t="shared" si="1"/>
        <v>43478</v>
      </c>
      <c r="B21" s="25"/>
      <c r="C21" s="25"/>
      <c r="D21" s="26"/>
      <c r="E21" s="25"/>
      <c r="F21" s="25"/>
      <c r="G21" s="26"/>
      <c r="H21" s="25"/>
      <c r="I21" s="25"/>
      <c r="J21" s="25"/>
      <c r="K21" s="25"/>
      <c r="L21" s="34">
        <f t="shared" si="3"/>
        <v>0.35416666666666669</v>
      </c>
      <c r="M21" s="36">
        <f t="shared" si="0"/>
        <v>0</v>
      </c>
      <c r="N21" s="39">
        <f t="shared" si="2"/>
        <v>0</v>
      </c>
    </row>
    <row r="22" spans="1:14" ht="16.5" customHeight="1" x14ac:dyDescent="0.25">
      <c r="A22" s="24">
        <f t="shared" si="1"/>
        <v>43479</v>
      </c>
      <c r="B22" s="25">
        <v>0.3125</v>
      </c>
      <c r="C22" s="25">
        <v>0.5</v>
      </c>
      <c r="D22" s="26"/>
      <c r="E22" s="25">
        <v>0.5625</v>
      </c>
      <c r="F22" s="25">
        <v>0.72916666666666696</v>
      </c>
      <c r="G22" s="26"/>
      <c r="H22" s="25"/>
      <c r="I22" s="25"/>
      <c r="J22" s="25"/>
      <c r="K22" s="25"/>
      <c r="L22" s="27">
        <f t="shared" si="3"/>
        <v>0.35416666666666696</v>
      </c>
      <c r="M22" s="37">
        <f t="shared" si="0"/>
        <v>-2.7755575615628914E-16</v>
      </c>
      <c r="N22" s="40" t="str">
        <f t="shared" si="2"/>
        <v/>
      </c>
    </row>
    <row r="23" spans="1:14" ht="16.5" customHeight="1" x14ac:dyDescent="0.25">
      <c r="A23" s="24">
        <f t="shared" si="1"/>
        <v>43480</v>
      </c>
      <c r="B23" s="25">
        <v>0.3125</v>
      </c>
      <c r="C23" s="25">
        <v>0.5</v>
      </c>
      <c r="D23" s="26"/>
      <c r="E23" s="25">
        <v>0.5625</v>
      </c>
      <c r="F23" s="25">
        <v>0.72916666666666696</v>
      </c>
      <c r="G23" s="26"/>
      <c r="H23" s="25"/>
      <c r="I23" s="25"/>
      <c r="J23" s="25"/>
      <c r="K23" s="25"/>
      <c r="L23" s="27">
        <f t="shared" si="3"/>
        <v>0.35416666666666696</v>
      </c>
      <c r="M23" s="37">
        <f t="shared" si="0"/>
        <v>-2.7755575615628914E-16</v>
      </c>
      <c r="N23" s="40" t="str">
        <f t="shared" si="2"/>
        <v/>
      </c>
    </row>
    <row r="24" spans="1:14" ht="16.5" customHeight="1" x14ac:dyDescent="0.25">
      <c r="A24" s="24">
        <f t="shared" si="1"/>
        <v>43481</v>
      </c>
      <c r="B24" s="25">
        <v>0.3125</v>
      </c>
      <c r="C24" s="25">
        <v>0.5</v>
      </c>
      <c r="D24" s="26"/>
      <c r="E24" s="25">
        <v>0.5625</v>
      </c>
      <c r="F24" s="25">
        <v>0.72916666666666696</v>
      </c>
      <c r="G24" s="26"/>
      <c r="H24" s="25"/>
      <c r="I24" s="25"/>
      <c r="J24" s="25"/>
      <c r="K24" s="25"/>
      <c r="L24" s="27">
        <f t="shared" si="3"/>
        <v>0.35416666666666696</v>
      </c>
      <c r="M24" s="37">
        <f t="shared" si="0"/>
        <v>-2.7755575615628914E-16</v>
      </c>
      <c r="N24" s="40" t="str">
        <f t="shared" si="2"/>
        <v/>
      </c>
    </row>
    <row r="25" spans="1:14" ht="16.5" customHeight="1" x14ac:dyDescent="0.25">
      <c r="A25" s="24">
        <f t="shared" si="1"/>
        <v>43482</v>
      </c>
      <c r="B25" s="25">
        <v>0.3125</v>
      </c>
      <c r="C25" s="25">
        <v>0.5</v>
      </c>
      <c r="D25" s="26"/>
      <c r="E25" s="25">
        <v>0.5625</v>
      </c>
      <c r="F25" s="25">
        <v>0.75</v>
      </c>
      <c r="G25" s="26"/>
      <c r="H25" s="25"/>
      <c r="I25" s="25"/>
      <c r="J25" s="25"/>
      <c r="K25" s="25"/>
      <c r="L25" s="27">
        <f t="shared" si="3"/>
        <v>0.375</v>
      </c>
      <c r="M25" s="37">
        <f t="shared" si="0"/>
        <v>2.0833333333333315E-2</v>
      </c>
      <c r="N25" s="39">
        <f t="shared" si="2"/>
        <v>0.5</v>
      </c>
    </row>
    <row r="26" spans="1:14" ht="16.5" customHeight="1" x14ac:dyDescent="0.25">
      <c r="A26" s="24">
        <f t="shared" si="1"/>
        <v>43483</v>
      </c>
      <c r="B26" s="25">
        <v>0.3125</v>
      </c>
      <c r="C26" s="25">
        <v>0.5</v>
      </c>
      <c r="D26" s="26"/>
      <c r="E26" s="25">
        <v>0.5625</v>
      </c>
      <c r="F26" s="25">
        <v>0.75</v>
      </c>
      <c r="G26" s="26"/>
      <c r="H26" s="25"/>
      <c r="I26" s="25"/>
      <c r="J26" s="25"/>
      <c r="K26" s="25"/>
      <c r="L26" s="27">
        <f t="shared" si="3"/>
        <v>0.375</v>
      </c>
      <c r="M26" s="37">
        <f t="shared" si="0"/>
        <v>2.0833333333333315E-2</v>
      </c>
      <c r="N26" s="39">
        <f t="shared" si="2"/>
        <v>0.5</v>
      </c>
    </row>
    <row r="27" spans="1:14" ht="16.5" customHeight="1" x14ac:dyDescent="0.25">
      <c r="A27" s="24">
        <f t="shared" si="1"/>
        <v>43484</v>
      </c>
      <c r="B27" s="25"/>
      <c r="C27" s="25"/>
      <c r="D27" s="26"/>
      <c r="E27" s="25"/>
      <c r="F27" s="25"/>
      <c r="G27" s="26"/>
      <c r="H27" s="25"/>
      <c r="I27" s="25"/>
      <c r="J27" s="25"/>
      <c r="K27" s="25"/>
      <c r="L27" s="34">
        <f t="shared" si="3"/>
        <v>0.35416666666666669</v>
      </c>
      <c r="M27" s="36">
        <f t="shared" si="0"/>
        <v>0</v>
      </c>
      <c r="N27" s="39">
        <f t="shared" si="2"/>
        <v>0</v>
      </c>
    </row>
    <row r="28" spans="1:14" ht="16.5" customHeight="1" x14ac:dyDescent="0.25">
      <c r="A28" s="24">
        <f t="shared" si="1"/>
        <v>43485</v>
      </c>
      <c r="B28" s="25"/>
      <c r="C28" s="25"/>
      <c r="D28" s="26"/>
      <c r="E28" s="25"/>
      <c r="F28" s="25"/>
      <c r="G28" s="26"/>
      <c r="H28" s="25"/>
      <c r="I28" s="25"/>
      <c r="J28" s="25"/>
      <c r="K28" s="25"/>
      <c r="L28" s="34">
        <f t="shared" si="3"/>
        <v>0.35416666666666669</v>
      </c>
      <c r="M28" s="36">
        <f t="shared" si="0"/>
        <v>0</v>
      </c>
      <c r="N28" s="39">
        <f t="shared" si="2"/>
        <v>0</v>
      </c>
    </row>
    <row r="29" spans="1:14" ht="16.5" customHeight="1" x14ac:dyDescent="0.25">
      <c r="A29" s="24">
        <f t="shared" si="1"/>
        <v>43486</v>
      </c>
      <c r="B29" s="25">
        <v>0.3125</v>
      </c>
      <c r="C29" s="25">
        <v>0.5</v>
      </c>
      <c r="D29" s="26"/>
      <c r="E29" s="25">
        <v>0.5625</v>
      </c>
      <c r="F29" s="25">
        <v>0.75</v>
      </c>
      <c r="G29" s="26"/>
      <c r="H29" s="25">
        <v>0.41666666666666702</v>
      </c>
      <c r="I29" s="25">
        <v>0.42708333333333298</v>
      </c>
      <c r="J29" s="25">
        <v>0.625</v>
      </c>
      <c r="K29" s="25">
        <v>0.63541666666666696</v>
      </c>
      <c r="L29" s="27">
        <f>IF(ISNUMBER(B29),C29-B29,4.25/24)+IF(ISNUMBER(E29),F29-E29,4.25/24)-(I29-H29)-(K29-J29)</f>
        <v>0.35416666666666707</v>
      </c>
      <c r="M29" s="37">
        <f t="shared" si="0"/>
        <v>-3.8857805861880479E-16</v>
      </c>
      <c r="N29" s="40" t="str">
        <f t="shared" si="2"/>
        <v/>
      </c>
    </row>
    <row r="30" spans="1:14" ht="16.5" customHeight="1" x14ac:dyDescent="0.25">
      <c r="A30" s="24">
        <f t="shared" si="1"/>
        <v>43487</v>
      </c>
      <c r="B30" s="25">
        <v>0.3125</v>
      </c>
      <c r="C30" s="25">
        <v>0.5</v>
      </c>
      <c r="D30" s="26"/>
      <c r="E30" s="25">
        <v>0.5625</v>
      </c>
      <c r="F30" s="25">
        <v>0.75</v>
      </c>
      <c r="G30" s="26"/>
      <c r="H30" s="25">
        <v>0.41666666666666702</v>
      </c>
      <c r="I30" s="25">
        <v>0.42708333333333298</v>
      </c>
      <c r="J30" s="25">
        <v>0.625</v>
      </c>
      <c r="K30" s="25">
        <v>0.63541666666666696</v>
      </c>
      <c r="L30" s="27">
        <f t="shared" si="3"/>
        <v>0.35416666666666707</v>
      </c>
      <c r="M30" s="37">
        <f t="shared" si="0"/>
        <v>-3.8857805861880479E-16</v>
      </c>
      <c r="N30" s="40" t="str">
        <f t="shared" si="2"/>
        <v/>
      </c>
    </row>
    <row r="31" spans="1:14" ht="16.5" customHeight="1" x14ac:dyDescent="0.25">
      <c r="A31" s="24">
        <f t="shared" si="1"/>
        <v>43488</v>
      </c>
      <c r="B31" s="25">
        <v>0.3125</v>
      </c>
      <c r="C31" s="25">
        <v>0.5</v>
      </c>
      <c r="D31" s="26"/>
      <c r="E31" s="25">
        <v>0.5625</v>
      </c>
      <c r="F31" s="25">
        <v>0.75</v>
      </c>
      <c r="G31" s="26"/>
      <c r="H31" s="25">
        <v>0.41666666666666702</v>
      </c>
      <c r="I31" s="25">
        <v>0.42708333333333298</v>
      </c>
      <c r="J31" s="25">
        <v>0.625</v>
      </c>
      <c r="K31" s="25">
        <v>0.63541666666666696</v>
      </c>
      <c r="L31" s="27">
        <f t="shared" si="3"/>
        <v>0.35416666666666707</v>
      </c>
      <c r="M31" s="37">
        <f t="shared" si="0"/>
        <v>-3.8857805861880479E-16</v>
      </c>
      <c r="N31" s="40" t="str">
        <f t="shared" si="2"/>
        <v/>
      </c>
    </row>
    <row r="32" spans="1:14" ht="16.5" customHeight="1" x14ac:dyDescent="0.25">
      <c r="A32" s="24">
        <f t="shared" si="1"/>
        <v>43489</v>
      </c>
      <c r="B32" s="25">
        <v>0.3125</v>
      </c>
      <c r="C32" s="25">
        <v>0.5</v>
      </c>
      <c r="D32" s="26"/>
      <c r="E32" s="25">
        <v>0.5625</v>
      </c>
      <c r="F32" s="25">
        <v>0.75</v>
      </c>
      <c r="G32" s="26"/>
      <c r="H32" s="25">
        <v>0.41666666666666702</v>
      </c>
      <c r="I32" s="25">
        <v>0.42708333333333298</v>
      </c>
      <c r="J32" s="25">
        <v>0.625</v>
      </c>
      <c r="K32" s="25">
        <v>0.63541666666666696</v>
      </c>
      <c r="L32" s="27">
        <f t="shared" si="3"/>
        <v>0.35416666666666707</v>
      </c>
      <c r="M32" s="37">
        <f t="shared" si="0"/>
        <v>-3.8857805861880479E-16</v>
      </c>
      <c r="N32" s="40" t="str">
        <f t="shared" si="2"/>
        <v/>
      </c>
    </row>
    <row r="33" spans="1:14" ht="16.5" customHeight="1" x14ac:dyDescent="0.25">
      <c r="A33" s="24">
        <f t="shared" si="1"/>
        <v>43490</v>
      </c>
      <c r="B33" s="25">
        <v>0.3125</v>
      </c>
      <c r="C33" s="25">
        <v>0.5</v>
      </c>
      <c r="D33" s="26"/>
      <c r="E33" s="25">
        <v>0.5625</v>
      </c>
      <c r="F33" s="25">
        <v>0.75</v>
      </c>
      <c r="G33" s="26"/>
      <c r="H33" s="25">
        <v>0.41666666666666702</v>
      </c>
      <c r="I33" s="25">
        <v>0.42708333333333298</v>
      </c>
      <c r="J33" s="25">
        <v>0.625</v>
      </c>
      <c r="K33" s="25">
        <v>0.63541666666666696</v>
      </c>
      <c r="L33" s="27">
        <f t="shared" si="3"/>
        <v>0.35416666666666707</v>
      </c>
      <c r="M33" s="37">
        <f t="shared" si="0"/>
        <v>-3.8857805861880479E-16</v>
      </c>
      <c r="N33" s="40" t="str">
        <f t="shared" si="2"/>
        <v/>
      </c>
    </row>
    <row r="34" spans="1:14" ht="16.5" customHeight="1" x14ac:dyDescent="0.25">
      <c r="A34" s="24">
        <f t="shared" si="1"/>
        <v>43491</v>
      </c>
      <c r="B34" s="25"/>
      <c r="C34" s="25"/>
      <c r="D34" s="26"/>
      <c r="E34" s="25"/>
      <c r="F34" s="25"/>
      <c r="G34" s="26"/>
      <c r="H34" s="25"/>
      <c r="I34" s="25"/>
      <c r="J34" s="25"/>
      <c r="K34" s="25"/>
      <c r="L34" s="34">
        <f t="shared" si="3"/>
        <v>0.35416666666666669</v>
      </c>
      <c r="M34" s="36">
        <f t="shared" si="0"/>
        <v>0</v>
      </c>
      <c r="N34" s="39">
        <f t="shared" si="2"/>
        <v>0</v>
      </c>
    </row>
    <row r="35" spans="1:14" ht="16.5" customHeight="1" x14ac:dyDescent="0.25">
      <c r="A35" s="24">
        <f t="shared" si="1"/>
        <v>43492</v>
      </c>
      <c r="B35" s="25"/>
      <c r="C35" s="25"/>
      <c r="D35" s="26"/>
      <c r="E35" s="25"/>
      <c r="F35" s="25"/>
      <c r="G35" s="26"/>
      <c r="H35" s="25"/>
      <c r="I35" s="25"/>
      <c r="J35" s="25"/>
      <c r="K35" s="25"/>
      <c r="L35" s="34">
        <f t="shared" si="3"/>
        <v>0.35416666666666669</v>
      </c>
      <c r="M35" s="36">
        <f t="shared" si="0"/>
        <v>0</v>
      </c>
      <c r="N35" s="39">
        <f t="shared" si="2"/>
        <v>0</v>
      </c>
    </row>
    <row r="36" spans="1:14" ht="16.5" customHeight="1" x14ac:dyDescent="0.25">
      <c r="A36" s="24">
        <f t="shared" si="1"/>
        <v>43493</v>
      </c>
      <c r="B36" s="25">
        <v>0.3125</v>
      </c>
      <c r="C36" s="25">
        <v>0.5</v>
      </c>
      <c r="D36" s="26"/>
      <c r="E36" s="25">
        <v>0.5625</v>
      </c>
      <c r="F36" s="25">
        <v>0.75</v>
      </c>
      <c r="G36" s="26"/>
      <c r="H36" s="25">
        <v>0.41666666666666702</v>
      </c>
      <c r="I36" s="25">
        <v>0.42708333333333298</v>
      </c>
      <c r="J36" s="25">
        <v>0.625</v>
      </c>
      <c r="K36" s="25">
        <v>0.63541666666666696</v>
      </c>
      <c r="L36" s="27">
        <f t="shared" si="3"/>
        <v>0.35416666666666707</v>
      </c>
      <c r="M36" s="37">
        <f t="shared" si="0"/>
        <v>-3.8857805861880479E-16</v>
      </c>
      <c r="N36" s="40" t="str">
        <f t="shared" si="2"/>
        <v/>
      </c>
    </row>
    <row r="37" spans="1:14" ht="16.5" customHeight="1" x14ac:dyDescent="0.25">
      <c r="A37" s="24">
        <f t="shared" si="1"/>
        <v>43494</v>
      </c>
      <c r="B37" s="25">
        <v>0.3125</v>
      </c>
      <c r="C37" s="25">
        <v>0.5</v>
      </c>
      <c r="D37" s="26"/>
      <c r="E37" s="25">
        <v>0.5625</v>
      </c>
      <c r="F37" s="25">
        <v>0.75</v>
      </c>
      <c r="G37" s="26"/>
      <c r="H37" s="25">
        <v>0.41666666666666702</v>
      </c>
      <c r="I37" s="25">
        <v>0.42708333333333298</v>
      </c>
      <c r="J37" s="25">
        <v>0.625</v>
      </c>
      <c r="K37" s="25">
        <v>0.63541666666666696</v>
      </c>
      <c r="L37" s="27">
        <f t="shared" si="3"/>
        <v>0.35416666666666707</v>
      </c>
      <c r="M37" s="37">
        <f t="shared" si="0"/>
        <v>-3.8857805861880479E-16</v>
      </c>
      <c r="N37" s="40" t="str">
        <f t="shared" si="2"/>
        <v/>
      </c>
    </row>
    <row r="38" spans="1:14" ht="16.5" customHeight="1" x14ac:dyDescent="0.25">
      <c r="A38" s="24">
        <f t="shared" si="1"/>
        <v>43495</v>
      </c>
      <c r="B38" s="25">
        <v>0.3125</v>
      </c>
      <c r="C38" s="25">
        <v>0.5</v>
      </c>
      <c r="D38" s="26"/>
      <c r="E38" s="25">
        <v>0.5625</v>
      </c>
      <c r="F38" s="25">
        <v>0.75</v>
      </c>
      <c r="G38" s="26"/>
      <c r="H38" s="25">
        <v>0.41666666666666702</v>
      </c>
      <c r="I38" s="25">
        <v>0.42708333333333298</v>
      </c>
      <c r="J38" s="25">
        <v>0.625</v>
      </c>
      <c r="K38" s="25">
        <v>0.63541666666666696</v>
      </c>
      <c r="L38" s="27">
        <f t="shared" si="3"/>
        <v>0.35416666666666707</v>
      </c>
      <c r="M38" s="37">
        <f t="shared" si="0"/>
        <v>-3.8857805861880479E-16</v>
      </c>
      <c r="N38" s="40" t="str">
        <f t="shared" si="2"/>
        <v/>
      </c>
    </row>
    <row r="39" spans="1:14" ht="16.5" customHeight="1" x14ac:dyDescent="0.25">
      <c r="A39" s="28">
        <f t="shared" si="1"/>
        <v>43496</v>
      </c>
      <c r="B39" s="25">
        <v>0.3125</v>
      </c>
      <c r="C39" s="25">
        <v>0.5</v>
      </c>
      <c r="D39" s="26"/>
      <c r="E39" s="25">
        <v>0.5625</v>
      </c>
      <c r="F39" s="25">
        <v>0.75</v>
      </c>
      <c r="G39" s="26"/>
      <c r="H39" s="25">
        <v>0.41666666666666702</v>
      </c>
      <c r="I39" s="25">
        <v>0.42708333333333298</v>
      </c>
      <c r="J39" s="25">
        <v>0.625</v>
      </c>
      <c r="K39" s="25">
        <v>0.63541666666666696</v>
      </c>
      <c r="L39" s="27">
        <f t="shared" si="3"/>
        <v>0.35416666666666707</v>
      </c>
      <c r="M39" s="37">
        <f t="shared" si="0"/>
        <v>-3.8857805861880479E-16</v>
      </c>
      <c r="N39" s="40" t="str">
        <f t="shared" si="2"/>
        <v/>
      </c>
    </row>
    <row r="40" spans="1:14" ht="16.5" customHeight="1" x14ac:dyDescent="0.25">
      <c r="M40" s="29"/>
      <c r="N40" s="41">
        <f>SUM(N9:N39)</f>
        <v>0.25</v>
      </c>
    </row>
    <row r="41" spans="1:14" ht="28.5" customHeight="1" x14ac:dyDescent="0.25">
      <c r="I41" s="30" t="s">
        <v>18</v>
      </c>
      <c r="J41" s="30"/>
      <c r="K41" s="30"/>
      <c r="L41" s="33">
        <f>SUM(L9:L39)</f>
        <v>10.989583333333343</v>
      </c>
      <c r="N41" s="42">
        <f>(IF(N40&gt;0,N40/24,ABS(N40/24)))</f>
        <v>1.0416666666666666E-2</v>
      </c>
    </row>
    <row r="43" spans="1:14" x14ac:dyDescent="0.25">
      <c r="A43" s="31" t="s">
        <v>17</v>
      </c>
    </row>
    <row r="44" spans="1:14" x14ac:dyDescent="0.25">
      <c r="A44" s="32" t="s">
        <v>16</v>
      </c>
      <c r="B44" s="32"/>
    </row>
    <row r="45" spans="1:14" x14ac:dyDescent="0.25">
      <c r="A45" s="32">
        <v>0</v>
      </c>
    </row>
    <row r="46" spans="1:14" x14ac:dyDescent="0.25">
      <c r="A46" s="32">
        <v>1.0416666666666666E-2</v>
      </c>
    </row>
    <row r="47" spans="1:14" x14ac:dyDescent="0.25">
      <c r="A47" s="32">
        <v>2.0833333333333301E-2</v>
      </c>
    </row>
    <row r="48" spans="1:14" x14ac:dyDescent="0.25">
      <c r="A48" s="32">
        <v>3.125E-2</v>
      </c>
    </row>
    <row r="49" spans="1:1" x14ac:dyDescent="0.25">
      <c r="A49" s="32">
        <v>4.1666666666666699E-2</v>
      </c>
    </row>
    <row r="50" spans="1:1" x14ac:dyDescent="0.25">
      <c r="A50" s="32">
        <v>5.2083333333333301E-2</v>
      </c>
    </row>
    <row r="51" spans="1:1" x14ac:dyDescent="0.25">
      <c r="A51" s="32">
        <v>6.25E-2</v>
      </c>
    </row>
    <row r="52" spans="1:1" x14ac:dyDescent="0.25">
      <c r="A52" s="32">
        <v>7.2916666666666699E-2</v>
      </c>
    </row>
    <row r="53" spans="1:1" x14ac:dyDescent="0.25">
      <c r="A53" s="32">
        <v>8.3333333333333301E-2</v>
      </c>
    </row>
    <row r="54" spans="1:1" x14ac:dyDescent="0.25">
      <c r="A54" s="32">
        <v>9.375E-2</v>
      </c>
    </row>
    <row r="55" spans="1:1" x14ac:dyDescent="0.25">
      <c r="A55" s="32">
        <v>0.104166666666667</v>
      </c>
    </row>
    <row r="56" spans="1:1" x14ac:dyDescent="0.25">
      <c r="A56" s="32">
        <v>0.114583333333333</v>
      </c>
    </row>
    <row r="57" spans="1:1" x14ac:dyDescent="0.25">
      <c r="A57" s="32">
        <v>0.125</v>
      </c>
    </row>
    <row r="58" spans="1:1" x14ac:dyDescent="0.25">
      <c r="A58" s="32">
        <v>0.13541666666666699</v>
      </c>
    </row>
    <row r="59" spans="1:1" x14ac:dyDescent="0.25">
      <c r="A59" s="32">
        <v>0.14583333333333301</v>
      </c>
    </row>
    <row r="60" spans="1:1" x14ac:dyDescent="0.25">
      <c r="A60" s="32">
        <v>0.15625</v>
      </c>
    </row>
    <row r="61" spans="1:1" x14ac:dyDescent="0.25">
      <c r="A61" s="32">
        <v>0.16666666666666699</v>
      </c>
    </row>
    <row r="62" spans="1:1" x14ac:dyDescent="0.25">
      <c r="A62" s="32">
        <v>0.17708333333333301</v>
      </c>
    </row>
    <row r="63" spans="1:1" x14ac:dyDescent="0.25">
      <c r="A63" s="32">
        <v>0.1875</v>
      </c>
    </row>
    <row r="64" spans="1:1" x14ac:dyDescent="0.25">
      <c r="A64" s="32">
        <v>0.19791666666666699</v>
      </c>
    </row>
    <row r="65" spans="1:1" x14ac:dyDescent="0.25">
      <c r="A65" s="32">
        <v>0.20833333333333301</v>
      </c>
    </row>
    <row r="66" spans="1:1" x14ac:dyDescent="0.25">
      <c r="A66" s="32">
        <v>0.21875</v>
      </c>
    </row>
    <row r="67" spans="1:1" x14ac:dyDescent="0.25">
      <c r="A67" s="32">
        <v>0.22916666666666699</v>
      </c>
    </row>
    <row r="68" spans="1:1" x14ac:dyDescent="0.25">
      <c r="A68" s="32">
        <v>0.23958333333333301</v>
      </c>
    </row>
    <row r="69" spans="1:1" x14ac:dyDescent="0.25">
      <c r="A69" s="32">
        <v>0.25</v>
      </c>
    </row>
    <row r="70" spans="1:1" x14ac:dyDescent="0.25">
      <c r="A70" s="32">
        <v>0.26041666666666702</v>
      </c>
    </row>
    <row r="71" spans="1:1" x14ac:dyDescent="0.25">
      <c r="A71" s="32">
        <v>0.27083333333333298</v>
      </c>
    </row>
    <row r="72" spans="1:1" x14ac:dyDescent="0.25">
      <c r="A72" s="32">
        <v>0.28125</v>
      </c>
    </row>
    <row r="73" spans="1:1" x14ac:dyDescent="0.25">
      <c r="A73" s="32">
        <v>0.29166666666666702</v>
      </c>
    </row>
    <row r="74" spans="1:1" x14ac:dyDescent="0.25">
      <c r="A74" s="32">
        <v>0.30208333333333298</v>
      </c>
    </row>
    <row r="75" spans="1:1" x14ac:dyDescent="0.25">
      <c r="A75" s="32">
        <v>0.3125</v>
      </c>
    </row>
    <row r="76" spans="1:1" x14ac:dyDescent="0.25">
      <c r="A76" s="32">
        <v>0.32291666666666702</v>
      </c>
    </row>
    <row r="77" spans="1:1" x14ac:dyDescent="0.25">
      <c r="A77" s="32">
        <v>0.33333333333333298</v>
      </c>
    </row>
    <row r="78" spans="1:1" x14ac:dyDescent="0.25">
      <c r="A78" s="32">
        <v>0.34375</v>
      </c>
    </row>
    <row r="79" spans="1:1" x14ac:dyDescent="0.25">
      <c r="A79" s="32">
        <v>0.35416666666666702</v>
      </c>
    </row>
    <row r="80" spans="1:1" x14ac:dyDescent="0.25">
      <c r="A80" s="32">
        <v>0.36458333333333298</v>
      </c>
    </row>
    <row r="81" spans="1:1" x14ac:dyDescent="0.25">
      <c r="A81" s="32">
        <v>0.375</v>
      </c>
    </row>
    <row r="82" spans="1:1" x14ac:dyDescent="0.25">
      <c r="A82" s="32">
        <v>0.38541666666666702</v>
      </c>
    </row>
    <row r="83" spans="1:1" x14ac:dyDescent="0.25">
      <c r="A83" s="32">
        <v>0.39583333333333298</v>
      </c>
    </row>
    <row r="84" spans="1:1" x14ac:dyDescent="0.25">
      <c r="A84" s="32">
        <v>0.40625</v>
      </c>
    </row>
    <row r="85" spans="1:1" x14ac:dyDescent="0.25">
      <c r="A85" s="32">
        <v>0.41666666666666702</v>
      </c>
    </row>
    <row r="86" spans="1:1" x14ac:dyDescent="0.25">
      <c r="A86" s="32">
        <v>0.42708333333333298</v>
      </c>
    </row>
    <row r="87" spans="1:1" x14ac:dyDescent="0.25">
      <c r="A87" s="32">
        <v>0.4375</v>
      </c>
    </row>
    <row r="88" spans="1:1" x14ac:dyDescent="0.25">
      <c r="A88" s="32">
        <v>0.44791666666666702</v>
      </c>
    </row>
    <row r="89" spans="1:1" x14ac:dyDescent="0.25">
      <c r="A89" s="32">
        <v>0.45833333333333298</v>
      </c>
    </row>
    <row r="90" spans="1:1" x14ac:dyDescent="0.25">
      <c r="A90" s="32">
        <v>0.46875</v>
      </c>
    </row>
    <row r="91" spans="1:1" x14ac:dyDescent="0.25">
      <c r="A91" s="32">
        <v>0.47916666666666702</v>
      </c>
    </row>
    <row r="92" spans="1:1" x14ac:dyDescent="0.25">
      <c r="A92" s="32">
        <v>0.48958333333333298</v>
      </c>
    </row>
    <row r="93" spans="1:1" x14ac:dyDescent="0.25">
      <c r="A93" s="32">
        <v>0.5</v>
      </c>
    </row>
    <row r="94" spans="1:1" x14ac:dyDescent="0.25">
      <c r="A94" s="32">
        <v>0.51041666666666696</v>
      </c>
    </row>
    <row r="95" spans="1:1" x14ac:dyDescent="0.25">
      <c r="A95" s="32">
        <v>0.52083333333333304</v>
      </c>
    </row>
    <row r="96" spans="1:1" x14ac:dyDescent="0.25">
      <c r="A96" s="32">
        <v>0.53125</v>
      </c>
    </row>
    <row r="97" spans="1:1" x14ac:dyDescent="0.25">
      <c r="A97" s="32">
        <v>0.54166666666666696</v>
      </c>
    </row>
    <row r="98" spans="1:1" x14ac:dyDescent="0.25">
      <c r="A98" s="32">
        <v>0.55208333333333304</v>
      </c>
    </row>
    <row r="99" spans="1:1" x14ac:dyDescent="0.25">
      <c r="A99" s="32">
        <v>0.5625</v>
      </c>
    </row>
    <row r="100" spans="1:1" x14ac:dyDescent="0.25">
      <c r="A100" s="32">
        <v>0.57291666666666696</v>
      </c>
    </row>
    <row r="101" spans="1:1" x14ac:dyDescent="0.25">
      <c r="A101" s="32">
        <v>0.58333333333333304</v>
      </c>
    </row>
    <row r="102" spans="1:1" x14ac:dyDescent="0.25">
      <c r="A102" s="32">
        <v>0.59375</v>
      </c>
    </row>
    <row r="103" spans="1:1" x14ac:dyDescent="0.25">
      <c r="A103" s="32">
        <v>0.60416666666666696</v>
      </c>
    </row>
    <row r="104" spans="1:1" x14ac:dyDescent="0.25">
      <c r="A104" s="32">
        <v>0.61458333333333304</v>
      </c>
    </row>
    <row r="105" spans="1:1" x14ac:dyDescent="0.25">
      <c r="A105" s="32">
        <v>0.625</v>
      </c>
    </row>
    <row r="106" spans="1:1" x14ac:dyDescent="0.25">
      <c r="A106" s="32">
        <v>0.63541666666666696</v>
      </c>
    </row>
    <row r="107" spans="1:1" x14ac:dyDescent="0.25">
      <c r="A107" s="32">
        <v>0.64583333333333304</v>
      </c>
    </row>
    <row r="108" spans="1:1" x14ac:dyDescent="0.25">
      <c r="A108" s="32">
        <v>0.65625</v>
      </c>
    </row>
    <row r="109" spans="1:1" x14ac:dyDescent="0.25">
      <c r="A109" s="32">
        <v>0.66666666666666696</v>
      </c>
    </row>
    <row r="110" spans="1:1" x14ac:dyDescent="0.25">
      <c r="A110" s="32">
        <v>0.67708333333333304</v>
      </c>
    </row>
    <row r="111" spans="1:1" x14ac:dyDescent="0.25">
      <c r="A111" s="32">
        <v>0.6875</v>
      </c>
    </row>
    <row r="112" spans="1:1" x14ac:dyDescent="0.25">
      <c r="A112" s="32">
        <v>0.69791666666666696</v>
      </c>
    </row>
    <row r="113" spans="1:1" x14ac:dyDescent="0.25">
      <c r="A113" s="32">
        <v>0.70833333333333304</v>
      </c>
    </row>
    <row r="114" spans="1:1" x14ac:dyDescent="0.25">
      <c r="A114" s="32">
        <v>0.71875</v>
      </c>
    </row>
    <row r="115" spans="1:1" x14ac:dyDescent="0.25">
      <c r="A115" s="32">
        <v>0.72916666666666696</v>
      </c>
    </row>
    <row r="116" spans="1:1" x14ac:dyDescent="0.25">
      <c r="A116" s="32">
        <v>0.73958333333333304</v>
      </c>
    </row>
    <row r="117" spans="1:1" x14ac:dyDescent="0.25">
      <c r="A117" s="32">
        <v>0.75</v>
      </c>
    </row>
    <row r="118" spans="1:1" x14ac:dyDescent="0.25">
      <c r="A118" s="32">
        <v>0.76041666666666696</v>
      </c>
    </row>
    <row r="119" spans="1:1" x14ac:dyDescent="0.25">
      <c r="A119" s="32">
        <v>0.77083333333333304</v>
      </c>
    </row>
    <row r="120" spans="1:1" x14ac:dyDescent="0.25">
      <c r="A120" s="32">
        <v>0.78125</v>
      </c>
    </row>
    <row r="121" spans="1:1" x14ac:dyDescent="0.25">
      <c r="A121" s="32">
        <v>0.79166666666666696</v>
      </c>
    </row>
    <row r="122" spans="1:1" x14ac:dyDescent="0.25">
      <c r="A122" s="32">
        <v>0.80208333333333304</v>
      </c>
    </row>
    <row r="123" spans="1:1" x14ac:dyDescent="0.25">
      <c r="A123" s="32">
        <v>0.8125</v>
      </c>
    </row>
    <row r="124" spans="1:1" x14ac:dyDescent="0.25">
      <c r="A124" s="32">
        <v>0.82291666666666696</v>
      </c>
    </row>
    <row r="125" spans="1:1" x14ac:dyDescent="0.25">
      <c r="A125" s="32">
        <v>0.83333333333333304</v>
      </c>
    </row>
    <row r="126" spans="1:1" x14ac:dyDescent="0.25">
      <c r="A126" s="32">
        <v>0.84375</v>
      </c>
    </row>
    <row r="127" spans="1:1" x14ac:dyDescent="0.25">
      <c r="A127" s="32">
        <v>0.85416666666666696</v>
      </c>
    </row>
    <row r="128" spans="1:1" x14ac:dyDescent="0.25">
      <c r="A128" s="32">
        <v>0.86458333333333304</v>
      </c>
    </row>
    <row r="129" spans="1:1" x14ac:dyDescent="0.25">
      <c r="A129" s="32">
        <v>0.875</v>
      </c>
    </row>
    <row r="130" spans="1:1" x14ac:dyDescent="0.25">
      <c r="A130" s="32">
        <v>0.88541666666666696</v>
      </c>
    </row>
    <row r="131" spans="1:1" x14ac:dyDescent="0.25">
      <c r="A131" s="32">
        <v>0.89583333333333304</v>
      </c>
    </row>
    <row r="132" spans="1:1" x14ac:dyDescent="0.25">
      <c r="A132" s="32">
        <v>0.90625</v>
      </c>
    </row>
    <row r="133" spans="1:1" x14ac:dyDescent="0.25">
      <c r="A133" s="32">
        <v>0.91666666666666696</v>
      </c>
    </row>
    <row r="134" spans="1:1" x14ac:dyDescent="0.25">
      <c r="A134" s="32">
        <v>0.92708333333333304</v>
      </c>
    </row>
    <row r="135" spans="1:1" x14ac:dyDescent="0.25">
      <c r="A135" s="32">
        <v>0.9375</v>
      </c>
    </row>
    <row r="136" spans="1:1" x14ac:dyDescent="0.25">
      <c r="A136" s="32">
        <v>0.94791666666666696</v>
      </c>
    </row>
    <row r="137" spans="1:1" x14ac:dyDescent="0.25">
      <c r="A137" s="32">
        <v>0.95833333333333304</v>
      </c>
    </row>
    <row r="138" spans="1:1" x14ac:dyDescent="0.25">
      <c r="A138" s="32">
        <v>0.96875</v>
      </c>
    </row>
    <row r="139" spans="1:1" x14ac:dyDescent="0.25">
      <c r="A139" s="32">
        <v>0.97916666666666696</v>
      </c>
    </row>
    <row r="140" spans="1:1" x14ac:dyDescent="0.25">
      <c r="A140" s="32">
        <v>0.98958333333333304</v>
      </c>
    </row>
  </sheetData>
  <mergeCells count="3">
    <mergeCell ref="B7:C7"/>
    <mergeCell ref="E7:F7"/>
    <mergeCell ref="H7:K7"/>
  </mergeCells>
  <conditionalFormatting sqref="A9:C17 E9:F17 E20:F21 A20:C21 A18:A19 A27:C28 A22:A26 E27:F28 E34:F35 A34:C35 A29:A33 A36:A39 H9:L39">
    <cfRule type="expression" dxfId="10" priority="11" stopIfTrue="1">
      <formula>OR(WEEKDAY($A9)=7,WEEKDAY($A9)=1)</formula>
    </cfRule>
  </conditionalFormatting>
  <conditionalFormatting sqref="A10:A39">
    <cfRule type="expression" dxfId="9" priority="10" stopIfTrue="1">
      <formula>OR(WEEKDAY($A10)=7,WEEKDAY($A10)=1)</formula>
    </cfRule>
  </conditionalFormatting>
  <conditionalFormatting sqref="N40">
    <cfRule type="expression" dxfId="8" priority="8" stopIfTrue="1">
      <formula>$N$40&lt;0</formula>
    </cfRule>
    <cfRule type="expression" dxfId="7" priority="9" stopIfTrue="1">
      <formula>$N$40&gt;0</formula>
    </cfRule>
  </conditionalFormatting>
  <conditionalFormatting sqref="M9:M39">
    <cfRule type="expression" dxfId="1" priority="6" stopIfTrue="1">
      <formula>$L9&lt;$N$3</formula>
    </cfRule>
    <cfRule type="expression" dxfId="0" priority="7" stopIfTrue="1">
      <formula>$L9&gt;$N$3</formula>
    </cfRule>
  </conditionalFormatting>
  <conditionalFormatting sqref="B18:C19 E18:F19">
    <cfRule type="expression" dxfId="6" priority="5" stopIfTrue="1">
      <formula>OR(WEEKDAY($A18)=7,WEEKDAY($A18)=1)</formula>
    </cfRule>
  </conditionalFormatting>
  <conditionalFormatting sqref="B22:C26 E22:F26">
    <cfRule type="expression" dxfId="5" priority="4" stopIfTrue="1">
      <formula>OR(WEEKDAY($A22)=7,WEEKDAY($A22)=1)</formula>
    </cfRule>
  </conditionalFormatting>
  <conditionalFormatting sqref="B29:C29 E29:F29">
    <cfRule type="expression" dxfId="4" priority="3" stopIfTrue="1">
      <formula>OR(WEEKDAY($A29)=7,WEEKDAY($A29)=1)</formula>
    </cfRule>
  </conditionalFormatting>
  <conditionalFormatting sqref="B30:C33 E30:F33">
    <cfRule type="expression" dxfId="3" priority="2" stopIfTrue="1">
      <formula>OR(WEEKDAY($A30)=7,WEEKDAY($A30)=1)</formula>
    </cfRule>
  </conditionalFormatting>
  <conditionalFormatting sqref="B36:C39 E36:F39">
    <cfRule type="expression" dxfId="2" priority="1" stopIfTrue="1">
      <formula>OR(WEEKDAY($A36)=7,WEEKDAY($A36)=1)</formula>
    </cfRule>
  </conditionalFormatting>
  <dataValidations count="2">
    <dataValidation type="list" allowBlank="1" showInputMessage="1" showErrorMessage="1" sqref="B9:C39 E9:F39 H9:K39" xr:uid="{71CB3C62-A004-48CC-BA38-4A2D8437B9D6}">
      <formula1>$A$43:$A$140</formula1>
    </dataValidation>
    <dataValidation type="date" allowBlank="1" showInputMessage="1" showErrorMessage="1" errorTitle="Stop" error="Date non valable" sqref="A10:A39" xr:uid="{F9ADE578-B5E6-4E05-89CD-9CF4C4BDE72F}">
      <formula1>37987</formula1>
      <formula2>40543</formula2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Mancini</dc:creator>
  <cp:lastModifiedBy>Filippo Mancini</cp:lastModifiedBy>
  <dcterms:created xsi:type="dcterms:W3CDTF">2019-01-03T10:12:53Z</dcterms:created>
  <dcterms:modified xsi:type="dcterms:W3CDTF">2019-01-03T13:56:46Z</dcterms:modified>
</cp:coreProperties>
</file>