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00dl\Desktop\"/>
    </mc:Choice>
  </mc:AlternateContent>
  <bookViews>
    <workbookView xWindow="0" yWindow="0" windowWidth="23040" windowHeight="8832"/>
  </bookViews>
  <sheets>
    <sheet name="FEVRIER 1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" l="1"/>
  <c r="B47" i="1" s="1"/>
  <c r="B33" i="1"/>
  <c r="B36" i="1" s="1"/>
  <c r="B22" i="1"/>
  <c r="B25" i="1" s="1"/>
  <c r="B11" i="1"/>
  <c r="B50" i="1" l="1"/>
  <c r="B51" i="1" s="1"/>
  <c r="B45" i="1"/>
  <c r="B46" i="1"/>
  <c r="B12" i="1"/>
  <c r="B13" i="1"/>
  <c r="B14" i="1"/>
  <c r="B23" i="1"/>
  <c r="B24" i="1"/>
  <c r="B34" i="1"/>
  <c r="B35" i="1"/>
  <c r="B37" i="1" l="1"/>
  <c r="B48" i="1"/>
  <c r="B26" i="1"/>
  <c r="B15" i="1"/>
</calcChain>
</file>

<file path=xl/sharedStrings.xml><?xml version="1.0" encoding="utf-8"?>
<sst xmlns="http://schemas.openxmlformats.org/spreadsheetml/2006/main" count="23" uniqueCount="10">
  <si>
    <t>NOMS</t>
  </si>
  <si>
    <t>nowak</t>
  </si>
  <si>
    <t>DATE</t>
  </si>
  <si>
    <t>inférieur 39h</t>
  </si>
  <si>
    <t>entre 39 et 43</t>
  </si>
  <si>
    <t>supérieur 43,</t>
  </si>
  <si>
    <t xml:space="preserve">Total </t>
  </si>
  <si>
    <t>mois en cours</t>
  </si>
  <si>
    <t>Mois précédent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</si>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</sst>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6" formatCode="h:mm"/>
  </numFmts>
  <fonts count="8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/>
    <xf numFmtId="0" fontId="1" fillId="0" borderId="0" xfId="0" applyFont="1" applyFill="1" applyBorder="1" applyAlignment="1">
      <alignment horizontal="center"/>
    </xf>
    <xf numFmtId="0" fontId="2" fillId="0" borderId="1" xfId="0" applyFont="1" applyBorder="1"/>
    <xf numFmtId="164" fontId="4" fillId="0" borderId="2" xfId="0" applyNumberFormat="1" applyFont="1" applyFill="1" applyBorder="1" applyAlignment="1">
      <alignment horizontal="center"/>
    </xf>
    <xf numFmtId="14" fontId="5" fillId="2" borderId="2" xfId="0" applyNumberFormat="1" applyFont="1" applyFill="1" applyBorder="1" applyAlignment="1" applyProtection="1">
      <alignment horizontal="center"/>
      <protection locked="0"/>
    </xf>
    <xf numFmtId="0" fontId="6" fillId="0" borderId="0" xfId="0" applyFont="1"/>
    <xf numFmtId="14" fontId="5" fillId="0" borderId="2" xfId="0" applyNumberFormat="1" applyFont="1" applyFill="1" applyBorder="1" applyAlignment="1" applyProtection="1">
      <alignment horizontal="center"/>
      <protection locked="0"/>
    </xf>
    <xf numFmtId="166" fontId="6" fillId="3" borderId="2" xfId="0" applyNumberFormat="1" applyFont="1" applyFill="1" applyBorder="1"/>
    <xf numFmtId="166" fontId="6" fillId="4" borderId="2" xfId="0" applyNumberFormat="1" applyFont="1" applyFill="1" applyBorder="1"/>
    <xf numFmtId="166" fontId="6" fillId="2" borderId="2" xfId="0" applyNumberFormat="1" applyFont="1" applyFill="1" applyBorder="1"/>
    <xf numFmtId="2" fontId="6" fillId="2" borderId="2" xfId="0" applyNumberFormat="1" applyFont="1" applyFill="1" applyBorder="1"/>
    <xf numFmtId="14" fontId="3" fillId="2" borderId="2" xfId="0" applyNumberFormat="1" applyFont="1" applyFill="1" applyBorder="1" applyAlignment="1" applyProtection="1">
      <alignment horizontal="center"/>
      <protection locked="0"/>
    </xf>
    <xf numFmtId="2" fontId="7" fillId="2" borderId="2" xfId="0" applyNumberFormat="1" applyFont="1" applyFill="1" applyBorder="1"/>
    <xf numFmtId="0" fontId="6" fillId="0" borderId="0" xfId="0" applyFont="1" applyFill="1"/>
    <xf numFmtId="2" fontId="6" fillId="3" borderId="0" xfId="0" applyNumberFormat="1" applyFont="1" applyFill="1"/>
    <xf numFmtId="164" fontId="2" fillId="3" borderId="0" xfId="0" applyNumberFormat="1" applyFont="1" applyFill="1" applyBorder="1" applyAlignment="1"/>
    <xf numFmtId="0" fontId="2" fillId="0" borderId="0" xfId="0" applyFont="1" applyFill="1" applyBorder="1" applyAlignment="1"/>
    <xf numFmtId="164" fontId="2" fillId="0" borderId="0" xfId="0" applyNumberFormat="1" applyFont="1" applyFill="1" applyBorder="1" applyAlignment="1"/>
    <xf numFmtId="166" fontId="6" fillId="5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workbookViewId="0">
      <selection activeCell="B4" sqref="B4"/>
    </sheetView>
  </sheetViews>
  <sheetFormatPr baseColWidth="10" defaultColWidth="11.44140625" defaultRowHeight="13.2" x14ac:dyDescent="0.25"/>
  <cols>
    <col min="1" max="1" width="11.109375" style="2" customWidth="1"/>
    <col min="2" max="2" width="7" style="2" customWidth="1"/>
    <col min="3" max="16384" width="11.44140625" style="2"/>
  </cols>
  <sheetData>
    <row r="1" spans="1:2" ht="13.8" x14ac:dyDescent="0.25">
      <c r="A1" s="1"/>
      <c r="B1" s="1"/>
    </row>
    <row r="2" spans="1:2" ht="13.8" x14ac:dyDescent="0.25">
      <c r="A2" s="3"/>
      <c r="B2" s="3"/>
    </row>
    <row r="3" spans="1:2" x14ac:dyDescent="0.25">
      <c r="A3" s="4" t="s">
        <v>0</v>
      </c>
      <c r="B3" s="5" t="s">
        <v>9</v>
      </c>
    </row>
    <row r="4" spans="1:2" s="7" customFormat="1" ht="11.4" x14ac:dyDescent="0.2">
      <c r="A4" s="6" t="s">
        <v>2</v>
      </c>
      <c r="B4" s="6"/>
    </row>
    <row r="5" spans="1:2" s="7" customFormat="1" ht="11.4" x14ac:dyDescent="0.2">
      <c r="A5" s="8">
        <v>40575</v>
      </c>
      <c r="B5" s="10">
        <v>0.32500000000000001</v>
      </c>
    </row>
    <row r="6" spans="1:2" s="7" customFormat="1" ht="11.4" x14ac:dyDescent="0.2">
      <c r="A6" s="8">
        <v>40576</v>
      </c>
      <c r="B6" s="9">
        <v>0.4201388888888889</v>
      </c>
    </row>
    <row r="7" spans="1:2" s="7" customFormat="1" ht="11.4" x14ac:dyDescent="0.2">
      <c r="A7" s="8">
        <v>40577</v>
      </c>
      <c r="B7" s="9">
        <v>0.33333333333333331</v>
      </c>
    </row>
    <row r="8" spans="1:2" s="7" customFormat="1" ht="11.4" x14ac:dyDescent="0.2">
      <c r="A8" s="8">
        <v>40578</v>
      </c>
      <c r="B8" s="9">
        <v>0.37152777777777773</v>
      </c>
    </row>
    <row r="9" spans="1:2" s="7" customFormat="1" ht="11.4" x14ac:dyDescent="0.2">
      <c r="A9" s="8">
        <v>40579</v>
      </c>
      <c r="B9" s="9">
        <v>0.36458333333333331</v>
      </c>
    </row>
    <row r="10" spans="1:2" s="7" customFormat="1" ht="12" customHeight="1" x14ac:dyDescent="0.2">
      <c r="A10" s="8">
        <v>40580</v>
      </c>
      <c r="B10" s="11"/>
    </row>
    <row r="11" spans="1:2" s="7" customFormat="1" ht="11.4" x14ac:dyDescent="0.2">
      <c r="A11" s="6"/>
      <c r="B11" s="12">
        <f t="shared" ref="B11" si="0">SUM(B5:B10)*24</f>
        <v>43.55</v>
      </c>
    </row>
    <row r="12" spans="1:2" s="7" customFormat="1" ht="11.4" x14ac:dyDescent="0.2">
      <c r="A12" s="6" t="s">
        <v>3</v>
      </c>
      <c r="B12" s="12" t="b">
        <f t="shared" ref="B12" si="1">IF(B11&lt;39,B11-39)</f>
        <v>0</v>
      </c>
    </row>
    <row r="13" spans="1:2" s="7" customFormat="1" ht="11.4" x14ac:dyDescent="0.2">
      <c r="A13" s="6" t="s">
        <v>4</v>
      </c>
      <c r="B13" s="12">
        <f t="shared" ref="B13" si="2">IF(B11&gt;=39,IF(B11&gt;=43,4,B11-39),0)*125%</f>
        <v>5</v>
      </c>
    </row>
    <row r="14" spans="1:2" s="7" customFormat="1" ht="11.4" x14ac:dyDescent="0.2">
      <c r="A14" s="6" t="s">
        <v>5</v>
      </c>
      <c r="B14" s="12">
        <f t="shared" ref="B14" si="3">IF(B11&gt;43,B11-43,0)*150%</f>
        <v>0.82499999999999574</v>
      </c>
    </row>
    <row r="15" spans="1:2" s="7" customFormat="1" ht="12" x14ac:dyDescent="0.25">
      <c r="A15" s="13" t="s">
        <v>6</v>
      </c>
      <c r="B15" s="14">
        <f t="shared" ref="B15" si="4">B12+B13+B14</f>
        <v>5.8249999999999957</v>
      </c>
    </row>
    <row r="16" spans="1:2" s="7" customFormat="1" ht="11.4" x14ac:dyDescent="0.2">
      <c r="A16" s="8">
        <v>40582</v>
      </c>
      <c r="B16" s="9">
        <v>0.35069444444444442</v>
      </c>
    </row>
    <row r="17" spans="1:2" s="7" customFormat="1" ht="11.4" x14ac:dyDescent="0.2">
      <c r="A17" s="8">
        <v>40583</v>
      </c>
      <c r="B17" s="20">
        <v>0.30902777777777779</v>
      </c>
    </row>
    <row r="18" spans="1:2" s="7" customFormat="1" ht="11.4" x14ac:dyDescent="0.2">
      <c r="A18" s="8">
        <v>40584</v>
      </c>
      <c r="B18" s="9">
        <v>0.40625</v>
      </c>
    </row>
    <row r="19" spans="1:2" s="7" customFormat="1" ht="11.4" x14ac:dyDescent="0.2">
      <c r="A19" s="8">
        <v>40585</v>
      </c>
      <c r="B19" s="9">
        <v>0.38541666666666669</v>
      </c>
    </row>
    <row r="20" spans="1:2" s="7" customFormat="1" ht="11.4" x14ac:dyDescent="0.2">
      <c r="A20" s="8">
        <v>40586</v>
      </c>
      <c r="B20" s="9">
        <v>0.35416666666666669</v>
      </c>
    </row>
    <row r="21" spans="1:2" s="7" customFormat="1" ht="11.4" x14ac:dyDescent="0.2">
      <c r="A21" s="8">
        <v>40587</v>
      </c>
      <c r="B21" s="11"/>
    </row>
    <row r="22" spans="1:2" s="7" customFormat="1" ht="11.4" x14ac:dyDescent="0.2">
      <c r="A22" s="6"/>
      <c r="B22" s="12">
        <f t="shared" ref="B22" si="5">SUM(B16:B21)*24</f>
        <v>43.333333333333343</v>
      </c>
    </row>
    <row r="23" spans="1:2" s="7" customFormat="1" ht="11.4" x14ac:dyDescent="0.2">
      <c r="A23" s="6" t="s">
        <v>3</v>
      </c>
      <c r="B23" s="12" t="b">
        <f t="shared" ref="B23" si="6">IF(B22&lt;39,B22-39)</f>
        <v>0</v>
      </c>
    </row>
    <row r="24" spans="1:2" s="7" customFormat="1" ht="11.4" x14ac:dyDescent="0.2">
      <c r="A24" s="6" t="s">
        <v>4</v>
      </c>
      <c r="B24" s="12">
        <f t="shared" ref="B24" si="7">IF(B22&gt;=39,IF(B22&gt;=43,4,B22-39),0)*125%</f>
        <v>5</v>
      </c>
    </row>
    <row r="25" spans="1:2" s="7" customFormat="1" ht="11.4" x14ac:dyDescent="0.2">
      <c r="A25" s="6" t="s">
        <v>5</v>
      </c>
      <c r="B25" s="12">
        <f t="shared" ref="B25" si="8">IF(B22&gt;43,B22-43,0)*150%</f>
        <v>0.50000000000001421</v>
      </c>
    </row>
    <row r="26" spans="1:2" s="7" customFormat="1" ht="12" x14ac:dyDescent="0.25">
      <c r="A26" s="13" t="s">
        <v>6</v>
      </c>
      <c r="B26" s="14">
        <f t="shared" ref="B26" si="9">B23+B24+B25</f>
        <v>5.5000000000000142</v>
      </c>
    </row>
    <row r="27" spans="1:2" s="7" customFormat="1" ht="11.4" x14ac:dyDescent="0.2">
      <c r="A27" s="8">
        <v>40589</v>
      </c>
      <c r="B27" s="9">
        <v>0.30208333333333331</v>
      </c>
    </row>
    <row r="28" spans="1:2" s="7" customFormat="1" ht="11.4" x14ac:dyDescent="0.2">
      <c r="A28" s="8">
        <v>40590</v>
      </c>
      <c r="B28" s="9">
        <v>0.37152777777777773</v>
      </c>
    </row>
    <row r="29" spans="1:2" s="7" customFormat="1" ht="11.4" x14ac:dyDescent="0.2">
      <c r="A29" s="8">
        <v>40591</v>
      </c>
      <c r="B29" s="9">
        <v>0.32291666666666669</v>
      </c>
    </row>
    <row r="30" spans="1:2" s="7" customFormat="1" ht="11.4" x14ac:dyDescent="0.2">
      <c r="A30" s="8">
        <v>40592</v>
      </c>
      <c r="B30" s="9">
        <v>0.36458333333333331</v>
      </c>
    </row>
    <row r="31" spans="1:2" s="7" customFormat="1" ht="11.4" x14ac:dyDescent="0.2">
      <c r="A31" s="8">
        <v>40593</v>
      </c>
      <c r="B31" s="9">
        <v>0.39930555555555558</v>
      </c>
    </row>
    <row r="32" spans="1:2" s="7" customFormat="1" ht="11.4" x14ac:dyDescent="0.2">
      <c r="A32" s="8">
        <v>40594</v>
      </c>
      <c r="B32" s="11"/>
    </row>
    <row r="33" spans="1:2" s="7" customFormat="1" ht="11.4" x14ac:dyDescent="0.2">
      <c r="A33" s="6"/>
      <c r="B33" s="12">
        <f t="shared" ref="B33" si="10">SUM(B27:B32)*24</f>
        <v>42.25</v>
      </c>
    </row>
    <row r="34" spans="1:2" s="7" customFormat="1" ht="11.4" x14ac:dyDescent="0.2">
      <c r="A34" s="6" t="s">
        <v>3</v>
      </c>
      <c r="B34" s="12" t="b">
        <f t="shared" ref="B34" si="11">IF(B33&lt;39,B33-39)</f>
        <v>0</v>
      </c>
    </row>
    <row r="35" spans="1:2" s="7" customFormat="1" ht="11.4" x14ac:dyDescent="0.2">
      <c r="A35" s="6" t="s">
        <v>4</v>
      </c>
      <c r="B35" s="12">
        <f t="shared" ref="B35" si="12">IF(B33&gt;=39,IF(B33&gt;=43,4,B33-39),0)*125%</f>
        <v>4.0625</v>
      </c>
    </row>
    <row r="36" spans="1:2" s="7" customFormat="1" ht="11.4" x14ac:dyDescent="0.2">
      <c r="A36" s="6" t="s">
        <v>5</v>
      </c>
      <c r="B36" s="12">
        <f t="shared" ref="B36" si="13">IF(B33&gt;43,B33-43,0)*150%</f>
        <v>0</v>
      </c>
    </row>
    <row r="37" spans="1:2" s="7" customFormat="1" ht="12" x14ac:dyDescent="0.25">
      <c r="A37" s="13" t="s">
        <v>6</v>
      </c>
      <c r="B37" s="14">
        <f t="shared" ref="B37" si="14">B34+B35+B36</f>
        <v>4.0625</v>
      </c>
    </row>
    <row r="38" spans="1:2" s="15" customFormat="1" ht="11.4" x14ac:dyDescent="0.2">
      <c r="A38" s="8">
        <v>40596</v>
      </c>
      <c r="B38" s="9">
        <v>0.25347222222222221</v>
      </c>
    </row>
    <row r="39" spans="1:2" s="7" customFormat="1" ht="11.4" x14ac:dyDescent="0.2">
      <c r="A39" s="8">
        <v>40597</v>
      </c>
      <c r="B39" s="9">
        <v>0.37152777777777773</v>
      </c>
    </row>
    <row r="40" spans="1:2" s="7" customFormat="1" ht="11.4" x14ac:dyDescent="0.2">
      <c r="A40" s="8">
        <v>40598</v>
      </c>
      <c r="B40" s="9">
        <v>0.34375</v>
      </c>
    </row>
    <row r="41" spans="1:2" s="7" customFormat="1" ht="11.4" x14ac:dyDescent="0.2">
      <c r="A41" s="8">
        <v>40599</v>
      </c>
      <c r="B41" s="9">
        <v>0.37152777777777773</v>
      </c>
    </row>
    <row r="42" spans="1:2" s="7" customFormat="1" ht="11.4" x14ac:dyDescent="0.2">
      <c r="A42" s="8">
        <v>40600</v>
      </c>
      <c r="B42" s="9">
        <v>0.375</v>
      </c>
    </row>
    <row r="43" spans="1:2" s="7" customFormat="1" ht="11.4" x14ac:dyDescent="0.2">
      <c r="A43" s="8">
        <v>40601</v>
      </c>
      <c r="B43" s="11"/>
    </row>
    <row r="44" spans="1:2" s="7" customFormat="1" ht="11.4" x14ac:dyDescent="0.2">
      <c r="A44" s="6"/>
      <c r="B44" s="12">
        <f t="shared" ref="B44" si="15">SUM(B38:B43)*24</f>
        <v>41.166666666666664</v>
      </c>
    </row>
    <row r="45" spans="1:2" s="7" customFormat="1" ht="11.4" x14ac:dyDescent="0.2">
      <c r="A45" s="6" t="s">
        <v>3</v>
      </c>
      <c r="B45" s="12" t="b">
        <f t="shared" ref="B45" si="16">IF(B44&lt;39,B44-39)</f>
        <v>0</v>
      </c>
    </row>
    <row r="46" spans="1:2" s="7" customFormat="1" ht="11.4" x14ac:dyDescent="0.2">
      <c r="A46" s="6" t="s">
        <v>4</v>
      </c>
      <c r="B46" s="12">
        <f t="shared" ref="B46" si="17">IF(B44&gt;=39,IF(B44&gt;=43,4,B44-39),0)*125%</f>
        <v>2.7083333333333304</v>
      </c>
    </row>
    <row r="47" spans="1:2" s="7" customFormat="1" ht="11.4" x14ac:dyDescent="0.2">
      <c r="A47" s="6" t="s">
        <v>5</v>
      </c>
      <c r="B47" s="12">
        <f t="shared" ref="B47" si="18">IF(B44&gt;43,B44-43,0)*150%</f>
        <v>0</v>
      </c>
    </row>
    <row r="48" spans="1:2" s="7" customFormat="1" ht="12" x14ac:dyDescent="0.25">
      <c r="A48" s="13" t="s">
        <v>6</v>
      </c>
      <c r="B48" s="14">
        <f t="shared" ref="B48" si="19">B45+B46+B47</f>
        <v>2.7083333333333304</v>
      </c>
    </row>
    <row r="49" spans="1:2" x14ac:dyDescent="0.25">
      <c r="A49" s="4" t="s">
        <v>0</v>
      </c>
      <c r="B49" s="5" t="s">
        <v>1</v>
      </c>
    </row>
    <row r="50" spans="1:2" s="7" customFormat="1" ht="11.4" x14ac:dyDescent="0.2">
      <c r="B50" s="16">
        <f t="shared" ref="B50" si="20">SUM(B11+B22+B33+B44)</f>
        <v>170.29999999999998</v>
      </c>
    </row>
    <row r="51" spans="1:2" s="7" customFormat="1" x14ac:dyDescent="0.25">
      <c r="A51" s="7" t="s">
        <v>7</v>
      </c>
      <c r="B51" s="17">
        <f t="shared" ref="B51" si="21">SUM((B50)-156)/24</f>
        <v>0.59583333333333266</v>
      </c>
    </row>
    <row r="52" spans="1:2" s="7" customFormat="1" ht="11.4" x14ac:dyDescent="0.2"/>
    <row r="53" spans="1:2" s="18" customFormat="1" x14ac:dyDescent="0.25">
      <c r="A53" s="18" t="s">
        <v>8</v>
      </c>
      <c r="B53" s="19">
        <v>1.1666666666666667</v>
      </c>
    </row>
  </sheetData>
  <protectedRanges>
    <protectedRange sqref="A38:A43 A5:B10 A16:B21 A27:A32 B27:B31 B38:B42" name="heures_9" securityDescriptor="O:WDG:WDD:(A;;CC;;;S-1-5-21-3268557943-2042127785-2497111091-1000)(A;;CC;;;S-1-5-21-3268557943-2042127785-2497111091-1001)"/>
    <protectedRange sqref="B43 B32" name="heures" securityDescriptor="O:WDG:WDD:(A;;CC;;;S-1-5-21-3268557943-2042127785-2497111091-1000)(A;;CC;;;S-1-5-21-3268557943-2042127785-2497111091-1001)"/>
  </protectedRanges>
  <mergeCells count="1">
    <mergeCell ref="A1:B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FEVRIER 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ar00dl</dc:creator>
  <cp:lastModifiedBy>ar00dl</cp:lastModifiedBy>
  <dcterms:created xsi:type="dcterms:W3CDTF">2015-03-02T10:59:55Z</dcterms:created>
  <dcterms:modified xsi:type="dcterms:W3CDTF">2015-03-02T11:01:44Z</dcterms:modified>
</cp:coreProperties>
</file>