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charts/chart78.xml" ContentType="application/vnd.openxmlformats-officedocument.drawingml.chart+xml"/>
  <Override PartName="/xl/drawings/drawing17.xml" ContentType="application/vnd.openxmlformats-officedocument.drawing+xml"/>
  <Override PartName="/xl/charts/chart89.xml" ContentType="application/vnd.openxmlformats-officedocument.drawingml.chart+xml"/>
  <Override PartName="/xl/charts/chart10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13.xml" ContentType="application/vnd.openxmlformats-officedocument.drawing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charts/chart10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charts/chart92.xml" ContentType="application/vnd.openxmlformats-officedocument.drawingml.chart+xml"/>
  <Override PartName="/xl/drawings/drawing20.xml" ContentType="application/vnd.openxmlformats-officedocument.drawing+xml"/>
  <Override PartName="/xl/charts/chart112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charts/chart79.xml" ContentType="application/vnd.openxmlformats-officedocument.drawingml.chart+xml"/>
  <Override PartName="/xl/drawings/drawing18.xml" ContentType="application/vnd.openxmlformats-officedocument.drawing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drawings/drawing14.xml" ContentType="application/vnd.openxmlformats-officedocument.drawing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84.xml" ContentType="application/vnd.openxmlformats-officedocument.drawingml.chart+xml"/>
  <Override PartName="/xl/charts/chart93.xml" ContentType="application/vnd.openxmlformats-officedocument.drawingml.chart+xml"/>
  <Override PartName="/xl/charts/chart10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drawings/drawing12.xml" ContentType="application/vnd.openxmlformats-officedocument.drawing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charts/chart82.xml" ContentType="application/vnd.openxmlformats-officedocument.drawingml.chart+xml"/>
  <Override PartName="/xl/charts/chart91.xml" ContentType="application/vnd.openxmlformats-officedocument.drawingml.chart+xml"/>
  <Override PartName="/xl/charts/chart104.xml" ContentType="application/vnd.openxmlformats-officedocument.drawingml.chart+xml"/>
  <Override PartName="/xl/drawings/drawing21.xml" ContentType="application/vnd.openxmlformats-officedocument.drawing+xml"/>
  <Override PartName="/xl/charts/chart113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drawings/drawing10.xml" ContentType="application/vnd.openxmlformats-officedocument.drawing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charts/chart102.xml" ContentType="application/vnd.openxmlformats-officedocument.drawingml.chart+xml"/>
  <Override PartName="/xl/charts/chart111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harts/chart10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69.xml" ContentType="application/vnd.openxmlformats-officedocument.drawingml.chart+xml"/>
  <Override PartName="/xl/charts/chart9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charts/chart107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charts/chart94.xml" ContentType="application/vnd.openxmlformats-officedocument.drawingml.chart+xml"/>
  <Override PartName="/xl/drawings/drawing22.xml" ContentType="application/vnd.openxmlformats-officedocument.drawing+xml"/>
  <Override PartName="/xl/charts/chart11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03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90.xml" ContentType="application/vnd.openxmlformats-officedocument.drawingml.chart+xml"/>
  <Override PartName="/xl/charts/chart11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charts/chart108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00" windowWidth="18495" windowHeight="11700" tabRatio="970"/>
  </bookViews>
  <sheets>
    <sheet name="Berlingo" sheetId="39" r:id="rId1"/>
    <sheet name="Peugeot Expert" sheetId="8" r:id="rId2"/>
    <sheet name="Peugeot Expert 1" sheetId="29" r:id="rId3"/>
    <sheet name="Citroën Jumper," sheetId="40" r:id="rId4"/>
    <sheet name="Citroën Jumper" sheetId="25" r:id="rId5"/>
    <sheet name="Iveco 2" sheetId="35" r:id="rId6"/>
    <sheet name="Iveco 1" sheetId="30" r:id="rId7"/>
    <sheet name="Iveco" sheetId="26" r:id="rId8"/>
    <sheet name="Iveco Benne" sheetId="11" r:id="rId9"/>
    <sheet name="Yveco" sheetId="18" r:id="rId10"/>
    <sheet name="Peugeot Boxer" sheetId="27" r:id="rId11"/>
    <sheet name="Boxer Peugeot" sheetId="24" r:id="rId12"/>
    <sheet name="Renault" sheetId="19" r:id="rId13"/>
    <sheet name="Mercedez Benz" sheetId="20" r:id="rId14"/>
    <sheet name="Tracteur" sheetId="31" r:id="rId15"/>
    <sheet name="Mini pelle" sheetId="33" r:id="rId16"/>
    <sheet name="Broyeur Saelen" sheetId="34" r:id="rId17"/>
    <sheet name="Remorque Saris" sheetId="28" r:id="rId18"/>
    <sheet name="Remorque Occasion" sheetId="36" r:id="rId19"/>
    <sheet name="Remorque Saris Opaque" sheetId="37" r:id="rId20"/>
    <sheet name="Remorque porte engin" sheetId="38" r:id="rId21"/>
    <sheet name="tous les véhicules" sheetId="41" r:id="rId22"/>
  </sheets>
  <calcPr calcId="125725"/>
</workbook>
</file>

<file path=xl/calcChain.xml><?xml version="1.0" encoding="utf-8"?>
<calcChain xmlns="http://schemas.openxmlformats.org/spreadsheetml/2006/main">
  <c r="K20" i="41"/>
  <c r="J20"/>
  <c r="I20"/>
  <c r="H20"/>
  <c r="G20"/>
  <c r="F20"/>
  <c r="K10"/>
  <c r="J10"/>
  <c r="I10"/>
  <c r="H10"/>
  <c r="G10"/>
  <c r="F10"/>
  <c r="K9"/>
  <c r="J9"/>
  <c r="I9"/>
  <c r="H9"/>
  <c r="G9"/>
  <c r="F9"/>
  <c r="J8"/>
  <c r="I8"/>
  <c r="H8"/>
  <c r="G8"/>
  <c r="F8"/>
  <c r="K7"/>
  <c r="J7"/>
  <c r="I7"/>
  <c r="H7"/>
  <c r="G7"/>
  <c r="F7"/>
  <c r="K6"/>
  <c r="J6"/>
  <c r="I6"/>
  <c r="H6"/>
  <c r="G6"/>
  <c r="F6"/>
  <c r="K14"/>
  <c r="J14"/>
  <c r="I14"/>
  <c r="H14"/>
  <c r="G14"/>
  <c r="F14"/>
  <c r="K16"/>
  <c r="J16"/>
  <c r="I16"/>
  <c r="H16"/>
  <c r="G16"/>
  <c r="F16"/>
  <c r="K15"/>
  <c r="J15"/>
  <c r="I15"/>
  <c r="H15"/>
  <c r="G15"/>
  <c r="F15"/>
  <c r="K12"/>
  <c r="J12"/>
  <c r="I12"/>
  <c r="H12"/>
  <c r="G12"/>
  <c r="F12"/>
  <c r="K11"/>
  <c r="J11"/>
  <c r="I11"/>
  <c r="H11"/>
  <c r="G11"/>
  <c r="F11"/>
  <c r="K5"/>
  <c r="J5"/>
  <c r="I5"/>
  <c r="H5"/>
  <c r="G5"/>
  <c r="F5"/>
  <c r="K4"/>
  <c r="J4"/>
  <c r="I4"/>
  <c r="H4"/>
  <c r="G4"/>
  <c r="F4"/>
  <c r="K23"/>
  <c r="K22"/>
  <c r="K21"/>
  <c r="K19"/>
  <c r="K18"/>
  <c r="K17"/>
  <c r="K13"/>
  <c r="K3"/>
  <c r="H92" i="38"/>
  <c r="F92"/>
  <c r="D92"/>
  <c r="B92"/>
  <c r="B93" s="1"/>
  <c r="D93" s="1"/>
  <c r="F93" s="1"/>
  <c r="H93" s="1"/>
  <c r="B94" s="1"/>
  <c r="H78"/>
  <c r="F78"/>
  <c r="D78"/>
  <c r="B78"/>
  <c r="B79" s="1"/>
  <c r="D79" s="1"/>
  <c r="F79" s="1"/>
  <c r="H60"/>
  <c r="F60"/>
  <c r="D60"/>
  <c r="B60"/>
  <c r="B61" s="1"/>
  <c r="D61" s="1"/>
  <c r="F61" s="1"/>
  <c r="H61" s="1"/>
  <c r="H46"/>
  <c r="F46"/>
  <c r="D46"/>
  <c r="B46"/>
  <c r="B47" s="1"/>
  <c r="H92" i="37"/>
  <c r="F92"/>
  <c r="D92"/>
  <c r="B92"/>
  <c r="B93" s="1"/>
  <c r="H78"/>
  <c r="F78"/>
  <c r="D78"/>
  <c r="B78"/>
  <c r="B79" s="1"/>
  <c r="D79" s="1"/>
  <c r="F79" s="1"/>
  <c r="H79" s="1"/>
  <c r="H60"/>
  <c r="F60"/>
  <c r="D60"/>
  <c r="B60"/>
  <c r="B61" s="1"/>
  <c r="D61" s="1"/>
  <c r="F61" s="1"/>
  <c r="H61" s="1"/>
  <c r="H46"/>
  <c r="F46"/>
  <c r="D46"/>
  <c r="B46"/>
  <c r="B47" s="1"/>
  <c r="D47" s="1"/>
  <c r="F47" s="1"/>
  <c r="H47" s="1"/>
  <c r="H92" i="36"/>
  <c r="F92"/>
  <c r="D92"/>
  <c r="B92"/>
  <c r="B93" s="1"/>
  <c r="H78"/>
  <c r="F78"/>
  <c r="D78"/>
  <c r="B78"/>
  <c r="B79" s="1"/>
  <c r="D79" s="1"/>
  <c r="F79" s="1"/>
  <c r="H79" s="1"/>
  <c r="H60"/>
  <c r="F60"/>
  <c r="D60"/>
  <c r="B60"/>
  <c r="B61" s="1"/>
  <c r="D61" s="1"/>
  <c r="F61" s="1"/>
  <c r="H61" s="1"/>
  <c r="H46"/>
  <c r="F46"/>
  <c r="D46"/>
  <c r="B46"/>
  <c r="B47" s="1"/>
  <c r="H92" i="34"/>
  <c r="F92"/>
  <c r="D92"/>
  <c r="B92"/>
  <c r="B93" s="1"/>
  <c r="H78"/>
  <c r="F78"/>
  <c r="D78"/>
  <c r="B78"/>
  <c r="B79" s="1"/>
  <c r="H60"/>
  <c r="F60"/>
  <c r="D60"/>
  <c r="B60"/>
  <c r="B61" s="1"/>
  <c r="D61" s="1"/>
  <c r="F61" s="1"/>
  <c r="H46"/>
  <c r="F46"/>
  <c r="D46"/>
  <c r="B46"/>
  <c r="B47" s="1"/>
  <c r="H92" i="33"/>
  <c r="F92"/>
  <c r="D92"/>
  <c r="B92"/>
  <c r="B93" s="1"/>
  <c r="H78"/>
  <c r="F78"/>
  <c r="D78"/>
  <c r="B78"/>
  <c r="B79" s="1"/>
  <c r="H60"/>
  <c r="F60"/>
  <c r="D60"/>
  <c r="B60"/>
  <c r="B61" s="1"/>
  <c r="D61" s="1"/>
  <c r="F61" s="1"/>
  <c r="H46"/>
  <c r="F46"/>
  <c r="D46"/>
  <c r="B46"/>
  <c r="B47" s="1"/>
  <c r="H92" i="31"/>
  <c r="F92"/>
  <c r="D92"/>
  <c r="B92"/>
  <c r="B93" s="1"/>
  <c r="H78"/>
  <c r="F78"/>
  <c r="D78"/>
  <c r="B78"/>
  <c r="B79" s="1"/>
  <c r="H60"/>
  <c r="F60"/>
  <c r="D60"/>
  <c r="B60"/>
  <c r="B61" s="1"/>
  <c r="H46"/>
  <c r="F46"/>
  <c r="D46"/>
  <c r="B46"/>
  <c r="B47" s="1"/>
  <c r="H12" i="38"/>
  <c r="F12"/>
  <c r="D12"/>
  <c r="B12"/>
  <c r="B13" s="1"/>
  <c r="D13" s="1"/>
  <c r="F13" s="1"/>
  <c r="H92" i="30"/>
  <c r="F92"/>
  <c r="D92"/>
  <c r="B92"/>
  <c r="B93" s="1"/>
  <c r="H78"/>
  <c r="F78"/>
  <c r="D78"/>
  <c r="B78"/>
  <c r="B79" s="1"/>
  <c r="D79" s="1"/>
  <c r="F79" s="1"/>
  <c r="H79" s="1"/>
  <c r="H60"/>
  <c r="F60"/>
  <c r="D60"/>
  <c r="B60"/>
  <c r="B61" s="1"/>
  <c r="H46"/>
  <c r="F46"/>
  <c r="D46"/>
  <c r="B46"/>
  <c r="B47" s="1"/>
  <c r="H92" i="29"/>
  <c r="F92"/>
  <c r="D92"/>
  <c r="B92"/>
  <c r="B93" s="1"/>
  <c r="H78"/>
  <c r="F78"/>
  <c r="D78"/>
  <c r="B78"/>
  <c r="B79" s="1"/>
  <c r="H60"/>
  <c r="F60"/>
  <c r="D60"/>
  <c r="B60"/>
  <c r="B61" s="1"/>
  <c r="H46"/>
  <c r="F46"/>
  <c r="D46"/>
  <c r="B46"/>
  <c r="B47" s="1"/>
  <c r="H92" i="28"/>
  <c r="F92"/>
  <c r="D92"/>
  <c r="B92"/>
  <c r="B93" s="1"/>
  <c r="D93" s="1"/>
  <c r="F93" s="1"/>
  <c r="H93" s="1"/>
  <c r="B94" s="1"/>
  <c r="H78"/>
  <c r="F78"/>
  <c r="D78"/>
  <c r="B78"/>
  <c r="B79" s="1"/>
  <c r="D79" s="1"/>
  <c r="F79" s="1"/>
  <c r="H79" s="1"/>
  <c r="B80" s="1"/>
  <c r="H60"/>
  <c r="F60"/>
  <c r="D60"/>
  <c r="B60"/>
  <c r="B61" s="1"/>
  <c r="D61" s="1"/>
  <c r="F61" s="1"/>
  <c r="H61" s="1"/>
  <c r="B62" s="1"/>
  <c r="H46"/>
  <c r="F46"/>
  <c r="D46"/>
  <c r="B46"/>
  <c r="B47" s="1"/>
  <c r="D47" s="1"/>
  <c r="F47" s="1"/>
  <c r="H47" s="1"/>
  <c r="B48" s="1"/>
  <c r="B14" s="1"/>
  <c r="H92" i="27"/>
  <c r="F92"/>
  <c r="D92"/>
  <c r="B92"/>
  <c r="B93" s="1"/>
  <c r="H78"/>
  <c r="F78"/>
  <c r="D78"/>
  <c r="B78"/>
  <c r="B79" s="1"/>
  <c r="D79" s="1"/>
  <c r="F79" s="1"/>
  <c r="H60"/>
  <c r="F60"/>
  <c r="D60"/>
  <c r="B60"/>
  <c r="B61" s="1"/>
  <c r="H46"/>
  <c r="F46"/>
  <c r="D46"/>
  <c r="B46"/>
  <c r="B47" s="1"/>
  <c r="H46" i="26"/>
  <c r="F46"/>
  <c r="D46"/>
  <c r="B46"/>
  <c r="B47" s="1"/>
  <c r="H92" i="25"/>
  <c r="F92"/>
  <c r="D92"/>
  <c r="B92"/>
  <c r="B93" s="1"/>
  <c r="H78"/>
  <c r="F78"/>
  <c r="D78"/>
  <c r="B78"/>
  <c r="B79" s="1"/>
  <c r="H60"/>
  <c r="F60"/>
  <c r="D60"/>
  <c r="B60"/>
  <c r="B61" s="1"/>
  <c r="H46"/>
  <c r="F46"/>
  <c r="D46"/>
  <c r="B46"/>
  <c r="B47" s="1"/>
  <c r="H92" i="24"/>
  <c r="F92"/>
  <c r="D92"/>
  <c r="B92"/>
  <c r="B93" s="1"/>
  <c r="D93" s="1"/>
  <c r="F93" s="1"/>
  <c r="H78"/>
  <c r="F78"/>
  <c r="D78"/>
  <c r="B78"/>
  <c r="B79" s="1"/>
  <c r="H60"/>
  <c r="F60"/>
  <c r="D60"/>
  <c r="B60"/>
  <c r="B61" s="1"/>
  <c r="D61" s="1"/>
  <c r="F61" s="1"/>
  <c r="H46"/>
  <c r="F46"/>
  <c r="D46"/>
  <c r="B46"/>
  <c r="B47" s="1"/>
  <c r="D47" s="1"/>
  <c r="F47" s="1"/>
  <c r="H92" i="20"/>
  <c r="F92"/>
  <c r="D92"/>
  <c r="B92"/>
  <c r="B93" s="1"/>
  <c r="D93" s="1"/>
  <c r="F93" s="1"/>
  <c r="H93" s="1"/>
  <c r="B94" s="1"/>
  <c r="H78"/>
  <c r="F78"/>
  <c r="D78"/>
  <c r="B78"/>
  <c r="B79" s="1"/>
  <c r="D79" s="1"/>
  <c r="F79" s="1"/>
  <c r="H59"/>
  <c r="F59"/>
  <c r="D59"/>
  <c r="B59"/>
  <c r="B60" s="1"/>
  <c r="D60" s="1"/>
  <c r="F60" s="1"/>
  <c r="H45"/>
  <c r="F45"/>
  <c r="D45"/>
  <c r="B45"/>
  <c r="B46" s="1"/>
  <c r="D46" s="1"/>
  <c r="F46" s="1"/>
  <c r="H46" s="1"/>
  <c r="B14" i="19"/>
  <c r="H46"/>
  <c r="F46"/>
  <c r="D46"/>
  <c r="B46"/>
  <c r="B47" s="1"/>
  <c r="D47" s="1"/>
  <c r="F47" s="1"/>
  <c r="H47" s="1"/>
  <c r="B48" s="1"/>
  <c r="H92" i="18"/>
  <c r="F92"/>
  <c r="D92"/>
  <c r="B92"/>
  <c r="B93" s="1"/>
  <c r="H78"/>
  <c r="F78"/>
  <c r="D78"/>
  <c r="B78"/>
  <c r="B79" s="1"/>
  <c r="H60"/>
  <c r="F60"/>
  <c r="D60"/>
  <c r="B60"/>
  <c r="B61" s="1"/>
  <c r="D61" s="1"/>
  <c r="F61" s="1"/>
  <c r="H61" s="1"/>
  <c r="H46"/>
  <c r="F46"/>
  <c r="D46"/>
  <c r="B46"/>
  <c r="B47" s="1"/>
  <c r="D47" s="1"/>
  <c r="F47" s="1"/>
  <c r="H92" i="11"/>
  <c r="F92"/>
  <c r="D92"/>
  <c r="B92"/>
  <c r="B93" s="1"/>
  <c r="H78"/>
  <c r="F78"/>
  <c r="D78"/>
  <c r="B78"/>
  <c r="B79" s="1"/>
  <c r="H60"/>
  <c r="F60"/>
  <c r="D60"/>
  <c r="B60"/>
  <c r="B61" s="1"/>
  <c r="H46"/>
  <c r="F46"/>
  <c r="D46"/>
  <c r="B46"/>
  <c r="B47" s="1"/>
  <c r="H92" i="8"/>
  <c r="F92"/>
  <c r="D92"/>
  <c r="B92"/>
  <c r="B93" s="1"/>
  <c r="H78"/>
  <c r="F78"/>
  <c r="D78"/>
  <c r="B78"/>
  <c r="B79" s="1"/>
  <c r="H60"/>
  <c r="F60"/>
  <c r="D60"/>
  <c r="B60"/>
  <c r="B61" s="1"/>
  <c r="H46"/>
  <c r="F46"/>
  <c r="D46"/>
  <c r="B46"/>
  <c r="B47" s="1"/>
  <c r="H92" i="40"/>
  <c r="F92"/>
  <c r="D92"/>
  <c r="B92"/>
  <c r="B93" s="1"/>
  <c r="H78"/>
  <c r="F78"/>
  <c r="D78"/>
  <c r="B78"/>
  <c r="B79" s="1"/>
  <c r="H61"/>
  <c r="F61"/>
  <c r="D61"/>
  <c r="B61"/>
  <c r="B62" s="1"/>
  <c r="H47"/>
  <c r="F47"/>
  <c r="D47"/>
  <c r="B47"/>
  <c r="B48" s="1"/>
  <c r="H46" i="39"/>
  <c r="F46"/>
  <c r="D46"/>
  <c r="B46"/>
  <c r="B47" s="1"/>
  <c r="H12" i="37"/>
  <c r="I22" i="41" s="1"/>
  <c r="F12" i="37"/>
  <c r="H22" i="41" s="1"/>
  <c r="D12" i="37"/>
  <c r="G22" i="41" s="1"/>
  <c r="B12" i="37"/>
  <c r="B13" s="1"/>
  <c r="D13" s="1"/>
  <c r="F13" s="1"/>
  <c r="H13" s="1"/>
  <c r="J22" i="41" s="1"/>
  <c r="H12" i="36"/>
  <c r="I21" i="41" s="1"/>
  <c r="F12" i="36"/>
  <c r="H21" i="41" s="1"/>
  <c r="D12" i="36"/>
  <c r="G21" i="41" s="1"/>
  <c r="B12" i="36"/>
  <c r="B13" s="1"/>
  <c r="D13" s="1"/>
  <c r="F13" s="1"/>
  <c r="H13" s="1"/>
  <c r="J21" i="41" s="1"/>
  <c r="H12" i="35"/>
  <c r="F12"/>
  <c r="D12"/>
  <c r="B12"/>
  <c r="B13" s="1"/>
  <c r="D13" s="1"/>
  <c r="F13" s="1"/>
  <c r="H13" s="1"/>
  <c r="H12" i="34"/>
  <c r="I19" i="41" s="1"/>
  <c r="F12" i="34"/>
  <c r="H19" i="41" s="1"/>
  <c r="D12" i="34"/>
  <c r="G19" i="41" s="1"/>
  <c r="B12" i="34"/>
  <c r="B13" s="1"/>
  <c r="H12" i="33"/>
  <c r="I18" i="41" s="1"/>
  <c r="F12" i="33"/>
  <c r="H18" i="41" s="1"/>
  <c r="D12" i="33"/>
  <c r="G18" i="41" s="1"/>
  <c r="B12" i="33"/>
  <c r="B13" s="1"/>
  <c r="D13" s="1"/>
  <c r="F13" s="1"/>
  <c r="H12" i="31"/>
  <c r="I17" i="41" s="1"/>
  <c r="F12" i="31"/>
  <c r="H17" i="41" s="1"/>
  <c r="D12" i="31"/>
  <c r="G17" i="41" s="1"/>
  <c r="B12" i="31"/>
  <c r="B13" s="1"/>
  <c r="H12" i="30"/>
  <c r="F12"/>
  <c r="D12"/>
  <c r="B12"/>
  <c r="B13" s="1"/>
  <c r="H12" i="29"/>
  <c r="F12"/>
  <c r="D12"/>
  <c r="B12"/>
  <c r="B13" s="1"/>
  <c r="H12" i="27"/>
  <c r="I13" i="41" s="1"/>
  <c r="F12" i="27"/>
  <c r="H13" i="41" s="1"/>
  <c r="D12" i="27"/>
  <c r="G13" i="41" s="1"/>
  <c r="B12" i="27"/>
  <c r="B13" s="1"/>
  <c r="H12" i="28"/>
  <c r="F12"/>
  <c r="D12"/>
  <c r="B12"/>
  <c r="B13" s="1"/>
  <c r="D13" s="1"/>
  <c r="F13" s="1"/>
  <c r="H13" s="1"/>
  <c r="H12" i="26"/>
  <c r="F12"/>
  <c r="D12"/>
  <c r="B12"/>
  <c r="B13" s="1"/>
  <c r="H12" i="25"/>
  <c r="F12"/>
  <c r="D12"/>
  <c r="B12"/>
  <c r="B13" s="1"/>
  <c r="H11" i="24"/>
  <c r="F11"/>
  <c r="D11"/>
  <c r="B11"/>
  <c r="B12" s="1"/>
  <c r="D12" s="1"/>
  <c r="F12" s="1"/>
  <c r="H12" i="20"/>
  <c r="F12"/>
  <c r="D12"/>
  <c r="B12"/>
  <c r="B13" s="1"/>
  <c r="H12" i="19"/>
  <c r="F12"/>
  <c r="D12"/>
  <c r="B12"/>
  <c r="B13" s="1"/>
  <c r="H12" i="18"/>
  <c r="F12"/>
  <c r="D12"/>
  <c r="B12"/>
  <c r="B13" s="1"/>
  <c r="H12" i="11"/>
  <c r="F12"/>
  <c r="D12"/>
  <c r="B12"/>
  <c r="B13" s="1"/>
  <c r="H12" i="8"/>
  <c r="F12"/>
  <c r="D12"/>
  <c r="B12"/>
  <c r="B13" s="1"/>
  <c r="H12" i="40"/>
  <c r="F12"/>
  <c r="D12"/>
  <c r="B12"/>
  <c r="B13" s="1"/>
  <c r="H12" i="39"/>
  <c r="I3" i="41" s="1"/>
  <c r="F12" i="39"/>
  <c r="H3" i="41" s="1"/>
  <c r="D12" i="39"/>
  <c r="G3" i="41" s="1"/>
  <c r="B12" i="39"/>
  <c r="B13" s="1"/>
  <c r="D13" s="1"/>
  <c r="F13" s="1"/>
  <c r="H13" s="1"/>
  <c r="J3" i="41" s="1"/>
  <c r="H13" i="38" l="1"/>
  <c r="D47"/>
  <c r="F47" s="1"/>
  <c r="H47" s="1"/>
  <c r="H79"/>
  <c r="B80" s="1"/>
  <c r="B62" s="1"/>
  <c r="B48" s="1"/>
  <c r="B14" s="1"/>
  <c r="D93" i="37"/>
  <c r="F93" s="1"/>
  <c r="H93" s="1"/>
  <c r="B94" s="1"/>
  <c r="B80" s="1"/>
  <c r="B62" s="1"/>
  <c r="B48" s="1"/>
  <c r="B14" s="1"/>
  <c r="D93" i="36"/>
  <c r="F93" s="1"/>
  <c r="H93" s="1"/>
  <c r="B94" s="1"/>
  <c r="B80" s="1"/>
  <c r="B62" s="1"/>
  <c r="D47"/>
  <c r="F47" s="1"/>
  <c r="H47" s="1"/>
  <c r="F21" i="41"/>
  <c r="D47" i="34"/>
  <c r="F47" s="1"/>
  <c r="H47" s="1"/>
  <c r="H61"/>
  <c r="D79"/>
  <c r="F79" s="1"/>
  <c r="H79" s="1"/>
  <c r="D93"/>
  <c r="F93" s="1"/>
  <c r="H93" s="1"/>
  <c r="B94" s="1"/>
  <c r="F19" i="41"/>
  <c r="D47" i="33"/>
  <c r="F47" s="1"/>
  <c r="H47" s="1"/>
  <c r="H61"/>
  <c r="D79"/>
  <c r="F79" s="1"/>
  <c r="H79" s="1"/>
  <c r="D93"/>
  <c r="F93" s="1"/>
  <c r="H93" s="1"/>
  <c r="B94" s="1"/>
  <c r="B80" s="1"/>
  <c r="B62" s="1"/>
  <c r="B48" s="1"/>
  <c r="B14" s="1"/>
  <c r="F18" i="41"/>
  <c r="D47" i="31"/>
  <c r="F47" s="1"/>
  <c r="H47" s="1"/>
  <c r="D61"/>
  <c r="F61" s="1"/>
  <c r="H61" s="1"/>
  <c r="D79"/>
  <c r="F79" s="1"/>
  <c r="H79" s="1"/>
  <c r="D93"/>
  <c r="F93" s="1"/>
  <c r="H93" s="1"/>
  <c r="B94" s="1"/>
  <c r="F17" i="41"/>
  <c r="D13" i="30"/>
  <c r="F13" s="1"/>
  <c r="D47"/>
  <c r="F47" s="1"/>
  <c r="H47" s="1"/>
  <c r="D61"/>
  <c r="F61" s="1"/>
  <c r="H61" s="1"/>
  <c r="D93"/>
  <c r="F93" s="1"/>
  <c r="H93" s="1"/>
  <c r="B94" s="1"/>
  <c r="B80" s="1"/>
  <c r="B62" s="1"/>
  <c r="B48" s="1"/>
  <c r="D47" i="29"/>
  <c r="F47" s="1"/>
  <c r="H47" s="1"/>
  <c r="D61"/>
  <c r="F61" s="1"/>
  <c r="H61" s="1"/>
  <c r="D79"/>
  <c r="F79" s="1"/>
  <c r="H79" s="1"/>
  <c r="D93"/>
  <c r="F93" s="1"/>
  <c r="H93" s="1"/>
  <c r="B94" s="1"/>
  <c r="B80" s="1"/>
  <c r="B62" s="1"/>
  <c r="B48" s="1"/>
  <c r="B14" s="1"/>
  <c r="D47" i="27"/>
  <c r="F47" s="1"/>
  <c r="D61"/>
  <c r="F61" s="1"/>
  <c r="H61" s="1"/>
  <c r="H79"/>
  <c r="D93"/>
  <c r="F93" s="1"/>
  <c r="H93" s="1"/>
  <c r="B94" s="1"/>
  <c r="B80" s="1"/>
  <c r="B62" s="1"/>
  <c r="H47"/>
  <c r="F13" i="41"/>
  <c r="D47" i="26"/>
  <c r="F47" s="1"/>
  <c r="H47" s="1"/>
  <c r="B48" s="1"/>
  <c r="B14" s="1"/>
  <c r="D47" i="25"/>
  <c r="F47" s="1"/>
  <c r="H47" s="1"/>
  <c r="D61"/>
  <c r="F61" s="1"/>
  <c r="H61" s="1"/>
  <c r="D79"/>
  <c r="F79" s="1"/>
  <c r="H79" s="1"/>
  <c r="D93"/>
  <c r="F93" s="1"/>
  <c r="H93" s="1"/>
  <c r="B94" s="1"/>
  <c r="B80" s="1"/>
  <c r="B62" s="1"/>
  <c r="B48" s="1"/>
  <c r="B14" s="1"/>
  <c r="H47" i="24"/>
  <c r="H61"/>
  <c r="D79"/>
  <c r="F79" s="1"/>
  <c r="H79" s="1"/>
  <c r="H93"/>
  <c r="B94" s="1"/>
  <c r="H60" i="20"/>
  <c r="H79"/>
  <c r="B80" s="1"/>
  <c r="B61" s="1"/>
  <c r="B47" s="1"/>
  <c r="H47" i="18"/>
  <c r="D79"/>
  <c r="F79" s="1"/>
  <c r="H79" s="1"/>
  <c r="D93"/>
  <c r="F93" s="1"/>
  <c r="H93" s="1"/>
  <c r="B94" s="1"/>
  <c r="D47" i="11"/>
  <c r="F47" s="1"/>
  <c r="H47" s="1"/>
  <c r="D61"/>
  <c r="F61" s="1"/>
  <c r="H61" s="1"/>
  <c r="D79"/>
  <c r="F79" s="1"/>
  <c r="H79" s="1"/>
  <c r="D93"/>
  <c r="F93" s="1"/>
  <c r="H93" s="1"/>
  <c r="B94" s="1"/>
  <c r="F22" i="41"/>
  <c r="F23"/>
  <c r="D93" i="8"/>
  <c r="F93" s="1"/>
  <c r="H93" s="1"/>
  <c r="B94" s="1"/>
  <c r="D79"/>
  <c r="F79" s="1"/>
  <c r="H79" s="1"/>
  <c r="D61"/>
  <c r="F61" s="1"/>
  <c r="H61" s="1"/>
  <c r="D47"/>
  <c r="F47" s="1"/>
  <c r="H47" s="1"/>
  <c r="D93" i="40"/>
  <c r="F93" s="1"/>
  <c r="H93" s="1"/>
  <c r="D62"/>
  <c r="F62" s="1"/>
  <c r="H62" s="1"/>
  <c r="D79"/>
  <c r="F79" s="1"/>
  <c r="H79" s="1"/>
  <c r="D48"/>
  <c r="F48" s="1"/>
  <c r="H48" s="1"/>
  <c r="F3" i="41"/>
  <c r="F24" s="1"/>
  <c r="D47" i="39"/>
  <c r="F47" s="1"/>
  <c r="H47" s="1"/>
  <c r="D13" i="34"/>
  <c r="F13" s="1"/>
  <c r="H13" s="1"/>
  <c r="J19" i="41" s="1"/>
  <c r="H13" i="33"/>
  <c r="J18" i="41" s="1"/>
  <c r="D13" i="31"/>
  <c r="F13" s="1"/>
  <c r="H13" s="1"/>
  <c r="J17" i="41" s="1"/>
  <c r="H13" i="30"/>
  <c r="D13" i="29"/>
  <c r="F13" s="1"/>
  <c r="H13" s="1"/>
  <c r="D13" i="27"/>
  <c r="F13" s="1"/>
  <c r="H13" s="1"/>
  <c r="J13" i="41" s="1"/>
  <c r="D13" i="26"/>
  <c r="F13" s="1"/>
  <c r="H13" s="1"/>
  <c r="D13" i="25"/>
  <c r="F13" s="1"/>
  <c r="H13" s="1"/>
  <c r="H12" i="24"/>
  <c r="D13" i="20"/>
  <c r="F13" s="1"/>
  <c r="H13" s="1"/>
  <c r="D13" i="19"/>
  <c r="F13" s="1"/>
  <c r="H13" s="1"/>
  <c r="D13" i="18"/>
  <c r="F13" s="1"/>
  <c r="H13" s="1"/>
  <c r="D13" i="11"/>
  <c r="F13" s="1"/>
  <c r="H13" s="1"/>
  <c r="D13" i="8"/>
  <c r="F13" s="1"/>
  <c r="H13" s="1"/>
  <c r="D13" i="40"/>
  <c r="F13" s="1"/>
  <c r="H13" s="1"/>
  <c r="B48" i="36" l="1"/>
  <c r="B14" s="1"/>
  <c r="B80" i="34"/>
  <c r="B62" s="1"/>
  <c r="B48" s="1"/>
  <c r="B14" s="1"/>
  <c r="B80" i="31"/>
  <c r="B62" s="1"/>
  <c r="B48" s="1"/>
  <c r="B14" s="1"/>
  <c r="G23" i="41"/>
  <c r="G24" s="1"/>
  <c r="B14" i="30"/>
  <c r="B48" i="27"/>
  <c r="B14" s="1"/>
  <c r="B80" i="24"/>
  <c r="B62" s="1"/>
  <c r="B48" s="1"/>
  <c r="B13" s="1"/>
  <c r="B14" i="20"/>
  <c r="B80" i="18"/>
  <c r="B62" s="1"/>
  <c r="B48" s="1"/>
  <c r="B14" s="1"/>
  <c r="B80" i="40"/>
  <c r="B80" i="11"/>
  <c r="B62" s="1"/>
  <c r="B48" s="1"/>
  <c r="B14" s="1"/>
  <c r="B80" i="8"/>
  <c r="B62"/>
  <c r="B48" s="1"/>
  <c r="B14" s="1"/>
  <c r="B63" i="40"/>
  <c r="K24" i="41"/>
  <c r="B14" i="39"/>
  <c r="B49" i="40"/>
  <c r="B14" s="1"/>
  <c r="H23" i="41" l="1"/>
  <c r="H24" s="1"/>
  <c r="I23"/>
  <c r="I24" s="1"/>
  <c r="J23" l="1"/>
  <c r="J24" s="1"/>
</calcChain>
</file>

<file path=xl/sharedStrings.xml><?xml version="1.0" encoding="utf-8"?>
<sst xmlns="http://schemas.openxmlformats.org/spreadsheetml/2006/main" count="1704" uniqueCount="39">
  <si>
    <t>Date</t>
  </si>
  <si>
    <t>BERLINGO BZ-300-HE</t>
  </si>
  <si>
    <t>CITROEN JUMPER 1165-YQ-25 (28)</t>
  </si>
  <si>
    <t>PEUGEOT EXPERT 2582-XB-25 (12)</t>
  </si>
  <si>
    <t>IVECO BENNE 3548-YK-25 (24)</t>
  </si>
  <si>
    <t>MERCEDEZ BENZ 3699-WE-25 (30)</t>
  </si>
  <si>
    <t>CITROEN JUMPER 5526-YD-25 (15)</t>
  </si>
  <si>
    <t>IVECO AT-879-NH</t>
  </si>
  <si>
    <t>PEUGEOT BOXER 5561-XE-25</t>
  </si>
  <si>
    <t>IVECO 7867-YV-25</t>
  </si>
  <si>
    <t>TRACTEUR</t>
  </si>
  <si>
    <t>MINI PELLE</t>
  </si>
  <si>
    <t>BROYEUR SAELEN 7552-YV-25 (118)</t>
  </si>
  <si>
    <t>IVECO AC-321-SD</t>
  </si>
  <si>
    <t>REMORQUE OCCASION (35)</t>
  </si>
  <si>
    <t>REMORQUE SARIS OPAQUE (27)</t>
  </si>
  <si>
    <t>REMORQUE PORTE ENGIN GOUDRON (31)</t>
  </si>
  <si>
    <t>Trimestre 1</t>
  </si>
  <si>
    <t>Trimestre 2</t>
  </si>
  <si>
    <t>Trimestre 3</t>
  </si>
  <si>
    <t>Montants</t>
  </si>
  <si>
    <t>Total</t>
  </si>
  <si>
    <t>Trimestre 4</t>
  </si>
  <si>
    <t>Cumul des 
4 trimestres</t>
  </si>
  <si>
    <t>IVECO 3549-YF-25</t>
  </si>
  <si>
    <t>RENAULT CD-031-LK</t>
  </si>
  <si>
    <t>BOXER PEUGEOT 4247-WX-25 (27)</t>
  </si>
  <si>
    <t>REMORQUE SARIS 5760-ZQ-25(40)</t>
  </si>
  <si>
    <t>PEUGEOT EXPERT 7153-YP-25 (26)</t>
  </si>
  <si>
    <t>TOTAL</t>
  </si>
  <si>
    <t>Année 2013</t>
  </si>
  <si>
    <t>Année 2012</t>
  </si>
  <si>
    <t>Cumul 
2012-2013</t>
  </si>
  <si>
    <t>Cumul 
2009-2010</t>
  </si>
  <si>
    <t>Cumul 
2009-2011</t>
  </si>
  <si>
    <t>Cumul 
2009-2012</t>
  </si>
  <si>
    <t>Cumul 
2009-2013</t>
  </si>
  <si>
    <t>2009-2013</t>
  </si>
  <si>
    <t>Réparations des véhicules 2012 - 2013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</si>
</sst>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164" fontId="0" fillId="0" borderId="6" xfId="0" applyNumberFormat="1" applyBorder="1" applyAlignment="1">
      <alignment vertical="center"/>
    </xf>
    <xf numFmtId="14" fontId="0" fillId="0" borderId="6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164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164" fontId="0" fillId="0" borderId="10" xfId="0" applyNumberForma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vertical="center"/>
    </xf>
    <xf numFmtId="14" fontId="0" fillId="0" borderId="9" xfId="0" applyNumberFormat="1" applyBorder="1" applyAlignment="1">
      <alignment vertical="center"/>
    </xf>
    <xf numFmtId="14" fontId="0" fillId="0" borderId="5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7" xfId="0" applyFont="1" applyBorder="1" applyAlignment="1">
      <alignment vertical="center"/>
    </xf>
    <xf numFmtId="164" fontId="5" fillId="0" borderId="7" xfId="0" applyNumberFormat="1" applyFont="1" applyBorder="1" applyAlignment="1">
      <alignment vertical="center"/>
    </xf>
    <xf numFmtId="164" fontId="5" fillId="0" borderId="6" xfId="0" applyNumberFormat="1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164" fontId="5" fillId="0" borderId="5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/>
    </xf>
    <xf numFmtId="164" fontId="0" fillId="0" borderId="16" xfId="0" applyNumberForma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6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4" fontId="5" fillId="0" borderId="24" xfId="0" applyNumberFormat="1" applyFont="1" applyBorder="1" applyAlignment="1">
      <alignment vertical="center"/>
    </xf>
    <xf numFmtId="164" fontId="5" fillId="0" borderId="25" xfId="0" applyNumberFormat="1" applyFont="1" applyBorder="1" applyAlignment="1">
      <alignment vertical="center"/>
    </xf>
    <xf numFmtId="164" fontId="9" fillId="0" borderId="14" xfId="0" applyNumberFormat="1" applyFont="1" applyBorder="1" applyAlignment="1">
      <alignment vertical="center"/>
    </xf>
    <xf numFmtId="164" fontId="9" fillId="0" borderId="15" xfId="0" applyNumberFormat="1" applyFont="1" applyBorder="1" applyAlignment="1">
      <alignment vertical="center"/>
    </xf>
    <xf numFmtId="164" fontId="11" fillId="0" borderId="15" xfId="0" applyNumberFormat="1" applyFont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vertical="center"/>
    </xf>
    <xf numFmtId="164" fontId="13" fillId="0" borderId="8" xfId="0" applyNumberFormat="1" applyFont="1" applyBorder="1" applyAlignment="1">
      <alignment vertical="center"/>
    </xf>
    <xf numFmtId="164" fontId="12" fillId="0" borderId="5" xfId="0" applyNumberFormat="1" applyFont="1" applyBorder="1" applyAlignment="1">
      <alignment vertical="center"/>
    </xf>
    <xf numFmtId="164" fontId="13" fillId="0" borderId="10" xfId="0" applyNumberFormat="1" applyFont="1" applyBorder="1" applyAlignment="1">
      <alignment vertical="center"/>
    </xf>
    <xf numFmtId="164" fontId="12" fillId="0" borderId="25" xfId="0" applyNumberFormat="1" applyFont="1" applyBorder="1" applyAlignment="1">
      <alignment vertical="center"/>
    </xf>
    <xf numFmtId="164" fontId="13" fillId="0" borderId="26" xfId="0" applyNumberFormat="1" applyFont="1" applyBorder="1" applyAlignment="1">
      <alignment vertical="center"/>
    </xf>
    <xf numFmtId="164" fontId="11" fillId="0" borderId="16" xfId="0" applyNumberFormat="1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5" fillId="0" borderId="18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164" fontId="5" fillId="0" borderId="0" xfId="0" applyNumberFormat="1" applyFont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164" fontId="13" fillId="0" borderId="0" xfId="0" applyNumberFormat="1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Suivi</a:t>
            </a:r>
            <a:r>
              <a:rPr lang="en-US" baseline="0"/>
              <a:t> des réparations du </a:t>
            </a:r>
          </a:p>
          <a:p>
            <a:pPr>
              <a:defRPr/>
            </a:pPr>
            <a:r>
              <a:rPr lang="en-US" baseline="0"/>
              <a:t>Berlingo BZ-300-HE</a:t>
            </a:r>
            <a:endParaRPr lang="en-US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Berlingo!$A$12</c:f>
              <c:strCache>
                <c:ptCount val="1"/>
                <c:pt idx="0">
                  <c:v>Total</c:v>
                </c:pt>
              </c:strCache>
            </c:strRef>
          </c:tx>
          <c:dPt>
            <c:idx val="5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Lbls>
            <c:showVal val="1"/>
          </c:dLbls>
          <c:cat>
            <c:strRef>
              <c:f>(Berlingo!$A$3,Berlingo!$C$3,Berlingo!$E$3,Berlingo!$G$3,Berlingo!$G$13,Berlingo!$A$13)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(Berlingo!$B$12,Berlingo!$D$12,Berlingo!$F$12,Berlingo!$H$12,Berlingo!$G$13,Berlingo!$H$13)</c:f>
              <c:numCache>
                <c:formatCode>#,##0.00\ "€"</c:formatCode>
                <c:ptCount val="6"/>
                <c:pt idx="0">
                  <c:v>0</c:v>
                </c:pt>
                <c:pt idx="1">
                  <c:v>4.42</c:v>
                </c:pt>
                <c:pt idx="2">
                  <c:v>0</c:v>
                </c:pt>
                <c:pt idx="3">
                  <c:v>0</c:v>
                </c:pt>
                <c:pt idx="5">
                  <c:v>4.42</c:v>
                </c:pt>
              </c:numCache>
            </c:numRef>
          </c:val>
        </c:ser>
        <c:shape val="cylinder"/>
        <c:axId val="72133248"/>
        <c:axId val="72139136"/>
        <c:axId val="0"/>
      </c:bar3DChart>
      <c:catAx>
        <c:axId val="721332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 sz="1200"/>
                  <a:t>2013</a:t>
                </a:r>
              </a:p>
            </c:rich>
          </c:tx>
          <c:layout>
            <c:manualLayout>
              <c:xMode val="edge"/>
              <c:yMode val="edge"/>
              <c:x val="0.45741382327209146"/>
              <c:y val="0.85621281714785669"/>
            </c:manualLayout>
          </c:layout>
        </c:title>
        <c:tickLblPos val="nextTo"/>
        <c:crossAx val="72139136"/>
        <c:crosses val="autoZero"/>
        <c:auto val="1"/>
        <c:lblAlgn val="ctr"/>
        <c:lblOffset val="100"/>
      </c:catAx>
      <c:valAx>
        <c:axId val="72139136"/>
        <c:scaling>
          <c:orientation val="minMax"/>
        </c:scaling>
        <c:axPos val="l"/>
        <c:majorGridlines/>
        <c:numFmt formatCode="#,##0\ &quot;€&quot;" sourceLinked="0"/>
        <c:tickLblPos val="nextTo"/>
        <c:crossAx val="72133248"/>
        <c:crosses val="autoZero"/>
        <c:crossBetween val="between"/>
      </c:valAx>
    </c:plotArea>
    <c:plotVisOnly val="1"/>
  </c:chart>
  <c:printSettings>
    <c:headerFooter/>
    <c:pageMargins b="0.75000000000000089" l="0.70000000000000062" r="0.70000000000000062" t="0.75000000000000089" header="0.30000000000000032" footer="0.30000000000000032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Berlingo BZ-300-HE </a:t>
            </a:r>
            <a:endParaRPr lang="fr-FR"/>
          </a:p>
        </c:rich>
      </c:tx>
      <c:layout>
        <c:manualLayout>
          <c:xMode val="edge"/>
          <c:yMode val="edge"/>
          <c:x val="0.32178995231229918"/>
          <c:y val="2.7777777777777821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(Berlingo!$A$37,Berlingo!$C$37,Berlingo!$E$37,Berlingo!$G$37,Berlingo!$G$47,Berlingo!$A$47)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(Berlingo!$B$46,Berlingo!$D$46,Berlingo!$F$46,Berlingo!$H$46,Berlingo!$G$47,Berlingo!$H$47)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1187</c:v>
                </c:pt>
                <c:pt idx="5">
                  <c:v>1187</c:v>
                </c:pt>
              </c:numCache>
            </c:numRef>
          </c:val>
        </c:ser>
        <c:shape val="cylinder"/>
        <c:axId val="72170880"/>
        <c:axId val="72177152"/>
        <c:axId val="0"/>
      </c:bar3DChart>
      <c:catAx>
        <c:axId val="721708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  <c:layout/>
        </c:title>
        <c:tickLblPos val="nextTo"/>
        <c:crossAx val="72177152"/>
        <c:crosses val="autoZero"/>
        <c:auto val="1"/>
        <c:lblAlgn val="ctr"/>
        <c:lblOffset val="100"/>
      </c:catAx>
      <c:valAx>
        <c:axId val="72177152"/>
        <c:scaling>
          <c:orientation val="minMax"/>
        </c:scaling>
        <c:axPos val="l"/>
        <c:majorGridlines/>
        <c:numFmt formatCode="#,##0\ &quot;€&quot;" sourceLinked="0"/>
        <c:tickLblPos val="nextTo"/>
        <c:crossAx val="72170880"/>
        <c:crosses val="autoZero"/>
        <c:crossBetween val="between"/>
      </c:valAx>
    </c:plotArea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Berlingo BZ-300-HE </a:t>
            </a:r>
            <a:endParaRPr lang="fr-FR"/>
          </a:p>
        </c:rich>
      </c:tx>
      <c:layout>
        <c:manualLayout>
          <c:xMode val="edge"/>
          <c:yMode val="edge"/>
          <c:x val="0.32178995231229945"/>
          <c:y val="2.7777777777777863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0"/>
            <c:spPr>
              <a:solidFill>
                <a:srgbClr val="FFC000"/>
              </a:solidFill>
            </c:spPr>
          </c:dPt>
          <c:dPt>
            <c:idx val="1"/>
            <c:spPr>
              <a:solidFill>
                <a:srgbClr val="FFC000"/>
              </a:solidFill>
            </c:spPr>
          </c:dPt>
          <c:dPt>
            <c:idx val="3"/>
            <c:spPr>
              <a:solidFill>
                <a:schemeClr val="accent6"/>
              </a:solidFill>
            </c:spPr>
          </c:dPt>
          <c:dLbls>
            <c:showVal val="1"/>
          </c:dLbls>
          <c:cat>
            <c:strRef>
              <c:f>(Berlingo!$A$15,Berlingo!$B$15,Berlingo!$A$16,Berlingo!$A$14)</c:f>
              <c:strCache>
                <c:ptCount val="4"/>
                <c:pt idx="0">
                  <c:v>2012</c:v>
                </c:pt>
                <c:pt idx="1">
                  <c:v>2013</c:v>
                </c:pt>
                <c:pt idx="3">
                  <c:v>Cumul 
2012-2013</c:v>
                </c:pt>
              </c:strCache>
            </c:strRef>
          </c:cat>
          <c:val>
            <c:numRef>
              <c:f>(Berlingo!$H$47,Berlingo!$H$13,Berlingo!$B$16,Berlingo!$B$14)</c:f>
              <c:numCache>
                <c:formatCode>#,##0.00\ "€"</c:formatCode>
                <c:ptCount val="4"/>
                <c:pt idx="0">
                  <c:v>1187</c:v>
                </c:pt>
                <c:pt idx="1">
                  <c:v>4.42</c:v>
                </c:pt>
                <c:pt idx="3">
                  <c:v>1191.42</c:v>
                </c:pt>
              </c:numCache>
            </c:numRef>
          </c:val>
        </c:ser>
        <c:shape val="cylinder"/>
        <c:axId val="72198784"/>
        <c:axId val="72212864"/>
        <c:axId val="0"/>
      </c:bar3DChart>
      <c:catAx>
        <c:axId val="72198784"/>
        <c:scaling>
          <c:orientation val="minMax"/>
        </c:scaling>
        <c:axPos val="b"/>
        <c:tickLblPos val="nextTo"/>
        <c:crossAx val="72212864"/>
        <c:crosses val="autoZero"/>
        <c:auto val="1"/>
        <c:lblAlgn val="ctr"/>
        <c:lblOffset val="100"/>
      </c:catAx>
      <c:valAx>
        <c:axId val="72212864"/>
        <c:scaling>
          <c:orientation val="minMax"/>
        </c:scaling>
        <c:axPos val="l"/>
        <c:majorGridlines/>
        <c:numFmt formatCode="#,##0\ &quot;€&quot;" sourceLinked="0"/>
        <c:tickLblPos val="nextTo"/>
        <c:crossAx val="72198784"/>
        <c:crosses val="autoZero"/>
        <c:crossBetween val="between"/>
      </c:valAx>
    </c:plotArea>
    <c:legend>
      <c:legendPos val="r"/>
      <c:legendEntry>
        <c:idx val="2"/>
        <c:delete val="1"/>
      </c:legendEntry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Peugeot Expert 2582-XB-25(12)</a:t>
            </a:r>
            <a:endParaRPr lang="fr-FR" sz="1000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1"/>
              <c:layout>
                <c:manualLayout>
                  <c:x val="1.0282776349614409E-2"/>
                  <c:y val="0"/>
                </c:manualLayout>
              </c:layout>
              <c:showVal val="1"/>
            </c:dLbl>
            <c:showVal val="1"/>
          </c:dLbls>
          <c:cat>
            <c:strRef>
              <c:f>('Peugeot Expert'!$A$3,'Peugeot Expert'!$C$3,'Peugeot Expert'!$E$3,'Peugeot Expert'!$G$3,'Peugeot Expert'!$G$13,'Peugeot Expert'!$A$13)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Expert'!$B$12,'Peugeot Expert'!$D$12,'Peugeot Expert'!$F$12,'Peugeot Expert'!$H$12,'Peugeot Expert'!$G$13,'Peugeot Expert'!$H$13)</c:f>
              <c:numCache>
                <c:formatCode>#,##0.00\ "€"</c:formatCode>
                <c:ptCount val="6"/>
                <c:pt idx="0">
                  <c:v>549.14</c:v>
                </c:pt>
                <c:pt idx="1">
                  <c:v>474.15</c:v>
                </c:pt>
                <c:pt idx="2">
                  <c:v>0</c:v>
                </c:pt>
                <c:pt idx="3">
                  <c:v>40</c:v>
                </c:pt>
                <c:pt idx="5">
                  <c:v>1063.29</c:v>
                </c:pt>
              </c:numCache>
            </c:numRef>
          </c:val>
        </c:ser>
        <c:shape val="cylinder"/>
        <c:axId val="72656768"/>
        <c:axId val="72671232"/>
        <c:axId val="0"/>
      </c:bar3DChart>
      <c:catAx>
        <c:axId val="726567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  <c:layout/>
        </c:title>
        <c:tickLblPos val="nextTo"/>
        <c:crossAx val="72671232"/>
        <c:crosses val="autoZero"/>
        <c:auto val="1"/>
        <c:lblAlgn val="ctr"/>
        <c:lblOffset val="100"/>
      </c:catAx>
      <c:valAx>
        <c:axId val="72671232"/>
        <c:scaling>
          <c:orientation val="minMax"/>
        </c:scaling>
        <c:axPos val="l"/>
        <c:majorGridlines/>
        <c:numFmt formatCode="#,##0\ &quot;€&quot;" sourceLinked="0"/>
        <c:tickLblPos val="nextTo"/>
        <c:crossAx val="72656768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Peugeit Expert 2582-XB-25 (12)</a:t>
            </a:r>
            <a:endParaRPr lang="fr-FR"/>
          </a:p>
        </c:rich>
      </c:tx>
      <c:layout>
        <c:manualLayout>
          <c:xMode val="edge"/>
          <c:yMode val="edge"/>
          <c:x val="0.32178995231229995"/>
          <c:y val="2.7777777777777964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('Peugeot Expert'!$H$93,'Peugeot Expert'!$H$79,'Peugeot Expert'!$H$61,'Peugeot Expert'!$H$47,'Peugeot Expert'!$H$13,'Peugeot Expert'!$C$14,'Peugeot Expert'!$B$14)</c:f>
              <c:numCache>
                <c:formatCode>#,##0.00\ "€"</c:formatCode>
                <c:ptCount val="7"/>
                <c:pt idx="0">
                  <c:v>1686.53</c:v>
                </c:pt>
                <c:pt idx="1">
                  <c:v>1055.21</c:v>
                </c:pt>
                <c:pt idx="2">
                  <c:v>246.44</c:v>
                </c:pt>
                <c:pt idx="3">
                  <c:v>406.94</c:v>
                </c:pt>
                <c:pt idx="4">
                  <c:v>1063.29</c:v>
                </c:pt>
                <c:pt idx="6">
                  <c:v>4458.41</c:v>
                </c:pt>
              </c:numCache>
            </c:numRef>
          </c:val>
        </c:ser>
        <c:shape val="cylinder"/>
        <c:axId val="82977920"/>
        <c:axId val="82979456"/>
        <c:axId val="0"/>
      </c:bar3DChart>
      <c:catAx>
        <c:axId val="82977920"/>
        <c:scaling>
          <c:orientation val="minMax"/>
        </c:scaling>
        <c:axPos val="b"/>
        <c:numFmt formatCode="General" sourceLinked="1"/>
        <c:tickLblPos val="nextTo"/>
        <c:crossAx val="82979456"/>
        <c:crosses val="autoZero"/>
        <c:auto val="1"/>
        <c:lblAlgn val="ctr"/>
        <c:lblOffset val="100"/>
      </c:catAx>
      <c:valAx>
        <c:axId val="82979456"/>
        <c:scaling>
          <c:orientation val="minMax"/>
        </c:scaling>
        <c:axPos val="l"/>
        <c:majorGridlines/>
        <c:numFmt formatCode="#,##0\ &quot;€&quot;" sourceLinked="0"/>
        <c:tickLblPos val="nextTo"/>
        <c:crossAx val="82977920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Peugeot Expert 2582-XB-25(12)</a:t>
            </a:r>
            <a:endParaRPr lang="fr-FR" sz="1000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1"/>
              <c:layout>
                <c:manualLayout>
                  <c:x val="1.0282776349614416E-2"/>
                  <c:y val="0"/>
                </c:manualLayout>
              </c:layout>
              <c:showVal val="1"/>
            </c:dLbl>
            <c:showVal val="1"/>
          </c:dLbls>
          <c:cat>
            <c:strRef>
              <c:f>('Peugeot Expert'!$A$3,'Peugeot Expert'!$C$3,'Peugeot Expert'!$E$3,'Peugeot Expert'!$G$3,'Peugeot Expert'!$G$13,'Peugeot Expert'!$A$13)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Expert'!$B$46,'Peugeot Expert'!$D$46,'Peugeot Expert'!$F$46,'Peugeot Expert'!$H$46,'Peugeot Expert'!$G$47,'Peugeot Expert'!$H$47)</c:f>
              <c:numCache>
                <c:formatCode>#,##0.00\ "€"</c:formatCode>
                <c:ptCount val="6"/>
                <c:pt idx="0">
                  <c:v>0</c:v>
                </c:pt>
                <c:pt idx="1">
                  <c:v>83.68</c:v>
                </c:pt>
                <c:pt idx="2">
                  <c:v>229.97</c:v>
                </c:pt>
                <c:pt idx="3">
                  <c:v>93.29</c:v>
                </c:pt>
                <c:pt idx="5">
                  <c:v>406.94</c:v>
                </c:pt>
              </c:numCache>
            </c:numRef>
          </c:val>
        </c:ser>
        <c:shape val="cylinder"/>
        <c:axId val="82995456"/>
        <c:axId val="82837888"/>
        <c:axId val="0"/>
      </c:bar3DChart>
      <c:catAx>
        <c:axId val="829954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  <c:layout/>
        </c:title>
        <c:tickLblPos val="nextTo"/>
        <c:crossAx val="82837888"/>
        <c:crosses val="autoZero"/>
        <c:auto val="1"/>
        <c:lblAlgn val="ctr"/>
        <c:lblOffset val="100"/>
      </c:catAx>
      <c:valAx>
        <c:axId val="82837888"/>
        <c:scaling>
          <c:orientation val="minMax"/>
        </c:scaling>
        <c:axPos val="l"/>
        <c:majorGridlines/>
        <c:numFmt formatCode="#,##0\ &quot;€&quot;" sourceLinked="0"/>
        <c:tickLblPos val="nextTo"/>
        <c:crossAx val="82995456"/>
        <c:crosses val="autoZero"/>
        <c:crossBetween val="between"/>
      </c:valAx>
    </c:plotArea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Peugeot Expert 2582-XB-25(12)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1"/>
              <c:layout>
                <c:manualLayout>
                  <c:x val="1.0282776349614423E-2"/>
                  <c:y val="0"/>
                </c:manualLayout>
              </c:layout>
              <c:showVal val="1"/>
            </c:dLbl>
            <c:showVal val="1"/>
          </c:dLbls>
          <c:cat>
            <c:strRef>
              <c:f>('Peugeot Expert'!$A$3,'Peugeot Expert'!$C$3,'Peugeot Expert'!$E$3,'Peugeot Expert'!$G$3,'Peugeot Expert'!$G$13,'Peugeot Expert'!$A$13)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Expert'!$B$60,'Peugeot Expert'!$D$60,'Peugeot Expert'!$F$60,'Peugeot Expert'!$H$60,'Peugeot Expert'!$G$61,'Peugeot Expert'!$H$61)</c:f>
              <c:numCache>
                <c:formatCode>#,##0.00\ "€"</c:formatCode>
                <c:ptCount val="6"/>
                <c:pt idx="0">
                  <c:v>0</c:v>
                </c:pt>
                <c:pt idx="1">
                  <c:v>246.44</c:v>
                </c:pt>
                <c:pt idx="2">
                  <c:v>0</c:v>
                </c:pt>
                <c:pt idx="3">
                  <c:v>0</c:v>
                </c:pt>
                <c:pt idx="5">
                  <c:v>246.44</c:v>
                </c:pt>
              </c:numCache>
            </c:numRef>
          </c:val>
        </c:ser>
        <c:shape val="cylinder"/>
        <c:axId val="82862848"/>
        <c:axId val="82864768"/>
        <c:axId val="0"/>
      </c:bar3DChart>
      <c:catAx>
        <c:axId val="828628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2864768"/>
        <c:crosses val="autoZero"/>
        <c:auto val="1"/>
        <c:lblAlgn val="ctr"/>
        <c:lblOffset val="100"/>
      </c:catAx>
      <c:valAx>
        <c:axId val="82864768"/>
        <c:scaling>
          <c:orientation val="minMax"/>
        </c:scaling>
        <c:axPos val="l"/>
        <c:majorGridlines/>
        <c:numFmt formatCode="#,##0\ &quot;€&quot;" sourceLinked="0"/>
        <c:tickLblPos val="nextTo"/>
        <c:crossAx val="82862848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Peugeot Expert 2582-XB-25(12)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1"/>
              <c:layout>
                <c:manualLayout>
                  <c:x val="1.0282776349614423E-2"/>
                  <c:y val="0"/>
                </c:manualLayout>
              </c:layout>
              <c:showVal val="1"/>
            </c:dLbl>
            <c:showVal val="1"/>
          </c:dLbls>
          <c:cat>
            <c:strRef>
              <c:f>('Peugeot Expert'!$A$3,'Peugeot Expert'!$C$3,'Peugeot Expert'!$E$3,'Peugeot Expert'!$G$3,'Peugeot Expert'!$G$13,'Peugeot Expert'!$A$13)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Expert'!$B$78,'Peugeot Expert'!$D$78,'Peugeot Expert'!$F$78,'Peugeot Expert'!$H$78,'Peugeot Expert'!$G$79,'Peugeot Expert'!$H$79)</c:f>
              <c:numCache>
                <c:formatCode>#,##0.00\ "€"</c:formatCode>
                <c:ptCount val="6"/>
                <c:pt idx="0">
                  <c:v>0</c:v>
                </c:pt>
                <c:pt idx="1">
                  <c:v>26</c:v>
                </c:pt>
                <c:pt idx="2">
                  <c:v>1029.21</c:v>
                </c:pt>
                <c:pt idx="3">
                  <c:v>0</c:v>
                </c:pt>
                <c:pt idx="5">
                  <c:v>1055.21</c:v>
                </c:pt>
              </c:numCache>
            </c:numRef>
          </c:val>
        </c:ser>
        <c:shape val="cylinder"/>
        <c:axId val="83045376"/>
        <c:axId val="83047552"/>
        <c:axId val="0"/>
      </c:bar3DChart>
      <c:catAx>
        <c:axId val="830453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3047552"/>
        <c:crosses val="autoZero"/>
        <c:auto val="1"/>
        <c:lblAlgn val="ctr"/>
        <c:lblOffset val="100"/>
      </c:catAx>
      <c:valAx>
        <c:axId val="83047552"/>
        <c:scaling>
          <c:orientation val="minMax"/>
        </c:scaling>
        <c:axPos val="l"/>
        <c:majorGridlines/>
        <c:numFmt formatCode="#,##0\ &quot;€&quot;" sourceLinked="0"/>
        <c:tickLblPos val="nextTo"/>
        <c:crossAx val="83045376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Peugeot Expert 2582-XB-25(12)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1"/>
              <c:layout>
                <c:manualLayout>
                  <c:x val="1.0282776349614423E-2"/>
                  <c:y val="0"/>
                </c:manualLayout>
              </c:layout>
              <c:showVal val="1"/>
            </c:dLbl>
            <c:showVal val="1"/>
          </c:dLbls>
          <c:cat>
            <c:strRef>
              <c:f>('Peugeot Expert'!$A$3,'Peugeot Expert'!$C$3,'Peugeot Expert'!$E$3,'Peugeot Expert'!$G$3,'Peugeot Expert'!$G$13,'Peugeot Expert'!$A$13)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Expert'!$B$92,'Peugeot Expert'!$D$92,'Peugeot Expert'!$F$92,'Peugeot Expert'!$H$92,'Peugeot Expert'!$G$93,'Peugeot Expert'!$H$93)</c:f>
              <c:numCache>
                <c:formatCode>#,##0.00\ "€"</c:formatCode>
                <c:ptCount val="6"/>
                <c:pt idx="0">
                  <c:v>0</c:v>
                </c:pt>
                <c:pt idx="1">
                  <c:v>1107.71</c:v>
                </c:pt>
                <c:pt idx="2">
                  <c:v>336.89</c:v>
                </c:pt>
                <c:pt idx="3">
                  <c:v>241.93</c:v>
                </c:pt>
                <c:pt idx="5">
                  <c:v>1686.53</c:v>
                </c:pt>
              </c:numCache>
            </c:numRef>
          </c:val>
        </c:ser>
        <c:shape val="cylinder"/>
        <c:axId val="83064320"/>
        <c:axId val="83066240"/>
        <c:axId val="0"/>
      </c:bar3DChart>
      <c:catAx>
        <c:axId val="830643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3066240"/>
        <c:crosses val="autoZero"/>
        <c:auto val="1"/>
        <c:lblAlgn val="ctr"/>
        <c:lblOffset val="100"/>
      </c:catAx>
      <c:valAx>
        <c:axId val="83066240"/>
        <c:scaling>
          <c:orientation val="minMax"/>
        </c:scaling>
        <c:axPos val="l"/>
        <c:majorGridlines/>
        <c:numFmt formatCode="#,##0\ &quot;€&quot;" sourceLinked="0"/>
        <c:tickLblPos val="nextTo"/>
        <c:crossAx val="83064320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Peugeot Expert 7153-YP-25 (26)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Expert 1'!$A$3,'Peugeot Expert 1'!$C$3,'Peugeot Expert 1'!$E$3,'Peugeot Expert 1'!$G$3,'Peugeot Expert 1'!$G$13,'Peugeot Expert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 1'!$B$12,'Peugeot Expert 1'!$D$12,'Peugeot Expert 1'!$F$12,'Peugeot Expert 1'!$H$12,'Peugeot Expert 1'!$G$13,'Peugeot Expert 1'!$H$13)</c:f>
              <c:numCache>
                <c:formatCode>#,##0.00\ "€"</c:formatCode>
                <c:ptCount val="6"/>
                <c:pt idx="0">
                  <c:v>109.86</c:v>
                </c:pt>
                <c:pt idx="1">
                  <c:v>124</c:v>
                </c:pt>
                <c:pt idx="2">
                  <c:v>14.4</c:v>
                </c:pt>
                <c:pt idx="3">
                  <c:v>0</c:v>
                </c:pt>
                <c:pt idx="5">
                  <c:v>248.26000000000002</c:v>
                </c:pt>
              </c:numCache>
            </c:numRef>
          </c:val>
        </c:ser>
        <c:shape val="cylinder"/>
        <c:axId val="83227008"/>
        <c:axId val="83228928"/>
        <c:axId val="0"/>
      </c:bar3DChart>
      <c:catAx>
        <c:axId val="83227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3228928"/>
        <c:crosses val="autoZero"/>
        <c:auto val="1"/>
        <c:lblAlgn val="ctr"/>
        <c:lblOffset val="100"/>
      </c:catAx>
      <c:valAx>
        <c:axId val="83228928"/>
        <c:scaling>
          <c:orientation val="minMax"/>
        </c:scaling>
        <c:axPos val="l"/>
        <c:majorGridlines/>
        <c:numFmt formatCode="#,##0\ &quot;€&quot;" sourceLinked="0"/>
        <c:tickLblPos val="nextTo"/>
        <c:crossAx val="83227008"/>
        <c:crosses val="autoZero"/>
        <c:crossBetween val="between"/>
      </c:valAx>
    </c:plotArea>
    <c:plotVisOnly val="1"/>
  </c:chart>
  <c:printSettings>
    <c:headerFooter/>
    <c:pageMargins b="0.75000000000000311" l="0.70000000000000062" r="0.70000000000000062" t="0.75000000000000311" header="0.30000000000000032" footer="0.30000000000000032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</a:t>
            </a:r>
          </a:p>
          <a:p>
            <a:pPr>
              <a:defRPr/>
            </a:pPr>
            <a:r>
              <a:rPr lang="fr-FR" baseline="0"/>
              <a:t>Peugeot Expert 7153-YP-25 (26)</a:t>
            </a:r>
          </a:p>
        </c:rich>
      </c:tx>
      <c:layout>
        <c:manualLayout>
          <c:xMode val="edge"/>
          <c:yMode val="edge"/>
          <c:x val="0.31638640914566635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('Peugeot Expert 1'!$H$93,'Peugeot Expert 1'!$H$79,'Peugeot Expert 1'!$H$61,'Peugeot Expert 1'!$H$47,'Peugeot Expert 1'!$H$13,'Peugeot Expert 1'!$C$14,'Peugeot Expert 1'!$B$14)</c:f>
              <c:numCache>
                <c:formatCode>#,##0.00\ "€"</c:formatCode>
                <c:ptCount val="7"/>
                <c:pt idx="0">
                  <c:v>1052.71</c:v>
                </c:pt>
                <c:pt idx="1">
                  <c:v>1664.78</c:v>
                </c:pt>
                <c:pt idx="2">
                  <c:v>1308.44</c:v>
                </c:pt>
                <c:pt idx="3">
                  <c:v>618.97</c:v>
                </c:pt>
                <c:pt idx="4">
                  <c:v>248.26000000000002</c:v>
                </c:pt>
                <c:pt idx="6">
                  <c:v>4893.16</c:v>
                </c:pt>
              </c:numCache>
            </c:numRef>
          </c:val>
        </c:ser>
        <c:shape val="cylinder"/>
        <c:axId val="83119488"/>
        <c:axId val="83133568"/>
        <c:axId val="0"/>
      </c:bar3DChart>
      <c:catAx>
        <c:axId val="83119488"/>
        <c:scaling>
          <c:orientation val="minMax"/>
        </c:scaling>
        <c:axPos val="b"/>
        <c:numFmt formatCode="General" sourceLinked="1"/>
        <c:tickLblPos val="nextTo"/>
        <c:crossAx val="83133568"/>
        <c:crosses val="autoZero"/>
        <c:auto val="1"/>
        <c:lblAlgn val="ctr"/>
        <c:lblOffset val="100"/>
      </c:catAx>
      <c:valAx>
        <c:axId val="83133568"/>
        <c:scaling>
          <c:orientation val="minMax"/>
        </c:scaling>
        <c:axPos val="l"/>
        <c:majorGridlines/>
        <c:numFmt formatCode="#,##0\ &quot;€&quot;" sourceLinked="0"/>
        <c:tickLblPos val="nextTo"/>
        <c:crossAx val="83119488"/>
        <c:crosses val="autoZero"/>
        <c:crossBetween val="between"/>
      </c:valAx>
    </c:plotArea>
    <c:plotVisOnly val="1"/>
  </c:chart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Peugeot Expert 7153-YP-25 (26)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Expert 1'!$A$3,'Peugeot Expert 1'!$C$3,'Peugeot Expert 1'!$E$3,'Peugeot Expert 1'!$G$3,'Peugeot Expert 1'!$G$13,'Peugeot Expert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 1'!$B$46,'Peugeot Expert 1'!$D$46,'Peugeot Expert 1'!$F$46,'Peugeot Expert 1'!$H$46,'Peugeot Expert 1'!$G$47,'Peugeot Expert 1'!$H$47)</c:f>
              <c:numCache>
                <c:formatCode>#,##0.00\ "€"</c:formatCode>
                <c:ptCount val="6"/>
                <c:pt idx="0">
                  <c:v>376.02</c:v>
                </c:pt>
                <c:pt idx="1">
                  <c:v>42</c:v>
                </c:pt>
                <c:pt idx="2">
                  <c:v>200.95</c:v>
                </c:pt>
                <c:pt idx="3">
                  <c:v>0</c:v>
                </c:pt>
                <c:pt idx="5">
                  <c:v>618.97</c:v>
                </c:pt>
              </c:numCache>
            </c:numRef>
          </c:val>
        </c:ser>
        <c:shape val="cylinder"/>
        <c:axId val="83161856"/>
        <c:axId val="83163776"/>
        <c:axId val="0"/>
      </c:bar3DChart>
      <c:catAx>
        <c:axId val="831618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3163776"/>
        <c:crosses val="autoZero"/>
        <c:auto val="1"/>
        <c:lblAlgn val="ctr"/>
        <c:lblOffset val="100"/>
      </c:catAx>
      <c:valAx>
        <c:axId val="83163776"/>
        <c:scaling>
          <c:orientation val="minMax"/>
        </c:scaling>
        <c:axPos val="l"/>
        <c:majorGridlines/>
        <c:numFmt formatCode="#,##0\ &quot;€&quot;" sourceLinked="0"/>
        <c:tickLblPos val="nextTo"/>
        <c:crossAx val="83161856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Peugeot Expert 7153-YP-25 (26)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Expert 1'!$A$3,'Peugeot Expert 1'!$C$3,'Peugeot Expert 1'!$E$3,'Peugeot Expert 1'!$G$3,'Peugeot Expert 1'!$G$13,'Peugeot Expert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 1'!$B$60,'Peugeot Expert 1'!$D$60,'Peugeot Expert 1'!$F$60,'Peugeot Expert 1'!$H$60,'Peugeot Expert 1'!$G$61,'Peugeot Expert 1'!$H$61)</c:f>
              <c:numCache>
                <c:formatCode>#,##0.00\ "€"</c:formatCode>
                <c:ptCount val="6"/>
                <c:pt idx="0">
                  <c:v>976.83</c:v>
                </c:pt>
                <c:pt idx="1">
                  <c:v>148.19</c:v>
                </c:pt>
                <c:pt idx="2">
                  <c:v>183.42</c:v>
                </c:pt>
                <c:pt idx="3">
                  <c:v>0</c:v>
                </c:pt>
                <c:pt idx="5">
                  <c:v>1308.44</c:v>
                </c:pt>
              </c:numCache>
            </c:numRef>
          </c:val>
        </c:ser>
        <c:shape val="cylinder"/>
        <c:axId val="83266560"/>
        <c:axId val="83281024"/>
        <c:axId val="0"/>
      </c:bar3DChart>
      <c:catAx>
        <c:axId val="83266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3281024"/>
        <c:crosses val="autoZero"/>
        <c:auto val="1"/>
        <c:lblAlgn val="ctr"/>
        <c:lblOffset val="100"/>
      </c:catAx>
      <c:valAx>
        <c:axId val="83281024"/>
        <c:scaling>
          <c:orientation val="minMax"/>
        </c:scaling>
        <c:axPos val="l"/>
        <c:majorGridlines/>
        <c:numFmt formatCode="#,##0\ &quot;€&quot;" sourceLinked="0"/>
        <c:tickLblPos val="nextTo"/>
        <c:crossAx val="83266560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Peugeot Expert 7153-YP-25 (26)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Expert 1'!$A$3,'Peugeot Expert 1'!$C$3,'Peugeot Expert 1'!$E$3,'Peugeot Expert 1'!$G$3,'Peugeot Expert 1'!$G$13,'Peugeot Expert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 1'!$B$78,'Peugeot Expert 1'!$D$78,'Peugeot Expert 1'!$F$78,'Peugeot Expert 1'!$H$78,'Peugeot Expert 1'!$G$79,'Peugeot Expert 1'!$H$79)</c:f>
              <c:numCache>
                <c:formatCode>#,##0.00\ "€"</c:formatCode>
                <c:ptCount val="6"/>
                <c:pt idx="0">
                  <c:v>143.58000000000001</c:v>
                </c:pt>
                <c:pt idx="1">
                  <c:v>1386.45</c:v>
                </c:pt>
                <c:pt idx="2">
                  <c:v>134.75</c:v>
                </c:pt>
                <c:pt idx="3">
                  <c:v>0</c:v>
                </c:pt>
                <c:pt idx="5">
                  <c:v>1664.78</c:v>
                </c:pt>
              </c:numCache>
            </c:numRef>
          </c:val>
        </c:ser>
        <c:shape val="cylinder"/>
        <c:axId val="83314176"/>
        <c:axId val="83316096"/>
        <c:axId val="0"/>
      </c:bar3DChart>
      <c:catAx>
        <c:axId val="83314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3316096"/>
        <c:crosses val="autoZero"/>
        <c:auto val="1"/>
        <c:lblAlgn val="ctr"/>
        <c:lblOffset val="100"/>
      </c:catAx>
      <c:valAx>
        <c:axId val="83316096"/>
        <c:scaling>
          <c:orientation val="minMax"/>
        </c:scaling>
        <c:axPos val="l"/>
        <c:majorGridlines/>
        <c:numFmt formatCode="#,##0\ &quot;€&quot;" sourceLinked="0"/>
        <c:tickLblPos val="nextTo"/>
        <c:crossAx val="83314176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Peugeot Expert 7153-YP-25 (26)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Expert 1'!$A$3,'Peugeot Expert 1'!$C$3,'Peugeot Expert 1'!$E$3,'Peugeot Expert 1'!$G$3,'Peugeot Expert 1'!$G$13,'Peugeot Expert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Expert 1'!$B$92,'Peugeot Expert 1'!$D$92,'Peugeot Expert 1'!$F$92,'Peugeot Expert 1'!$H$92,'Peugeot Expert 1'!$G$93,'Peugeot Expert 1'!$H$93)</c:f>
              <c:numCache>
                <c:formatCode>#,##0.00\ "€"</c:formatCode>
                <c:ptCount val="6"/>
                <c:pt idx="0">
                  <c:v>85.11</c:v>
                </c:pt>
                <c:pt idx="1">
                  <c:v>531.66000000000008</c:v>
                </c:pt>
                <c:pt idx="2">
                  <c:v>0</c:v>
                </c:pt>
                <c:pt idx="3">
                  <c:v>435.94</c:v>
                </c:pt>
                <c:pt idx="5">
                  <c:v>1052.71</c:v>
                </c:pt>
              </c:numCache>
            </c:numRef>
          </c:val>
        </c:ser>
        <c:shape val="cylinder"/>
        <c:axId val="83353600"/>
        <c:axId val="83355520"/>
        <c:axId val="0"/>
      </c:bar3DChart>
      <c:catAx>
        <c:axId val="83353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3355520"/>
        <c:crosses val="autoZero"/>
        <c:auto val="1"/>
        <c:lblAlgn val="ctr"/>
        <c:lblOffset val="100"/>
      </c:catAx>
      <c:valAx>
        <c:axId val="83355520"/>
        <c:scaling>
          <c:orientation val="minMax"/>
        </c:scaling>
        <c:axPos val="l"/>
        <c:majorGridlines/>
        <c:numFmt formatCode="#,##0\ &quot;€&quot;" sourceLinked="0"/>
        <c:tickLblPos val="nextTo"/>
        <c:crossAx val="83353600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Citröen Jumper 1165-YQ-25 (28)</a:t>
            </a:r>
            <a:endParaRPr lang="fr-FR" sz="12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Jumper,'!$A$3,'Citroën Jumper,'!$C$3,'Citroën Jumper,'!$E$3,'Citroën Jumper,'!$G$3,'Citroën Jumper,'!$G$13,'Citroën Jumper,'!$A$13)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('Citroën Jumper,'!$B$12,'Citroën Jumper,'!$D$12,'Citroën Jumper,'!$F$12,'Citroën Jumper,'!$H$12,'Citroën Jumper,'!$G$13,'Citroën Jumper,'!$H$13)</c:f>
              <c:numCache>
                <c:formatCode>#,##0.00\ "€"</c:formatCode>
                <c:ptCount val="6"/>
                <c:pt idx="0">
                  <c:v>661.33999999999992</c:v>
                </c:pt>
                <c:pt idx="1">
                  <c:v>65</c:v>
                </c:pt>
                <c:pt idx="2">
                  <c:v>0</c:v>
                </c:pt>
                <c:pt idx="3">
                  <c:v>0</c:v>
                </c:pt>
                <c:pt idx="5">
                  <c:v>726.33999999999992</c:v>
                </c:pt>
              </c:numCache>
            </c:numRef>
          </c:val>
        </c:ser>
        <c:shape val="cylinder"/>
        <c:axId val="83421824"/>
        <c:axId val="83436288"/>
        <c:axId val="0"/>
      </c:bar3DChart>
      <c:catAx>
        <c:axId val="834218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3436288"/>
        <c:crosses val="autoZero"/>
        <c:auto val="1"/>
        <c:lblAlgn val="ctr"/>
        <c:lblOffset val="100"/>
      </c:catAx>
      <c:valAx>
        <c:axId val="83436288"/>
        <c:scaling>
          <c:orientation val="minMax"/>
        </c:scaling>
        <c:axPos val="l"/>
        <c:majorGridlines/>
        <c:numFmt formatCode="#,##0\ &quot;€&quot;" sourceLinked="0"/>
        <c:tickLblPos val="nextTo"/>
        <c:crossAx val="83421824"/>
        <c:crosses val="autoZero"/>
        <c:crossBetween val="between"/>
      </c:valAx>
    </c:plotArea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Citröen Jumper 1165-YQ-25 (28)</a:t>
            </a:r>
            <a:endParaRPr lang="fr-FR" sz="12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Jumper,'!$A$2,'Citroën Jumper,'!$C$2,'Citroën Jumper,'!$E$2,'Citroën Jumper,'!$G$2,'Citroën Jumper,'!$G$12,'Citroën Jumper,'!$A$12)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Jumper,'!$B$47,'Citroën Jumper,'!$D$47,'Citroën Jumper,'!$F$47,'Citroën Jumper,'!$H$47,'Citroën Jumper,'!$G$48,'Citroën Jumper,'!$H$48)</c:f>
              <c:numCache>
                <c:formatCode>#,##0.00\ "€"</c:formatCode>
                <c:ptCount val="6"/>
                <c:pt idx="0">
                  <c:v>0</c:v>
                </c:pt>
                <c:pt idx="1">
                  <c:v>27</c:v>
                </c:pt>
                <c:pt idx="2">
                  <c:v>0</c:v>
                </c:pt>
                <c:pt idx="3">
                  <c:v>0</c:v>
                </c:pt>
                <c:pt idx="5">
                  <c:v>27</c:v>
                </c:pt>
              </c:numCache>
            </c:numRef>
          </c:val>
        </c:ser>
        <c:shape val="cylinder"/>
        <c:axId val="83485824"/>
        <c:axId val="83487744"/>
        <c:axId val="0"/>
      </c:bar3DChart>
      <c:catAx>
        <c:axId val="834858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3487744"/>
        <c:crosses val="autoZero"/>
        <c:auto val="1"/>
        <c:lblAlgn val="ctr"/>
        <c:lblOffset val="100"/>
      </c:catAx>
      <c:valAx>
        <c:axId val="83487744"/>
        <c:scaling>
          <c:orientation val="minMax"/>
        </c:scaling>
        <c:axPos val="l"/>
        <c:majorGridlines/>
        <c:numFmt formatCode="#,##0\ &quot;€&quot;" sourceLinked="0"/>
        <c:tickLblPos val="nextTo"/>
        <c:crossAx val="8348582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Citröen Jumper 1165-YQ-25 (28)</a:t>
            </a:r>
            <a:endParaRPr lang="fr-FR" sz="1200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Jumper,'!$A$2,'Citroën Jumper,'!$C$2,'Citroën Jumper,'!$E$2,'Citroën Jumper,'!$G$2,'Citroën Jumper,'!$G$12,'Citroën Jumper,'!$A$12)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Jumper,'!$B$61,'Citroën Jumper,'!$D$61,'Citroën Jumper,'!$F$61,'Citroën Jumper,'!$H$61,'Citroën Jumper,'!$G$62,'Citroën Jumper,'!$H$62)</c:f>
              <c:numCache>
                <c:formatCode>#,##0.00\ "€"</c:formatCode>
                <c:ptCount val="6"/>
                <c:pt idx="0">
                  <c:v>224.97</c:v>
                </c:pt>
                <c:pt idx="1">
                  <c:v>1203.9499999999998</c:v>
                </c:pt>
                <c:pt idx="2">
                  <c:v>484.24</c:v>
                </c:pt>
                <c:pt idx="3">
                  <c:v>180.85</c:v>
                </c:pt>
                <c:pt idx="5">
                  <c:v>2094.0099999999998</c:v>
                </c:pt>
              </c:numCache>
            </c:numRef>
          </c:val>
        </c:ser>
        <c:shape val="cylinder"/>
        <c:axId val="83512704"/>
        <c:axId val="83523072"/>
        <c:axId val="0"/>
      </c:bar3DChart>
      <c:catAx>
        <c:axId val="835127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  <c:layout/>
        </c:title>
        <c:tickLblPos val="nextTo"/>
        <c:crossAx val="83523072"/>
        <c:crosses val="autoZero"/>
        <c:auto val="1"/>
        <c:lblAlgn val="ctr"/>
        <c:lblOffset val="100"/>
      </c:catAx>
      <c:valAx>
        <c:axId val="83523072"/>
        <c:scaling>
          <c:orientation val="minMax"/>
        </c:scaling>
        <c:axPos val="l"/>
        <c:majorGridlines/>
        <c:numFmt formatCode="#,##0\ &quot;€&quot;" sourceLinked="0"/>
        <c:tickLblPos val="nextTo"/>
        <c:crossAx val="8351270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Citröen Jumper 1165-YQ-25 (28)</a:t>
            </a:r>
            <a:endParaRPr lang="fr-FR" sz="1200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Jumper,'!$A$2,'Citroën Jumper,'!$C$2,'Citroën Jumper,'!$E$2,'Citroën Jumper,'!$G$2,'Citroën Jumper,'!$G$12,'Citroën Jumper,'!$A$12)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Jumper,'!$B$78,'Citroën Jumper,'!$D$78,'Citroën Jumper,'!$F$78,'Citroën Jumper,'!$H$78,'Citroën Jumper,'!$G$79,'Citroën Jumper,'!$H$79)</c:f>
              <c:numCache>
                <c:formatCode>#,##0.00\ "€"</c:formatCode>
                <c:ptCount val="6"/>
                <c:pt idx="0">
                  <c:v>1886.67</c:v>
                </c:pt>
                <c:pt idx="1">
                  <c:v>232.59</c:v>
                </c:pt>
                <c:pt idx="2">
                  <c:v>0</c:v>
                </c:pt>
                <c:pt idx="3">
                  <c:v>0</c:v>
                </c:pt>
                <c:pt idx="5">
                  <c:v>2119.2600000000002</c:v>
                </c:pt>
              </c:numCache>
            </c:numRef>
          </c:val>
        </c:ser>
        <c:shape val="cylinder"/>
        <c:axId val="83556224"/>
        <c:axId val="83578880"/>
        <c:axId val="0"/>
      </c:bar3DChart>
      <c:catAx>
        <c:axId val="835562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  <c:layout/>
        </c:title>
        <c:tickLblPos val="nextTo"/>
        <c:crossAx val="83578880"/>
        <c:crosses val="autoZero"/>
        <c:auto val="1"/>
        <c:lblAlgn val="ctr"/>
        <c:lblOffset val="100"/>
      </c:catAx>
      <c:valAx>
        <c:axId val="83578880"/>
        <c:scaling>
          <c:orientation val="minMax"/>
        </c:scaling>
        <c:axPos val="l"/>
        <c:majorGridlines/>
        <c:numFmt formatCode="#,##0\ &quot;€&quot;" sourceLinked="0"/>
        <c:tickLblPos val="nextTo"/>
        <c:crossAx val="83556224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Citröen Jumper 1165-YQ-25 (28)</a:t>
            </a:r>
            <a:endParaRPr lang="fr-FR" sz="1200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Jumper,'!$A$2,'Citroën Jumper,'!$C$2,'Citroën Jumper,'!$E$2,'Citroën Jumper,'!$G$2,'Citroën Jumper,'!$G$12,'Citroën Jumper,'!$A$12)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Jumper,'!$B$92,'Citroën Jumper,'!$D$92,'Citroën Jumper,'!$F$92,'Citroën Jumper,'!$H$92,'Citroën Jumper,'!$G$93,'Citroën Jumper,'!$H$93)</c:f>
              <c:numCache>
                <c:formatCode>#,##0.00\ "€"</c:formatCode>
                <c:ptCount val="6"/>
                <c:pt idx="0">
                  <c:v>1244.1199999999999</c:v>
                </c:pt>
                <c:pt idx="1">
                  <c:v>972.56</c:v>
                </c:pt>
                <c:pt idx="2">
                  <c:v>0</c:v>
                </c:pt>
                <c:pt idx="3">
                  <c:v>65.78</c:v>
                </c:pt>
                <c:pt idx="5">
                  <c:v>2282.46</c:v>
                </c:pt>
              </c:numCache>
            </c:numRef>
          </c:val>
        </c:ser>
        <c:shape val="cylinder"/>
        <c:axId val="83612032"/>
        <c:axId val="83613952"/>
        <c:axId val="0"/>
      </c:bar3DChart>
      <c:catAx>
        <c:axId val="836120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  <c:layout/>
        </c:title>
        <c:tickLblPos val="nextTo"/>
        <c:crossAx val="83613952"/>
        <c:crosses val="autoZero"/>
        <c:auto val="1"/>
        <c:lblAlgn val="ctr"/>
        <c:lblOffset val="100"/>
      </c:catAx>
      <c:valAx>
        <c:axId val="83613952"/>
        <c:scaling>
          <c:orientation val="minMax"/>
        </c:scaling>
        <c:axPos val="l"/>
        <c:majorGridlines/>
        <c:numFmt formatCode="#,##0\ &quot;€&quot;" sourceLinked="0"/>
        <c:tickLblPos val="nextTo"/>
        <c:crossAx val="83612032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Citroën Jumper 1165-YQ-25 (28)</a:t>
            </a:r>
            <a:endParaRPr lang="fr-FR"/>
          </a:p>
        </c:rich>
      </c:tx>
      <c:layout>
        <c:manualLayout>
          <c:xMode val="edge"/>
          <c:yMode val="edge"/>
          <c:x val="0.32178995231229984"/>
          <c:y val="2.777777777777793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('Citroën Jumper,'!$H$93,'Citroën Jumper,'!$H$79,'Citroën Jumper,'!$H$62,'Citroën Jumper,'!$H$48,'Citroën Jumper,'!$H$13,'Citroën Jumper,'!$G$14,'Citroën Jumper,'!$B$14)</c:f>
              <c:numCache>
                <c:formatCode>#,##0.00\ "€"</c:formatCode>
                <c:ptCount val="7"/>
                <c:pt idx="0">
                  <c:v>2282.46</c:v>
                </c:pt>
                <c:pt idx="1">
                  <c:v>2119.2600000000002</c:v>
                </c:pt>
                <c:pt idx="2">
                  <c:v>2094.0099999999998</c:v>
                </c:pt>
                <c:pt idx="3">
                  <c:v>27</c:v>
                </c:pt>
                <c:pt idx="4">
                  <c:v>726.33999999999992</c:v>
                </c:pt>
                <c:pt idx="6">
                  <c:v>7249.07</c:v>
                </c:pt>
              </c:numCache>
            </c:numRef>
          </c:val>
        </c:ser>
        <c:shape val="cylinder"/>
        <c:axId val="83639680"/>
        <c:axId val="83608704"/>
        <c:axId val="0"/>
      </c:bar3DChart>
      <c:catAx>
        <c:axId val="83639680"/>
        <c:scaling>
          <c:orientation val="minMax"/>
        </c:scaling>
        <c:axPos val="b"/>
        <c:numFmt formatCode="General" sourceLinked="1"/>
        <c:tickLblPos val="nextTo"/>
        <c:crossAx val="83608704"/>
        <c:crosses val="autoZero"/>
        <c:auto val="1"/>
        <c:lblAlgn val="ctr"/>
        <c:lblOffset val="100"/>
      </c:catAx>
      <c:valAx>
        <c:axId val="83608704"/>
        <c:scaling>
          <c:orientation val="minMax"/>
        </c:scaling>
        <c:axPos val="l"/>
        <c:majorGridlines/>
        <c:numFmt formatCode="#,##0\ &quot;€&quot;" sourceLinked="0"/>
        <c:tickLblPos val="nextTo"/>
        <c:crossAx val="83639680"/>
        <c:crosses val="autoZero"/>
        <c:crossBetween val="between"/>
      </c:valAx>
    </c:plotArea>
    <c:plotVisOnly val="1"/>
  </c:chart>
  <c:printSettings>
    <c:headerFooter/>
    <c:pageMargins b="0.75000000000000167" l="0.70000000000000062" r="0.70000000000000062" t="0.75000000000000167" header="0.30000000000000032" footer="0.30000000000000032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50"/>
            </a:pPr>
            <a:r>
              <a:rPr lang="fr-FR" sz="1050"/>
              <a:t>Suivi</a:t>
            </a:r>
            <a:r>
              <a:rPr lang="fr-FR" sz="1050" baseline="0"/>
              <a:t> des réparations du </a:t>
            </a:r>
          </a:p>
          <a:p>
            <a:pPr>
              <a:defRPr sz="1050"/>
            </a:pPr>
            <a:r>
              <a:rPr lang="fr-FR" sz="1050" baseline="0"/>
              <a:t>Citroën Jumper 5526-YD-25 (15)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Jumper'!$A$3,'Citroën Jumper'!$C$3,'Citroën Jumper'!$E$3,'Citroën Jumper'!$G$3,'Citroën Jumper'!$G$13,'Citroën Jumper'!$A$13)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('Citroën Jumper'!$B$12,'Citroën Jumper'!$D$12,'Citroën Jumper'!$F$12,'Citroën Jumper'!$H$12,'Citroën Jumper'!$G$13,'Citroën Jumper'!$H$13)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410.06</c:v>
                </c:pt>
                <c:pt idx="2">
                  <c:v>0</c:v>
                </c:pt>
                <c:pt idx="3">
                  <c:v>336.67</c:v>
                </c:pt>
                <c:pt idx="5">
                  <c:v>746.73</c:v>
                </c:pt>
              </c:numCache>
            </c:numRef>
          </c:val>
        </c:ser>
        <c:shape val="cylinder"/>
        <c:axId val="83686528"/>
        <c:axId val="83688448"/>
        <c:axId val="0"/>
      </c:bar3DChart>
      <c:catAx>
        <c:axId val="836865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3688448"/>
        <c:crosses val="autoZero"/>
        <c:auto val="1"/>
        <c:lblAlgn val="ctr"/>
        <c:lblOffset val="100"/>
      </c:catAx>
      <c:valAx>
        <c:axId val="83688448"/>
        <c:scaling>
          <c:orientation val="minMax"/>
        </c:scaling>
        <c:axPos val="l"/>
        <c:majorGridlines/>
        <c:numFmt formatCode="#,##0\ &quot;€&quot;" sourceLinked="0"/>
        <c:tickLblPos val="nextTo"/>
        <c:crossAx val="83686528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50"/>
            </a:pPr>
            <a:r>
              <a:rPr lang="fr-FR" sz="1050"/>
              <a:t>Suivi</a:t>
            </a:r>
            <a:r>
              <a:rPr lang="fr-FR" sz="1050" baseline="0"/>
              <a:t> des réparations du </a:t>
            </a:r>
          </a:p>
          <a:p>
            <a:pPr>
              <a:defRPr sz="1050"/>
            </a:pPr>
            <a:r>
              <a:rPr lang="fr-FR" sz="1050" baseline="0"/>
              <a:t>Citroën Jumper 5526-YD-25 (15)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Jumper'!$A$2,'Citroën Jumper'!$C$2,'Citroën Jumper'!$E$2,'Citroën Jumper'!$G$2,'Citroën Jumper'!$G$12,'Citroën Jumper'!$A$12)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Jumper'!$B$46,'Citroën Jumper'!$D$46,'Citroën Jumper'!$F$46,'Citroën Jumper'!$H$46,'Citroën Jumper'!$G$47,'Citroën Jumper'!$H$47)</c:f>
              <c:numCache>
                <c:formatCode>#,##0.00\ "€"</c:formatCode>
                <c:ptCount val="6"/>
                <c:pt idx="0">
                  <c:v>719.57999999999993</c:v>
                </c:pt>
                <c:pt idx="1">
                  <c:v>1955.3600000000001</c:v>
                </c:pt>
                <c:pt idx="2">
                  <c:v>475.78999999999996</c:v>
                </c:pt>
                <c:pt idx="3">
                  <c:v>378.87</c:v>
                </c:pt>
                <c:pt idx="5">
                  <c:v>3529.6</c:v>
                </c:pt>
              </c:numCache>
            </c:numRef>
          </c:val>
        </c:ser>
        <c:shape val="cylinder"/>
        <c:axId val="83705216"/>
        <c:axId val="83736064"/>
        <c:axId val="0"/>
      </c:bar3DChart>
      <c:catAx>
        <c:axId val="83705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3736064"/>
        <c:crosses val="autoZero"/>
        <c:auto val="1"/>
        <c:lblAlgn val="ctr"/>
        <c:lblOffset val="100"/>
      </c:catAx>
      <c:valAx>
        <c:axId val="83736064"/>
        <c:scaling>
          <c:orientation val="minMax"/>
        </c:scaling>
        <c:axPos val="l"/>
        <c:majorGridlines/>
        <c:numFmt formatCode="#,##0\ &quot;€&quot;" sourceLinked="0"/>
        <c:tickLblPos val="nextTo"/>
        <c:crossAx val="83705216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50"/>
            </a:pPr>
            <a:r>
              <a:rPr lang="fr-FR" sz="1050"/>
              <a:t>Suivi</a:t>
            </a:r>
            <a:r>
              <a:rPr lang="fr-FR" sz="1050" baseline="0"/>
              <a:t> des réparations du </a:t>
            </a:r>
          </a:p>
          <a:p>
            <a:pPr>
              <a:defRPr sz="1050"/>
            </a:pPr>
            <a:r>
              <a:rPr lang="fr-FR" sz="1050" baseline="0"/>
              <a:t>Citroën Jumper 5526-YD-25 (15)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Jumper'!$A$2,'Citroën Jumper'!$C$2,'Citroën Jumper'!$E$2,'Citroën Jumper'!$G$2,'Citroën Jumper'!$G$12,'Citroën Jumper'!$A$12)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Jumper'!$B$60,'Citroën Jumper'!$D$60,'Citroën Jumper'!$F$60,'Citroën Jumper'!$H$60,'Citroën Jumper'!$G$61,'Citroën Jumper'!$H$61)</c:f>
              <c:numCache>
                <c:formatCode>#,##0.00\ "€"</c:formatCode>
                <c:ptCount val="6"/>
                <c:pt idx="0">
                  <c:v>15</c:v>
                </c:pt>
                <c:pt idx="1">
                  <c:v>353.5</c:v>
                </c:pt>
                <c:pt idx="2">
                  <c:v>0</c:v>
                </c:pt>
                <c:pt idx="3">
                  <c:v>296.35000000000002</c:v>
                </c:pt>
                <c:pt idx="5">
                  <c:v>664.85</c:v>
                </c:pt>
              </c:numCache>
            </c:numRef>
          </c:val>
        </c:ser>
        <c:shape val="cylinder"/>
        <c:axId val="83888000"/>
        <c:axId val="83890176"/>
        <c:axId val="0"/>
      </c:bar3DChart>
      <c:catAx>
        <c:axId val="83888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3890176"/>
        <c:crosses val="autoZero"/>
        <c:auto val="1"/>
        <c:lblAlgn val="ctr"/>
        <c:lblOffset val="100"/>
      </c:catAx>
      <c:valAx>
        <c:axId val="83890176"/>
        <c:scaling>
          <c:orientation val="minMax"/>
        </c:scaling>
        <c:axPos val="l"/>
        <c:majorGridlines/>
        <c:numFmt formatCode="#,##0\ &quot;€&quot;" sourceLinked="0"/>
        <c:tickLblPos val="nextTo"/>
        <c:crossAx val="83888000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50"/>
            </a:pPr>
            <a:r>
              <a:rPr lang="fr-FR" sz="1050"/>
              <a:t>Suivi</a:t>
            </a:r>
            <a:r>
              <a:rPr lang="fr-FR" sz="1050" baseline="0"/>
              <a:t> des réparations du </a:t>
            </a:r>
          </a:p>
          <a:p>
            <a:pPr>
              <a:defRPr sz="1050"/>
            </a:pPr>
            <a:r>
              <a:rPr lang="fr-FR" sz="1050" baseline="0"/>
              <a:t>Citroën Jumper 5526-YD-25 (15)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Jumper'!$A$2,'Citroën Jumper'!$C$2,'Citroën Jumper'!$E$2,'Citroën Jumper'!$G$2,'Citroën Jumper'!$G$12,'Citroën Jumper'!$A$12)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Jumper'!$B$78,'Citroën Jumper'!$D$78,'Citroën Jumper'!$F$78,'Citroën Jumper'!$H$78,'Citroën Jumper'!$G$79,'Citroën Jumper'!$H$79)</c:f>
              <c:numCache>
                <c:formatCode>#,##0.00\ "€"</c:formatCode>
                <c:ptCount val="6"/>
                <c:pt idx="0">
                  <c:v>33</c:v>
                </c:pt>
                <c:pt idx="1">
                  <c:v>100.8</c:v>
                </c:pt>
                <c:pt idx="2">
                  <c:v>796.14</c:v>
                </c:pt>
                <c:pt idx="3">
                  <c:v>1096.27</c:v>
                </c:pt>
                <c:pt idx="5">
                  <c:v>2026.21</c:v>
                </c:pt>
              </c:numCache>
            </c:numRef>
          </c:val>
        </c:ser>
        <c:shape val="cylinder"/>
        <c:axId val="83931520"/>
        <c:axId val="83933440"/>
        <c:axId val="0"/>
      </c:bar3DChart>
      <c:catAx>
        <c:axId val="839315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3933440"/>
        <c:crosses val="autoZero"/>
        <c:auto val="1"/>
        <c:lblAlgn val="ctr"/>
        <c:lblOffset val="100"/>
      </c:catAx>
      <c:valAx>
        <c:axId val="83933440"/>
        <c:scaling>
          <c:orientation val="minMax"/>
        </c:scaling>
        <c:axPos val="l"/>
        <c:majorGridlines/>
        <c:numFmt formatCode="#,##0\ &quot;€&quot;" sourceLinked="0"/>
        <c:tickLblPos val="nextTo"/>
        <c:crossAx val="83931520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50"/>
            </a:pPr>
            <a:r>
              <a:rPr lang="fr-FR" sz="1050"/>
              <a:t>Suivi</a:t>
            </a:r>
            <a:r>
              <a:rPr lang="fr-FR" sz="1050" baseline="0"/>
              <a:t> des réparations du </a:t>
            </a:r>
          </a:p>
          <a:p>
            <a:pPr>
              <a:defRPr sz="1050"/>
            </a:pPr>
            <a:r>
              <a:rPr lang="fr-FR" sz="1050" baseline="0"/>
              <a:t>Citroën Jumper 5526-YD-25 (15)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('Citroën Jumper'!$A$2,'Citroën Jumper'!$C$2,'Citroën Jumper'!$E$2,'Citroën Jumper'!$G$2,'Citroën Jumper'!$G$12,'Citroën Jumper'!$A$12)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('Citroën Jumper'!$B$92,'Citroën Jumper'!$D$92,'Citroën Jumper'!$F$92,'Citroën Jumper'!$H$92,'Citroën Jumper'!$G$93,'Citroën Jumper'!$H$93)</c:f>
              <c:numCache>
                <c:formatCode>#,##0.00\ "€"</c:formatCode>
                <c:ptCount val="6"/>
                <c:pt idx="0">
                  <c:v>58.5</c:v>
                </c:pt>
                <c:pt idx="1">
                  <c:v>203.43</c:v>
                </c:pt>
                <c:pt idx="2">
                  <c:v>1389.7700000000002</c:v>
                </c:pt>
                <c:pt idx="3">
                  <c:v>806.44</c:v>
                </c:pt>
                <c:pt idx="5">
                  <c:v>2458.1400000000003</c:v>
                </c:pt>
              </c:numCache>
            </c:numRef>
          </c:val>
        </c:ser>
        <c:shape val="cylinder"/>
        <c:axId val="84028032"/>
        <c:axId val="84058880"/>
        <c:axId val="0"/>
      </c:bar3DChart>
      <c:catAx>
        <c:axId val="840280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4058880"/>
        <c:crosses val="autoZero"/>
        <c:auto val="1"/>
        <c:lblAlgn val="ctr"/>
        <c:lblOffset val="100"/>
      </c:catAx>
      <c:valAx>
        <c:axId val="84058880"/>
        <c:scaling>
          <c:orientation val="minMax"/>
        </c:scaling>
        <c:axPos val="l"/>
        <c:majorGridlines/>
        <c:numFmt formatCode="#,##0\ &quot;€&quot;" sourceLinked="0"/>
        <c:tickLblPos val="nextTo"/>
        <c:crossAx val="84028032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Citroën Jumper 5526-YD-25 (15)</a:t>
            </a:r>
          </a:p>
        </c:rich>
      </c:tx>
      <c:layout>
        <c:manualLayout>
          <c:xMode val="edge"/>
          <c:yMode val="edge"/>
          <c:x val="0.32178995231230056"/>
          <c:y val="2.7777777777778078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('Citroën Jumper'!$H$93,'Citroën Jumper'!$H$79,'Citroën Jumper'!$H$61,'Citroën Jumper'!$H$47,'Citroën Jumper'!$H$13,'Citroën Jumper'!$C$14,'Citroën Jumper'!$B$14)</c:f>
              <c:numCache>
                <c:formatCode>#,##0.00\ "€"</c:formatCode>
                <c:ptCount val="7"/>
                <c:pt idx="0">
                  <c:v>2458.1400000000003</c:v>
                </c:pt>
                <c:pt idx="1">
                  <c:v>2026.21</c:v>
                </c:pt>
                <c:pt idx="2">
                  <c:v>664.85</c:v>
                </c:pt>
                <c:pt idx="3">
                  <c:v>3529.6</c:v>
                </c:pt>
                <c:pt idx="4">
                  <c:v>746.73</c:v>
                </c:pt>
                <c:pt idx="6">
                  <c:v>9425.5300000000007</c:v>
                </c:pt>
              </c:numCache>
            </c:numRef>
          </c:val>
        </c:ser>
        <c:shape val="cylinder"/>
        <c:axId val="84072320"/>
        <c:axId val="84073856"/>
        <c:axId val="0"/>
      </c:bar3DChart>
      <c:catAx>
        <c:axId val="84072320"/>
        <c:scaling>
          <c:orientation val="minMax"/>
        </c:scaling>
        <c:axPos val="b"/>
        <c:numFmt formatCode="General" sourceLinked="1"/>
        <c:tickLblPos val="nextTo"/>
        <c:crossAx val="84073856"/>
        <c:crosses val="autoZero"/>
        <c:auto val="1"/>
        <c:lblAlgn val="ctr"/>
        <c:lblOffset val="100"/>
      </c:catAx>
      <c:valAx>
        <c:axId val="84073856"/>
        <c:scaling>
          <c:orientation val="minMax"/>
        </c:scaling>
        <c:axPos val="l"/>
        <c:majorGridlines/>
        <c:numFmt formatCode="#,##0\ &quot;€&quot;" sourceLinked="0"/>
        <c:tickLblPos val="nextTo"/>
        <c:crossAx val="84072320"/>
        <c:crosses val="autoZero"/>
        <c:crossBetween val="between"/>
      </c:valAx>
    </c:plotArea>
    <c:plotVisOnly val="1"/>
  </c:chart>
  <c:printSettings>
    <c:headerFooter/>
    <c:pageMargins b="0.750000000000003" l="0.70000000000000062" r="0.70000000000000062" t="0.750000000000003" header="0.30000000000000032" footer="0.30000000000000032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AC-321-SD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2'!$A$3,'Iveco 2'!$C$3,'Iveco 2'!$E$3,'Iveco 2'!$G$3,'Iveco 2'!$G$13,'Iveco 2'!$A$13)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2'!$B$12,'Iveco 2'!$D$12,'Iveco 2'!$F$12,'Iveco 2'!$H$12,'Iveco 2'!$G$13,'Iveco 2'!$H$13)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395.17</c:v>
                </c:pt>
                <c:pt idx="3">
                  <c:v>0</c:v>
                </c:pt>
                <c:pt idx="5">
                  <c:v>395.17</c:v>
                </c:pt>
              </c:numCache>
            </c:numRef>
          </c:val>
        </c:ser>
        <c:shape val="cylinder"/>
        <c:axId val="84233600"/>
        <c:axId val="84243968"/>
        <c:axId val="0"/>
      </c:bar3DChart>
      <c:catAx>
        <c:axId val="84233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4243968"/>
        <c:crosses val="autoZero"/>
        <c:auto val="1"/>
        <c:lblAlgn val="ctr"/>
        <c:lblOffset val="100"/>
      </c:catAx>
      <c:valAx>
        <c:axId val="84243968"/>
        <c:scaling>
          <c:orientation val="minMax"/>
        </c:scaling>
        <c:axPos val="l"/>
        <c:majorGridlines/>
        <c:numFmt formatCode="#,##0\ &quot;€&quot;" sourceLinked="0"/>
        <c:tickLblPos val="nextTo"/>
        <c:crossAx val="84233600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7867-YV-25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1'!$A$3,'Iveco 1'!$C$3,'Iveco 1'!$E$3,'Iveco 1'!$G$3,'Iveco 1'!$G$13,'Iveco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1'!$B$12,'Iveco 1'!$D$12,'Iveco 1'!$F$12,'Iveco 1'!$H$12,'Iveco 1'!$G$13,'Iveco 1'!$H$13)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1743.78</c:v>
                </c:pt>
                <c:pt idx="2">
                  <c:v>484.48</c:v>
                </c:pt>
                <c:pt idx="3">
                  <c:v>854.09</c:v>
                </c:pt>
                <c:pt idx="5">
                  <c:v>3082.3500000000004</c:v>
                </c:pt>
              </c:numCache>
            </c:numRef>
          </c:val>
        </c:ser>
        <c:shape val="cylinder"/>
        <c:axId val="84314368"/>
        <c:axId val="84328832"/>
        <c:axId val="0"/>
      </c:bar3DChart>
      <c:catAx>
        <c:axId val="84314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4328832"/>
        <c:crosses val="autoZero"/>
        <c:auto val="1"/>
        <c:lblAlgn val="ctr"/>
        <c:lblOffset val="100"/>
      </c:catAx>
      <c:valAx>
        <c:axId val="84328832"/>
        <c:scaling>
          <c:orientation val="minMax"/>
        </c:scaling>
        <c:axPos val="l"/>
        <c:majorGridlines/>
        <c:numFmt formatCode="#,##0\ &quot;€&quot;" sourceLinked="0"/>
        <c:tickLblPos val="nextTo"/>
        <c:crossAx val="84314368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7867-YV-25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1'!$A$3,'Iveco 1'!$C$3,'Iveco 1'!$E$3,'Iveco 1'!$G$3,'Iveco 1'!$G$13,'Iveco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1'!$B$46,'Iveco 1'!$D$46,'Iveco 1'!$F$46,'Iveco 1'!$H$46,'Iveco 1'!$G$47,'Iveco 1'!$H$47)</c:f>
              <c:numCache>
                <c:formatCode>#,##0.00\ "€"</c:formatCode>
                <c:ptCount val="6"/>
                <c:pt idx="0">
                  <c:v>0</c:v>
                </c:pt>
                <c:pt idx="1">
                  <c:v>2550.06</c:v>
                </c:pt>
                <c:pt idx="2">
                  <c:v>207.59</c:v>
                </c:pt>
                <c:pt idx="3">
                  <c:v>1716.9699999999998</c:v>
                </c:pt>
                <c:pt idx="5">
                  <c:v>4474.62</c:v>
                </c:pt>
              </c:numCache>
            </c:numRef>
          </c:val>
        </c:ser>
        <c:shape val="cylinder"/>
        <c:axId val="84357888"/>
        <c:axId val="84359808"/>
        <c:axId val="0"/>
      </c:bar3DChart>
      <c:catAx>
        <c:axId val="843578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4359808"/>
        <c:crosses val="autoZero"/>
        <c:auto val="1"/>
        <c:lblAlgn val="ctr"/>
        <c:lblOffset val="100"/>
      </c:catAx>
      <c:valAx>
        <c:axId val="84359808"/>
        <c:scaling>
          <c:orientation val="minMax"/>
        </c:scaling>
        <c:axPos val="l"/>
        <c:majorGridlines/>
        <c:numFmt formatCode="#,##0\ &quot;€&quot;" sourceLinked="0"/>
        <c:tickLblPos val="nextTo"/>
        <c:crossAx val="84357888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7867-YV-25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1'!$A$3,'Iveco 1'!$C$3,'Iveco 1'!$E$3,'Iveco 1'!$G$3,'Iveco 1'!$G$13,'Iveco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1'!$B$60,'Iveco 1'!$D$60,'Iveco 1'!$F$60,'Iveco 1'!$H$60,'Iveco 1'!$G$61,'Iveco 1'!$H$61)</c:f>
              <c:numCache>
                <c:formatCode>#,##0.00\ "€"</c:formatCode>
                <c:ptCount val="6"/>
                <c:pt idx="0">
                  <c:v>398.96</c:v>
                </c:pt>
                <c:pt idx="1">
                  <c:v>64</c:v>
                </c:pt>
                <c:pt idx="2">
                  <c:v>495.96</c:v>
                </c:pt>
                <c:pt idx="3">
                  <c:v>223.89</c:v>
                </c:pt>
                <c:pt idx="5">
                  <c:v>1182.81</c:v>
                </c:pt>
              </c:numCache>
            </c:numRef>
          </c:val>
        </c:ser>
        <c:shape val="cylinder"/>
        <c:axId val="84409344"/>
        <c:axId val="84157568"/>
        <c:axId val="0"/>
      </c:bar3DChart>
      <c:catAx>
        <c:axId val="844093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4157568"/>
        <c:crosses val="autoZero"/>
        <c:auto val="1"/>
        <c:lblAlgn val="ctr"/>
        <c:lblOffset val="100"/>
      </c:catAx>
      <c:valAx>
        <c:axId val="84157568"/>
        <c:scaling>
          <c:orientation val="minMax"/>
        </c:scaling>
        <c:axPos val="l"/>
        <c:majorGridlines/>
        <c:numFmt formatCode="#,##0\ &quot;€&quot;" sourceLinked="0"/>
        <c:tickLblPos val="nextTo"/>
        <c:crossAx val="84409344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7867-YV-25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1'!$A$3,'Iveco 1'!$C$3,'Iveco 1'!$E$3,'Iveco 1'!$G$3,'Iveco 1'!$G$13,'Iveco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1'!$B$78,'Iveco 1'!$D$78,'Iveco 1'!$F$78,'Iveco 1'!$H$78,'Iveco 1'!$G$79,'Iveco 1'!$H$79)</c:f>
              <c:numCache>
                <c:formatCode>#,##0.00\ "€"</c:formatCode>
                <c:ptCount val="6"/>
                <c:pt idx="0">
                  <c:v>484.05</c:v>
                </c:pt>
                <c:pt idx="1">
                  <c:v>0</c:v>
                </c:pt>
                <c:pt idx="2">
                  <c:v>784.51</c:v>
                </c:pt>
                <c:pt idx="3">
                  <c:v>0</c:v>
                </c:pt>
                <c:pt idx="5">
                  <c:v>1268.56</c:v>
                </c:pt>
              </c:numCache>
            </c:numRef>
          </c:val>
        </c:ser>
        <c:shape val="cylinder"/>
        <c:axId val="84166144"/>
        <c:axId val="84168064"/>
        <c:axId val="0"/>
      </c:bar3DChart>
      <c:catAx>
        <c:axId val="841661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4168064"/>
        <c:crosses val="autoZero"/>
        <c:auto val="1"/>
        <c:lblAlgn val="ctr"/>
        <c:lblOffset val="100"/>
      </c:catAx>
      <c:valAx>
        <c:axId val="84168064"/>
        <c:scaling>
          <c:orientation val="minMax"/>
        </c:scaling>
        <c:axPos val="l"/>
        <c:majorGridlines/>
        <c:numFmt formatCode="#,##0\ &quot;€&quot;" sourceLinked="0"/>
        <c:tickLblPos val="nextTo"/>
        <c:crossAx val="84166144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7867-YV-25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1'!$A$3,'Iveco 1'!$C$3,'Iveco 1'!$E$3,'Iveco 1'!$G$3,'Iveco 1'!$G$13,'Iveco 1'!$A$13)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1'!$B$92,'Iveco 1'!$D$92,'Iveco 1'!$F$92,'Iveco 1'!$H$92,'Iveco 1'!$G$93,'Iveco 1'!$H$93)</c:f>
              <c:numCache>
                <c:formatCode>#,##0.00\ "€"</c:formatCode>
                <c:ptCount val="6"/>
                <c:pt idx="0">
                  <c:v>3617.48</c:v>
                </c:pt>
                <c:pt idx="1">
                  <c:v>63</c:v>
                </c:pt>
                <c:pt idx="2">
                  <c:v>689.65</c:v>
                </c:pt>
                <c:pt idx="3">
                  <c:v>138.22999999999999</c:v>
                </c:pt>
                <c:pt idx="5">
                  <c:v>4508.3599999999997</c:v>
                </c:pt>
              </c:numCache>
            </c:numRef>
          </c:val>
        </c:ser>
        <c:shape val="cylinder"/>
        <c:axId val="84185088"/>
        <c:axId val="84187008"/>
        <c:axId val="0"/>
      </c:bar3DChart>
      <c:catAx>
        <c:axId val="841850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4187008"/>
        <c:crosses val="autoZero"/>
        <c:auto val="1"/>
        <c:lblAlgn val="ctr"/>
        <c:lblOffset val="100"/>
      </c:catAx>
      <c:valAx>
        <c:axId val="84187008"/>
        <c:scaling>
          <c:orientation val="minMax"/>
        </c:scaling>
        <c:axPos val="l"/>
        <c:majorGridlines/>
        <c:numFmt formatCode="#,##0\ &quot;€&quot;" sourceLinked="0"/>
        <c:tickLblPos val="nextTo"/>
        <c:crossAx val="84185088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</a:t>
            </a:r>
          </a:p>
          <a:p>
            <a:pPr>
              <a:defRPr/>
            </a:pPr>
            <a:r>
              <a:rPr lang="fr-FR" baseline="0"/>
              <a:t>Iveco 7867-YV-25</a:t>
            </a:r>
          </a:p>
        </c:rich>
      </c:tx>
      <c:layout>
        <c:manualLayout>
          <c:xMode val="edge"/>
          <c:yMode val="edge"/>
          <c:x val="0.31638640914566668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('Iveco 1'!$H$93,'Iveco 1'!$H$79,'Iveco 1'!$H$61,'Iveco 1'!$H$47,'Iveco 1'!$H$13,'Iveco 1'!$C$14,'Iveco 1'!$B$14)</c:f>
              <c:numCache>
                <c:formatCode>#,##0.00\ "€"</c:formatCode>
                <c:ptCount val="7"/>
                <c:pt idx="0">
                  <c:v>4508.3599999999997</c:v>
                </c:pt>
                <c:pt idx="1">
                  <c:v>1268.56</c:v>
                </c:pt>
                <c:pt idx="2">
                  <c:v>1182.81</c:v>
                </c:pt>
                <c:pt idx="3">
                  <c:v>4474.62</c:v>
                </c:pt>
                <c:pt idx="4">
                  <c:v>3082.3500000000004</c:v>
                </c:pt>
                <c:pt idx="6">
                  <c:v>14516.699999999999</c:v>
                </c:pt>
              </c:numCache>
            </c:numRef>
          </c:val>
        </c:ser>
        <c:shape val="cylinder"/>
        <c:axId val="84413056"/>
        <c:axId val="84423040"/>
        <c:axId val="0"/>
      </c:bar3DChart>
      <c:catAx>
        <c:axId val="84413056"/>
        <c:scaling>
          <c:orientation val="minMax"/>
        </c:scaling>
        <c:axPos val="b"/>
        <c:numFmt formatCode="General" sourceLinked="1"/>
        <c:tickLblPos val="nextTo"/>
        <c:crossAx val="84423040"/>
        <c:crosses val="autoZero"/>
        <c:auto val="1"/>
        <c:lblAlgn val="ctr"/>
        <c:lblOffset val="100"/>
      </c:catAx>
      <c:valAx>
        <c:axId val="84423040"/>
        <c:scaling>
          <c:orientation val="minMax"/>
        </c:scaling>
        <c:axPos val="l"/>
        <c:majorGridlines/>
        <c:numFmt formatCode="#,##0\ &quot;€&quot;" sourceLinked="0"/>
        <c:tickLblPos val="nextTo"/>
        <c:crossAx val="84413056"/>
        <c:crosses val="autoZero"/>
        <c:crossBetween val="between"/>
      </c:valAx>
    </c:plotArea>
    <c:plotVisOnly val="1"/>
  </c:chart>
  <c:printSettings>
    <c:headerFooter/>
    <c:pageMargins b="0.75000000000000389" l="0.70000000000000062" r="0.70000000000000062" t="0.75000000000000389" header="0.30000000000000032" footer="0.30000000000000032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AT-879-NH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(Iveco!$A$3,Iveco!$C$3,Iveco!$E$3,Iveco!$G$3,Iveco!$G$13,Iveco!$A$13)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(Iveco!$B$12,Iveco!$D$12,Iveco!$F$12,Iveco!$H$12,Iveco!$G$13,Iveco!$H$13)</c:f>
              <c:numCache>
                <c:formatCode>#,##0.00\ "€"</c:formatCode>
                <c:ptCount val="6"/>
                <c:pt idx="0">
                  <c:v>0</c:v>
                </c:pt>
                <c:pt idx="1">
                  <c:v>231.8</c:v>
                </c:pt>
                <c:pt idx="2">
                  <c:v>999.24</c:v>
                </c:pt>
                <c:pt idx="3">
                  <c:v>508.3</c:v>
                </c:pt>
                <c:pt idx="5">
                  <c:v>1739.34</c:v>
                </c:pt>
              </c:numCache>
            </c:numRef>
          </c:val>
        </c:ser>
        <c:shape val="cylinder"/>
        <c:axId val="84562688"/>
        <c:axId val="84564608"/>
        <c:axId val="0"/>
      </c:bar3DChart>
      <c:catAx>
        <c:axId val="845626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4564608"/>
        <c:crosses val="autoZero"/>
        <c:auto val="1"/>
        <c:lblAlgn val="ctr"/>
        <c:lblOffset val="100"/>
      </c:catAx>
      <c:valAx>
        <c:axId val="84564608"/>
        <c:scaling>
          <c:orientation val="minMax"/>
        </c:scaling>
        <c:axPos val="l"/>
        <c:majorGridlines/>
        <c:numFmt formatCode="#,##0\ &quot;€&quot;" sourceLinked="0"/>
        <c:tickLblPos val="nextTo"/>
        <c:crossAx val="84562688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orientation="portrait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AT-879-NH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(Iveco!$A$2,Iveco!$C$2,Iveco!$E$2,Iveco!$G$2,Iveco!$G$12,Iveco!$A$12)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(Iveco!$B$46,Iveco!$D$46,Iveco!$F$46,Iveco!$H$46,Iveco!$G$47,Iveco!$H$47)</c:f>
              <c:numCache>
                <c:formatCode>#,##0.00\ "€"</c:formatCode>
                <c:ptCount val="6"/>
                <c:pt idx="0">
                  <c:v>1284.26</c:v>
                </c:pt>
                <c:pt idx="1">
                  <c:v>65.459999999999994</c:v>
                </c:pt>
                <c:pt idx="2">
                  <c:v>342.69</c:v>
                </c:pt>
                <c:pt idx="3">
                  <c:v>364.47</c:v>
                </c:pt>
                <c:pt idx="5">
                  <c:v>2056.88</c:v>
                </c:pt>
              </c:numCache>
            </c:numRef>
          </c:val>
        </c:ser>
        <c:shape val="cylinder"/>
        <c:axId val="84589568"/>
        <c:axId val="84595840"/>
        <c:axId val="0"/>
      </c:bar3DChart>
      <c:catAx>
        <c:axId val="84589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4595840"/>
        <c:crosses val="autoZero"/>
        <c:auto val="1"/>
        <c:lblAlgn val="ctr"/>
        <c:lblOffset val="100"/>
      </c:catAx>
      <c:valAx>
        <c:axId val="84595840"/>
        <c:scaling>
          <c:orientation val="minMax"/>
        </c:scaling>
        <c:axPos val="l"/>
        <c:majorGridlines/>
        <c:numFmt formatCode="#,##0\ &quot;€&quot;" sourceLinked="0"/>
        <c:tickLblPos val="nextTo"/>
        <c:crossAx val="84589568"/>
        <c:crosses val="autoZero"/>
        <c:crossBetween val="between"/>
      </c:valAx>
    </c:plotArea>
    <c:plotVisOnly val="1"/>
  </c:chart>
  <c:printSettings>
    <c:headerFooter/>
    <c:pageMargins b="0.75000000000000289" l="0.70000000000000062" r="0.70000000000000062" t="0.75000000000000289" header="0.30000000000000032" footer="0.30000000000000032"/>
    <c:pageSetup orientation="portrait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Suivi des réparations du 
Renault CD-031-LK</a:t>
            </a:r>
            <a:endParaRPr lang="en-US" baseline="0"/>
          </a:p>
        </c:rich>
      </c:tx>
      <c:layout>
        <c:manualLayout>
          <c:xMode val="edge"/>
          <c:yMode val="edge"/>
          <c:x val="0.32178995231230045"/>
          <c:y val="2.7777777777778054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3"/>
            <c:spPr>
              <a:solidFill>
                <a:schemeClr val="accent6"/>
              </a:solidFill>
            </c:spPr>
          </c:dPt>
          <c:dLbls>
            <c:showVal val="1"/>
          </c:dLbls>
          <c:cat>
            <c:strRef>
              <c:f>(Renault!$A$35,Renault!$A$2,Renault!$C$14,Renault!$A$14)</c:f>
              <c:strCache>
                <c:ptCount val="4"/>
                <c:pt idx="1">
                  <c:v>2013</c:v>
                </c:pt>
                <c:pt idx="3">
                  <c:v>Cumul 
2009-2013</c:v>
                </c:pt>
              </c:strCache>
            </c:strRef>
          </c:cat>
          <c:val>
            <c:numRef>
              <c:f>(Iveco!$H$47,Iveco!$H$13,Iveco!$C$14,Iveco!$B$14)</c:f>
              <c:numCache>
                <c:formatCode>#,##0.00\ "€"</c:formatCode>
                <c:ptCount val="4"/>
                <c:pt idx="0">
                  <c:v>2056.88</c:v>
                </c:pt>
                <c:pt idx="1">
                  <c:v>1739.34</c:v>
                </c:pt>
                <c:pt idx="3">
                  <c:v>3796.2200000000003</c:v>
                </c:pt>
              </c:numCache>
            </c:numRef>
          </c:val>
        </c:ser>
        <c:shape val="cylinder"/>
        <c:axId val="84497920"/>
        <c:axId val="84499456"/>
        <c:axId val="0"/>
      </c:bar3DChart>
      <c:catAx>
        <c:axId val="84497920"/>
        <c:scaling>
          <c:orientation val="minMax"/>
        </c:scaling>
        <c:axPos val="b"/>
        <c:numFmt formatCode="General" sourceLinked="1"/>
        <c:tickLblPos val="nextTo"/>
        <c:crossAx val="84499456"/>
        <c:crosses val="autoZero"/>
        <c:auto val="1"/>
        <c:lblAlgn val="ctr"/>
        <c:lblOffset val="100"/>
      </c:catAx>
      <c:valAx>
        <c:axId val="84499456"/>
        <c:scaling>
          <c:orientation val="minMax"/>
        </c:scaling>
        <c:axPos val="l"/>
        <c:majorGridlines/>
        <c:numFmt formatCode="#,##0\ &quot;€&quot;" sourceLinked="0"/>
        <c:tickLblPos val="nextTo"/>
        <c:crossAx val="84497920"/>
        <c:crosses val="autoZero"/>
        <c:crossBetween val="between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orientation="portrait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Benne 3548-YK-25 (24)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Benne'!$A$3,'Iveco Benne'!$C$3,'Iveco Benne'!$E$3,'Iveco Benne'!$G$3,'Iveco Benne'!$G$13,'Iveco Benne'!$A$13)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Benne'!$B$12,'Iveco Benne'!$D$12,'Iveco Benne'!$F$12,'Iveco Benne'!$H$12,'Iveco Benne'!$G$13,'Iveco Benne'!$H$13)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492.28999999999996</c:v>
                </c:pt>
                <c:pt idx="2">
                  <c:v>556.24</c:v>
                </c:pt>
                <c:pt idx="3">
                  <c:v>53.29</c:v>
                </c:pt>
                <c:pt idx="5">
                  <c:v>1101.82</c:v>
                </c:pt>
              </c:numCache>
            </c:numRef>
          </c:val>
        </c:ser>
        <c:shape val="cylinder"/>
        <c:axId val="84733952"/>
        <c:axId val="84735872"/>
        <c:axId val="0"/>
      </c:bar3DChart>
      <c:catAx>
        <c:axId val="847339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4735872"/>
        <c:crosses val="autoZero"/>
        <c:auto val="1"/>
        <c:lblAlgn val="ctr"/>
        <c:lblOffset val="100"/>
      </c:catAx>
      <c:valAx>
        <c:axId val="84735872"/>
        <c:scaling>
          <c:orientation val="minMax"/>
        </c:scaling>
        <c:axPos val="l"/>
        <c:majorGridlines/>
        <c:numFmt formatCode="#,##0\ &quot;€&quot;" sourceLinked="0"/>
        <c:tickLblPos val="nextTo"/>
        <c:crossAx val="84733952"/>
        <c:crosses val="autoZero"/>
        <c:crossBetween val="between"/>
      </c:valAx>
    </c:plotArea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Benne 3548-YK-25 (24)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Benne'!$A$3,'Iveco Benne'!$C$3,'Iveco Benne'!$E$3,'Iveco Benne'!$G$3,'Iveco Benne'!$G$13,'Iveco Benne'!$A$13)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Benne'!$B$46,'Iveco Benne'!$D$46,'Iveco Benne'!$F$46,'Iveco Benne'!$H$46,'Iveco Benne'!$G$47,'Iveco Benne'!$H$47)</c:f>
              <c:numCache>
                <c:formatCode>#,##0.00\ "€"</c:formatCode>
                <c:ptCount val="6"/>
                <c:pt idx="0">
                  <c:v>1431.83</c:v>
                </c:pt>
                <c:pt idx="1">
                  <c:v>691.16000000000008</c:v>
                </c:pt>
                <c:pt idx="2">
                  <c:v>807.04</c:v>
                </c:pt>
                <c:pt idx="3">
                  <c:v>0</c:v>
                </c:pt>
                <c:pt idx="5">
                  <c:v>2930.0299999999997</c:v>
                </c:pt>
              </c:numCache>
            </c:numRef>
          </c:val>
        </c:ser>
        <c:shape val="cylinder"/>
        <c:axId val="84650240"/>
        <c:axId val="84660608"/>
        <c:axId val="0"/>
      </c:bar3DChart>
      <c:catAx>
        <c:axId val="846502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4660608"/>
        <c:crosses val="autoZero"/>
        <c:auto val="1"/>
        <c:lblAlgn val="ctr"/>
        <c:lblOffset val="100"/>
      </c:catAx>
      <c:valAx>
        <c:axId val="84660608"/>
        <c:scaling>
          <c:orientation val="minMax"/>
        </c:scaling>
        <c:axPos val="l"/>
        <c:majorGridlines/>
        <c:numFmt formatCode="#,##0\ &quot;€&quot;" sourceLinked="0"/>
        <c:tickLblPos val="nextTo"/>
        <c:crossAx val="84650240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Benne 3548-YK-25 (24)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Benne'!$A$3,'Iveco Benne'!$C$3,'Iveco Benne'!$E$3,'Iveco Benne'!$G$3,'Iveco Benne'!$G$13,'Iveco Benne'!$A$13)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Benne'!$B$60,'Iveco Benne'!$D$60,'Iveco Benne'!$F$60,'Iveco Benne'!$H$60,'Iveco Benne'!$G$61,'Iveco Benne'!$H$61)</c:f>
              <c:numCache>
                <c:formatCode>#,##0.00\ "€"</c:formatCode>
                <c:ptCount val="6"/>
                <c:pt idx="0">
                  <c:v>52.79</c:v>
                </c:pt>
                <c:pt idx="1">
                  <c:v>77.039999999999992</c:v>
                </c:pt>
                <c:pt idx="2">
                  <c:v>921.01</c:v>
                </c:pt>
                <c:pt idx="3">
                  <c:v>2442.14</c:v>
                </c:pt>
                <c:pt idx="5">
                  <c:v>3492.9799999999996</c:v>
                </c:pt>
              </c:numCache>
            </c:numRef>
          </c:val>
        </c:ser>
        <c:shape val="cylinder"/>
        <c:axId val="84812544"/>
        <c:axId val="84814464"/>
        <c:axId val="0"/>
      </c:bar3DChart>
      <c:catAx>
        <c:axId val="848125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4814464"/>
        <c:crosses val="autoZero"/>
        <c:auto val="1"/>
        <c:lblAlgn val="ctr"/>
        <c:lblOffset val="100"/>
      </c:catAx>
      <c:valAx>
        <c:axId val="84814464"/>
        <c:scaling>
          <c:orientation val="minMax"/>
        </c:scaling>
        <c:axPos val="l"/>
        <c:majorGridlines/>
        <c:numFmt formatCode="#,##0\ &quot;€&quot;" sourceLinked="0"/>
        <c:tickLblPos val="nextTo"/>
        <c:crossAx val="84812544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Benne 3548-YK-25 (24)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Benne'!$A$3,'Iveco Benne'!$C$3,'Iveco Benne'!$E$3,'Iveco Benne'!$G$3,'Iveco Benne'!$G$13,'Iveco Benne'!$A$13)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Benne'!$B$78,'Iveco Benne'!$D$78,'Iveco Benne'!$F$78,'Iveco Benne'!$H$78,'Iveco Benne'!$G$79,'Iveco Benne'!$H$79)</c:f>
              <c:numCache>
                <c:formatCode>#,##0.00\ "€"</c:formatCode>
                <c:ptCount val="6"/>
                <c:pt idx="0">
                  <c:v>416.21000000000004</c:v>
                </c:pt>
                <c:pt idx="1">
                  <c:v>223.45</c:v>
                </c:pt>
                <c:pt idx="2">
                  <c:v>1247.92</c:v>
                </c:pt>
                <c:pt idx="3">
                  <c:v>2589.87</c:v>
                </c:pt>
                <c:pt idx="5">
                  <c:v>4477.45</c:v>
                </c:pt>
              </c:numCache>
            </c:numRef>
          </c:val>
        </c:ser>
        <c:shape val="cylinder"/>
        <c:axId val="84835328"/>
        <c:axId val="84841600"/>
        <c:axId val="0"/>
      </c:bar3DChart>
      <c:catAx>
        <c:axId val="848353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4841600"/>
        <c:crosses val="autoZero"/>
        <c:auto val="1"/>
        <c:lblAlgn val="ctr"/>
        <c:lblOffset val="100"/>
      </c:catAx>
      <c:valAx>
        <c:axId val="84841600"/>
        <c:scaling>
          <c:orientation val="minMax"/>
        </c:scaling>
        <c:axPos val="l"/>
        <c:majorGridlines/>
        <c:numFmt formatCode="#,##0\ &quot;€&quot;" sourceLinked="0"/>
        <c:tickLblPos val="nextTo"/>
        <c:crossAx val="84835328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Iveco Benne 3548-YK-25 (24)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('Iveco Benne'!$A$3,'Iveco Benne'!$C$3,'Iveco Benne'!$E$3,'Iveco Benne'!$G$3,'Iveco Benne'!$G$13,'Iveco Benne'!$A$13)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('Iveco Benne'!$B$92,'Iveco Benne'!$D$92,'Iveco Benne'!$F$92,'Iveco Benne'!$H$92,'Iveco Benne'!$G$93,'Iveco Benne'!$H$93)</c:f>
              <c:numCache>
                <c:formatCode>#,##0.00\ "€"</c:formatCode>
                <c:ptCount val="6"/>
                <c:pt idx="0">
                  <c:v>920.32</c:v>
                </c:pt>
                <c:pt idx="1">
                  <c:v>1562.92</c:v>
                </c:pt>
                <c:pt idx="2">
                  <c:v>1666.87</c:v>
                </c:pt>
                <c:pt idx="3">
                  <c:v>772.18000000000006</c:v>
                </c:pt>
                <c:pt idx="5">
                  <c:v>4922.2900000000009</c:v>
                </c:pt>
              </c:numCache>
            </c:numRef>
          </c:val>
        </c:ser>
        <c:shape val="cylinder"/>
        <c:axId val="84755968"/>
        <c:axId val="84757888"/>
        <c:axId val="0"/>
      </c:bar3DChart>
      <c:catAx>
        <c:axId val="847559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4757888"/>
        <c:crosses val="autoZero"/>
        <c:auto val="1"/>
        <c:lblAlgn val="ctr"/>
        <c:lblOffset val="100"/>
      </c:catAx>
      <c:valAx>
        <c:axId val="84757888"/>
        <c:scaling>
          <c:orientation val="minMax"/>
        </c:scaling>
        <c:axPos val="l"/>
        <c:majorGridlines/>
        <c:numFmt formatCode="#,##0\ &quot;€&quot;" sourceLinked="0"/>
        <c:tickLblPos val="nextTo"/>
        <c:crossAx val="84755968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Iveco Benne 3548-YK-25 (24)</a:t>
            </a:r>
          </a:p>
        </c:rich>
      </c:tx>
      <c:layout>
        <c:manualLayout>
          <c:xMode val="edge"/>
          <c:yMode val="edge"/>
          <c:x val="0.32178995231230006"/>
          <c:y val="2.7777777777777991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('Iveco Benne'!$H$93,'Iveco Benne'!$H$79,'Iveco Benne'!$H$61,'Iveco Benne'!$H$47,'Iveco Benne'!$H$13,'Iveco Benne'!$D$14,'Iveco Benne'!$B$14)</c:f>
              <c:numCache>
                <c:formatCode>#,##0.00\ "€"</c:formatCode>
                <c:ptCount val="7"/>
                <c:pt idx="0">
                  <c:v>4922.2900000000009</c:v>
                </c:pt>
                <c:pt idx="1">
                  <c:v>4477.45</c:v>
                </c:pt>
                <c:pt idx="2">
                  <c:v>3492.9799999999996</c:v>
                </c:pt>
                <c:pt idx="3">
                  <c:v>2930.0299999999997</c:v>
                </c:pt>
                <c:pt idx="4">
                  <c:v>1101.82</c:v>
                </c:pt>
                <c:pt idx="6">
                  <c:v>16924.57</c:v>
                </c:pt>
              </c:numCache>
            </c:numRef>
          </c:val>
        </c:ser>
        <c:shape val="cylinder"/>
        <c:axId val="84799872"/>
        <c:axId val="84801408"/>
        <c:axId val="0"/>
      </c:bar3DChart>
      <c:catAx>
        <c:axId val="84799872"/>
        <c:scaling>
          <c:orientation val="minMax"/>
        </c:scaling>
        <c:axPos val="b"/>
        <c:numFmt formatCode="General" sourceLinked="1"/>
        <c:tickLblPos val="nextTo"/>
        <c:crossAx val="84801408"/>
        <c:crosses val="autoZero"/>
        <c:auto val="1"/>
        <c:lblAlgn val="ctr"/>
        <c:lblOffset val="100"/>
      </c:catAx>
      <c:valAx>
        <c:axId val="84801408"/>
        <c:scaling>
          <c:orientation val="minMax"/>
        </c:scaling>
        <c:axPos val="l"/>
        <c:majorGridlines/>
        <c:numFmt formatCode="#,##0\ &quot;€&quot;" sourceLinked="0"/>
        <c:tickLblPos val="nextTo"/>
        <c:crossAx val="84799872"/>
        <c:crosses val="autoZero"/>
        <c:crossBetween val="between"/>
      </c:valAx>
    </c:plotArea>
    <c:plotVisOnly val="1"/>
  </c:chart>
  <c:printSettings>
    <c:headerFooter/>
    <c:pageMargins b="0.75000000000000211" l="0.70000000000000062" r="0.70000000000000062" t="0.75000000000000211" header="0.30000000000000032" footer="0.30000000000000032"/>
    <c:pageSetup orientation="portrait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Iveco 3549-YF-25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(Yveco!$A$3,Yveco!$C$3,Yveco!$E$3,Yveco!$G$3,Yveco!$G$13,Yveco!$A$13)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(Yveco!$B$12,Yveco!$D$12,Yveco!$F$12,Yveco!$H$12,Yveco!$G$13,Yveco!$H$13)</c:f>
              <c:numCache>
                <c:formatCode>#,##0.00\ "€"</c:formatCode>
                <c:ptCount val="6"/>
                <c:pt idx="0">
                  <c:v>538.51</c:v>
                </c:pt>
                <c:pt idx="1">
                  <c:v>575.92999999999995</c:v>
                </c:pt>
                <c:pt idx="2">
                  <c:v>0</c:v>
                </c:pt>
                <c:pt idx="3">
                  <c:v>232.29</c:v>
                </c:pt>
                <c:pt idx="5">
                  <c:v>1346.73</c:v>
                </c:pt>
              </c:numCache>
            </c:numRef>
          </c:val>
        </c:ser>
        <c:shape val="cylinder"/>
        <c:axId val="84969728"/>
        <c:axId val="84996480"/>
        <c:axId val="0"/>
      </c:bar3DChart>
      <c:catAx>
        <c:axId val="849697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2013</a:t>
                </a:r>
                <a:endParaRPr lang="en-US"/>
              </a:p>
            </c:rich>
          </c:tx>
        </c:title>
        <c:tickLblPos val="nextTo"/>
        <c:crossAx val="84996480"/>
        <c:crosses val="autoZero"/>
        <c:auto val="1"/>
        <c:lblAlgn val="ctr"/>
        <c:lblOffset val="100"/>
      </c:catAx>
      <c:valAx>
        <c:axId val="84996480"/>
        <c:scaling>
          <c:orientation val="minMax"/>
        </c:scaling>
        <c:axPos val="l"/>
        <c:majorGridlines/>
        <c:numFmt formatCode="#,##0\ &quot;€&quot;" sourceLinked="0"/>
        <c:tickLblPos val="nextTo"/>
        <c:crossAx val="84969728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 orientation="portrait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Iveco 3549-YF-25</a:t>
            </a:r>
          </a:p>
        </c:rich>
      </c:tx>
      <c:layout>
        <c:manualLayout>
          <c:xMode val="edge"/>
          <c:yMode val="edge"/>
          <c:x val="0.32178995231230018"/>
          <c:y val="2.777777777777801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(Yveco!$H$93,Yveco!$H$79,Yveco!$H$61,Yveco!$H$47,Yveco!$H$13,Yveco!$C$14,Yveco!$B$14)</c:f>
              <c:numCache>
                <c:formatCode>#,##0.00\ "€"</c:formatCode>
                <c:ptCount val="7"/>
                <c:pt idx="0">
                  <c:v>1791.98</c:v>
                </c:pt>
                <c:pt idx="1">
                  <c:v>3251.25</c:v>
                </c:pt>
                <c:pt idx="2">
                  <c:v>1086.3699999999999</c:v>
                </c:pt>
                <c:pt idx="3">
                  <c:v>4749.6100000000006</c:v>
                </c:pt>
                <c:pt idx="4">
                  <c:v>1346.73</c:v>
                </c:pt>
                <c:pt idx="6">
                  <c:v>12225.939999999999</c:v>
                </c:pt>
              </c:numCache>
            </c:numRef>
          </c:val>
        </c:ser>
        <c:shape val="cylinder"/>
        <c:axId val="71840896"/>
        <c:axId val="71842432"/>
        <c:axId val="0"/>
      </c:bar3DChart>
      <c:catAx>
        <c:axId val="71840896"/>
        <c:scaling>
          <c:orientation val="minMax"/>
        </c:scaling>
        <c:axPos val="b"/>
        <c:numFmt formatCode="General" sourceLinked="1"/>
        <c:tickLblPos val="nextTo"/>
        <c:crossAx val="71842432"/>
        <c:crosses val="autoZero"/>
        <c:auto val="1"/>
        <c:lblAlgn val="ctr"/>
        <c:lblOffset val="100"/>
      </c:catAx>
      <c:valAx>
        <c:axId val="71842432"/>
        <c:scaling>
          <c:orientation val="minMax"/>
        </c:scaling>
        <c:axPos val="l"/>
        <c:majorGridlines/>
        <c:numFmt formatCode="#,##0\ &quot;€&quot;" sourceLinked="0"/>
        <c:tickLblPos val="nextTo"/>
        <c:crossAx val="71840896"/>
        <c:crosses val="autoZero"/>
        <c:crossBetween val="between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 orientation="portrait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Iveco 3549-YF-25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(Yveco!$A$2,Yveco!$C$2,Yveco!$E$2,Yveco!$G$2,Yveco!$G$12,Yveco!$A$12)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(Yveco!$B$46,Yveco!$D$46,Yveco!$F$46,Yveco!$H$46,Yveco!$G$47,Yveco!$H$47)</c:f>
              <c:numCache>
                <c:formatCode>#,##0.00\ "€"</c:formatCode>
                <c:ptCount val="6"/>
                <c:pt idx="0">
                  <c:v>2180.2199999999998</c:v>
                </c:pt>
                <c:pt idx="1">
                  <c:v>0</c:v>
                </c:pt>
                <c:pt idx="2">
                  <c:v>2196.87</c:v>
                </c:pt>
                <c:pt idx="3">
                  <c:v>372.52</c:v>
                </c:pt>
                <c:pt idx="5">
                  <c:v>4749.6100000000006</c:v>
                </c:pt>
              </c:numCache>
            </c:numRef>
          </c:val>
        </c:ser>
        <c:shape val="cylinder"/>
        <c:axId val="71862912"/>
        <c:axId val="71889664"/>
        <c:axId val="0"/>
      </c:bar3DChart>
      <c:catAx>
        <c:axId val="71862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2012</a:t>
                </a:r>
                <a:endParaRPr lang="en-US"/>
              </a:p>
            </c:rich>
          </c:tx>
        </c:title>
        <c:tickLblPos val="nextTo"/>
        <c:crossAx val="71889664"/>
        <c:crosses val="autoZero"/>
        <c:auto val="1"/>
        <c:lblAlgn val="ctr"/>
        <c:lblOffset val="100"/>
      </c:catAx>
      <c:valAx>
        <c:axId val="71889664"/>
        <c:scaling>
          <c:orientation val="minMax"/>
        </c:scaling>
        <c:axPos val="l"/>
        <c:majorGridlines/>
        <c:numFmt formatCode="#,##0\ &quot;€&quot;" sourceLinked="0"/>
        <c:tickLblPos val="nextTo"/>
        <c:crossAx val="71862912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Iveco 3549-YF-25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(Yveco!$A$2,Yveco!$C$2,Yveco!$E$2,Yveco!$G$2,Yveco!$G$12,Yveco!$A$12)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(Yveco!$B$60,Yveco!$D$60,Yveco!$F$60,Yveco!$H$60,Yveco!$G$61,Yveco!$H$61)</c:f>
              <c:numCache>
                <c:formatCode>#,##0.00\ "€"</c:formatCode>
                <c:ptCount val="6"/>
                <c:pt idx="0">
                  <c:v>514.76</c:v>
                </c:pt>
                <c:pt idx="1">
                  <c:v>0</c:v>
                </c:pt>
                <c:pt idx="2">
                  <c:v>571.61</c:v>
                </c:pt>
                <c:pt idx="3">
                  <c:v>0</c:v>
                </c:pt>
                <c:pt idx="5">
                  <c:v>1086.3699999999999</c:v>
                </c:pt>
              </c:numCache>
            </c:numRef>
          </c:val>
        </c:ser>
        <c:shape val="cylinder"/>
        <c:axId val="83793024"/>
        <c:axId val="83794944"/>
        <c:axId val="0"/>
      </c:bar3DChart>
      <c:catAx>
        <c:axId val="837930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2011</a:t>
                </a:r>
                <a:endParaRPr lang="en-US"/>
              </a:p>
            </c:rich>
          </c:tx>
        </c:title>
        <c:tickLblPos val="nextTo"/>
        <c:crossAx val="83794944"/>
        <c:crosses val="autoZero"/>
        <c:auto val="1"/>
        <c:lblAlgn val="ctr"/>
        <c:lblOffset val="100"/>
      </c:catAx>
      <c:valAx>
        <c:axId val="83794944"/>
        <c:scaling>
          <c:orientation val="minMax"/>
        </c:scaling>
        <c:axPos val="l"/>
        <c:majorGridlines/>
        <c:numFmt formatCode="#,##0\ &quot;€&quot;" sourceLinked="0"/>
        <c:tickLblPos val="nextTo"/>
        <c:crossAx val="83793024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Iveco 3549-YF-25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(Yveco!$A$2,Yveco!$C$2,Yveco!$E$2,Yveco!$G$2,Yveco!$G$12,Yveco!$A$12)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(Yveco!$B$78,Yveco!$D$78,Yveco!$F$78,Yveco!$H$78,Yveco!$G$79,Yveco!$H$79)</c:f>
              <c:numCache>
                <c:formatCode>#,##0.00\ "€"</c:formatCode>
                <c:ptCount val="6"/>
                <c:pt idx="0">
                  <c:v>1801.4899999999998</c:v>
                </c:pt>
                <c:pt idx="1">
                  <c:v>379.8</c:v>
                </c:pt>
                <c:pt idx="2">
                  <c:v>0</c:v>
                </c:pt>
                <c:pt idx="3">
                  <c:v>1069.96</c:v>
                </c:pt>
                <c:pt idx="5">
                  <c:v>3251.25</c:v>
                </c:pt>
              </c:numCache>
            </c:numRef>
          </c:val>
        </c:ser>
        <c:shape val="cylinder"/>
        <c:axId val="85269888"/>
        <c:axId val="85276160"/>
        <c:axId val="0"/>
      </c:bar3DChart>
      <c:catAx>
        <c:axId val="852698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2010</a:t>
                </a:r>
                <a:endParaRPr lang="en-US"/>
              </a:p>
            </c:rich>
          </c:tx>
        </c:title>
        <c:tickLblPos val="nextTo"/>
        <c:crossAx val="85276160"/>
        <c:crosses val="autoZero"/>
        <c:auto val="1"/>
        <c:lblAlgn val="ctr"/>
        <c:lblOffset val="100"/>
      </c:catAx>
      <c:valAx>
        <c:axId val="85276160"/>
        <c:scaling>
          <c:orientation val="minMax"/>
        </c:scaling>
        <c:axPos val="l"/>
        <c:majorGridlines/>
        <c:numFmt formatCode="#,##0\ &quot;€&quot;" sourceLinked="0"/>
        <c:tickLblPos val="nextTo"/>
        <c:crossAx val="85269888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Suivi</a:t>
            </a:r>
            <a:r>
              <a:rPr lang="fr-FR" sz="1000" baseline="0"/>
              <a:t> des réparations du </a:t>
            </a:r>
          </a:p>
          <a:p>
            <a:pPr>
              <a:defRPr sz="1000"/>
            </a:pPr>
            <a:r>
              <a:rPr lang="fr-FR" sz="1000" baseline="0"/>
              <a:t>Iveco 3549-YF-25</a:t>
            </a:r>
            <a:endParaRPr lang="fr-FR" sz="10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(Yveco!$A$2,Yveco!$C$2,Yveco!$E$2,Yveco!$G$2,Yveco!$G$12,Yveco!$A$12)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(Yveco!$B$92,Yveco!$D$92,Yveco!$F$92,Yveco!$H$92,Yveco!$G$93,Yveco!$H$93)</c:f>
              <c:numCache>
                <c:formatCode>#,##0.00\ "€"</c:formatCode>
                <c:ptCount val="6"/>
                <c:pt idx="0">
                  <c:v>810.84</c:v>
                </c:pt>
                <c:pt idx="1">
                  <c:v>385.76</c:v>
                </c:pt>
                <c:pt idx="2">
                  <c:v>0</c:v>
                </c:pt>
                <c:pt idx="3">
                  <c:v>595.38</c:v>
                </c:pt>
                <c:pt idx="5">
                  <c:v>1791.98</c:v>
                </c:pt>
              </c:numCache>
            </c:numRef>
          </c:val>
        </c:ser>
        <c:shape val="cylinder"/>
        <c:axId val="85301120"/>
        <c:axId val="85323776"/>
        <c:axId val="0"/>
      </c:bar3DChart>
      <c:catAx>
        <c:axId val="853011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2009</a:t>
                </a:r>
                <a:endParaRPr lang="en-US"/>
              </a:p>
            </c:rich>
          </c:tx>
        </c:title>
        <c:tickLblPos val="nextTo"/>
        <c:crossAx val="85323776"/>
        <c:crosses val="autoZero"/>
        <c:auto val="1"/>
        <c:lblAlgn val="ctr"/>
        <c:lblOffset val="100"/>
      </c:catAx>
      <c:valAx>
        <c:axId val="85323776"/>
        <c:scaling>
          <c:orientation val="minMax"/>
        </c:scaling>
        <c:axPos val="l"/>
        <c:majorGridlines/>
        <c:numFmt formatCode="#,##0\ &quot;€&quot;" sourceLinked="0"/>
        <c:tickLblPos val="nextTo"/>
        <c:crossAx val="85301120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Peugeot Boxer 5561-XE-25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Boxer'!$A$3,'Peugeot Boxer'!$C$3,'Peugeot Boxer'!$E$3,'Peugeot Boxer'!$G$3,'Peugeot Boxer'!$G$13,'Peugeot Boxer'!$A$13)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Boxer'!$B$12,'Peugeot Boxer'!$D$12,'Peugeot Boxer'!$F$12,'Peugeot Boxer'!$H$12,'Peugeot Boxer'!$G$13,'Peugeot Boxer'!$H$13)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60.34</c:v>
                </c:pt>
                <c:pt idx="2">
                  <c:v>134.76</c:v>
                </c:pt>
                <c:pt idx="3">
                  <c:v>3510.52</c:v>
                </c:pt>
                <c:pt idx="5">
                  <c:v>3705.62</c:v>
                </c:pt>
              </c:numCache>
            </c:numRef>
          </c:val>
        </c:ser>
        <c:shape val="cylinder"/>
        <c:axId val="85402368"/>
        <c:axId val="85404288"/>
        <c:axId val="0"/>
      </c:bar3DChart>
      <c:catAx>
        <c:axId val="85402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5404288"/>
        <c:crosses val="autoZero"/>
        <c:auto val="1"/>
        <c:lblAlgn val="ctr"/>
        <c:lblOffset val="100"/>
      </c:catAx>
      <c:valAx>
        <c:axId val="85404288"/>
        <c:scaling>
          <c:orientation val="minMax"/>
        </c:scaling>
        <c:axPos val="l"/>
        <c:majorGridlines/>
        <c:numFmt formatCode="#,##0\ &quot;€&quot;" sourceLinked="0"/>
        <c:tickLblPos val="nextTo"/>
        <c:crossAx val="85402368"/>
        <c:crosses val="autoZero"/>
        <c:crossBetween val="between"/>
      </c:valAx>
    </c:plotArea>
    <c:plotVisOnly val="1"/>
  </c:chart>
  <c:printSettings>
    <c:headerFooter/>
    <c:pageMargins b="0.75000000000000311" l="0.70000000000000062" r="0.70000000000000062" t="0.75000000000000311" header="0.30000000000000032" footer="0.30000000000000032"/>
    <c:pageSetup orientation="portrait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Peugeot Boxer 5561-XE-25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Boxer'!$A$2,'Peugeot Boxer'!$C$2,'Peugeot Boxer'!$E$2,'Peugeot Boxer'!$G$2,'Peugeot Boxer'!$G$12,'Peugeot Boxer'!$A$12)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('Peugeot Boxer'!$B$46,'Peugeot Boxer'!$D$46,'Peugeot Boxer'!$F$46,'Peugeot Boxer'!$H$46,'Peugeot Boxer'!$G$47,'Peugeot Boxer'!$H$47)</c:f>
              <c:numCache>
                <c:formatCode>#,##0.00\ "€"</c:formatCode>
                <c:ptCount val="6"/>
                <c:pt idx="0">
                  <c:v>1308.8400000000001</c:v>
                </c:pt>
                <c:pt idx="1">
                  <c:v>162.93</c:v>
                </c:pt>
                <c:pt idx="2">
                  <c:v>198.76</c:v>
                </c:pt>
                <c:pt idx="3">
                  <c:v>27</c:v>
                </c:pt>
                <c:pt idx="5">
                  <c:v>1697.5300000000002</c:v>
                </c:pt>
              </c:numCache>
            </c:numRef>
          </c:val>
        </c:ser>
        <c:shape val="cylinder"/>
        <c:axId val="85449728"/>
        <c:axId val="85456000"/>
        <c:axId val="0"/>
      </c:bar3DChart>
      <c:catAx>
        <c:axId val="854497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5456000"/>
        <c:crosses val="autoZero"/>
        <c:auto val="1"/>
        <c:lblAlgn val="ctr"/>
        <c:lblOffset val="100"/>
      </c:catAx>
      <c:valAx>
        <c:axId val="85456000"/>
        <c:scaling>
          <c:orientation val="minMax"/>
        </c:scaling>
        <c:axPos val="l"/>
        <c:majorGridlines/>
        <c:numFmt formatCode="#,##0\ &quot;€&quot;" sourceLinked="0"/>
        <c:tickLblPos val="nextTo"/>
        <c:crossAx val="85449728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Peugeot Boxer 5561-XE-25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Boxer'!$A$3,'Peugeot Boxer'!$C$3,'Peugeot Boxer'!$E$3,'Peugeot Boxer'!$G$3,'Peugeot Boxer'!$G$13,'Peugeot Boxer'!$A$13)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Boxer'!$B$60,'Peugeot Boxer'!$D$60,'Peugeot Boxer'!$F$60,'Peugeot Boxer'!$H$60,'Peugeot Boxer'!$G$61,'Peugeot Boxer'!$H$61)</c:f>
              <c:numCache>
                <c:formatCode>#,##0.00\ "€"</c:formatCode>
                <c:ptCount val="6"/>
                <c:pt idx="0">
                  <c:v>1494.3000000000002</c:v>
                </c:pt>
                <c:pt idx="1">
                  <c:v>587.99</c:v>
                </c:pt>
                <c:pt idx="2">
                  <c:v>457.90999999999997</c:v>
                </c:pt>
                <c:pt idx="3">
                  <c:v>396.79</c:v>
                </c:pt>
                <c:pt idx="5">
                  <c:v>2936.99</c:v>
                </c:pt>
              </c:numCache>
            </c:numRef>
          </c:val>
        </c:ser>
        <c:shape val="cylinder"/>
        <c:axId val="85333504"/>
        <c:axId val="85335424"/>
        <c:axId val="0"/>
      </c:bar3DChart>
      <c:catAx>
        <c:axId val="853335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5335424"/>
        <c:crosses val="autoZero"/>
        <c:auto val="1"/>
        <c:lblAlgn val="ctr"/>
        <c:lblOffset val="100"/>
      </c:catAx>
      <c:valAx>
        <c:axId val="85335424"/>
        <c:scaling>
          <c:orientation val="minMax"/>
        </c:scaling>
        <c:axPos val="l"/>
        <c:majorGridlines/>
        <c:numFmt formatCode="#,##0\ &quot;€&quot;" sourceLinked="0"/>
        <c:tickLblPos val="nextTo"/>
        <c:crossAx val="85333504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Peugeot Boxer 5561-XE-25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Boxer'!$A$3,'Peugeot Boxer'!$C$3,'Peugeot Boxer'!$E$3,'Peugeot Boxer'!$G$3,'Peugeot Boxer'!$G$13,'Peugeot Boxer'!$A$13)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Boxer'!$B$78,'Peugeot Boxer'!$D$78,'Peugeot Boxer'!$F$78,'Peugeot Boxer'!$H$78,'Peugeot Boxer'!$G$79,'Peugeot Boxer'!$H$79)</c:f>
              <c:numCache>
                <c:formatCode>#,##0.00\ "€"</c:formatCode>
                <c:ptCount val="6"/>
                <c:pt idx="0">
                  <c:v>279.11</c:v>
                </c:pt>
                <c:pt idx="1">
                  <c:v>0</c:v>
                </c:pt>
                <c:pt idx="2">
                  <c:v>537.76</c:v>
                </c:pt>
                <c:pt idx="3">
                  <c:v>26</c:v>
                </c:pt>
                <c:pt idx="5">
                  <c:v>842.87</c:v>
                </c:pt>
              </c:numCache>
            </c:numRef>
          </c:val>
        </c:ser>
        <c:shape val="cylinder"/>
        <c:axId val="85389312"/>
        <c:axId val="85391232"/>
        <c:axId val="0"/>
      </c:bar3DChart>
      <c:catAx>
        <c:axId val="853893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5391232"/>
        <c:crosses val="autoZero"/>
        <c:auto val="1"/>
        <c:lblAlgn val="ctr"/>
        <c:lblOffset val="100"/>
      </c:catAx>
      <c:valAx>
        <c:axId val="85391232"/>
        <c:scaling>
          <c:orientation val="minMax"/>
        </c:scaling>
        <c:axPos val="l"/>
        <c:majorGridlines/>
        <c:numFmt formatCode="#,##0\ &quot;€&quot;" sourceLinked="0"/>
        <c:tickLblPos val="nextTo"/>
        <c:crossAx val="85389312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Peugeot Boxer 5561-XE-25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('Peugeot Boxer'!$A$3,'Peugeot Boxer'!$C$3,'Peugeot Boxer'!$E$3,'Peugeot Boxer'!$G$3,'Peugeot Boxer'!$G$13,'Peugeot Boxer'!$A$13)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('Peugeot Boxer'!$B$92,'Peugeot Boxer'!$D$92,'Peugeot Boxer'!$F$92,'Peugeot Boxer'!$H$92,'Peugeot Boxer'!$G$93,'Peugeot Boxer'!$H$93)</c:f>
              <c:numCache>
                <c:formatCode>#,##0.00\ "€"</c:formatCode>
                <c:ptCount val="6"/>
                <c:pt idx="0">
                  <c:v>117.37</c:v>
                </c:pt>
                <c:pt idx="1">
                  <c:v>320.99</c:v>
                </c:pt>
                <c:pt idx="2">
                  <c:v>1107.8800000000001</c:v>
                </c:pt>
                <c:pt idx="3">
                  <c:v>1511.4</c:v>
                </c:pt>
                <c:pt idx="5">
                  <c:v>3057.6400000000003</c:v>
                </c:pt>
              </c:numCache>
            </c:numRef>
          </c:val>
        </c:ser>
        <c:shape val="cylinder"/>
        <c:axId val="85481728"/>
        <c:axId val="85488000"/>
        <c:axId val="0"/>
      </c:bar3DChart>
      <c:catAx>
        <c:axId val="854817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5488000"/>
        <c:crosses val="autoZero"/>
        <c:auto val="1"/>
        <c:lblAlgn val="ctr"/>
        <c:lblOffset val="100"/>
      </c:catAx>
      <c:valAx>
        <c:axId val="85488000"/>
        <c:scaling>
          <c:orientation val="minMax"/>
        </c:scaling>
        <c:axPos val="l"/>
        <c:majorGridlines/>
        <c:numFmt formatCode="#,##0\ &quot;€&quot;" sourceLinked="0"/>
        <c:tickLblPos val="nextTo"/>
        <c:crossAx val="85481728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Peugeot Boxer 5561-XE-25</a:t>
            </a:r>
          </a:p>
        </c:rich>
      </c:tx>
      <c:layout>
        <c:manualLayout>
          <c:xMode val="edge"/>
          <c:yMode val="edge"/>
          <c:x val="0.31638640914566568"/>
          <c:y val="2.7777662660588488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('Peugeot Boxer'!$H$93,'Peugeot Boxer'!$H$79,'Peugeot Boxer'!$H$61,'Peugeot Boxer'!$H$47,'Peugeot Boxer'!$H$13,'Peugeot Boxer'!$C$14,'Peugeot Boxer'!$B$14)</c:f>
              <c:numCache>
                <c:formatCode>#,##0.00\ "€"</c:formatCode>
                <c:ptCount val="7"/>
                <c:pt idx="0">
                  <c:v>3057.6400000000003</c:v>
                </c:pt>
                <c:pt idx="1">
                  <c:v>842.87</c:v>
                </c:pt>
                <c:pt idx="2">
                  <c:v>2936.99</c:v>
                </c:pt>
                <c:pt idx="3">
                  <c:v>1697.5300000000002</c:v>
                </c:pt>
                <c:pt idx="4">
                  <c:v>3705.62</c:v>
                </c:pt>
                <c:pt idx="6">
                  <c:v>12240.650000000001</c:v>
                </c:pt>
              </c:numCache>
            </c:numRef>
          </c:val>
        </c:ser>
        <c:shape val="cylinder"/>
        <c:axId val="85517440"/>
        <c:axId val="85518976"/>
        <c:axId val="0"/>
      </c:bar3DChart>
      <c:catAx>
        <c:axId val="85517440"/>
        <c:scaling>
          <c:orientation val="minMax"/>
        </c:scaling>
        <c:axPos val="b"/>
        <c:numFmt formatCode="General" sourceLinked="1"/>
        <c:tickLblPos val="nextTo"/>
        <c:crossAx val="85518976"/>
        <c:crosses val="autoZero"/>
        <c:auto val="1"/>
        <c:lblAlgn val="ctr"/>
        <c:lblOffset val="100"/>
      </c:catAx>
      <c:valAx>
        <c:axId val="85518976"/>
        <c:scaling>
          <c:orientation val="minMax"/>
        </c:scaling>
        <c:axPos val="l"/>
        <c:majorGridlines/>
        <c:numFmt formatCode="#,##0\ &quot;€&quot;" sourceLinked="0"/>
        <c:tickLblPos val="nextTo"/>
        <c:crossAx val="85517440"/>
        <c:crosses val="autoZero"/>
        <c:crossBetween val="between"/>
      </c:valAx>
    </c:plotArea>
    <c:plotVisOnly val="1"/>
  </c:chart>
  <c:printSettings>
    <c:headerFooter/>
    <c:pageMargins b="0.75000000000000322" l="0.70000000000000062" r="0.70000000000000062" t="0.75000000000000322" header="0.30000000000000032" footer="0.30000000000000032"/>
    <c:pageSetup orientation="portrait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Boxer Peugeot 4247-WX-25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('Boxer Peugeot'!$A$2,'Boxer Peugeot'!$C$2,'Boxer Peugeot'!$E$2,'Boxer Peugeot'!$G$2,'Boxer Peugeot'!$G$12,'Boxer Peugeot'!$A$12)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('Boxer Peugeot'!$B$11,'Boxer Peugeot'!$D$11,'Boxer Peugeot'!$F$11,'Boxer Peugeot'!$H$11,'Boxer Peugeot'!$G$12,'Boxer Peugeot'!$H$12)</c:f>
              <c:numCache>
                <c:formatCode>#,##0.00\ "€"</c:formatCode>
                <c:ptCount val="6"/>
                <c:pt idx="0">
                  <c:v>153.76</c:v>
                </c:pt>
                <c:pt idx="1">
                  <c:v>0</c:v>
                </c:pt>
                <c:pt idx="2">
                  <c:v>0</c:v>
                </c:pt>
                <c:pt idx="3">
                  <c:v>231.06</c:v>
                </c:pt>
                <c:pt idx="5">
                  <c:v>384.82</c:v>
                </c:pt>
              </c:numCache>
            </c:numRef>
          </c:val>
        </c:ser>
        <c:shape val="cylinder"/>
        <c:axId val="85658624"/>
        <c:axId val="85689472"/>
        <c:axId val="0"/>
      </c:bar3DChart>
      <c:catAx>
        <c:axId val="856586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5689472"/>
        <c:crosses val="autoZero"/>
        <c:auto val="1"/>
        <c:lblAlgn val="ctr"/>
        <c:lblOffset val="100"/>
      </c:catAx>
      <c:valAx>
        <c:axId val="85689472"/>
        <c:scaling>
          <c:orientation val="minMax"/>
        </c:scaling>
        <c:axPos val="l"/>
        <c:majorGridlines/>
        <c:numFmt formatCode="#,##0\ &quot;€&quot;" sourceLinked="0"/>
        <c:tickLblPos val="nextTo"/>
        <c:crossAx val="85658624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 orientation="portrait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Boxer Peugeot 4247-WX-25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('Boxer Peugeot'!$A$2,'Boxer Peugeot'!$C$2,'Boxer Peugeot'!$E$2,'Boxer Peugeot'!$G$2,'Boxer Peugeot'!$G$12,'Boxer Peugeot'!$A$12)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('Boxer Peugeot'!$B$46,'Boxer Peugeot'!$D$46,'Boxer Peugeot'!$F$46,'Boxer Peugeot'!$H$46,'Boxer Peugeot'!$G$47,'Boxer Peugeot'!$H$47)</c:f>
              <c:numCache>
                <c:formatCode>#,##0.00\ "€"</c:formatCode>
                <c:ptCount val="6"/>
                <c:pt idx="0">
                  <c:v>314.24</c:v>
                </c:pt>
                <c:pt idx="1">
                  <c:v>0</c:v>
                </c:pt>
                <c:pt idx="2">
                  <c:v>0</c:v>
                </c:pt>
                <c:pt idx="3">
                  <c:v>281.16999999999996</c:v>
                </c:pt>
                <c:pt idx="5">
                  <c:v>595.41</c:v>
                </c:pt>
              </c:numCache>
            </c:numRef>
          </c:val>
        </c:ser>
        <c:shape val="cylinder"/>
        <c:axId val="85718528"/>
        <c:axId val="85720448"/>
        <c:axId val="0"/>
      </c:bar3DChart>
      <c:catAx>
        <c:axId val="857185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5720448"/>
        <c:crosses val="autoZero"/>
        <c:auto val="1"/>
        <c:lblAlgn val="ctr"/>
        <c:lblOffset val="100"/>
      </c:catAx>
      <c:valAx>
        <c:axId val="85720448"/>
        <c:scaling>
          <c:orientation val="minMax"/>
        </c:scaling>
        <c:axPos val="l"/>
        <c:majorGridlines/>
        <c:numFmt formatCode="#,##0\ &quot;€&quot;" sourceLinked="0"/>
        <c:tickLblPos val="nextTo"/>
        <c:crossAx val="85718528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 orientation="portrait"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Boxer Peugeot 4247-WX-25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('Boxer Peugeot'!$A$2,'Boxer Peugeot'!$C$2,'Boxer Peugeot'!$E$2,'Boxer Peugeot'!$G$2,'Boxer Peugeot'!$G$12,'Boxer Peugeot'!$A$12)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('Boxer Peugeot'!$B$60,'Boxer Peugeot'!$D$60,'Boxer Peugeot'!$F$60,'Boxer Peugeot'!$H$60,'Boxer Peugeot'!$G$61,'Boxer Peugeot'!$H$61)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26</c:v>
                </c:pt>
                <c:pt idx="5">
                  <c:v>26</c:v>
                </c:pt>
              </c:numCache>
            </c:numRef>
          </c:val>
        </c:ser>
        <c:shape val="cylinder"/>
        <c:axId val="85622784"/>
        <c:axId val="85624704"/>
        <c:axId val="0"/>
      </c:bar3DChart>
      <c:catAx>
        <c:axId val="856227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5624704"/>
        <c:crosses val="autoZero"/>
        <c:auto val="1"/>
        <c:lblAlgn val="ctr"/>
        <c:lblOffset val="100"/>
      </c:catAx>
      <c:valAx>
        <c:axId val="85624704"/>
        <c:scaling>
          <c:orientation val="minMax"/>
        </c:scaling>
        <c:axPos val="l"/>
        <c:majorGridlines/>
        <c:numFmt formatCode="#,##0\ &quot;€&quot;" sourceLinked="0"/>
        <c:tickLblPos val="nextTo"/>
        <c:crossAx val="85622784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 orientation="portrait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Boxer Peugeot 4247-WX-25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('Boxer Peugeot'!$A$2,'Boxer Peugeot'!$C$2,'Boxer Peugeot'!$E$2,'Boxer Peugeot'!$G$2,'Boxer Peugeot'!$G$12,'Boxer Peugeot'!$A$12)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('Boxer Peugeot'!$B$78,'Boxer Peugeot'!$D$78,'Boxer Peugeot'!$F$78,'Boxer Peugeot'!$H$78,'Boxer Peugeot'!$G$79,'Boxer Peugeot'!$H$79)</c:f>
              <c:numCache>
                <c:formatCode>#,##0.00\ "€"</c:formatCode>
                <c:ptCount val="6"/>
                <c:pt idx="0">
                  <c:v>0</c:v>
                </c:pt>
                <c:pt idx="1">
                  <c:v>290.34000000000003</c:v>
                </c:pt>
                <c:pt idx="2">
                  <c:v>92.31</c:v>
                </c:pt>
                <c:pt idx="3">
                  <c:v>368.78</c:v>
                </c:pt>
                <c:pt idx="5">
                  <c:v>751.43000000000006</c:v>
                </c:pt>
              </c:numCache>
            </c:numRef>
          </c:val>
        </c:ser>
        <c:shape val="cylinder"/>
        <c:axId val="85727488"/>
        <c:axId val="85737856"/>
        <c:axId val="0"/>
      </c:bar3DChart>
      <c:catAx>
        <c:axId val="857274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5737856"/>
        <c:crosses val="autoZero"/>
        <c:auto val="1"/>
        <c:lblAlgn val="ctr"/>
        <c:lblOffset val="100"/>
      </c:catAx>
      <c:valAx>
        <c:axId val="85737856"/>
        <c:scaling>
          <c:orientation val="minMax"/>
        </c:scaling>
        <c:axPos val="l"/>
        <c:majorGridlines/>
        <c:numFmt formatCode="#,##0\ &quot;€&quot;" sourceLinked="0"/>
        <c:tickLblPos val="nextTo"/>
        <c:crossAx val="85727488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 orientation="portrait"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Boxer Peugeot 4247-WX-25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('Boxer Peugeot'!$A$2,'Boxer Peugeot'!$C$2,'Boxer Peugeot'!$E$2,'Boxer Peugeot'!$G$2,'Boxer Peugeot'!$G$12,'Boxer Peugeot'!$A$12)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('Boxer Peugeot'!$B$92,'Boxer Peugeot'!$D$92,'Boxer Peugeot'!$F$92,'Boxer Peugeot'!$H$92,'Boxer Peugeot'!$G$93,'Boxer Peugeot'!$H$93)</c:f>
              <c:numCache>
                <c:formatCode>#,##0.00\ "€"</c:formatCode>
                <c:ptCount val="6"/>
                <c:pt idx="0">
                  <c:v>933.15000000000009</c:v>
                </c:pt>
                <c:pt idx="1">
                  <c:v>0</c:v>
                </c:pt>
                <c:pt idx="2">
                  <c:v>0</c:v>
                </c:pt>
                <c:pt idx="3">
                  <c:v>969.3</c:v>
                </c:pt>
                <c:pt idx="5">
                  <c:v>1902.45</c:v>
                </c:pt>
              </c:numCache>
            </c:numRef>
          </c:val>
        </c:ser>
        <c:shape val="cylinder"/>
        <c:axId val="85758720"/>
        <c:axId val="85760640"/>
        <c:axId val="0"/>
      </c:bar3DChart>
      <c:catAx>
        <c:axId val="857587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5760640"/>
        <c:crosses val="autoZero"/>
        <c:auto val="1"/>
        <c:lblAlgn val="ctr"/>
        <c:lblOffset val="100"/>
      </c:catAx>
      <c:valAx>
        <c:axId val="85760640"/>
        <c:scaling>
          <c:orientation val="minMax"/>
        </c:scaling>
        <c:axPos val="l"/>
        <c:majorGridlines/>
        <c:numFmt formatCode="#,##0\ &quot;€&quot;" sourceLinked="0"/>
        <c:tickLblPos val="nextTo"/>
        <c:crossAx val="85758720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 orientation="portrait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Boxer Peugeot 4247-WX-25 (27)</a:t>
            </a:r>
          </a:p>
        </c:rich>
      </c:tx>
      <c:layout>
        <c:manualLayout>
          <c:xMode val="edge"/>
          <c:yMode val="edge"/>
          <c:x val="0.32178995231230045"/>
          <c:y val="2.7777777777778054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('Boxer Peugeot'!$H$93,'Boxer Peugeot'!$H$79,'Boxer Peugeot'!$H$61,'Boxer Peugeot'!$H$47,'Boxer Peugeot'!$H$12,'Boxer Peugeot'!$C$13,'Boxer Peugeot'!$B$13)</c:f>
              <c:numCache>
                <c:formatCode>#,##0.00\ "€"</c:formatCode>
                <c:ptCount val="7"/>
                <c:pt idx="0">
                  <c:v>1902.45</c:v>
                </c:pt>
                <c:pt idx="1">
                  <c:v>751.43000000000006</c:v>
                </c:pt>
                <c:pt idx="2">
                  <c:v>26</c:v>
                </c:pt>
                <c:pt idx="3">
                  <c:v>595.41</c:v>
                </c:pt>
                <c:pt idx="4">
                  <c:v>384.82</c:v>
                </c:pt>
                <c:pt idx="6">
                  <c:v>3660.11</c:v>
                </c:pt>
              </c:numCache>
            </c:numRef>
          </c:val>
        </c:ser>
        <c:shape val="cylinder"/>
        <c:axId val="85855616"/>
        <c:axId val="85865600"/>
        <c:axId val="0"/>
      </c:bar3DChart>
      <c:catAx>
        <c:axId val="85855616"/>
        <c:scaling>
          <c:orientation val="minMax"/>
        </c:scaling>
        <c:axPos val="b"/>
        <c:numFmt formatCode="General" sourceLinked="1"/>
        <c:tickLblPos val="nextTo"/>
        <c:crossAx val="85865600"/>
        <c:crosses val="autoZero"/>
        <c:auto val="1"/>
        <c:lblAlgn val="ctr"/>
        <c:lblOffset val="100"/>
      </c:catAx>
      <c:valAx>
        <c:axId val="85865600"/>
        <c:scaling>
          <c:orientation val="minMax"/>
        </c:scaling>
        <c:axPos val="l"/>
        <c:majorGridlines/>
        <c:numFmt formatCode="#,##0\ &quot;€&quot;" sourceLinked="0"/>
        <c:tickLblPos val="nextTo"/>
        <c:crossAx val="85855616"/>
        <c:crosses val="autoZero"/>
        <c:crossBetween val="between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orientation="portrait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Renault CD-031-LK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(Renault!$A$3,Renault!$C$3,Renault!$E$3,Renault!$G$3,Renault!$G$13,Renault!$A$13)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(Renault!$B$12,Renault!$D$12,Renault!$F$12,Renault!$H$12,Renault!$G$13,Renault!$H$13)</c:f>
              <c:numCache>
                <c:formatCode>#,##0.00\ "€"</c:formatCode>
                <c:ptCount val="6"/>
                <c:pt idx="0">
                  <c:v>38</c:v>
                </c:pt>
                <c:pt idx="1">
                  <c:v>227.41</c:v>
                </c:pt>
                <c:pt idx="2">
                  <c:v>44.34</c:v>
                </c:pt>
                <c:pt idx="3">
                  <c:v>0</c:v>
                </c:pt>
                <c:pt idx="5">
                  <c:v>309.75</c:v>
                </c:pt>
              </c:numCache>
            </c:numRef>
          </c:val>
        </c:ser>
        <c:shape val="cylinder"/>
        <c:axId val="85788160"/>
        <c:axId val="85790080"/>
        <c:axId val="0"/>
      </c:bar3DChart>
      <c:catAx>
        <c:axId val="857881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5790080"/>
        <c:crosses val="autoZero"/>
        <c:auto val="1"/>
        <c:lblAlgn val="ctr"/>
        <c:lblOffset val="100"/>
      </c:catAx>
      <c:valAx>
        <c:axId val="85790080"/>
        <c:scaling>
          <c:orientation val="minMax"/>
        </c:scaling>
        <c:axPos val="l"/>
        <c:majorGridlines/>
        <c:numFmt formatCode="#,##0\ &quot;€&quot;" sourceLinked="0"/>
        <c:tickLblPos val="nextTo"/>
        <c:crossAx val="85788160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Renault CD-031-LK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(Renault!$A$2,Renault!$C$2,Renault!$E$2,Renault!$G$2,Renault!$G$12,Renault!$A$12)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(Renault!$B$46,Renault!$D$46,Renault!$F$46,Renault!$H$46,Renault!$G$47,Renault!$H$47)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307.93</c:v>
                </c:pt>
                <c:pt idx="3">
                  <c:v>0</c:v>
                </c:pt>
                <c:pt idx="5">
                  <c:v>307.93</c:v>
                </c:pt>
              </c:numCache>
            </c:numRef>
          </c:val>
        </c:ser>
        <c:shape val="cylinder"/>
        <c:axId val="85843968"/>
        <c:axId val="85845888"/>
        <c:axId val="0"/>
      </c:bar3DChart>
      <c:catAx>
        <c:axId val="858439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5845888"/>
        <c:crosses val="autoZero"/>
        <c:auto val="1"/>
        <c:lblAlgn val="ctr"/>
        <c:lblOffset val="100"/>
      </c:catAx>
      <c:valAx>
        <c:axId val="85845888"/>
        <c:scaling>
          <c:orientation val="minMax"/>
        </c:scaling>
        <c:axPos val="l"/>
        <c:majorGridlines/>
        <c:numFmt formatCode="#,##0\ &quot;€&quot;" sourceLinked="0"/>
        <c:tickLblPos val="nextTo"/>
        <c:crossAx val="85843968"/>
        <c:crosses val="autoZero"/>
        <c:crossBetween val="between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 orientation="portrait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Suivi des réparations du 
Renault CD-031-LK</a:t>
            </a:r>
            <a:endParaRPr lang="en-US" baseline="0"/>
          </a:p>
        </c:rich>
      </c:tx>
      <c:layout>
        <c:manualLayout>
          <c:xMode val="edge"/>
          <c:yMode val="edge"/>
          <c:x val="0.32178995231230034"/>
          <c:y val="2.777777777777803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3"/>
            <c:spPr>
              <a:solidFill>
                <a:schemeClr val="accent6"/>
              </a:solidFill>
            </c:spPr>
          </c:dPt>
          <c:dLbls>
            <c:showVal val="1"/>
          </c:dLbls>
          <c:cat>
            <c:strRef>
              <c:f>(Renault!$A$36,Renault!$A$2,Renault!$C$14,Renault!$A$14)</c:f>
              <c:strCache>
                <c:ptCount val="4"/>
                <c:pt idx="0">
                  <c:v>2012</c:v>
                </c:pt>
                <c:pt idx="1">
                  <c:v>2013</c:v>
                </c:pt>
                <c:pt idx="3">
                  <c:v>Cumul 
2009-2013</c:v>
                </c:pt>
              </c:strCache>
            </c:strRef>
          </c:cat>
          <c:val>
            <c:numRef>
              <c:f>(Renault!$H$47,Renault!$H$13,Renault!$C$14,Renault!$B$14)</c:f>
              <c:numCache>
                <c:formatCode>#,##0.00\ "€"</c:formatCode>
                <c:ptCount val="4"/>
                <c:pt idx="0">
                  <c:v>307.93</c:v>
                </c:pt>
                <c:pt idx="1">
                  <c:v>309.75</c:v>
                </c:pt>
                <c:pt idx="3">
                  <c:v>617.68000000000006</c:v>
                </c:pt>
              </c:numCache>
            </c:numRef>
          </c:val>
        </c:ser>
        <c:shape val="cylinder"/>
        <c:axId val="85985536"/>
        <c:axId val="85987328"/>
        <c:axId val="0"/>
      </c:bar3DChart>
      <c:catAx>
        <c:axId val="85985536"/>
        <c:scaling>
          <c:orientation val="minMax"/>
        </c:scaling>
        <c:axPos val="b"/>
        <c:numFmt formatCode="General" sourceLinked="1"/>
        <c:tickLblPos val="nextTo"/>
        <c:crossAx val="85987328"/>
        <c:crosses val="autoZero"/>
        <c:auto val="1"/>
        <c:lblAlgn val="ctr"/>
        <c:lblOffset val="100"/>
      </c:catAx>
      <c:valAx>
        <c:axId val="85987328"/>
        <c:scaling>
          <c:orientation val="minMax"/>
        </c:scaling>
        <c:axPos val="l"/>
        <c:majorGridlines/>
        <c:numFmt formatCode="#,##0\ &quot;€&quot;" sourceLinked="0"/>
        <c:tickLblPos val="nextTo"/>
        <c:crossAx val="85985536"/>
        <c:crosses val="autoZero"/>
        <c:crossBetween val="between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orientation="portrait"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Mercedez Benz 3699-WE-25 (30)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('Mercedez Benz'!$A$3,'Mercedez Benz'!$C$3,'Mercedez Benz'!$E$3,'Mercedez Benz'!$G$3,'Mercedez Benz'!$G$13,'Mercedez Benz'!$A$13)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('Mercedez Benz'!$B$12,'Mercedez Benz'!$D$12,'Mercedez Benz'!$F$12,'Mercedez Benz'!$H$12,'Mercedez Benz'!$G$13,'Mercedez Benz'!$H$13)</c:f>
              <c:numCache>
                <c:formatCode>#,##0.00\ "€"</c:formatCode>
                <c:ptCount val="6"/>
                <c:pt idx="0">
                  <c:v>1436.46</c:v>
                </c:pt>
                <c:pt idx="1">
                  <c:v>1266.82</c:v>
                </c:pt>
                <c:pt idx="2">
                  <c:v>0</c:v>
                </c:pt>
                <c:pt idx="3">
                  <c:v>0</c:v>
                </c:pt>
                <c:pt idx="5">
                  <c:v>2703.2799999999997</c:v>
                </c:pt>
              </c:numCache>
            </c:numRef>
          </c:val>
        </c:ser>
        <c:shape val="cylinder"/>
        <c:axId val="85947136"/>
        <c:axId val="85949056"/>
        <c:axId val="0"/>
      </c:bar3DChart>
      <c:catAx>
        <c:axId val="859471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5949056"/>
        <c:crosses val="autoZero"/>
        <c:auto val="1"/>
        <c:lblAlgn val="ctr"/>
        <c:lblOffset val="100"/>
      </c:catAx>
      <c:valAx>
        <c:axId val="85949056"/>
        <c:scaling>
          <c:orientation val="minMax"/>
        </c:scaling>
        <c:axPos val="l"/>
        <c:majorGridlines/>
        <c:numFmt formatCode="#,##0\ &quot;€&quot;" sourceLinked="0"/>
        <c:tickLblPos val="nextTo"/>
        <c:crossAx val="85947136"/>
        <c:crosses val="autoZero"/>
        <c:crossBetween val="between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 orientation="portrait"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 </a:t>
            </a:r>
          </a:p>
          <a:p>
            <a:pPr>
              <a:defRPr/>
            </a:pPr>
            <a:r>
              <a:rPr lang="fr-FR" baseline="0"/>
              <a:t>Mercedez Benz 3699-WE-25 (30)</a:t>
            </a:r>
          </a:p>
        </c:rich>
      </c:tx>
      <c:layout>
        <c:manualLayout>
          <c:xMode val="edge"/>
          <c:yMode val="edge"/>
          <c:x val="0.32178995231230034"/>
          <c:y val="2.777777777777803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('Mercedez Benz'!$H$93,'Mercedez Benz'!$H$79,'Mercedez Benz'!$H$60,'Mercedez Benz'!$H$46,'Mercedez Benz'!$H$13,'Mercedez Benz'!$C$14,'Mercedez Benz'!$B$14)</c:f>
              <c:numCache>
                <c:formatCode>#,##0.00\ "€"</c:formatCode>
                <c:ptCount val="7"/>
                <c:pt idx="0">
                  <c:v>1001.32</c:v>
                </c:pt>
                <c:pt idx="1">
                  <c:v>3571.95</c:v>
                </c:pt>
                <c:pt idx="2">
                  <c:v>1363.6799999999998</c:v>
                </c:pt>
                <c:pt idx="3">
                  <c:v>771.73</c:v>
                </c:pt>
                <c:pt idx="4">
                  <c:v>2703.2799999999997</c:v>
                </c:pt>
                <c:pt idx="6">
                  <c:v>9411.9599999999991</c:v>
                </c:pt>
              </c:numCache>
            </c:numRef>
          </c:val>
        </c:ser>
        <c:shape val="cylinder"/>
        <c:axId val="86118400"/>
        <c:axId val="86119936"/>
        <c:axId val="0"/>
      </c:bar3DChart>
      <c:catAx>
        <c:axId val="86118400"/>
        <c:scaling>
          <c:orientation val="minMax"/>
        </c:scaling>
        <c:axPos val="b"/>
        <c:numFmt formatCode="General" sourceLinked="1"/>
        <c:tickLblPos val="nextTo"/>
        <c:crossAx val="86119936"/>
        <c:crosses val="autoZero"/>
        <c:auto val="1"/>
        <c:lblAlgn val="ctr"/>
        <c:lblOffset val="100"/>
      </c:catAx>
      <c:valAx>
        <c:axId val="86119936"/>
        <c:scaling>
          <c:orientation val="minMax"/>
        </c:scaling>
        <c:axPos val="l"/>
        <c:majorGridlines/>
        <c:numFmt formatCode="#,##0\ &quot;€&quot;" sourceLinked="0"/>
        <c:tickLblPos val="nextTo"/>
        <c:crossAx val="86118400"/>
        <c:crosses val="autoZero"/>
        <c:crossBetween val="between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orientation="portrait"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Mercedez Benz 3699-WE-25 (30)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('Mercedez Benz'!$A$2,'Mercedez Benz'!$C$2,'Mercedez Benz'!$E$2,'Mercedez Benz'!$G$2,'Mercedez Benz'!$G$12,'Mercedez Benz'!$A$12)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('Mercedez Benz'!$B$45,'Mercedez Benz'!$D$45,'Mercedez Benz'!$F$45,'Mercedez Benz'!$H$45,'Mercedez Benz'!$G$46,'Mercedez Benz'!$H$46)</c:f>
              <c:numCache>
                <c:formatCode>#,##0.00\ "€"</c:formatCode>
                <c:ptCount val="6"/>
                <c:pt idx="0">
                  <c:v>712.54</c:v>
                </c:pt>
                <c:pt idx="1">
                  <c:v>48.19</c:v>
                </c:pt>
                <c:pt idx="2">
                  <c:v>11</c:v>
                </c:pt>
                <c:pt idx="3">
                  <c:v>0</c:v>
                </c:pt>
                <c:pt idx="5">
                  <c:v>771.73</c:v>
                </c:pt>
              </c:numCache>
            </c:numRef>
          </c:val>
        </c:ser>
        <c:shape val="cylinder"/>
        <c:axId val="86164992"/>
        <c:axId val="86166912"/>
        <c:axId val="0"/>
      </c:bar3DChart>
      <c:catAx>
        <c:axId val="861649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6166912"/>
        <c:crosses val="autoZero"/>
        <c:auto val="1"/>
        <c:lblAlgn val="ctr"/>
        <c:lblOffset val="100"/>
      </c:catAx>
      <c:valAx>
        <c:axId val="86166912"/>
        <c:scaling>
          <c:orientation val="minMax"/>
        </c:scaling>
        <c:axPos val="l"/>
        <c:majorGridlines/>
        <c:numFmt formatCode="#,##0\ &quot;€&quot;" sourceLinked="0"/>
        <c:tickLblPos val="nextTo"/>
        <c:crossAx val="86164992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 orientation="portrait"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Mercedez Benz 3699-WE-25 (30)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('Mercedez Benz'!$A$2,'Mercedez Benz'!$C$2,'Mercedez Benz'!$E$2,'Mercedez Benz'!$G$2,'Mercedez Benz'!$G$12,'Mercedez Benz'!$A$12)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('Mercedez Benz'!$B$59,'Mercedez Benz'!$D$59,'Mercedez Benz'!$F$59,'Mercedez Benz'!$H$59,'Mercedez Benz'!$G$60,'Mercedez Benz'!$H$60)</c:f>
              <c:numCache>
                <c:formatCode>#,##0.00\ "€"</c:formatCode>
                <c:ptCount val="6"/>
                <c:pt idx="0">
                  <c:v>198.38</c:v>
                </c:pt>
                <c:pt idx="1">
                  <c:v>0</c:v>
                </c:pt>
                <c:pt idx="2">
                  <c:v>182.39</c:v>
                </c:pt>
                <c:pt idx="3">
                  <c:v>982.91</c:v>
                </c:pt>
                <c:pt idx="5">
                  <c:v>1363.6799999999998</c:v>
                </c:pt>
              </c:numCache>
            </c:numRef>
          </c:val>
        </c:ser>
        <c:shape val="cylinder"/>
        <c:axId val="86192128"/>
        <c:axId val="86194048"/>
        <c:axId val="0"/>
      </c:bar3DChart>
      <c:catAx>
        <c:axId val="861921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6194048"/>
        <c:crosses val="autoZero"/>
        <c:auto val="1"/>
        <c:lblAlgn val="ctr"/>
        <c:lblOffset val="100"/>
      </c:catAx>
      <c:valAx>
        <c:axId val="86194048"/>
        <c:scaling>
          <c:orientation val="minMax"/>
        </c:scaling>
        <c:axPos val="l"/>
        <c:majorGridlines/>
        <c:numFmt formatCode="#,##0\ &quot;€&quot;" sourceLinked="0"/>
        <c:tickLblPos val="nextTo"/>
        <c:crossAx val="86192128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 orientation="portrait"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Mercedez Benz 3699-WE-25 (30)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('Mercedez Benz'!$A$2,'Mercedez Benz'!$C$2,'Mercedez Benz'!$E$2,'Mercedez Benz'!$G$2,'Mercedez Benz'!$G$12,'Mercedez Benz'!$A$12)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('Mercedez Benz'!$B$78,'Mercedez Benz'!$D$78,'Mercedez Benz'!$F$78,'Mercedez Benz'!$H$78,'Mercedez Benz'!$G$79,'Mercedez Benz'!$H$79)</c:f>
              <c:numCache>
                <c:formatCode>#,##0.00\ "€"</c:formatCode>
                <c:ptCount val="6"/>
                <c:pt idx="0">
                  <c:v>160.44999999999999</c:v>
                </c:pt>
                <c:pt idx="1">
                  <c:v>0</c:v>
                </c:pt>
                <c:pt idx="2">
                  <c:v>1252.71</c:v>
                </c:pt>
                <c:pt idx="3">
                  <c:v>2158.79</c:v>
                </c:pt>
                <c:pt idx="5">
                  <c:v>3571.95</c:v>
                </c:pt>
              </c:numCache>
            </c:numRef>
          </c:val>
        </c:ser>
        <c:shape val="cylinder"/>
        <c:axId val="86227200"/>
        <c:axId val="86241664"/>
        <c:axId val="0"/>
      </c:bar3DChart>
      <c:catAx>
        <c:axId val="862272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6241664"/>
        <c:crosses val="autoZero"/>
        <c:auto val="1"/>
        <c:lblAlgn val="ctr"/>
        <c:lblOffset val="100"/>
      </c:catAx>
      <c:valAx>
        <c:axId val="86241664"/>
        <c:scaling>
          <c:orientation val="minMax"/>
        </c:scaling>
        <c:axPos val="l"/>
        <c:majorGridlines/>
        <c:numFmt formatCode="#,##0\ &quot;€&quot;" sourceLinked="0"/>
        <c:tickLblPos val="nextTo"/>
        <c:crossAx val="86227200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 orientation="portrait"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Mercedez Benz 3699-WE-25 (30)</a:t>
            </a:r>
            <a:endParaRPr lang="fr-FR" sz="1100"/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('Mercedez Benz'!$A$2,'Mercedez Benz'!$C$2,'Mercedez Benz'!$E$2,'Mercedez Benz'!$G$2,'Mercedez Benz'!$G$12,'Mercedez Benz'!$A$12)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('Mercedez Benz'!$B$92,'Mercedez Benz'!$D$92,'Mercedez Benz'!$F$92,'Mercedez Benz'!$H$92,'Mercedez Benz'!$G$93,'Mercedez Benz'!$H$93)</c:f>
              <c:numCache>
                <c:formatCode>#,##0.00\ "€"</c:formatCode>
                <c:ptCount val="6"/>
                <c:pt idx="0">
                  <c:v>63</c:v>
                </c:pt>
                <c:pt idx="1">
                  <c:v>0</c:v>
                </c:pt>
                <c:pt idx="2">
                  <c:v>568.70000000000005</c:v>
                </c:pt>
                <c:pt idx="3">
                  <c:v>369.62</c:v>
                </c:pt>
                <c:pt idx="5">
                  <c:v>1001.32</c:v>
                </c:pt>
              </c:numCache>
            </c:numRef>
          </c:val>
        </c:ser>
        <c:shape val="cylinder"/>
        <c:axId val="86283008"/>
        <c:axId val="86284928"/>
        <c:axId val="0"/>
      </c:bar3DChart>
      <c:catAx>
        <c:axId val="86283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6284928"/>
        <c:crosses val="autoZero"/>
        <c:auto val="1"/>
        <c:lblAlgn val="ctr"/>
        <c:lblOffset val="100"/>
      </c:catAx>
      <c:valAx>
        <c:axId val="86284928"/>
        <c:scaling>
          <c:orientation val="minMax"/>
        </c:scaling>
        <c:axPos val="l"/>
        <c:majorGridlines/>
        <c:numFmt formatCode="#,##0\ &quot;€&quot;" sourceLinked="0"/>
        <c:tickLblPos val="nextTo"/>
        <c:crossAx val="86283008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 orientation="portrait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Tracteur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(Tracteur!$A$3,Tracteur!$C$3,Tracteur!$E$3,Tracteur!$G$3,Tracteur!$G$13,Tracteur!$A$13)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(Tracteur!$B$12,Tracteur!$D$12,Tracteur!$F$12,Tracteur!$H$12,Tracteur!$G$13,Tracteur!$H$13)</c:f>
              <c:numCache>
                <c:formatCode>#,##0.00\ "€"</c:formatCode>
                <c:ptCount val="6"/>
                <c:pt idx="0">
                  <c:v>80.08</c:v>
                </c:pt>
                <c:pt idx="1">
                  <c:v>699.15</c:v>
                </c:pt>
                <c:pt idx="2">
                  <c:v>212.3</c:v>
                </c:pt>
                <c:pt idx="3">
                  <c:v>12.34</c:v>
                </c:pt>
                <c:pt idx="5">
                  <c:v>1003.87</c:v>
                </c:pt>
              </c:numCache>
            </c:numRef>
          </c:val>
        </c:ser>
        <c:shape val="cylinder"/>
        <c:axId val="86314368"/>
        <c:axId val="86324736"/>
        <c:axId val="0"/>
      </c:bar3DChart>
      <c:catAx>
        <c:axId val="86314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6324736"/>
        <c:crosses val="autoZero"/>
        <c:auto val="1"/>
        <c:lblAlgn val="ctr"/>
        <c:lblOffset val="100"/>
      </c:catAx>
      <c:valAx>
        <c:axId val="86324736"/>
        <c:scaling>
          <c:orientation val="minMax"/>
        </c:scaling>
        <c:axPos val="l"/>
        <c:majorGridlines/>
        <c:numFmt formatCode="#,##0\ &quot;€&quot;" sourceLinked="0"/>
        <c:tickLblPos val="nextTo"/>
        <c:crossAx val="86314368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</a:t>
            </a:r>
          </a:p>
          <a:p>
            <a:pPr>
              <a:defRPr/>
            </a:pPr>
            <a:r>
              <a:rPr lang="fr-FR" baseline="0"/>
              <a:t>Tracteur</a:t>
            </a:r>
          </a:p>
        </c:rich>
      </c:tx>
      <c:layout>
        <c:manualLayout>
          <c:xMode val="edge"/>
          <c:yMode val="edge"/>
          <c:x val="0.31638640914566701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(Tracteur!$H$93,Tracteur!$H$79,Tracteur!$H$61,Tracteur!$H$47,Tracteur!$H$13,Tracteur!$C$14,Tracteur!$B$14)</c:f>
              <c:numCache>
                <c:formatCode>#,##0.00\ "€"</c:formatCode>
                <c:ptCount val="7"/>
                <c:pt idx="0">
                  <c:v>7225.2999999999993</c:v>
                </c:pt>
                <c:pt idx="1">
                  <c:v>2958.17</c:v>
                </c:pt>
                <c:pt idx="2">
                  <c:v>674.18999999999994</c:v>
                </c:pt>
                <c:pt idx="3">
                  <c:v>2195.9100000000003</c:v>
                </c:pt>
                <c:pt idx="4">
                  <c:v>1003.87</c:v>
                </c:pt>
                <c:pt idx="6">
                  <c:v>14057.44</c:v>
                </c:pt>
              </c:numCache>
            </c:numRef>
          </c:val>
        </c:ser>
        <c:shape val="cylinder"/>
        <c:axId val="86337792"/>
        <c:axId val="86343680"/>
        <c:axId val="0"/>
      </c:bar3DChart>
      <c:catAx>
        <c:axId val="86337792"/>
        <c:scaling>
          <c:orientation val="minMax"/>
        </c:scaling>
        <c:axPos val="b"/>
        <c:numFmt formatCode="General" sourceLinked="1"/>
        <c:tickLblPos val="nextTo"/>
        <c:crossAx val="86343680"/>
        <c:crosses val="autoZero"/>
        <c:auto val="1"/>
        <c:lblAlgn val="ctr"/>
        <c:lblOffset val="100"/>
      </c:catAx>
      <c:valAx>
        <c:axId val="86343680"/>
        <c:scaling>
          <c:orientation val="minMax"/>
        </c:scaling>
        <c:axPos val="l"/>
        <c:majorGridlines/>
        <c:numFmt formatCode="#,##0\ &quot;€&quot;" sourceLinked="0"/>
        <c:tickLblPos val="nextTo"/>
        <c:crossAx val="86337792"/>
        <c:crosses val="autoZero"/>
        <c:crossBetween val="between"/>
      </c:valAx>
    </c:plotArea>
    <c:plotVisOnly val="1"/>
  </c:chart>
  <c:printSettings>
    <c:headerFooter/>
    <c:pageMargins b="0.75000000000000411" l="0.70000000000000062" r="0.70000000000000062" t="0.75000000000000411" header="0.30000000000000032" footer="0.30000000000000032"/>
    <c:pageSetup orientation="portrait"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Tracteur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(Tracteur!$A$2,Tracteur!$C$2,Tracteur!$E$2,Tracteur!$G$2,Tracteur!$G$12,Tracteur!$A$12)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(Tracteur!$B$46,Tracteur!$D$46,Tracteur!$F$46,Tracteur!$H$46,Tracteur!$G$47,Tracteur!$H$47)</c:f>
              <c:numCache>
                <c:formatCode>#,##0.00\ "€"</c:formatCode>
                <c:ptCount val="6"/>
                <c:pt idx="0">
                  <c:v>1525.1100000000001</c:v>
                </c:pt>
                <c:pt idx="1">
                  <c:v>361.66</c:v>
                </c:pt>
                <c:pt idx="2">
                  <c:v>227.13</c:v>
                </c:pt>
                <c:pt idx="3">
                  <c:v>82.01</c:v>
                </c:pt>
                <c:pt idx="5">
                  <c:v>2195.9100000000003</c:v>
                </c:pt>
              </c:numCache>
            </c:numRef>
          </c:val>
        </c:ser>
        <c:shape val="cylinder"/>
        <c:axId val="86360064"/>
        <c:axId val="86361984"/>
        <c:axId val="0"/>
      </c:bar3DChart>
      <c:catAx>
        <c:axId val="863600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6361984"/>
        <c:crosses val="autoZero"/>
        <c:auto val="1"/>
        <c:lblAlgn val="ctr"/>
        <c:lblOffset val="100"/>
      </c:catAx>
      <c:valAx>
        <c:axId val="86361984"/>
        <c:scaling>
          <c:orientation val="minMax"/>
        </c:scaling>
        <c:axPos val="l"/>
        <c:majorGridlines/>
        <c:numFmt formatCode="#,##0\ &quot;€&quot;" sourceLinked="0"/>
        <c:tickLblPos val="nextTo"/>
        <c:crossAx val="86360064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Tracteur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(Tracteur!$A$2,Tracteur!$C$2,Tracteur!$E$2,Tracteur!$G$2,Tracteur!$G$12,Tracteur!$A$12)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(Tracteur!$B$60,Tracteur!$D$60,Tracteur!$F$60,Tracteur!$H$60,Tracteur!$G$61,Tracteur!$H$61)</c:f>
              <c:numCache>
                <c:formatCode>#,##0.00\ "€"</c:formatCode>
                <c:ptCount val="6"/>
                <c:pt idx="0">
                  <c:v>50.34</c:v>
                </c:pt>
                <c:pt idx="1">
                  <c:v>53.26</c:v>
                </c:pt>
                <c:pt idx="2">
                  <c:v>300.95</c:v>
                </c:pt>
                <c:pt idx="3">
                  <c:v>269.64</c:v>
                </c:pt>
                <c:pt idx="5">
                  <c:v>674.18999999999994</c:v>
                </c:pt>
              </c:numCache>
            </c:numRef>
          </c:val>
        </c:ser>
        <c:shape val="cylinder"/>
        <c:axId val="86653184"/>
        <c:axId val="86659456"/>
        <c:axId val="0"/>
      </c:bar3DChart>
      <c:catAx>
        <c:axId val="866531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6659456"/>
        <c:crosses val="autoZero"/>
        <c:auto val="1"/>
        <c:lblAlgn val="ctr"/>
        <c:lblOffset val="100"/>
      </c:catAx>
      <c:valAx>
        <c:axId val="86659456"/>
        <c:scaling>
          <c:orientation val="minMax"/>
        </c:scaling>
        <c:axPos val="l"/>
        <c:majorGridlines/>
        <c:numFmt formatCode="#,##0\ &quot;€&quot;" sourceLinked="0"/>
        <c:tickLblPos val="nextTo"/>
        <c:crossAx val="86653184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Tracteur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(Tracteur!$A$2,Tracteur!$C$2,Tracteur!$E$2,Tracteur!$G$2,Tracteur!$G$12,Tracteur!$A$12)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(Tracteur!$B$78,Tracteur!$D$78,Tracteur!$F$78,Tracteur!$H$78,Tracteur!$G$79,Tracteur!$H$79)</c:f>
              <c:numCache>
                <c:formatCode>#,##0.00\ "€"</c:formatCode>
                <c:ptCount val="6"/>
                <c:pt idx="0">
                  <c:v>2099.58</c:v>
                </c:pt>
                <c:pt idx="1">
                  <c:v>328.87</c:v>
                </c:pt>
                <c:pt idx="2">
                  <c:v>179.34</c:v>
                </c:pt>
                <c:pt idx="3">
                  <c:v>350.38</c:v>
                </c:pt>
                <c:pt idx="5">
                  <c:v>2958.17</c:v>
                </c:pt>
              </c:numCache>
            </c:numRef>
          </c:val>
        </c:ser>
        <c:shape val="cylinder"/>
        <c:axId val="86688512"/>
        <c:axId val="86690432"/>
        <c:axId val="0"/>
      </c:bar3DChart>
      <c:catAx>
        <c:axId val="866885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6690432"/>
        <c:crosses val="autoZero"/>
        <c:auto val="1"/>
        <c:lblAlgn val="ctr"/>
        <c:lblOffset val="100"/>
      </c:catAx>
      <c:valAx>
        <c:axId val="86690432"/>
        <c:scaling>
          <c:orientation val="minMax"/>
        </c:scaling>
        <c:axPos val="l"/>
        <c:majorGridlines/>
        <c:numFmt formatCode="#,##0\ &quot;€&quot;" sourceLinked="0"/>
        <c:tickLblPos val="nextTo"/>
        <c:crossAx val="86688512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du </a:t>
            </a:r>
          </a:p>
          <a:p>
            <a:pPr>
              <a:defRPr sz="1100"/>
            </a:pPr>
            <a:r>
              <a:rPr lang="fr-FR" sz="1100" baseline="0"/>
              <a:t>Tracteur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(Tracteur!$A$2,Tracteur!$C$2,Tracteur!$E$2,Tracteur!$G$2,Tracteur!$G$12,Tracteur!$A$12)</c:f>
              <c:strCache>
                <c:ptCount val="6"/>
                <c:pt idx="0">
                  <c:v>2013</c:v>
                </c:pt>
                <c:pt idx="4">
                  <c:v>Total</c:v>
                </c:pt>
                <c:pt idx="5">
                  <c:v>Total</c:v>
                </c:pt>
              </c:strCache>
            </c:strRef>
          </c:cat>
          <c:val>
            <c:numRef>
              <c:f>(Tracteur!$B$92,Tracteur!$D$92,Tracteur!$F$92,Tracteur!$H$92,Tracteur!$G$93,Tracteur!$H$93)</c:f>
              <c:numCache>
                <c:formatCode>#,##0.00\ "€"</c:formatCode>
                <c:ptCount val="6"/>
                <c:pt idx="0">
                  <c:v>0</c:v>
                </c:pt>
                <c:pt idx="1">
                  <c:v>1363.4099999999999</c:v>
                </c:pt>
                <c:pt idx="2">
                  <c:v>1556.41</c:v>
                </c:pt>
                <c:pt idx="3">
                  <c:v>4305.4799999999996</c:v>
                </c:pt>
                <c:pt idx="5">
                  <c:v>7225.2999999999993</c:v>
                </c:pt>
              </c:numCache>
            </c:numRef>
          </c:val>
        </c:ser>
        <c:shape val="cylinder"/>
        <c:axId val="86588416"/>
        <c:axId val="86606976"/>
        <c:axId val="0"/>
      </c:bar3DChart>
      <c:catAx>
        <c:axId val="86588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6606976"/>
        <c:crosses val="autoZero"/>
        <c:auto val="1"/>
        <c:lblAlgn val="ctr"/>
        <c:lblOffset val="100"/>
      </c:catAx>
      <c:valAx>
        <c:axId val="86606976"/>
        <c:scaling>
          <c:orientation val="minMax"/>
        </c:scaling>
        <c:axPos val="l"/>
        <c:majorGridlines/>
        <c:numFmt formatCode="#,##0\ &quot;€&quot;" sourceLinked="0"/>
        <c:tickLblPos val="nextTo"/>
        <c:crossAx val="86588416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Mini Pelle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('Mini pelle'!$A$3,'Mini pelle'!$C$3,'Mini pelle'!$E$3,'Mini pelle'!$G$3,'Mini pelle'!$G$13,'Mini pelle'!$A$13)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('Mini pelle'!$B$12,'Mini pelle'!$D$12,'Mini pelle'!$F$12,'Mini pelle'!$H$12,'Mini pelle'!$G$13,'Mini pelle'!$H$13)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404.42</c:v>
                </c:pt>
                <c:pt idx="3">
                  <c:v>804.01</c:v>
                </c:pt>
                <c:pt idx="5">
                  <c:v>1208.43</c:v>
                </c:pt>
              </c:numCache>
            </c:numRef>
          </c:val>
        </c:ser>
        <c:shape val="cylinder"/>
        <c:axId val="86747008"/>
        <c:axId val="86757376"/>
        <c:axId val="0"/>
      </c:bar3DChart>
      <c:catAx>
        <c:axId val="86747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6757376"/>
        <c:crosses val="autoZero"/>
        <c:auto val="1"/>
        <c:lblAlgn val="ctr"/>
        <c:lblOffset val="100"/>
      </c:catAx>
      <c:valAx>
        <c:axId val="86757376"/>
        <c:scaling>
          <c:orientation val="minMax"/>
        </c:scaling>
        <c:axPos val="l"/>
        <c:majorGridlines/>
        <c:numFmt formatCode="#,##0\ &quot;€&quot;" sourceLinked="0"/>
        <c:tickLblPos val="nextTo"/>
        <c:crossAx val="86747008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de la </a:t>
            </a:r>
          </a:p>
          <a:p>
            <a:pPr>
              <a:defRPr/>
            </a:pPr>
            <a:r>
              <a:rPr lang="fr-FR" baseline="0"/>
              <a:t>mini pelle</a:t>
            </a:r>
          </a:p>
        </c:rich>
      </c:tx>
      <c:layout>
        <c:manualLayout>
          <c:xMode val="edge"/>
          <c:yMode val="edge"/>
          <c:x val="0.31638640914566735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('Mini pelle'!$H$93,'Mini pelle'!$H$79,'Mini pelle'!$H$61,'Mini pelle'!$H$47,'Mini pelle'!$H$13,'Mini pelle'!$C$14,'Mini pelle'!$B$14)</c:f>
              <c:numCache>
                <c:formatCode>#,##0.00\ "€"</c:formatCode>
                <c:ptCount val="7"/>
                <c:pt idx="0">
                  <c:v>4738.4599999999991</c:v>
                </c:pt>
                <c:pt idx="1">
                  <c:v>694.57999999999993</c:v>
                </c:pt>
                <c:pt idx="2">
                  <c:v>2793.22</c:v>
                </c:pt>
                <c:pt idx="3">
                  <c:v>1247.44</c:v>
                </c:pt>
                <c:pt idx="4">
                  <c:v>1208.43</c:v>
                </c:pt>
                <c:pt idx="6">
                  <c:v>10682.13</c:v>
                </c:pt>
              </c:numCache>
            </c:numRef>
          </c:val>
        </c:ser>
        <c:shape val="cylinder"/>
        <c:axId val="86770432"/>
        <c:axId val="86771968"/>
        <c:axId val="0"/>
      </c:bar3DChart>
      <c:catAx>
        <c:axId val="86770432"/>
        <c:scaling>
          <c:orientation val="minMax"/>
        </c:scaling>
        <c:axPos val="b"/>
        <c:numFmt formatCode="General" sourceLinked="1"/>
        <c:tickLblPos val="nextTo"/>
        <c:crossAx val="86771968"/>
        <c:crosses val="autoZero"/>
        <c:auto val="1"/>
        <c:lblAlgn val="ctr"/>
        <c:lblOffset val="100"/>
      </c:catAx>
      <c:valAx>
        <c:axId val="86771968"/>
        <c:scaling>
          <c:orientation val="minMax"/>
        </c:scaling>
        <c:axPos val="l"/>
        <c:majorGridlines/>
        <c:numFmt formatCode="#,##0\ &quot;€&quot;" sourceLinked="0"/>
        <c:tickLblPos val="nextTo"/>
        <c:crossAx val="86770432"/>
        <c:crosses val="autoZero"/>
        <c:crossBetween val="between"/>
      </c:valAx>
    </c:plotArea>
    <c:plotVisOnly val="1"/>
  </c:chart>
  <c:printSettings>
    <c:headerFooter/>
    <c:pageMargins b="0.75000000000000433" l="0.70000000000000062" r="0.70000000000000062" t="0.75000000000000433" header="0.30000000000000032" footer="0.30000000000000032"/>
    <c:pageSetup orientation="portrait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Mini Pelle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('Mini pelle'!$A$3,'Mini pelle'!$C$3,'Mini pelle'!$E$3,'Mini pelle'!$G$3,'Mini pelle'!$G$13,'Mini pelle'!$A$13)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('Mini pelle'!$B$46,'Mini pelle'!$D$46,'Mini pelle'!$F$46,'Mini pelle'!$H$46,'Mini pelle'!$G$47,'Mini pelle'!$H$47)</c:f>
              <c:numCache>
                <c:formatCode>#,##0.00\ "€"</c:formatCode>
                <c:ptCount val="6"/>
                <c:pt idx="0">
                  <c:v>27.77</c:v>
                </c:pt>
                <c:pt idx="1">
                  <c:v>265.32</c:v>
                </c:pt>
                <c:pt idx="2">
                  <c:v>0</c:v>
                </c:pt>
                <c:pt idx="3">
                  <c:v>954.35</c:v>
                </c:pt>
                <c:pt idx="5">
                  <c:v>1247.44</c:v>
                </c:pt>
              </c:numCache>
            </c:numRef>
          </c:val>
        </c:ser>
        <c:shape val="cylinder"/>
        <c:axId val="86821120"/>
        <c:axId val="86843776"/>
        <c:axId val="0"/>
      </c:bar3DChart>
      <c:catAx>
        <c:axId val="868211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6843776"/>
        <c:crosses val="autoZero"/>
        <c:auto val="1"/>
        <c:lblAlgn val="ctr"/>
        <c:lblOffset val="100"/>
      </c:catAx>
      <c:valAx>
        <c:axId val="86843776"/>
        <c:scaling>
          <c:orientation val="minMax"/>
        </c:scaling>
        <c:axPos val="l"/>
        <c:majorGridlines/>
        <c:numFmt formatCode="#,##0\ &quot;€&quot;" sourceLinked="0"/>
        <c:tickLblPos val="nextTo"/>
        <c:crossAx val="86821120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Mini Pelle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('Mini pelle'!$A$3,'Mini pelle'!$C$3,'Mini pelle'!$E$3,'Mini pelle'!$G$3,'Mini pelle'!$G$13,'Mini pelle'!$A$13)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('Mini pelle'!$B$60,'Mini pelle'!$D$60,'Mini pelle'!$F$60,'Mini pelle'!$H$60,'Mini pelle'!$G$61,'Mini pelle'!$H$61)</c:f>
              <c:numCache>
                <c:formatCode>#,##0.00\ "€"</c:formatCode>
                <c:ptCount val="6"/>
                <c:pt idx="0">
                  <c:v>1129.04</c:v>
                </c:pt>
                <c:pt idx="1">
                  <c:v>0</c:v>
                </c:pt>
                <c:pt idx="2">
                  <c:v>0</c:v>
                </c:pt>
                <c:pt idx="3">
                  <c:v>1664.1799999999998</c:v>
                </c:pt>
                <c:pt idx="5">
                  <c:v>2793.22</c:v>
                </c:pt>
              </c:numCache>
            </c:numRef>
          </c:val>
        </c:ser>
        <c:shape val="cylinder"/>
        <c:axId val="86864640"/>
        <c:axId val="86866560"/>
        <c:axId val="0"/>
      </c:bar3DChart>
      <c:catAx>
        <c:axId val="86864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6866560"/>
        <c:crosses val="autoZero"/>
        <c:auto val="1"/>
        <c:lblAlgn val="ctr"/>
        <c:lblOffset val="100"/>
      </c:catAx>
      <c:valAx>
        <c:axId val="86866560"/>
        <c:scaling>
          <c:orientation val="minMax"/>
        </c:scaling>
        <c:axPos val="l"/>
        <c:majorGridlines/>
        <c:numFmt formatCode="#,##0\ &quot;€&quot;" sourceLinked="0"/>
        <c:tickLblPos val="nextTo"/>
        <c:crossAx val="86864640"/>
        <c:crosses val="autoZero"/>
        <c:crossBetween val="between"/>
      </c:valAx>
    </c:plotArea>
    <c:plotVisOnly val="1"/>
  </c:chart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Mini Pelle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('Mini pelle'!$A$3,'Mini pelle'!$C$3,'Mini pelle'!$E$3,'Mini pelle'!$G$3,'Mini pelle'!$G$13,'Mini pelle'!$A$13)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('Mini pelle'!$B$78,'Mini pelle'!$D$78,'Mini pelle'!$F$78,'Mini pelle'!$H$78,'Mini pelle'!$G$79,'Mini pelle'!$H$79)</c:f>
              <c:numCache>
                <c:formatCode>#,##0.00\ "€"</c:formatCode>
                <c:ptCount val="6"/>
                <c:pt idx="0">
                  <c:v>91.75</c:v>
                </c:pt>
                <c:pt idx="1">
                  <c:v>359.9</c:v>
                </c:pt>
                <c:pt idx="2">
                  <c:v>147.12</c:v>
                </c:pt>
                <c:pt idx="3">
                  <c:v>95.81</c:v>
                </c:pt>
                <c:pt idx="5">
                  <c:v>694.57999999999993</c:v>
                </c:pt>
              </c:numCache>
            </c:numRef>
          </c:val>
        </c:ser>
        <c:shape val="cylinder"/>
        <c:axId val="86895616"/>
        <c:axId val="86901888"/>
        <c:axId val="0"/>
      </c:bar3DChart>
      <c:catAx>
        <c:axId val="868956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6901888"/>
        <c:crosses val="autoZero"/>
        <c:auto val="1"/>
        <c:lblAlgn val="ctr"/>
        <c:lblOffset val="100"/>
      </c:catAx>
      <c:valAx>
        <c:axId val="86901888"/>
        <c:scaling>
          <c:orientation val="minMax"/>
        </c:scaling>
        <c:axPos val="l"/>
        <c:majorGridlines/>
        <c:numFmt formatCode="#,##0\ &quot;€&quot;" sourceLinked="0"/>
        <c:tickLblPos val="nextTo"/>
        <c:crossAx val="86895616"/>
        <c:crosses val="autoZero"/>
        <c:crossBetween val="between"/>
      </c:valAx>
    </c:plotArea>
    <c:plotVisOnly val="1"/>
  </c:chart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Mini Pelle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('Mini pelle'!$A$3,'Mini pelle'!$C$3,'Mini pelle'!$E$3,'Mini pelle'!$G$3,'Mini pelle'!$G$13,'Mini pelle'!$A$13)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('Mini pelle'!$B$92,'Mini pelle'!$D$92,'Mini pelle'!$F$92,'Mini pelle'!$H$92,'Mini pelle'!$G$93,'Mini pelle'!$H$93)</c:f>
              <c:numCache>
                <c:formatCode>#,##0.00\ "€"</c:formatCode>
                <c:ptCount val="6"/>
                <c:pt idx="0">
                  <c:v>709.08999999999992</c:v>
                </c:pt>
                <c:pt idx="1">
                  <c:v>105.25</c:v>
                </c:pt>
                <c:pt idx="2">
                  <c:v>78.300000000000011</c:v>
                </c:pt>
                <c:pt idx="3">
                  <c:v>3845.8199999999997</c:v>
                </c:pt>
                <c:pt idx="5">
                  <c:v>4738.4599999999991</c:v>
                </c:pt>
              </c:numCache>
            </c:numRef>
          </c:val>
        </c:ser>
        <c:shape val="cylinder"/>
        <c:axId val="86943232"/>
        <c:axId val="86945152"/>
        <c:axId val="0"/>
      </c:bar3DChart>
      <c:catAx>
        <c:axId val="869432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6945152"/>
        <c:crosses val="autoZero"/>
        <c:auto val="1"/>
        <c:lblAlgn val="ctr"/>
        <c:lblOffset val="100"/>
      </c:catAx>
      <c:valAx>
        <c:axId val="86945152"/>
        <c:scaling>
          <c:orientation val="minMax"/>
        </c:scaling>
        <c:axPos val="l"/>
        <c:majorGridlines/>
        <c:numFmt formatCode="#,##0\ &quot;€&quot;" sourceLinked="0"/>
        <c:tickLblPos val="nextTo"/>
        <c:crossAx val="86943232"/>
        <c:crosses val="autoZero"/>
        <c:crossBetween val="between"/>
      </c:valAx>
    </c:plotArea>
    <c:plotVisOnly val="1"/>
  </c:chart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Broyeur Saelen 7552-YV-25 (118)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('Broyeur Saelen'!$A$3,'Broyeur Saelen'!$C$3,'Broyeur Saelen'!$E$3,'Broyeur Saelen'!$G$3,'Broyeur Saelen'!$G$13,'Broyeur Saelen'!$A$13)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('Broyeur Saelen'!$B$12,'Broyeur Saelen'!$D$12,'Broyeur Saelen'!$F$12,'Broyeur Saelen'!$H$12,'Broyeur Saelen'!$G$13,'Broyeur Saelen'!$H$13)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1397.08</c:v>
                </c:pt>
                <c:pt idx="2">
                  <c:v>0</c:v>
                </c:pt>
                <c:pt idx="3">
                  <c:v>0</c:v>
                </c:pt>
                <c:pt idx="5">
                  <c:v>1397.08</c:v>
                </c:pt>
              </c:numCache>
            </c:numRef>
          </c:val>
        </c:ser>
        <c:shape val="cylinder"/>
        <c:axId val="87048576"/>
        <c:axId val="87050496"/>
        <c:axId val="0"/>
      </c:bar3DChart>
      <c:catAx>
        <c:axId val="870485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7050496"/>
        <c:crosses val="autoZero"/>
        <c:auto val="1"/>
        <c:lblAlgn val="ctr"/>
        <c:lblOffset val="100"/>
      </c:catAx>
      <c:valAx>
        <c:axId val="87050496"/>
        <c:scaling>
          <c:orientation val="minMax"/>
        </c:scaling>
        <c:axPos val="l"/>
        <c:majorGridlines/>
        <c:numFmt formatCode="#,##0\ &quot;€&quot;" sourceLinked="0"/>
        <c:tickLblPos val="nextTo"/>
        <c:crossAx val="87048576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</a:t>
            </a:r>
          </a:p>
          <a:p>
            <a:pPr>
              <a:defRPr/>
            </a:pPr>
            <a:r>
              <a:rPr lang="fr-FR" baseline="0"/>
              <a:t>Broyeur Saelen 7552-YV-25 (118)</a:t>
            </a:r>
          </a:p>
        </c:rich>
      </c:tx>
      <c:layout>
        <c:manualLayout>
          <c:xMode val="edge"/>
          <c:yMode val="edge"/>
          <c:x val="0.31638640914566768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('Broyeur Saelen'!$H$93,'Broyeur Saelen'!$H$79,'Broyeur Saelen'!$H$61,'Broyeur Saelen'!$H$47,'Broyeur Saelen'!$H$13,'Broyeur Saelen'!$C$14,'Broyeur Saelen'!$B$14)</c:f>
              <c:numCache>
                <c:formatCode>#,##0.00\ "€"</c:formatCode>
                <c:ptCount val="7"/>
                <c:pt idx="0">
                  <c:v>18099.61</c:v>
                </c:pt>
                <c:pt idx="1">
                  <c:v>2166.0199999999995</c:v>
                </c:pt>
                <c:pt idx="2">
                  <c:v>3251.98</c:v>
                </c:pt>
                <c:pt idx="3">
                  <c:v>4533.92</c:v>
                </c:pt>
                <c:pt idx="4">
                  <c:v>1397.08</c:v>
                </c:pt>
                <c:pt idx="6">
                  <c:v>29448.61</c:v>
                </c:pt>
              </c:numCache>
            </c:numRef>
          </c:val>
        </c:ser>
        <c:shape val="cylinder"/>
        <c:axId val="87076224"/>
        <c:axId val="87082112"/>
        <c:axId val="0"/>
      </c:bar3DChart>
      <c:catAx>
        <c:axId val="87076224"/>
        <c:scaling>
          <c:orientation val="minMax"/>
        </c:scaling>
        <c:axPos val="b"/>
        <c:numFmt formatCode="General" sourceLinked="1"/>
        <c:tickLblPos val="nextTo"/>
        <c:crossAx val="87082112"/>
        <c:crosses val="autoZero"/>
        <c:auto val="1"/>
        <c:lblAlgn val="ctr"/>
        <c:lblOffset val="100"/>
      </c:catAx>
      <c:valAx>
        <c:axId val="87082112"/>
        <c:scaling>
          <c:orientation val="minMax"/>
        </c:scaling>
        <c:axPos val="l"/>
        <c:majorGridlines/>
        <c:numFmt formatCode="#,##0\ &quot;€&quot;" sourceLinked="0"/>
        <c:tickLblPos val="nextTo"/>
        <c:crossAx val="87076224"/>
        <c:crosses val="autoZero"/>
        <c:crossBetween val="between"/>
      </c:valAx>
    </c:plotArea>
    <c:plotVisOnly val="1"/>
  </c:chart>
  <c:printSettings>
    <c:headerFooter/>
    <c:pageMargins b="0.75000000000000455" l="0.70000000000000062" r="0.70000000000000062" t="0.75000000000000455" header="0.30000000000000032" footer="0.30000000000000032"/>
    <c:pageSetup orientation="portrait"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Broyeur Saelen 7552-YV-25 (118)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('Broyeur Saelen'!$A$3,'Broyeur Saelen'!$C$3,'Broyeur Saelen'!$E$3,'Broyeur Saelen'!$G$3,'Broyeur Saelen'!$G$13,'Broyeur Saelen'!$A$13)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('Broyeur Saelen'!$B$46,'Broyeur Saelen'!$D$46,'Broyeur Saelen'!$F$46,'Broyeur Saelen'!$H$46,'Broyeur Saelen'!$G$47,'Broyeur Saelen'!$H$47)</c:f>
              <c:numCache>
                <c:formatCode>#,##0.00\ "€"</c:formatCode>
                <c:ptCount val="6"/>
                <c:pt idx="0">
                  <c:v>2378.2000000000003</c:v>
                </c:pt>
                <c:pt idx="1">
                  <c:v>1651.13</c:v>
                </c:pt>
                <c:pt idx="2">
                  <c:v>0</c:v>
                </c:pt>
                <c:pt idx="3">
                  <c:v>504.59000000000003</c:v>
                </c:pt>
                <c:pt idx="5">
                  <c:v>4533.92</c:v>
                </c:pt>
              </c:numCache>
            </c:numRef>
          </c:val>
        </c:ser>
        <c:shape val="cylinder"/>
        <c:axId val="87104896"/>
        <c:axId val="87119360"/>
        <c:axId val="0"/>
      </c:bar3DChart>
      <c:catAx>
        <c:axId val="871048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7119360"/>
        <c:crosses val="autoZero"/>
        <c:auto val="1"/>
        <c:lblAlgn val="ctr"/>
        <c:lblOffset val="100"/>
      </c:catAx>
      <c:valAx>
        <c:axId val="87119360"/>
        <c:scaling>
          <c:orientation val="minMax"/>
        </c:scaling>
        <c:axPos val="l"/>
        <c:majorGridlines/>
        <c:numFmt formatCode="#,##0\ &quot;€&quot;" sourceLinked="0"/>
        <c:tickLblPos val="nextTo"/>
        <c:crossAx val="87104896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Broyeur Saelen 7552-YV-25 (118)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('Broyeur Saelen'!$A$3,'Broyeur Saelen'!$C$3,'Broyeur Saelen'!$E$3,'Broyeur Saelen'!$G$3,'Broyeur Saelen'!$G$13,'Broyeur Saelen'!$A$13)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('Broyeur Saelen'!$B$60,'Broyeur Saelen'!$D$60,'Broyeur Saelen'!$F$60,'Broyeur Saelen'!$H$60,'Broyeur Saelen'!$G$61,'Broyeur Saelen'!$H$61)</c:f>
              <c:numCache>
                <c:formatCode>#,##0.00\ "€"</c:formatCode>
                <c:ptCount val="6"/>
                <c:pt idx="0">
                  <c:v>228.82</c:v>
                </c:pt>
                <c:pt idx="1">
                  <c:v>0</c:v>
                </c:pt>
                <c:pt idx="2">
                  <c:v>586.64</c:v>
                </c:pt>
                <c:pt idx="3">
                  <c:v>2436.52</c:v>
                </c:pt>
                <c:pt idx="5">
                  <c:v>3251.98</c:v>
                </c:pt>
              </c:numCache>
            </c:numRef>
          </c:val>
        </c:ser>
        <c:shape val="cylinder"/>
        <c:axId val="87156608"/>
        <c:axId val="87158784"/>
        <c:axId val="0"/>
      </c:bar3DChart>
      <c:catAx>
        <c:axId val="87156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7158784"/>
        <c:crosses val="autoZero"/>
        <c:auto val="1"/>
        <c:lblAlgn val="ctr"/>
        <c:lblOffset val="100"/>
      </c:catAx>
      <c:valAx>
        <c:axId val="87158784"/>
        <c:scaling>
          <c:orientation val="minMax"/>
        </c:scaling>
        <c:axPos val="l"/>
        <c:majorGridlines/>
        <c:numFmt formatCode="#,##0\ &quot;€&quot;" sourceLinked="0"/>
        <c:tickLblPos val="nextTo"/>
        <c:crossAx val="87156608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Broyeur Saelen 7552-YV-25 (118)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('Broyeur Saelen'!$A$3,'Broyeur Saelen'!$C$3,'Broyeur Saelen'!$E$3,'Broyeur Saelen'!$G$3,'Broyeur Saelen'!$G$13,'Broyeur Saelen'!$A$13)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('Broyeur Saelen'!$B$78,'Broyeur Saelen'!$D$78,'Broyeur Saelen'!$F$78,'Broyeur Saelen'!$H$78,'Broyeur Saelen'!$G$79,'Broyeur Saelen'!$H$79)</c:f>
              <c:numCache>
                <c:formatCode>#,##0.00\ "€"</c:formatCode>
                <c:ptCount val="6"/>
                <c:pt idx="0">
                  <c:v>429.41</c:v>
                </c:pt>
                <c:pt idx="1">
                  <c:v>1630.12</c:v>
                </c:pt>
                <c:pt idx="2">
                  <c:v>0</c:v>
                </c:pt>
                <c:pt idx="3">
                  <c:v>106.49</c:v>
                </c:pt>
                <c:pt idx="5">
                  <c:v>2166.0199999999995</c:v>
                </c:pt>
              </c:numCache>
            </c:numRef>
          </c:val>
        </c:ser>
        <c:shape val="cylinder"/>
        <c:axId val="87179648"/>
        <c:axId val="87181568"/>
        <c:axId val="0"/>
      </c:bar3DChart>
      <c:catAx>
        <c:axId val="871796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7181568"/>
        <c:crosses val="autoZero"/>
        <c:auto val="1"/>
        <c:lblAlgn val="ctr"/>
        <c:lblOffset val="100"/>
      </c:catAx>
      <c:valAx>
        <c:axId val="87181568"/>
        <c:scaling>
          <c:orientation val="minMax"/>
        </c:scaling>
        <c:axPos val="l"/>
        <c:majorGridlines/>
        <c:numFmt formatCode="#,##0\ &quot;€&quot;" sourceLinked="0"/>
        <c:tickLblPos val="nextTo"/>
        <c:crossAx val="87179648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/>
            </a:pPr>
            <a:r>
              <a:rPr lang="fr-FR" sz="1200"/>
              <a:t>Suivi</a:t>
            </a:r>
            <a:r>
              <a:rPr lang="fr-FR" sz="1200" baseline="0"/>
              <a:t> des réparations du </a:t>
            </a:r>
          </a:p>
          <a:p>
            <a:pPr>
              <a:defRPr sz="1200"/>
            </a:pPr>
            <a:r>
              <a:rPr lang="fr-FR" sz="1200" baseline="0"/>
              <a:t>Broyeur Saelen 7552-YV-25 (118)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('Broyeur Saelen'!$A$3,'Broyeur Saelen'!$C$3,'Broyeur Saelen'!$E$3,'Broyeur Saelen'!$G$3,'Broyeur Saelen'!$G$13,'Broyeur Saelen'!$A$13)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('Broyeur Saelen'!$B$92,'Broyeur Saelen'!$D$92,'Broyeur Saelen'!$F$92,'Broyeur Saelen'!$H$92,'Broyeur Saelen'!$G$93,'Broyeur Saelen'!$H$93)</c:f>
              <c:numCache>
                <c:formatCode>#,##0.00\ "€"</c:formatCode>
                <c:ptCount val="6"/>
                <c:pt idx="0">
                  <c:v>0</c:v>
                </c:pt>
                <c:pt idx="1">
                  <c:v>14746.24</c:v>
                </c:pt>
                <c:pt idx="2">
                  <c:v>2568.63</c:v>
                </c:pt>
                <c:pt idx="3">
                  <c:v>784.74</c:v>
                </c:pt>
                <c:pt idx="5">
                  <c:v>18099.61</c:v>
                </c:pt>
              </c:numCache>
            </c:numRef>
          </c:val>
        </c:ser>
        <c:shape val="cylinder"/>
        <c:axId val="87218816"/>
        <c:axId val="87220992"/>
        <c:axId val="0"/>
      </c:bar3DChart>
      <c:catAx>
        <c:axId val="87218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7220992"/>
        <c:crosses val="autoZero"/>
        <c:auto val="1"/>
        <c:lblAlgn val="ctr"/>
        <c:lblOffset val="100"/>
      </c:catAx>
      <c:valAx>
        <c:axId val="87220992"/>
        <c:scaling>
          <c:orientation val="minMax"/>
        </c:scaling>
        <c:axPos val="l"/>
        <c:majorGridlines/>
        <c:numFmt formatCode="#,##0\ &quot;€&quot;" sourceLinked="0"/>
        <c:tickLblPos val="nextTo"/>
        <c:crossAx val="87218816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5760-ZQ-25 (40)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Saris'!$A$3,'Remorque Saris'!$C$3,'Remorque Saris'!$E$3,'Remorque Saris'!$G$3,'Remorque Saris'!$G$13,'Remorque Saris'!$A$13)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Saris'!$B$12,'Remorque Saris'!$D$12,'Remorque Saris'!$F$12,'Remorque Saris'!$H$12,'Remorque Saris'!$G$13,'Remorque Saris'!$H$13)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303680"/>
        <c:axId val="87305600"/>
        <c:axId val="0"/>
      </c:bar3DChart>
      <c:catAx>
        <c:axId val="873036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  <c:layout/>
        </c:title>
        <c:tickLblPos val="nextTo"/>
        <c:crossAx val="87305600"/>
        <c:crosses val="autoZero"/>
        <c:auto val="1"/>
        <c:lblAlgn val="ctr"/>
        <c:lblOffset val="100"/>
      </c:catAx>
      <c:valAx>
        <c:axId val="87305600"/>
        <c:scaling>
          <c:orientation val="minMax"/>
        </c:scaling>
        <c:axPos val="l"/>
        <c:majorGridlines/>
        <c:numFmt formatCode="#,##0\ &quot;€&quot;" sourceLinked="0"/>
        <c:tickLblPos val="nextTo"/>
        <c:crossAx val="87303680"/>
        <c:crosses val="autoZero"/>
        <c:crossBetween val="between"/>
      </c:valAx>
    </c:plotArea>
    <c:plotVisOnly val="1"/>
  </c:chart>
  <c:printSettings>
    <c:headerFooter/>
    <c:pageMargins b="0.75000000000000289" l="0.70000000000000062" r="0.70000000000000062" t="0.75000000000000289" header="0.30000000000000032" footer="0.30000000000000032"/>
    <c:pageSetup orientation="portrait"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5760-ZQ-25 (40)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Saris'!$A$3,'Remorque Saris'!$C$3,'Remorque Saris'!$E$3,'Remorque Saris'!$G$3,'Remorque Saris'!$G$13,'Remorque Saris'!$A$13)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Saris'!$B$46,'Remorque Saris'!$D$46,'Remorque Saris'!$F$46,'Remorque Saris'!$H$46,'Remorque Saris'!$G$47,'Remorque Saris'!$H$47)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21.53</c:v>
                </c:pt>
                <c:pt idx="3">
                  <c:v>0</c:v>
                </c:pt>
                <c:pt idx="5">
                  <c:v>21.53</c:v>
                </c:pt>
              </c:numCache>
            </c:numRef>
          </c:val>
        </c:ser>
        <c:shape val="cylinder"/>
        <c:axId val="87351296"/>
        <c:axId val="87353216"/>
        <c:axId val="0"/>
      </c:bar3DChart>
      <c:catAx>
        <c:axId val="873512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  <c:layout/>
        </c:title>
        <c:tickLblPos val="nextTo"/>
        <c:crossAx val="87353216"/>
        <c:crosses val="autoZero"/>
        <c:auto val="1"/>
        <c:lblAlgn val="ctr"/>
        <c:lblOffset val="100"/>
      </c:catAx>
      <c:valAx>
        <c:axId val="87353216"/>
        <c:scaling>
          <c:orientation val="minMax"/>
        </c:scaling>
        <c:axPos val="l"/>
        <c:majorGridlines/>
        <c:numFmt formatCode="#,##0\ &quot;€&quot;" sourceLinked="0"/>
        <c:tickLblPos val="nextTo"/>
        <c:crossAx val="87351296"/>
        <c:crosses val="autoZero"/>
        <c:crossBetween val="between"/>
      </c:valAx>
    </c:plotArea>
    <c:plotVisOnly val="1"/>
  </c:chart>
  <c:printSettings>
    <c:headerFooter/>
    <c:pageMargins b="0.75000000000000311" l="0.70000000000000062" r="0.70000000000000062" t="0.75000000000000311" header="0.30000000000000032" footer="0.30000000000000032"/>
    <c:pageSetup orientation="portrait"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5760-ZQ-25 (40)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Saris'!$A$3,'Remorque Saris'!$C$3,'Remorque Saris'!$E$3,'Remorque Saris'!$G$3,'Remorque Saris'!$G$13,'Remorque Saris'!$A$13)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Saris'!$B$60,'Remorque Saris'!$D$60,'Remorque Saris'!$F$60,'Remorque Saris'!$H$60,'Remorque Saris'!$G$61,'Remorque Saris'!$H$61)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382272"/>
        <c:axId val="87388544"/>
        <c:axId val="0"/>
      </c:bar3DChart>
      <c:catAx>
        <c:axId val="873822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7388544"/>
        <c:crosses val="autoZero"/>
        <c:auto val="1"/>
        <c:lblAlgn val="ctr"/>
        <c:lblOffset val="100"/>
      </c:catAx>
      <c:valAx>
        <c:axId val="87388544"/>
        <c:scaling>
          <c:orientation val="minMax"/>
        </c:scaling>
        <c:axPos val="l"/>
        <c:majorGridlines/>
        <c:numFmt formatCode="#,##0\ &quot;€&quot;" sourceLinked="0"/>
        <c:tickLblPos val="nextTo"/>
        <c:crossAx val="87382272"/>
        <c:crosses val="autoZero"/>
        <c:crossBetween val="between"/>
      </c:valAx>
    </c:plotArea>
    <c:plotVisOnly val="1"/>
  </c:chart>
  <c:printSettings>
    <c:headerFooter/>
    <c:pageMargins b="0.75000000000000311" l="0.70000000000000062" r="0.70000000000000062" t="0.75000000000000311" header="0.30000000000000032" footer="0.30000000000000032"/>
    <c:pageSetup orientation="portrait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5760-ZQ-25 (40)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Saris'!$A$3,'Remorque Saris'!$C$3,'Remorque Saris'!$E$3,'Remorque Saris'!$G$3,'Remorque Saris'!$G$13,'Remorque Saris'!$A$13)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Saris'!$B$78,'Remorque Saris'!$D$78,'Remorque Saris'!$F$78,'Remorque Saris'!$H$78,'Remorque Saris'!$G$79,'Remorque Saris'!$H$79)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425792"/>
        <c:axId val="87427712"/>
        <c:axId val="0"/>
      </c:bar3DChart>
      <c:catAx>
        <c:axId val="874257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7427712"/>
        <c:crosses val="autoZero"/>
        <c:auto val="1"/>
        <c:lblAlgn val="ctr"/>
        <c:lblOffset val="100"/>
      </c:catAx>
      <c:valAx>
        <c:axId val="87427712"/>
        <c:scaling>
          <c:orientation val="minMax"/>
        </c:scaling>
        <c:axPos val="l"/>
        <c:majorGridlines/>
        <c:numFmt formatCode="#,##0\ &quot;€&quot;" sourceLinked="0"/>
        <c:tickLblPos val="nextTo"/>
        <c:crossAx val="87425792"/>
        <c:crosses val="autoZero"/>
        <c:crossBetween val="between"/>
      </c:valAx>
    </c:plotArea>
    <c:plotVisOnly val="1"/>
  </c:chart>
  <c:printSettings>
    <c:headerFooter/>
    <c:pageMargins b="0.75000000000000311" l="0.70000000000000062" r="0.70000000000000062" t="0.75000000000000311" header="0.30000000000000032" footer="0.30000000000000032"/>
    <c:pageSetup orientation="portrait"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5760-ZQ-25 (40)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Saris'!$A$3,'Remorque Saris'!$C$3,'Remorque Saris'!$E$3,'Remorque Saris'!$G$3,'Remorque Saris'!$G$13,'Remorque Saris'!$A$13)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Saris'!$B$92,'Remorque Saris'!$D$92,'Remorque Saris'!$F$92,'Remorque Saris'!$H$92,'Remorque Saris'!$G$93,'Remorque Saris'!$H$93)</c:f>
              <c:numCache>
                <c:formatCode>#,##0.00\ "€"</c:formatCode>
                <c:ptCount val="6"/>
                <c:pt idx="0">
                  <c:v>20.64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20.64</c:v>
                </c:pt>
              </c:numCache>
            </c:numRef>
          </c:val>
        </c:ser>
        <c:shape val="cylinder"/>
        <c:axId val="87456768"/>
        <c:axId val="87475328"/>
        <c:axId val="0"/>
      </c:bar3DChart>
      <c:catAx>
        <c:axId val="874567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7475328"/>
        <c:crosses val="autoZero"/>
        <c:auto val="1"/>
        <c:lblAlgn val="ctr"/>
        <c:lblOffset val="100"/>
      </c:catAx>
      <c:valAx>
        <c:axId val="87475328"/>
        <c:scaling>
          <c:orientation val="minMax"/>
        </c:scaling>
        <c:axPos val="l"/>
        <c:majorGridlines/>
        <c:numFmt formatCode="#,##0\ &quot;€&quot;" sourceLinked="0"/>
        <c:tickLblPos val="nextTo"/>
        <c:crossAx val="87456768"/>
        <c:crosses val="autoZero"/>
        <c:crossBetween val="between"/>
      </c:valAx>
    </c:plotArea>
    <c:plotVisOnly val="1"/>
  </c:chart>
  <c:printSettings>
    <c:headerFooter/>
    <c:pageMargins b="0.75000000000000311" l="0.70000000000000062" r="0.70000000000000062" t="0.75000000000000311" header="0.30000000000000032" footer="0.30000000000000032"/>
    <c:pageSetup orientation="portrait"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de la</a:t>
            </a:r>
          </a:p>
          <a:p>
            <a:pPr>
              <a:defRPr/>
            </a:pPr>
            <a:r>
              <a:rPr lang="fr-FR" baseline="0"/>
              <a:t>Remorque Saris 5760-ZQ-25 (40)</a:t>
            </a:r>
          </a:p>
        </c:rich>
      </c:tx>
      <c:layout>
        <c:manualLayout>
          <c:xMode val="edge"/>
          <c:yMode val="edge"/>
          <c:x val="0.31638640914566601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('Remorque Saris'!$H$93,'Remorque Saris'!$H$79,'Remorque Saris'!$H$61,'Remorque Saris'!$H$47,'Remorque Saris'!$H$13,'Remorque Saris'!$C$14,'Remorque Saris'!$B$14)</c:f>
              <c:numCache>
                <c:formatCode>#,##0.00\ "€"</c:formatCode>
                <c:ptCount val="7"/>
                <c:pt idx="0">
                  <c:v>20.64</c:v>
                </c:pt>
                <c:pt idx="1">
                  <c:v>0</c:v>
                </c:pt>
                <c:pt idx="2">
                  <c:v>0</c:v>
                </c:pt>
                <c:pt idx="3">
                  <c:v>21.53</c:v>
                </c:pt>
                <c:pt idx="4">
                  <c:v>0</c:v>
                </c:pt>
                <c:pt idx="6">
                  <c:v>42.17</c:v>
                </c:pt>
              </c:numCache>
            </c:numRef>
          </c:val>
        </c:ser>
        <c:shape val="cylinder"/>
        <c:axId val="87521536"/>
        <c:axId val="87531520"/>
        <c:axId val="0"/>
      </c:bar3DChart>
      <c:catAx>
        <c:axId val="87521536"/>
        <c:scaling>
          <c:orientation val="minMax"/>
        </c:scaling>
        <c:axPos val="b"/>
        <c:numFmt formatCode="General" sourceLinked="1"/>
        <c:tickLblPos val="nextTo"/>
        <c:crossAx val="87531520"/>
        <c:crosses val="autoZero"/>
        <c:auto val="1"/>
        <c:lblAlgn val="ctr"/>
        <c:lblOffset val="100"/>
      </c:catAx>
      <c:valAx>
        <c:axId val="87531520"/>
        <c:scaling>
          <c:orientation val="minMax"/>
        </c:scaling>
        <c:axPos val="l"/>
        <c:majorGridlines/>
        <c:numFmt formatCode="#,##0\ &quot;€&quot;" sourceLinked="0"/>
        <c:tickLblPos val="nextTo"/>
        <c:crossAx val="87521536"/>
        <c:crosses val="autoZero"/>
        <c:crossBetween val="between"/>
      </c:valAx>
    </c:plotArea>
    <c:plotVisOnly val="1"/>
  </c:chart>
  <c:printSettings>
    <c:headerFooter/>
    <c:pageMargins b="0.75000000000000022" l="0.25" r="0.25" t="0.75000000000000022" header="0.3000000000000001" footer="0.3000000000000001"/>
    <c:pageSetup orientation="portrait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occasion (35)</a:t>
            </a:r>
          </a:p>
        </c:rich>
      </c:tx>
      <c:layout>
        <c:manualLayout>
          <c:xMode val="edge"/>
          <c:yMode val="edge"/>
          <c:x val="0.22643498376262325"/>
          <c:y val="3.89610389610389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Occasion'!$A$3,'Remorque Occasion'!$C$3,'Remorque Occasion'!$E$3,'Remorque Occasion'!$G$3,'Remorque Occasion'!$G$13,'Remorque Occasion'!$A$13)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Occasion'!$B$12,'Remorque Occasion'!$D$12,'Remorque Occasion'!$F$12,'Remorque Occasion'!$H$12,'Remorque Occasion'!$G$13,'Remorque Occasion'!$H$13)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568384"/>
        <c:axId val="87570304"/>
        <c:axId val="0"/>
      </c:bar3DChart>
      <c:catAx>
        <c:axId val="875683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7570304"/>
        <c:crosses val="autoZero"/>
        <c:auto val="1"/>
        <c:lblAlgn val="ctr"/>
        <c:lblOffset val="100"/>
      </c:catAx>
      <c:valAx>
        <c:axId val="87570304"/>
        <c:scaling>
          <c:orientation val="minMax"/>
        </c:scaling>
        <c:axPos val="l"/>
        <c:majorGridlines/>
        <c:numFmt formatCode="#,##0\ &quot;€&quot;" sourceLinked="0"/>
        <c:tickLblPos val="nextTo"/>
        <c:crossAx val="87568384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occasion (35)</a:t>
            </a:r>
          </a:p>
        </c:rich>
      </c:tx>
      <c:layout>
        <c:manualLayout>
          <c:xMode val="edge"/>
          <c:yMode val="edge"/>
          <c:x val="0.22643498376262336"/>
          <c:y val="3.89610389610389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Occasion'!$A$3,'Remorque Occasion'!$C$3,'Remorque Occasion'!$E$3,'Remorque Occasion'!$G$3,'Remorque Occasion'!$G$13,'Remorque Occasion'!$A$13)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Occasion'!$B$46,'Remorque Occasion'!$D$46,'Remorque Occasion'!$F$46,'Remorque Occasion'!$H$46,'Remorque Occasion'!$G$47,'Remorque Occasion'!$H$47)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598976"/>
        <c:axId val="87605248"/>
        <c:axId val="0"/>
      </c:bar3DChart>
      <c:catAx>
        <c:axId val="875989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7605248"/>
        <c:crosses val="autoZero"/>
        <c:auto val="1"/>
        <c:lblAlgn val="ctr"/>
        <c:lblOffset val="100"/>
      </c:catAx>
      <c:valAx>
        <c:axId val="87605248"/>
        <c:scaling>
          <c:orientation val="minMax"/>
        </c:scaling>
        <c:axPos val="l"/>
        <c:majorGridlines/>
        <c:numFmt formatCode="#,##0\ &quot;€&quot;" sourceLinked="0"/>
        <c:tickLblPos val="nextTo"/>
        <c:crossAx val="87598976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de la </a:t>
            </a:r>
          </a:p>
          <a:p>
            <a:pPr>
              <a:defRPr/>
            </a:pPr>
            <a:r>
              <a:rPr lang="fr-FR" baseline="0"/>
              <a:t>Remorque Occasion (35)</a:t>
            </a:r>
          </a:p>
        </c:rich>
      </c:tx>
      <c:layout>
        <c:manualLayout>
          <c:xMode val="edge"/>
          <c:yMode val="edge"/>
          <c:x val="0.31638640914566801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('Remorque Occasion'!$H$93,'Remorque Occasion'!$H$79,'Remorque Occasion'!$H$61,'Remorque Occasion'!$H$47,'Remorque Occasion'!$H$13,'Remorque Occasion'!$C$14,'Remorque Occasion'!$B$14)</c:f>
              <c:numCache>
                <c:formatCode>#,##0.00\ "€"</c:formatCode>
                <c:ptCount val="7"/>
                <c:pt idx="0">
                  <c:v>54.45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6">
                  <c:v>54.45</c:v>
                </c:pt>
              </c:numCache>
            </c:numRef>
          </c:val>
        </c:ser>
        <c:shape val="cylinder"/>
        <c:axId val="87704704"/>
        <c:axId val="87706240"/>
        <c:axId val="0"/>
      </c:bar3DChart>
      <c:catAx>
        <c:axId val="87704704"/>
        <c:scaling>
          <c:orientation val="minMax"/>
        </c:scaling>
        <c:axPos val="b"/>
        <c:numFmt formatCode="General" sourceLinked="1"/>
        <c:tickLblPos val="nextTo"/>
        <c:crossAx val="87706240"/>
        <c:crosses val="autoZero"/>
        <c:auto val="1"/>
        <c:lblAlgn val="ctr"/>
        <c:lblOffset val="100"/>
      </c:catAx>
      <c:valAx>
        <c:axId val="87706240"/>
        <c:scaling>
          <c:orientation val="minMax"/>
        </c:scaling>
        <c:axPos val="l"/>
        <c:majorGridlines/>
        <c:numFmt formatCode="#,##0\ &quot;€&quot;" sourceLinked="0"/>
        <c:tickLblPos val="nextTo"/>
        <c:crossAx val="87704704"/>
        <c:crosses val="autoZero"/>
        <c:crossBetween val="between"/>
      </c:valAx>
    </c:plotArea>
    <c:plotVisOnly val="1"/>
  </c:chart>
  <c:printSettings>
    <c:headerFooter/>
    <c:pageMargins b="0.75000000000000477" l="0.70000000000000062" r="0.70000000000000062" t="0.75000000000000477" header="0.30000000000000032" footer="0.30000000000000032"/>
    <c:pageSetup orientation="portrait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occasion (35)</a:t>
            </a:r>
          </a:p>
        </c:rich>
      </c:tx>
      <c:layout>
        <c:manualLayout>
          <c:xMode val="edge"/>
          <c:yMode val="edge"/>
          <c:x val="0.22643498376262347"/>
          <c:y val="3.89610389610389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Occasion'!$A$3,'Remorque Occasion'!$C$3,'Remorque Occasion'!$E$3,'Remorque Occasion'!$G$3,'Remorque Occasion'!$G$13,'Remorque Occasion'!$A$13)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Occasion'!$B$60,'Remorque Occasion'!$D$60,'Remorque Occasion'!$F$60,'Remorque Occasion'!$H$60,'Remorque Occasion'!$G$61,'Remorque Occasion'!$H$61)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726720"/>
        <c:axId val="87749376"/>
        <c:axId val="0"/>
      </c:bar3DChart>
      <c:catAx>
        <c:axId val="877267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7749376"/>
        <c:crosses val="autoZero"/>
        <c:auto val="1"/>
        <c:lblAlgn val="ctr"/>
        <c:lblOffset val="100"/>
      </c:catAx>
      <c:valAx>
        <c:axId val="87749376"/>
        <c:scaling>
          <c:orientation val="minMax"/>
        </c:scaling>
        <c:axPos val="l"/>
        <c:majorGridlines/>
        <c:numFmt formatCode="#,##0\ &quot;€&quot;" sourceLinked="0"/>
        <c:tickLblPos val="nextTo"/>
        <c:crossAx val="87726720"/>
        <c:crosses val="autoZero"/>
        <c:crossBetween val="between"/>
      </c:valAx>
    </c:plotArea>
    <c:plotVisOnly val="1"/>
  </c:chart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occasion (35)</a:t>
            </a:r>
          </a:p>
        </c:rich>
      </c:tx>
      <c:layout>
        <c:manualLayout>
          <c:xMode val="edge"/>
          <c:yMode val="edge"/>
          <c:x val="0.22643498376262347"/>
          <c:y val="3.89610389610389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Occasion'!$A$3,'Remorque Occasion'!$C$3,'Remorque Occasion'!$E$3,'Remorque Occasion'!$G$3,'Remorque Occasion'!$G$13,'Remorque Occasion'!$A$13)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Occasion'!$B$78,'Remorque Occasion'!$D$78,'Remorque Occasion'!$F$78,'Remorque Occasion'!$H$78,'Remorque Occasion'!$G$79,'Remorque Occasion'!$H$79)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778432"/>
        <c:axId val="87780352"/>
        <c:axId val="0"/>
      </c:bar3DChart>
      <c:catAx>
        <c:axId val="877784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7780352"/>
        <c:crosses val="autoZero"/>
        <c:auto val="1"/>
        <c:lblAlgn val="ctr"/>
        <c:lblOffset val="100"/>
      </c:catAx>
      <c:valAx>
        <c:axId val="87780352"/>
        <c:scaling>
          <c:orientation val="minMax"/>
        </c:scaling>
        <c:axPos val="l"/>
        <c:majorGridlines/>
        <c:numFmt formatCode="#,##0\ &quot;€&quot;" sourceLinked="0"/>
        <c:tickLblPos val="nextTo"/>
        <c:crossAx val="87778432"/>
        <c:crosses val="autoZero"/>
        <c:crossBetween val="between"/>
      </c:valAx>
    </c:plotArea>
    <c:plotVisOnly val="1"/>
  </c:chart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occasion (35)</a:t>
            </a:r>
          </a:p>
        </c:rich>
      </c:tx>
      <c:layout>
        <c:manualLayout>
          <c:xMode val="edge"/>
          <c:yMode val="edge"/>
          <c:x val="0.22643498376262347"/>
          <c:y val="3.896103896103896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Occasion'!$A$3,'Remorque Occasion'!$C$3,'Remorque Occasion'!$E$3,'Remorque Occasion'!$G$3,'Remorque Occasion'!$G$13,'Remorque Occasion'!$A$13)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Occasion'!$B$92,'Remorque Occasion'!$D$92,'Remorque Occasion'!$F$92,'Remorque Occasion'!$H$92,'Remorque Occasion'!$G$93,'Remorque Occasion'!$H$93)</c:f>
              <c:numCache>
                <c:formatCode>#,##0.00\ "€"</c:formatCode>
                <c:ptCount val="6"/>
                <c:pt idx="0">
                  <c:v>0</c:v>
                </c:pt>
                <c:pt idx="1">
                  <c:v>54.45</c:v>
                </c:pt>
                <c:pt idx="2">
                  <c:v>0</c:v>
                </c:pt>
                <c:pt idx="3">
                  <c:v>0</c:v>
                </c:pt>
                <c:pt idx="5">
                  <c:v>54.45</c:v>
                </c:pt>
              </c:numCache>
            </c:numRef>
          </c:val>
        </c:ser>
        <c:shape val="cylinder"/>
        <c:axId val="87817600"/>
        <c:axId val="87823872"/>
        <c:axId val="0"/>
      </c:bar3DChart>
      <c:catAx>
        <c:axId val="87817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7823872"/>
        <c:crosses val="autoZero"/>
        <c:auto val="1"/>
        <c:lblAlgn val="ctr"/>
        <c:lblOffset val="100"/>
      </c:catAx>
      <c:valAx>
        <c:axId val="87823872"/>
        <c:scaling>
          <c:orientation val="minMax"/>
        </c:scaling>
        <c:axPos val="l"/>
        <c:majorGridlines/>
        <c:numFmt formatCode="#,##0\ &quot;€&quot;" sourceLinked="0"/>
        <c:tickLblPos val="nextTo"/>
        <c:crossAx val="87817600"/>
        <c:crosses val="autoZero"/>
        <c:crossBetween val="between"/>
      </c:valAx>
    </c:plotArea>
    <c:plotVisOnly val="1"/>
  </c:chart>
  <c:printSettings>
    <c:headerFooter/>
    <c:pageMargins b="0.75000000000000377" l="0.70000000000000062" r="0.70000000000000062" t="0.75000000000000377" header="0.30000000000000032" footer="0.30000000000000032"/>
    <c:pageSetup orientation="portrait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Opaque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 Opaque'!$A$3,'Remorque Saris Opaque'!$C$3,'Remorque Saris Opaque'!$E$3,'Remorque Saris Opaque'!$G$3,'Remorque Saris Opaque'!$G$13,'Remorque Saris Opaque'!$A$13)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 Opaque'!$B$12,'Remorque Saris Opaque'!$D$12,'Remorque Saris Opaque'!$F$12,'Remorque Saris Opaque'!$H$12,'Remorque Saris Opaque'!$G$13,'Remorque Saris Opaque'!$H$13)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886848"/>
        <c:axId val="87925888"/>
        <c:axId val="0"/>
      </c:bar3DChart>
      <c:catAx>
        <c:axId val="878868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7925888"/>
        <c:crosses val="autoZero"/>
        <c:auto val="1"/>
        <c:lblAlgn val="ctr"/>
        <c:lblOffset val="100"/>
      </c:catAx>
      <c:valAx>
        <c:axId val="87925888"/>
        <c:scaling>
          <c:orientation val="minMax"/>
        </c:scaling>
        <c:axPos val="l"/>
        <c:majorGridlines/>
        <c:numFmt formatCode="#,##0\ &quot;€&quot;" sourceLinked="0"/>
        <c:tickLblPos val="nextTo"/>
        <c:crossAx val="87886848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Suivi</a:t>
            </a:r>
            <a:r>
              <a:rPr lang="fr-FR" baseline="0"/>
              <a:t> des réparations du</a:t>
            </a:r>
          </a:p>
          <a:p>
            <a:pPr>
              <a:defRPr/>
            </a:pPr>
            <a:r>
              <a:rPr lang="fr-FR" baseline="0"/>
              <a:t>Broyeur Saelen 7552-YV-25 (118)</a:t>
            </a:r>
          </a:p>
        </c:rich>
      </c:tx>
      <c:layout>
        <c:manualLayout>
          <c:xMode val="edge"/>
          <c:yMode val="edge"/>
          <c:x val="0.31638640914566835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('Remorque Saris Opaque'!$H$93,'Remorque Saris Opaque'!$H$79,'Remorque Saris Opaque'!$H$61,'Remorque Saris Opaque'!$H$47,'Remorque Saris Opaque'!$H$13,'Remorque Saris Opaque'!$C$14,'Remorque Saris Opaque'!$B$14)</c:f>
              <c:numCache>
                <c:formatCode>#,##0.00\ "€"</c:formatCode>
                <c:ptCount val="7"/>
                <c:pt idx="0">
                  <c:v>0</c:v>
                </c:pt>
                <c:pt idx="1">
                  <c:v>725.55</c:v>
                </c:pt>
                <c:pt idx="2">
                  <c:v>0</c:v>
                </c:pt>
                <c:pt idx="3">
                  <c:v>81.55</c:v>
                </c:pt>
                <c:pt idx="4">
                  <c:v>0</c:v>
                </c:pt>
                <c:pt idx="6">
                  <c:v>807.09999999999991</c:v>
                </c:pt>
              </c:numCache>
            </c:numRef>
          </c:val>
        </c:ser>
        <c:shape val="cylinder"/>
        <c:axId val="87942272"/>
        <c:axId val="87943808"/>
        <c:axId val="0"/>
      </c:bar3DChart>
      <c:catAx>
        <c:axId val="87942272"/>
        <c:scaling>
          <c:orientation val="minMax"/>
        </c:scaling>
        <c:axPos val="b"/>
        <c:numFmt formatCode="General" sourceLinked="1"/>
        <c:tickLblPos val="nextTo"/>
        <c:crossAx val="87943808"/>
        <c:crosses val="autoZero"/>
        <c:auto val="1"/>
        <c:lblAlgn val="ctr"/>
        <c:lblOffset val="100"/>
      </c:catAx>
      <c:valAx>
        <c:axId val="87943808"/>
        <c:scaling>
          <c:orientation val="minMax"/>
        </c:scaling>
        <c:axPos val="l"/>
        <c:majorGridlines/>
        <c:numFmt formatCode="#,##0\ &quot;€&quot;" sourceLinked="0"/>
        <c:tickLblPos val="nextTo"/>
        <c:crossAx val="87942272"/>
        <c:crosses val="autoZero"/>
        <c:crossBetween val="between"/>
      </c:valAx>
    </c:plotArea>
    <c:plotVisOnly val="1"/>
  </c:chart>
  <c:printSettings>
    <c:headerFooter/>
    <c:pageMargins b="0.750000000000005" l="0.70000000000000062" r="0.70000000000000062" t="0.750000000000005" header="0.30000000000000032" footer="0.30000000000000032"/>
    <c:pageSetup orientation="portrait"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Opaque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 Opaque'!$A$3,'Remorque Saris Opaque'!$C$3,'Remorque Saris Opaque'!$E$3,'Remorque Saris Opaque'!$G$3,'Remorque Saris Opaque'!$G$13,'Remorque Saris Opaque'!$A$13)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 Opaque'!$B$46,'Remorque Saris Opaque'!$D$46,'Remorque Saris Opaque'!$F$46,'Remorque Saris Opaque'!$H$46,'Remorque Saris Opaque'!$G$47,'Remorque Saris Opaque'!$H$47)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81.55</c:v>
                </c:pt>
                <c:pt idx="3">
                  <c:v>0</c:v>
                </c:pt>
                <c:pt idx="5">
                  <c:v>81.55</c:v>
                </c:pt>
              </c:numCache>
            </c:numRef>
          </c:val>
        </c:ser>
        <c:shape val="cylinder"/>
        <c:axId val="87989632"/>
        <c:axId val="87995904"/>
        <c:axId val="0"/>
      </c:bar3DChart>
      <c:catAx>
        <c:axId val="879896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7995904"/>
        <c:crosses val="autoZero"/>
        <c:auto val="1"/>
        <c:lblAlgn val="ctr"/>
        <c:lblOffset val="100"/>
      </c:catAx>
      <c:valAx>
        <c:axId val="87995904"/>
        <c:scaling>
          <c:orientation val="minMax"/>
        </c:scaling>
        <c:axPos val="l"/>
        <c:majorGridlines/>
        <c:numFmt formatCode="#,##0\ &quot;€&quot;" sourceLinked="0"/>
        <c:tickLblPos val="nextTo"/>
        <c:crossAx val="87989632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Opaque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 Opaque'!$A$3,'Remorque Saris Opaque'!$C$3,'Remorque Saris Opaque'!$E$3,'Remorque Saris Opaque'!$G$3,'Remorque Saris Opaque'!$G$13,'Remorque Saris Opaque'!$A$13)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 Opaque'!$B$60,'Remorque Saris Opaque'!$D$60,'Remorque Saris Opaque'!$F$60,'Remorque Saris Opaque'!$H$60,'Remorque Saris Opaque'!$G$61,'Remorque Saris Opaque'!$H$61)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7902080"/>
        <c:axId val="88039424"/>
        <c:axId val="0"/>
      </c:bar3DChart>
      <c:catAx>
        <c:axId val="879020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8039424"/>
        <c:crosses val="autoZero"/>
        <c:auto val="1"/>
        <c:lblAlgn val="ctr"/>
        <c:lblOffset val="100"/>
      </c:catAx>
      <c:valAx>
        <c:axId val="88039424"/>
        <c:scaling>
          <c:orientation val="minMax"/>
        </c:scaling>
        <c:axPos val="l"/>
        <c:majorGridlines/>
        <c:numFmt formatCode="#,##0\ &quot;€&quot;" sourceLinked="0"/>
        <c:tickLblPos val="nextTo"/>
        <c:crossAx val="87902080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Opaque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 Opaque'!$A$3,'Remorque Saris Opaque'!$C$3,'Remorque Saris Opaque'!$E$3,'Remorque Saris Opaque'!$G$3,'Remorque Saris Opaque'!$G$13,'Remorque Saris Opaque'!$A$13)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 Opaque'!$B$78,'Remorque Saris Opaque'!$D$78,'Remorque Saris Opaque'!$F$78,'Remorque Saris Opaque'!$H$78,'Remorque Saris Opaque'!$G$79,'Remorque Saris Opaque'!$H$79)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725.55</c:v>
                </c:pt>
                <c:pt idx="3">
                  <c:v>0</c:v>
                </c:pt>
                <c:pt idx="5">
                  <c:v>725.55</c:v>
                </c:pt>
              </c:numCache>
            </c:numRef>
          </c:val>
        </c:ser>
        <c:shape val="cylinder"/>
        <c:axId val="88060288"/>
        <c:axId val="88062208"/>
        <c:axId val="0"/>
      </c:bar3DChart>
      <c:catAx>
        <c:axId val="880602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8062208"/>
        <c:crosses val="autoZero"/>
        <c:auto val="1"/>
        <c:lblAlgn val="ctr"/>
        <c:lblOffset val="100"/>
      </c:catAx>
      <c:valAx>
        <c:axId val="88062208"/>
        <c:scaling>
          <c:orientation val="minMax"/>
        </c:scaling>
        <c:axPos val="l"/>
        <c:majorGridlines/>
        <c:numFmt formatCode="#,##0\ &quot;€&quot;" sourceLinked="0"/>
        <c:tickLblPos val="nextTo"/>
        <c:crossAx val="88060288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 </a:t>
            </a:r>
          </a:p>
          <a:p>
            <a:pPr>
              <a:defRPr sz="1100"/>
            </a:pPr>
            <a:r>
              <a:rPr lang="fr-FR" sz="1100" baseline="0"/>
              <a:t>Remorque Saris Opaque (27)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Saris Opaque'!$A$3,'Remorque Saris Opaque'!$C$3,'Remorque Saris Opaque'!$E$3,'Remorque Saris Opaque'!$G$3,'Remorque Saris Opaque'!$G$13,'Remorque Saris Opaque'!$A$13)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Saris Opaque'!$B$92,'Remorque Saris Opaque'!$D$92,'Remorque Saris Opaque'!$F$92,'Remorque Saris Opaque'!$H$92,'Remorque Saris Opaque'!$G$93,'Remorque Saris Opaque'!$H$93)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8242816"/>
        <c:axId val="88253184"/>
        <c:axId val="0"/>
      </c:bar3DChart>
      <c:catAx>
        <c:axId val="88242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8253184"/>
        <c:crosses val="autoZero"/>
        <c:auto val="1"/>
        <c:lblAlgn val="ctr"/>
        <c:lblOffset val="100"/>
      </c:catAx>
      <c:valAx>
        <c:axId val="88253184"/>
        <c:scaling>
          <c:orientation val="minMax"/>
        </c:scaling>
        <c:axPos val="l"/>
        <c:majorGridlines/>
        <c:numFmt formatCode="#,##0\ &quot;€&quot;" sourceLinked="0"/>
        <c:tickLblPos val="nextTo"/>
        <c:crossAx val="88242816"/>
        <c:crosses val="autoZero"/>
        <c:crossBetween val="between"/>
      </c:valAx>
    </c:plotArea>
    <c:plotVisOnly val="1"/>
  </c:chart>
  <c:printSettings>
    <c:headerFooter/>
    <c:pageMargins b="0.75000000000000022" l="0.25" r="0.25" t="0.75000000000000022" header="0.3000000000000001" footer="0.3000000000000001"/>
    <c:pageSetup orientation="landscape"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</a:t>
            </a:r>
          </a:p>
          <a:p>
            <a:pPr>
              <a:defRPr sz="1100"/>
            </a:pPr>
            <a:r>
              <a:rPr lang="fr-FR" sz="1100" baseline="0"/>
              <a:t>Remorque Porte Engin Goudron (31)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porte engin'!$A$3,'Remorque porte engin'!$C$3,'Remorque porte engin'!$E$3,'Remorque porte engin'!$G$3,'Remorque porte engin'!$G$13,'Remorque porte engin'!$A$13)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porte engin'!$B$12,'Remorque porte engin'!$D$12,'Remorque porte engin'!$F$12,'Remorque porte engin'!$H$12,'Remorque porte engin'!$G$13,'Remorque porte engin'!$H$13)</c:f>
              <c:numCache>
                <c:formatCode>#,##0.00\ "€"</c:formatCode>
                <c:ptCount val="6"/>
                <c:pt idx="0">
                  <c:v>172.46</c:v>
                </c:pt>
                <c:pt idx="1">
                  <c:v>0</c:v>
                </c:pt>
                <c:pt idx="2">
                  <c:v>0</c:v>
                </c:pt>
                <c:pt idx="3">
                  <c:v>111.75</c:v>
                </c:pt>
                <c:pt idx="5">
                  <c:v>284.21000000000004</c:v>
                </c:pt>
              </c:numCache>
            </c:numRef>
          </c:val>
        </c:ser>
        <c:shape val="cylinder"/>
        <c:axId val="88196608"/>
        <c:axId val="88198528"/>
        <c:axId val="0"/>
      </c:bar3DChart>
      <c:catAx>
        <c:axId val="88196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2013</a:t>
                </a:r>
              </a:p>
            </c:rich>
          </c:tx>
        </c:title>
        <c:tickLblPos val="nextTo"/>
        <c:crossAx val="88198528"/>
        <c:crosses val="autoZero"/>
        <c:auto val="1"/>
        <c:lblAlgn val="ctr"/>
        <c:lblOffset val="100"/>
      </c:catAx>
      <c:valAx>
        <c:axId val="88198528"/>
        <c:scaling>
          <c:orientation val="minMax"/>
        </c:scaling>
        <c:axPos val="l"/>
        <c:majorGridlines/>
        <c:numFmt formatCode="#,##0\ &quot;€&quot;" sourceLinked="0"/>
        <c:tickLblPos val="nextTo"/>
        <c:crossAx val="88196608"/>
        <c:crosses val="autoZero"/>
        <c:crossBetween val="between"/>
      </c:valAx>
    </c:plotArea>
    <c:plotVisOnly val="1"/>
  </c:chart>
  <c:printSettings>
    <c:headerFooter/>
    <c:pageMargins b="0.75000000000000333" l="0.70000000000000062" r="0.70000000000000062" t="0.75000000000000333" header="0.30000000000000032" footer="0.30000000000000032"/>
    <c:pageSetup orientation="portrait"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Suivi des réparations de la </a:t>
            </a:r>
          </a:p>
          <a:p>
            <a:pPr>
              <a:defRPr/>
            </a:pPr>
            <a:r>
              <a:rPr lang="en-US"/>
              <a:t>Remorque Porte Engin Goudron (31)</a:t>
            </a:r>
            <a:endParaRPr lang="en-US" baseline="0"/>
          </a:p>
        </c:rich>
      </c:tx>
      <c:layout>
        <c:manualLayout>
          <c:xMode val="edge"/>
          <c:yMode val="edge"/>
          <c:x val="0.31638640914566868"/>
          <c:y val="2.7777662660588492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000"/>
            </a:solidFill>
          </c:spPr>
          <c:dPt>
            <c:idx val="6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('Citroën Jumper,'!$A$118,'Citroën Jumper,'!$B$118,'Citroën Jumper,'!$C$118,'Citroën Jumper,'!$D$118,'Citroën Jumper,'!$E$118,'Citroën Jumper,'!$F$118,'Citroën Jumper,'!$G$118)</c:f>
              <c:strCache>
                <c:ptCount val="7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6">
                  <c:v>2009-2013</c:v>
                </c:pt>
              </c:strCache>
            </c:strRef>
          </c:cat>
          <c:val>
            <c:numRef>
              <c:f>('Remorque porte engin'!$H$93,'Remorque porte engin'!$H$79,'Remorque porte engin'!$H$61,'Remorque porte engin'!$H$47,'Remorque porte engin'!$H$13,'Remorque porte engin'!$C$14,'Remorque porte engin'!$B$14)</c:f>
              <c:numCache>
                <c:formatCode>#,##0.00\ "€"</c:formatCode>
                <c:ptCount val="7"/>
                <c:pt idx="0">
                  <c:v>0</c:v>
                </c:pt>
                <c:pt idx="1">
                  <c:v>593.61</c:v>
                </c:pt>
                <c:pt idx="2">
                  <c:v>0</c:v>
                </c:pt>
                <c:pt idx="3">
                  <c:v>435.4</c:v>
                </c:pt>
                <c:pt idx="4">
                  <c:v>284.21000000000004</c:v>
                </c:pt>
                <c:pt idx="6">
                  <c:v>1313.22</c:v>
                </c:pt>
              </c:numCache>
            </c:numRef>
          </c:val>
        </c:ser>
        <c:shape val="cylinder"/>
        <c:axId val="85085568"/>
        <c:axId val="85087360"/>
        <c:axId val="0"/>
      </c:bar3DChart>
      <c:catAx>
        <c:axId val="85085568"/>
        <c:scaling>
          <c:orientation val="minMax"/>
        </c:scaling>
        <c:axPos val="b"/>
        <c:numFmt formatCode="General" sourceLinked="1"/>
        <c:tickLblPos val="nextTo"/>
        <c:crossAx val="85087360"/>
        <c:crosses val="autoZero"/>
        <c:auto val="1"/>
        <c:lblAlgn val="ctr"/>
        <c:lblOffset val="100"/>
      </c:catAx>
      <c:valAx>
        <c:axId val="85087360"/>
        <c:scaling>
          <c:orientation val="minMax"/>
        </c:scaling>
        <c:axPos val="l"/>
        <c:majorGridlines/>
        <c:numFmt formatCode="#,##0\ &quot;€&quot;" sourceLinked="0"/>
        <c:tickLblPos val="nextTo"/>
        <c:crossAx val="85085568"/>
        <c:crosses val="autoZero"/>
        <c:crossBetween val="between"/>
      </c:valAx>
    </c:plotArea>
    <c:plotVisOnly val="1"/>
  </c:chart>
  <c:printSettings>
    <c:headerFooter/>
    <c:pageMargins b="0.75000000000000522" l="0.70000000000000062" r="0.70000000000000062" t="0.75000000000000522" header="0.30000000000000032" footer="0.30000000000000032"/>
    <c:pageSetup orientation="portrait"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</a:t>
            </a:r>
          </a:p>
          <a:p>
            <a:pPr>
              <a:defRPr sz="1100"/>
            </a:pPr>
            <a:r>
              <a:rPr lang="fr-FR" sz="1100" baseline="0"/>
              <a:t>Remorque Porte Engin Goudron (31)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porte engin'!$A$3,'Remorque porte engin'!$C$3,'Remorque porte engin'!$E$3,'Remorque porte engin'!$G$3,'Remorque porte engin'!$G$13,'Remorque porte engin'!$A$13)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porte engin'!$B$46,'Remorque porte engin'!$D$46,'Remorque porte engin'!$F$46,'Remorque porte engin'!$H$46,'Remorque porte engin'!$G$47,'Remorque porte engin'!$H$47)</c:f>
              <c:numCache>
                <c:formatCode>#,##0.00\ "€"</c:formatCode>
                <c:ptCount val="6"/>
                <c:pt idx="0">
                  <c:v>0</c:v>
                </c:pt>
                <c:pt idx="1">
                  <c:v>106.86</c:v>
                </c:pt>
                <c:pt idx="2">
                  <c:v>172.46</c:v>
                </c:pt>
                <c:pt idx="3">
                  <c:v>156.08000000000001</c:v>
                </c:pt>
                <c:pt idx="5">
                  <c:v>435.4</c:v>
                </c:pt>
              </c:numCache>
            </c:numRef>
          </c:val>
        </c:ser>
        <c:shape val="cylinder"/>
        <c:axId val="86390656"/>
        <c:axId val="88150016"/>
        <c:axId val="0"/>
      </c:bar3DChart>
      <c:catAx>
        <c:axId val="863906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2012</a:t>
                </a:r>
              </a:p>
            </c:rich>
          </c:tx>
        </c:title>
        <c:tickLblPos val="nextTo"/>
        <c:crossAx val="88150016"/>
        <c:crosses val="autoZero"/>
        <c:auto val="1"/>
        <c:lblAlgn val="ctr"/>
        <c:lblOffset val="100"/>
      </c:catAx>
      <c:valAx>
        <c:axId val="88150016"/>
        <c:scaling>
          <c:orientation val="minMax"/>
        </c:scaling>
        <c:axPos val="l"/>
        <c:majorGridlines/>
        <c:numFmt formatCode="#,##0\ &quot;€&quot;" sourceLinked="0"/>
        <c:tickLblPos val="nextTo"/>
        <c:crossAx val="86390656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</a:t>
            </a:r>
          </a:p>
          <a:p>
            <a:pPr>
              <a:defRPr sz="1100"/>
            </a:pPr>
            <a:r>
              <a:rPr lang="fr-FR" sz="1100" baseline="0"/>
              <a:t>Remorque Porte Engin Goudron (31)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porte engin'!$A$3,'Remorque porte engin'!$C$3,'Remorque porte engin'!$E$3,'Remorque porte engin'!$G$3,'Remorque porte engin'!$G$13,'Remorque porte engin'!$A$13)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porte engin'!$B$60,'Remorque porte engin'!$D$60,'Remorque porte engin'!$F$60,'Remorque porte engin'!$H$60,'Remorque porte engin'!$G$61,'Remorque porte engin'!$H$61)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6512000"/>
        <c:axId val="86513920"/>
        <c:axId val="0"/>
      </c:bar3DChart>
      <c:catAx>
        <c:axId val="86512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2011</a:t>
                </a:r>
              </a:p>
            </c:rich>
          </c:tx>
        </c:title>
        <c:tickLblPos val="nextTo"/>
        <c:crossAx val="86513920"/>
        <c:crosses val="autoZero"/>
        <c:auto val="1"/>
        <c:lblAlgn val="ctr"/>
        <c:lblOffset val="100"/>
      </c:catAx>
      <c:valAx>
        <c:axId val="86513920"/>
        <c:scaling>
          <c:orientation val="minMax"/>
        </c:scaling>
        <c:axPos val="l"/>
        <c:majorGridlines/>
        <c:numFmt formatCode="#,##0\ &quot;€&quot;" sourceLinked="0"/>
        <c:tickLblPos val="nextTo"/>
        <c:crossAx val="86512000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</a:t>
            </a:r>
          </a:p>
          <a:p>
            <a:pPr>
              <a:defRPr sz="1100"/>
            </a:pPr>
            <a:r>
              <a:rPr lang="fr-FR" sz="1100" baseline="0"/>
              <a:t>Remorque Porte Engin Goudron (31)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porte engin'!$A$3,'Remorque porte engin'!$C$3,'Remorque porte engin'!$E$3,'Remorque porte engin'!$G$3,'Remorque porte engin'!$G$13,'Remorque porte engin'!$A$13)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porte engin'!$B$78,'Remorque porte engin'!$D$78,'Remorque porte engin'!$F$78,'Remorque porte engin'!$H$78,'Remorque porte engin'!$G$79,'Remorque porte engin'!$H$79)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593.61</c:v>
                </c:pt>
                <c:pt idx="5">
                  <c:v>593.61</c:v>
                </c:pt>
              </c:numCache>
            </c:numRef>
          </c:val>
        </c:ser>
        <c:shape val="cylinder"/>
        <c:axId val="86551168"/>
        <c:axId val="86557440"/>
        <c:axId val="0"/>
      </c:bar3DChart>
      <c:catAx>
        <c:axId val="865511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2010</a:t>
                </a:r>
              </a:p>
            </c:rich>
          </c:tx>
        </c:title>
        <c:tickLblPos val="nextTo"/>
        <c:crossAx val="86557440"/>
        <c:crosses val="autoZero"/>
        <c:auto val="1"/>
        <c:lblAlgn val="ctr"/>
        <c:lblOffset val="100"/>
      </c:catAx>
      <c:valAx>
        <c:axId val="86557440"/>
        <c:scaling>
          <c:orientation val="minMax"/>
        </c:scaling>
        <c:axPos val="l"/>
        <c:majorGridlines/>
        <c:numFmt formatCode="#,##0\ &quot;€&quot;" sourceLinked="0"/>
        <c:tickLblPos val="nextTo"/>
        <c:crossAx val="86551168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Suivi</a:t>
            </a:r>
            <a:r>
              <a:rPr lang="fr-FR" sz="1100" baseline="0"/>
              <a:t> des réparations de la</a:t>
            </a:r>
          </a:p>
          <a:p>
            <a:pPr>
              <a:defRPr sz="1100"/>
            </a:pPr>
            <a:r>
              <a:rPr lang="fr-FR" sz="1100" baseline="0"/>
              <a:t>Remorque Porte Engin Goudron (31)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dPt>
            <c:idx val="5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showVal val="1"/>
          </c:dLbls>
          <c:cat>
            <c:strRef>
              <c:f>('Remorque porte engin'!$A$3,'Remorque porte engin'!$C$3,'Remorque porte engin'!$E$3,'Remorque porte engin'!$G$3,'Remorque porte engin'!$G$13,'Remorque porte engin'!$A$13)</c:f>
              <c:strCache>
                <c:ptCount val="6"/>
                <c:pt idx="0">
                  <c:v>Trimestre 1</c:v>
                </c:pt>
                <c:pt idx="1">
                  <c:v>Trimestre 2</c:v>
                </c:pt>
                <c:pt idx="2">
                  <c:v>Trimestre 3</c:v>
                </c:pt>
                <c:pt idx="3">
                  <c:v>Trimestre 4</c:v>
                </c:pt>
                <c:pt idx="5">
                  <c:v>Cumul des 
4 trimestres</c:v>
                </c:pt>
              </c:strCache>
            </c:strRef>
          </c:cat>
          <c:val>
            <c:numRef>
              <c:f>('Remorque porte engin'!$B$92,'Remorque porte engin'!$D$92,'Remorque porte engin'!$F$92,'Remorque porte engin'!$H$92,'Remorque porte engin'!$G$93,'Remorque porte engin'!$H$93)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hape val="cylinder"/>
        <c:axId val="88503424"/>
        <c:axId val="88505344"/>
        <c:axId val="0"/>
      </c:bar3DChart>
      <c:catAx>
        <c:axId val="885034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2009</a:t>
                </a:r>
              </a:p>
            </c:rich>
          </c:tx>
        </c:title>
        <c:tickLblPos val="nextTo"/>
        <c:crossAx val="88505344"/>
        <c:crosses val="autoZero"/>
        <c:auto val="1"/>
        <c:lblAlgn val="ctr"/>
        <c:lblOffset val="100"/>
      </c:catAx>
      <c:valAx>
        <c:axId val="88505344"/>
        <c:scaling>
          <c:orientation val="minMax"/>
        </c:scaling>
        <c:axPos val="l"/>
        <c:majorGridlines/>
        <c:numFmt formatCode="#,##0\ &quot;€&quot;" sourceLinked="0"/>
        <c:tickLblPos val="nextTo"/>
        <c:crossAx val="88503424"/>
        <c:crosses val="autoZero"/>
        <c:crossBetween val="between"/>
      </c:valAx>
    </c:plotArea>
    <c:plotVisOnly val="1"/>
  </c:chart>
  <c:printSettings>
    <c:headerFooter/>
    <c:pageMargins b="0.75000000000000355" l="0.70000000000000062" r="0.70000000000000062" t="0.75000000000000355" header="0.30000000000000032" footer="0.30000000000000032"/>
    <c:pageSetup orientation="portrait"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Suivi</a:t>
            </a:r>
            <a:r>
              <a:rPr lang="en-US" baseline="0"/>
              <a:t> des réparations des véhicules à l'année 2013</a:t>
            </a:r>
            <a:endParaRPr lang="en-US"/>
          </a:p>
        </c:rich>
      </c:tx>
    </c:title>
    <c:plotArea>
      <c:layout/>
      <c:barChart>
        <c:barDir val="col"/>
        <c:grouping val="clustered"/>
        <c:ser>
          <c:idx val="1"/>
          <c:order val="0"/>
          <c:tx>
            <c:strRef>
              <c:f>'tous les véhicules'!$K$2</c:f>
              <c:strCache>
                <c:ptCount val="1"/>
                <c:pt idx="0">
                  <c:v>Année 2012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'tous les véhicules'!$E$3:$E$23</c:f>
              <c:strCache>
                <c:ptCount val="21"/>
                <c:pt idx="0">
                  <c:v>BERLINGO BZ-300-HE</c:v>
                </c:pt>
                <c:pt idx="1">
                  <c:v>PEUGEOT EXPERT 2582-XB-25 (12)</c:v>
                </c:pt>
                <c:pt idx="2">
                  <c:v>PEUGEOT EXPERT 7153-YP-25 (26)</c:v>
                </c:pt>
                <c:pt idx="3">
                  <c:v>CITROEN JUMPER 1165-YQ-25 (28)</c:v>
                </c:pt>
                <c:pt idx="4">
                  <c:v>CITROEN JUMPER 5526-YD-25 (15)</c:v>
                </c:pt>
                <c:pt idx="5">
                  <c:v>IVECO AC-321-SD</c:v>
                </c:pt>
                <c:pt idx="6">
                  <c:v>IVECO 7867-YV-25</c:v>
                </c:pt>
                <c:pt idx="7">
                  <c:v>IVECO AT-879-NH</c:v>
                </c:pt>
                <c:pt idx="8">
                  <c:v>IVECO BENNE 3548-YK-25 (24)</c:v>
                </c:pt>
                <c:pt idx="9">
                  <c:v>IVECO 3549-YF-25</c:v>
                </c:pt>
                <c:pt idx="10">
                  <c:v>PEUGEOT BOXER 5561-XE-25</c:v>
                </c:pt>
                <c:pt idx="11">
                  <c:v>BOXER PEUGEOT 4247-WX-25 (27)</c:v>
                </c:pt>
                <c:pt idx="12">
                  <c:v>RENAULT CD-031-LK</c:v>
                </c:pt>
                <c:pt idx="13">
                  <c:v>MERCEDEZ BENZ 3699-WE-25 (30)</c:v>
                </c:pt>
                <c:pt idx="14">
                  <c:v>TRACTEUR</c:v>
                </c:pt>
                <c:pt idx="15">
                  <c:v>MINI PELLE</c:v>
                </c:pt>
                <c:pt idx="16">
                  <c:v>BROYEUR SAELEN 7552-YV-25 (118)</c:v>
                </c:pt>
                <c:pt idx="17">
                  <c:v>REMORQUE SARIS 5760-ZQ-25(40)</c:v>
                </c:pt>
                <c:pt idx="18">
                  <c:v>REMORQUE OCCASION (35)</c:v>
                </c:pt>
                <c:pt idx="19">
                  <c:v>REMORQUE SARIS OPAQUE (27)</c:v>
                </c:pt>
                <c:pt idx="20">
                  <c:v>REMORQUE PORTE ENGIN GOUDRON (31)</c:v>
                </c:pt>
              </c:strCache>
            </c:strRef>
          </c:cat>
          <c:val>
            <c:numRef>
              <c:f>'tous les véhicules'!$K$3:$K$23</c:f>
              <c:numCache>
                <c:formatCode>#,##0.00\ "€"</c:formatCode>
                <c:ptCount val="21"/>
                <c:pt idx="0">
                  <c:v>1187</c:v>
                </c:pt>
                <c:pt idx="1">
                  <c:v>406.94</c:v>
                </c:pt>
                <c:pt idx="2">
                  <c:v>618.97</c:v>
                </c:pt>
                <c:pt idx="3">
                  <c:v>27</c:v>
                </c:pt>
                <c:pt idx="4">
                  <c:v>3529.6</c:v>
                </c:pt>
                <c:pt idx="5">
                  <c:v>0</c:v>
                </c:pt>
                <c:pt idx="6">
                  <c:v>4474.62</c:v>
                </c:pt>
                <c:pt idx="7">
                  <c:v>2056.88</c:v>
                </c:pt>
                <c:pt idx="8">
                  <c:v>2930.0299999999997</c:v>
                </c:pt>
                <c:pt idx="9">
                  <c:v>4749.6100000000006</c:v>
                </c:pt>
                <c:pt idx="10">
                  <c:v>1697.5300000000002</c:v>
                </c:pt>
                <c:pt idx="11">
                  <c:v>595.41</c:v>
                </c:pt>
                <c:pt idx="12">
                  <c:v>307.93</c:v>
                </c:pt>
                <c:pt idx="13">
                  <c:v>771.73</c:v>
                </c:pt>
                <c:pt idx="14">
                  <c:v>2195.9100000000003</c:v>
                </c:pt>
                <c:pt idx="15">
                  <c:v>1247.44</c:v>
                </c:pt>
                <c:pt idx="16">
                  <c:v>4533.92</c:v>
                </c:pt>
                <c:pt idx="17">
                  <c:v>21.53</c:v>
                </c:pt>
                <c:pt idx="18">
                  <c:v>0</c:v>
                </c:pt>
                <c:pt idx="19">
                  <c:v>81.55</c:v>
                </c:pt>
                <c:pt idx="20">
                  <c:v>435.4</c:v>
                </c:pt>
              </c:numCache>
            </c:numRef>
          </c:val>
        </c:ser>
        <c:ser>
          <c:idx val="0"/>
          <c:order val="1"/>
          <c:tx>
            <c:strRef>
              <c:f>'tous les véhicules'!$J$2</c:f>
              <c:strCache>
                <c:ptCount val="1"/>
                <c:pt idx="0">
                  <c:v>Année 2013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'tous les véhicules'!$E$3:$E$23</c:f>
              <c:strCache>
                <c:ptCount val="21"/>
                <c:pt idx="0">
                  <c:v>BERLINGO BZ-300-HE</c:v>
                </c:pt>
                <c:pt idx="1">
                  <c:v>PEUGEOT EXPERT 2582-XB-25 (12)</c:v>
                </c:pt>
                <c:pt idx="2">
                  <c:v>PEUGEOT EXPERT 7153-YP-25 (26)</c:v>
                </c:pt>
                <c:pt idx="3">
                  <c:v>CITROEN JUMPER 1165-YQ-25 (28)</c:v>
                </c:pt>
                <c:pt idx="4">
                  <c:v>CITROEN JUMPER 5526-YD-25 (15)</c:v>
                </c:pt>
                <c:pt idx="5">
                  <c:v>IVECO AC-321-SD</c:v>
                </c:pt>
                <c:pt idx="6">
                  <c:v>IVECO 7867-YV-25</c:v>
                </c:pt>
                <c:pt idx="7">
                  <c:v>IVECO AT-879-NH</c:v>
                </c:pt>
                <c:pt idx="8">
                  <c:v>IVECO BENNE 3548-YK-25 (24)</c:v>
                </c:pt>
                <c:pt idx="9">
                  <c:v>IVECO 3549-YF-25</c:v>
                </c:pt>
                <c:pt idx="10">
                  <c:v>PEUGEOT BOXER 5561-XE-25</c:v>
                </c:pt>
                <c:pt idx="11">
                  <c:v>BOXER PEUGEOT 4247-WX-25 (27)</c:v>
                </c:pt>
                <c:pt idx="12">
                  <c:v>RENAULT CD-031-LK</c:v>
                </c:pt>
                <c:pt idx="13">
                  <c:v>MERCEDEZ BENZ 3699-WE-25 (30)</c:v>
                </c:pt>
                <c:pt idx="14">
                  <c:v>TRACTEUR</c:v>
                </c:pt>
                <c:pt idx="15">
                  <c:v>MINI PELLE</c:v>
                </c:pt>
                <c:pt idx="16">
                  <c:v>BROYEUR SAELEN 7552-YV-25 (118)</c:v>
                </c:pt>
                <c:pt idx="17">
                  <c:v>REMORQUE SARIS 5760-ZQ-25(40)</c:v>
                </c:pt>
                <c:pt idx="18">
                  <c:v>REMORQUE OCCASION (35)</c:v>
                </c:pt>
                <c:pt idx="19">
                  <c:v>REMORQUE SARIS OPAQUE (27)</c:v>
                </c:pt>
                <c:pt idx="20">
                  <c:v>REMORQUE PORTE ENGIN GOUDRON (31)</c:v>
                </c:pt>
              </c:strCache>
            </c:strRef>
          </c:cat>
          <c:val>
            <c:numRef>
              <c:f>'tous les véhicules'!$J$3:$J$23</c:f>
              <c:numCache>
                <c:formatCode>#,##0.00\ "€"</c:formatCode>
                <c:ptCount val="21"/>
                <c:pt idx="0">
                  <c:v>4.42</c:v>
                </c:pt>
                <c:pt idx="1">
                  <c:v>1063.29</c:v>
                </c:pt>
                <c:pt idx="2">
                  <c:v>248.26000000000002</c:v>
                </c:pt>
                <c:pt idx="3">
                  <c:v>726.33999999999992</c:v>
                </c:pt>
                <c:pt idx="4">
                  <c:v>746.73</c:v>
                </c:pt>
                <c:pt idx="5">
                  <c:v>395.17</c:v>
                </c:pt>
                <c:pt idx="6">
                  <c:v>3082.3500000000004</c:v>
                </c:pt>
                <c:pt idx="7">
                  <c:v>1739.34</c:v>
                </c:pt>
                <c:pt idx="8">
                  <c:v>1101.82</c:v>
                </c:pt>
                <c:pt idx="9">
                  <c:v>1346.73</c:v>
                </c:pt>
                <c:pt idx="10">
                  <c:v>3705.62</c:v>
                </c:pt>
                <c:pt idx="11">
                  <c:v>384.82</c:v>
                </c:pt>
                <c:pt idx="12">
                  <c:v>309.75</c:v>
                </c:pt>
                <c:pt idx="13">
                  <c:v>2703.2799999999997</c:v>
                </c:pt>
                <c:pt idx="14">
                  <c:v>1003.87</c:v>
                </c:pt>
                <c:pt idx="15">
                  <c:v>1208.43</c:v>
                </c:pt>
                <c:pt idx="16">
                  <c:v>1397.08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284.21000000000004</c:v>
                </c:pt>
              </c:numCache>
            </c:numRef>
          </c:val>
        </c:ser>
        <c:axId val="88432000"/>
        <c:axId val="88462464"/>
      </c:barChart>
      <c:catAx>
        <c:axId val="88432000"/>
        <c:scaling>
          <c:orientation val="minMax"/>
        </c:scaling>
        <c:axPos val="b"/>
        <c:tickLblPos val="nextTo"/>
        <c:crossAx val="88462464"/>
        <c:crosses val="autoZero"/>
        <c:auto val="1"/>
        <c:lblAlgn val="ctr"/>
        <c:lblOffset val="100"/>
      </c:catAx>
      <c:valAx>
        <c:axId val="88462464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75000"/>
                  <a:alpha val="31000"/>
                </a:sysClr>
              </a:solidFill>
            </a:ln>
          </c:spPr>
        </c:majorGridlines>
        <c:numFmt formatCode="#,##0.00\ &quot;€&quot;" sourceLinked="1"/>
        <c:tickLblPos val="nextTo"/>
        <c:crossAx val="8843200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 orientation="portrait"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1222167258728119"/>
          <c:y val="9.6407666022879243E-2"/>
          <c:w val="0.86309069280009099"/>
          <c:h val="0.47893741130459971"/>
        </c:manualLayout>
      </c:layout>
      <c:pieChart>
        <c:varyColors val="1"/>
        <c:ser>
          <c:idx val="0"/>
          <c:order val="0"/>
          <c:explosion val="25"/>
          <c:dPt>
            <c:idx val="0"/>
            <c:spPr>
              <a:solidFill>
                <a:srgbClr val="7030A0"/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Lbls>
            <c:dLbl>
              <c:idx val="0"/>
              <c:layout>
                <c:manualLayout>
                  <c:x val="0.18181818181818193"/>
                  <c:y val="-9.7354464907065036E-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0.20779220779220792"/>
                  <c:y val="0"/>
                </c:manualLayout>
              </c:layout>
              <c:dLblPos val="ctr"/>
              <c:showVal val="1"/>
            </c:dLbl>
            <c:numFmt formatCode="#,##0\ &quot;€&quot;" sourceLinked="0"/>
            <c:dLblPos val="ctr"/>
            <c:showVal val="1"/>
            <c:showLeaderLines val="1"/>
          </c:dLbls>
          <c:cat>
            <c:strRef>
              <c:f>'tous les véhicules'!$J$2:$K$2</c:f>
              <c:strCache>
                <c:ptCount val="2"/>
                <c:pt idx="0">
                  <c:v>Année 2013</c:v>
                </c:pt>
                <c:pt idx="1">
                  <c:v>Année 2012</c:v>
                </c:pt>
              </c:strCache>
            </c:strRef>
          </c:cat>
          <c:val>
            <c:numRef>
              <c:f>'tous les véhicules'!$J$24:$K$24</c:f>
              <c:numCache>
                <c:formatCode>#,##0.00\ "€"</c:formatCode>
                <c:ptCount val="2"/>
                <c:pt idx="0">
                  <c:v>21451.509999999995</c:v>
                </c:pt>
                <c:pt idx="1">
                  <c:v>31868.999999999996</c:v>
                </c:pt>
              </c:numCache>
            </c:numRef>
          </c:val>
        </c:ser>
        <c:firstSliceAng val="0"/>
      </c:pieChart>
    </c:plotArea>
    <c:legend>
      <c:legendPos val="r"/>
      <c:layout>
        <c:manualLayout>
          <c:xMode val="edge"/>
          <c:yMode val="edge"/>
          <c:x val="0.30147982980911087"/>
          <c:y val="0.71553013420492251"/>
          <c:w val="0.28471656951971935"/>
          <c:h val="0.1530828136206929"/>
        </c:manualLayout>
      </c:layout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chart" Target="../charts/chart39.xml"/><Relationship Id="rId1" Type="http://schemas.openxmlformats.org/officeDocument/2006/relationships/chart" Target="../charts/chart38.xml"/><Relationship Id="rId6" Type="http://schemas.openxmlformats.org/officeDocument/2006/relationships/chart" Target="../charts/chart43.xml"/><Relationship Id="rId5" Type="http://schemas.openxmlformats.org/officeDocument/2006/relationships/chart" Target="../charts/chart42.xml"/><Relationship Id="rId4" Type="http://schemas.openxmlformats.org/officeDocument/2006/relationships/chart" Target="../charts/chart41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chart" Target="../charts/chart45.xml"/><Relationship Id="rId1" Type="http://schemas.openxmlformats.org/officeDocument/2006/relationships/chart" Target="../charts/chart44.xml"/><Relationship Id="rId6" Type="http://schemas.openxmlformats.org/officeDocument/2006/relationships/chart" Target="../charts/chart49.xml"/><Relationship Id="rId5" Type="http://schemas.openxmlformats.org/officeDocument/2006/relationships/chart" Target="../charts/chart48.xml"/><Relationship Id="rId4" Type="http://schemas.openxmlformats.org/officeDocument/2006/relationships/chart" Target="../charts/chart47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8.xml"/><Relationship Id="rId2" Type="http://schemas.openxmlformats.org/officeDocument/2006/relationships/chart" Target="../charts/chart57.xml"/><Relationship Id="rId1" Type="http://schemas.openxmlformats.org/officeDocument/2006/relationships/chart" Target="../charts/chart56.xml"/><Relationship Id="rId6" Type="http://schemas.openxmlformats.org/officeDocument/2006/relationships/chart" Target="../charts/chart61.xml"/><Relationship Id="rId5" Type="http://schemas.openxmlformats.org/officeDocument/2006/relationships/chart" Target="../charts/chart60.xml"/><Relationship Id="rId4" Type="http://schemas.openxmlformats.org/officeDocument/2006/relationships/chart" Target="../charts/chart59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4.xml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7.xml"/><Relationship Id="rId2" Type="http://schemas.openxmlformats.org/officeDocument/2006/relationships/chart" Target="../charts/chart66.xml"/><Relationship Id="rId1" Type="http://schemas.openxmlformats.org/officeDocument/2006/relationships/chart" Target="../charts/chart65.xml"/><Relationship Id="rId6" Type="http://schemas.openxmlformats.org/officeDocument/2006/relationships/chart" Target="../charts/chart70.xml"/><Relationship Id="rId5" Type="http://schemas.openxmlformats.org/officeDocument/2006/relationships/chart" Target="../charts/chart69.xml"/><Relationship Id="rId4" Type="http://schemas.openxmlformats.org/officeDocument/2006/relationships/chart" Target="../charts/chart68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3.xml"/><Relationship Id="rId2" Type="http://schemas.openxmlformats.org/officeDocument/2006/relationships/chart" Target="../charts/chart72.xml"/><Relationship Id="rId1" Type="http://schemas.openxmlformats.org/officeDocument/2006/relationships/chart" Target="../charts/chart71.xml"/><Relationship Id="rId6" Type="http://schemas.openxmlformats.org/officeDocument/2006/relationships/chart" Target="../charts/chart76.xml"/><Relationship Id="rId5" Type="http://schemas.openxmlformats.org/officeDocument/2006/relationships/chart" Target="../charts/chart75.xml"/><Relationship Id="rId4" Type="http://schemas.openxmlformats.org/officeDocument/2006/relationships/chart" Target="../charts/chart7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chart" Target="../charts/chart78.xml"/><Relationship Id="rId1" Type="http://schemas.openxmlformats.org/officeDocument/2006/relationships/chart" Target="../charts/chart77.xml"/><Relationship Id="rId6" Type="http://schemas.openxmlformats.org/officeDocument/2006/relationships/chart" Target="../charts/chart82.xml"/><Relationship Id="rId5" Type="http://schemas.openxmlformats.org/officeDocument/2006/relationships/chart" Target="../charts/chart81.xml"/><Relationship Id="rId4" Type="http://schemas.openxmlformats.org/officeDocument/2006/relationships/chart" Target="../charts/chart80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5.xml"/><Relationship Id="rId2" Type="http://schemas.openxmlformats.org/officeDocument/2006/relationships/chart" Target="../charts/chart84.xml"/><Relationship Id="rId1" Type="http://schemas.openxmlformats.org/officeDocument/2006/relationships/chart" Target="../charts/chart83.xml"/><Relationship Id="rId6" Type="http://schemas.openxmlformats.org/officeDocument/2006/relationships/chart" Target="../charts/chart88.xml"/><Relationship Id="rId5" Type="http://schemas.openxmlformats.org/officeDocument/2006/relationships/chart" Target="../charts/chart87.xml"/><Relationship Id="rId4" Type="http://schemas.openxmlformats.org/officeDocument/2006/relationships/chart" Target="../charts/chart8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1.xml"/><Relationship Id="rId2" Type="http://schemas.openxmlformats.org/officeDocument/2006/relationships/chart" Target="../charts/chart90.xml"/><Relationship Id="rId1" Type="http://schemas.openxmlformats.org/officeDocument/2006/relationships/chart" Target="../charts/chart89.xml"/><Relationship Id="rId6" Type="http://schemas.openxmlformats.org/officeDocument/2006/relationships/chart" Target="../charts/chart94.xml"/><Relationship Id="rId5" Type="http://schemas.openxmlformats.org/officeDocument/2006/relationships/chart" Target="../charts/chart93.xml"/><Relationship Id="rId4" Type="http://schemas.openxmlformats.org/officeDocument/2006/relationships/chart" Target="../charts/chart92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7.xml"/><Relationship Id="rId2" Type="http://schemas.openxmlformats.org/officeDocument/2006/relationships/chart" Target="../charts/chart96.xml"/><Relationship Id="rId1" Type="http://schemas.openxmlformats.org/officeDocument/2006/relationships/chart" Target="../charts/chart95.xml"/><Relationship Id="rId6" Type="http://schemas.openxmlformats.org/officeDocument/2006/relationships/chart" Target="../charts/chart100.xml"/><Relationship Id="rId5" Type="http://schemas.openxmlformats.org/officeDocument/2006/relationships/chart" Target="../charts/chart99.xml"/><Relationship Id="rId4" Type="http://schemas.openxmlformats.org/officeDocument/2006/relationships/chart" Target="../charts/chart98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3.xml"/><Relationship Id="rId2" Type="http://schemas.openxmlformats.org/officeDocument/2006/relationships/chart" Target="../charts/chart102.xml"/><Relationship Id="rId1" Type="http://schemas.openxmlformats.org/officeDocument/2006/relationships/chart" Target="../charts/chart101.xml"/><Relationship Id="rId6" Type="http://schemas.openxmlformats.org/officeDocument/2006/relationships/chart" Target="../charts/chart106.xml"/><Relationship Id="rId5" Type="http://schemas.openxmlformats.org/officeDocument/2006/relationships/chart" Target="../charts/chart105.xml"/><Relationship Id="rId4" Type="http://schemas.openxmlformats.org/officeDocument/2006/relationships/chart" Target="../charts/chart104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9.xml"/><Relationship Id="rId2" Type="http://schemas.openxmlformats.org/officeDocument/2006/relationships/chart" Target="../charts/chart108.xml"/><Relationship Id="rId1" Type="http://schemas.openxmlformats.org/officeDocument/2006/relationships/chart" Target="../charts/chart107.xml"/><Relationship Id="rId6" Type="http://schemas.openxmlformats.org/officeDocument/2006/relationships/chart" Target="../charts/chart112.xml"/><Relationship Id="rId5" Type="http://schemas.openxmlformats.org/officeDocument/2006/relationships/chart" Target="../charts/chart111.xml"/><Relationship Id="rId4" Type="http://schemas.openxmlformats.org/officeDocument/2006/relationships/chart" Target="../charts/chart110.xm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4.xml"/><Relationship Id="rId1" Type="http://schemas.openxmlformats.org/officeDocument/2006/relationships/chart" Target="../charts/chart1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76199</xdr:colOff>
      <xdr:row>0</xdr:row>
      <xdr:rowOff>209549</xdr:rowOff>
    </xdr:from>
    <xdr:to>
      <xdr:col>12</xdr:col>
      <xdr:colOff>638174</xdr:colOff>
      <xdr:row>12</xdr:row>
      <xdr:rowOff>371474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95250</xdr:colOff>
      <xdr:row>35</xdr:row>
      <xdr:rowOff>190500</xdr:rowOff>
    </xdr:from>
    <xdr:to>
      <xdr:col>12</xdr:col>
      <xdr:colOff>590550</xdr:colOff>
      <xdr:row>49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457199</xdr:colOff>
      <xdr:row>13</xdr:row>
      <xdr:rowOff>171450</xdr:rowOff>
    </xdr:from>
    <xdr:to>
      <xdr:col>10</xdr:col>
      <xdr:colOff>600075</xdr:colOff>
      <xdr:row>33</xdr:row>
      <xdr:rowOff>28575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66674</xdr:colOff>
      <xdr:row>2</xdr:row>
      <xdr:rowOff>0</xdr:rowOff>
    </xdr:from>
    <xdr:to>
      <xdr:col>12</xdr:col>
      <xdr:colOff>723899</xdr:colOff>
      <xdr:row>13</xdr:row>
      <xdr:rowOff>85725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161925</xdr:colOff>
      <xdr:row>14</xdr:row>
      <xdr:rowOff>114300</xdr:rowOff>
    </xdr:from>
    <xdr:to>
      <xdr:col>12</xdr:col>
      <xdr:colOff>390525</xdr:colOff>
      <xdr:row>29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657225</xdr:colOff>
      <xdr:row>46</xdr:row>
      <xdr:rowOff>276225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50</xdr:row>
      <xdr:rowOff>0</xdr:rowOff>
    </xdr:from>
    <xdr:to>
      <xdr:col>12</xdr:col>
      <xdr:colOff>657225</xdr:colOff>
      <xdr:row>61</xdr:row>
      <xdr:rowOff>85725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657225</xdr:colOff>
      <xdr:row>78</xdr:row>
      <xdr:rowOff>276225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114300</xdr:colOff>
      <xdr:row>81</xdr:row>
      <xdr:rowOff>28575</xdr:rowOff>
    </xdr:from>
    <xdr:to>
      <xdr:col>13</xdr:col>
      <xdr:colOff>9525</xdr:colOff>
      <xdr:row>93</xdr:row>
      <xdr:rowOff>333375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104774</xdr:colOff>
      <xdr:row>1</xdr:row>
      <xdr:rowOff>28574</xdr:rowOff>
    </xdr:from>
    <xdr:to>
      <xdr:col>12</xdr:col>
      <xdr:colOff>714375</xdr:colOff>
      <xdr:row>13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12</xdr:col>
      <xdr:colOff>228600</xdr:colOff>
      <xdr:row>31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609601</xdr:colOff>
      <xdr:row>47</xdr:row>
      <xdr:rowOff>133351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609601</xdr:colOff>
      <xdr:row>61</xdr:row>
      <xdr:rowOff>133351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609601</xdr:colOff>
      <xdr:row>79</xdr:row>
      <xdr:rowOff>133351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609601</xdr:colOff>
      <xdr:row>93</xdr:row>
      <xdr:rowOff>133351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95251</xdr:colOff>
      <xdr:row>0</xdr:row>
      <xdr:rowOff>257175</xdr:rowOff>
    </xdr:from>
    <xdr:to>
      <xdr:col>12</xdr:col>
      <xdr:colOff>704850</xdr:colOff>
      <xdr:row>13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85725</xdr:colOff>
      <xdr:row>36</xdr:row>
      <xdr:rowOff>28575</xdr:rowOff>
    </xdr:from>
    <xdr:to>
      <xdr:col>12</xdr:col>
      <xdr:colOff>695324</xdr:colOff>
      <xdr:row>47</xdr:row>
      <xdr:rowOff>295275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95250</xdr:colOff>
      <xdr:row>50</xdr:row>
      <xdr:rowOff>38100</xdr:rowOff>
    </xdr:from>
    <xdr:to>
      <xdr:col>12</xdr:col>
      <xdr:colOff>704849</xdr:colOff>
      <xdr:row>61</xdr:row>
      <xdr:rowOff>304800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104775</xdr:colOff>
      <xdr:row>67</xdr:row>
      <xdr:rowOff>28575</xdr:rowOff>
    </xdr:from>
    <xdr:to>
      <xdr:col>12</xdr:col>
      <xdr:colOff>714374</xdr:colOff>
      <xdr:row>78</xdr:row>
      <xdr:rowOff>295275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66675</xdr:colOff>
      <xdr:row>81</xdr:row>
      <xdr:rowOff>9525</xdr:rowOff>
    </xdr:from>
    <xdr:to>
      <xdr:col>12</xdr:col>
      <xdr:colOff>676274</xdr:colOff>
      <xdr:row>93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14</xdr:row>
      <xdr:rowOff>133350</xdr:rowOff>
    </xdr:from>
    <xdr:to>
      <xdr:col>12</xdr:col>
      <xdr:colOff>409575</xdr:colOff>
      <xdr:row>29</xdr:row>
      <xdr:rowOff>171450</xdr:rowOff>
    </xdr:to>
    <xdr:graphicFrame macro="[0]!Graphique10_Clic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2</xdr:row>
      <xdr:rowOff>57149</xdr:rowOff>
    </xdr:from>
    <xdr:to>
      <xdr:col>12</xdr:col>
      <xdr:colOff>676275</xdr:colOff>
      <xdr:row>13</xdr:row>
      <xdr:rowOff>381000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552450</xdr:colOff>
      <xdr:row>47</xdr:row>
      <xdr:rowOff>123826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552450</xdr:colOff>
      <xdr:row>61</xdr:row>
      <xdr:rowOff>123826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552450</xdr:colOff>
      <xdr:row>79</xdr:row>
      <xdr:rowOff>123826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552450</xdr:colOff>
      <xdr:row>93</xdr:row>
      <xdr:rowOff>123826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190500</xdr:colOff>
      <xdr:row>14</xdr:row>
      <xdr:rowOff>171450</xdr:rowOff>
    </xdr:from>
    <xdr:to>
      <xdr:col>12</xdr:col>
      <xdr:colOff>419100</xdr:colOff>
      <xdr:row>33</xdr:row>
      <xdr:rowOff>19050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76199</xdr:colOff>
      <xdr:row>0</xdr:row>
      <xdr:rowOff>276224</xdr:rowOff>
    </xdr:from>
    <xdr:to>
      <xdr:col>12</xdr:col>
      <xdr:colOff>704850</xdr:colOff>
      <xdr:row>13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114299</xdr:colOff>
      <xdr:row>1</xdr:row>
      <xdr:rowOff>9524</xdr:rowOff>
    </xdr:from>
    <xdr:to>
      <xdr:col>12</xdr:col>
      <xdr:colOff>704850</xdr:colOff>
      <xdr:row>13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590551</xdr:colOff>
      <xdr:row>47</xdr:row>
      <xdr:rowOff>142876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590551</xdr:colOff>
      <xdr:row>61</xdr:row>
      <xdr:rowOff>142876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590551</xdr:colOff>
      <xdr:row>79</xdr:row>
      <xdr:rowOff>142876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590551</xdr:colOff>
      <xdr:row>93</xdr:row>
      <xdr:rowOff>142876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228600</xdr:colOff>
      <xdr:row>30</xdr:row>
      <xdr:rowOff>38100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28574</xdr:colOff>
      <xdr:row>1</xdr:row>
      <xdr:rowOff>19049</xdr:rowOff>
    </xdr:from>
    <xdr:to>
      <xdr:col>12</xdr:col>
      <xdr:colOff>752475</xdr:colOff>
      <xdr:row>13</xdr:row>
      <xdr:rowOff>314325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723901</xdr:colOff>
      <xdr:row>46</xdr:row>
      <xdr:rowOff>314326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114300</xdr:colOff>
      <xdr:row>31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2</xdr:row>
      <xdr:rowOff>47624</xdr:rowOff>
    </xdr:from>
    <xdr:to>
      <xdr:col>12</xdr:col>
      <xdr:colOff>695325</xdr:colOff>
      <xdr:row>13</xdr:row>
      <xdr:rowOff>285749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695325</xdr:colOff>
      <xdr:row>47</xdr:row>
      <xdr:rowOff>314325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704850</xdr:colOff>
      <xdr:row>61</xdr:row>
      <xdr:rowOff>257175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685800</xdr:colOff>
      <xdr:row>79</xdr:row>
      <xdr:rowOff>238125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80</xdr:row>
      <xdr:rowOff>200024</xdr:rowOff>
    </xdr:from>
    <xdr:to>
      <xdr:col>12</xdr:col>
      <xdr:colOff>685800</xdr:colOff>
      <xdr:row>93</xdr:row>
      <xdr:rowOff>247649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409575</xdr:colOff>
      <xdr:row>14</xdr:row>
      <xdr:rowOff>152400</xdr:rowOff>
    </xdr:from>
    <xdr:to>
      <xdr:col>12</xdr:col>
      <xdr:colOff>638175</xdr:colOff>
      <xdr:row>31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47624</xdr:colOff>
      <xdr:row>2</xdr:row>
      <xdr:rowOff>28574</xdr:rowOff>
    </xdr:from>
    <xdr:to>
      <xdr:col>12</xdr:col>
      <xdr:colOff>733425</xdr:colOff>
      <xdr:row>13</xdr:row>
      <xdr:rowOff>371475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12</xdr:col>
      <xdr:colOff>228600</xdr:colOff>
      <xdr:row>31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685801</xdr:colOff>
      <xdr:row>47</xdr:row>
      <xdr:rowOff>142876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685801</xdr:colOff>
      <xdr:row>61</xdr:row>
      <xdr:rowOff>142876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685801</xdr:colOff>
      <xdr:row>79</xdr:row>
      <xdr:rowOff>142876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685801</xdr:colOff>
      <xdr:row>93</xdr:row>
      <xdr:rowOff>142876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104774</xdr:colOff>
      <xdr:row>2</xdr:row>
      <xdr:rowOff>28574</xdr:rowOff>
    </xdr:from>
    <xdr:to>
      <xdr:col>12</xdr:col>
      <xdr:colOff>723900</xdr:colOff>
      <xdr:row>14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66675</xdr:colOff>
      <xdr:row>35</xdr:row>
      <xdr:rowOff>0</xdr:rowOff>
    </xdr:from>
    <xdr:to>
      <xdr:col>12</xdr:col>
      <xdr:colOff>685801</xdr:colOff>
      <xdr:row>47</xdr:row>
      <xdr:rowOff>200026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619126</xdr:colOff>
      <xdr:row>61</xdr:row>
      <xdr:rowOff>200026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619126</xdr:colOff>
      <xdr:row>79</xdr:row>
      <xdr:rowOff>200026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619126</xdr:colOff>
      <xdr:row>93</xdr:row>
      <xdr:rowOff>200026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12</xdr:col>
      <xdr:colOff>228600</xdr:colOff>
      <xdr:row>32</xdr:row>
      <xdr:rowOff>38100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28576</xdr:colOff>
      <xdr:row>1</xdr:row>
      <xdr:rowOff>0</xdr:rowOff>
    </xdr:from>
    <xdr:to>
      <xdr:col>12</xdr:col>
      <xdr:colOff>723900</xdr:colOff>
      <xdr:row>12</xdr:row>
      <xdr:rowOff>333376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695324</xdr:colOff>
      <xdr:row>47</xdr:row>
      <xdr:rowOff>133351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695324</xdr:colOff>
      <xdr:row>61</xdr:row>
      <xdr:rowOff>133351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57150</xdr:colOff>
      <xdr:row>66</xdr:row>
      <xdr:rowOff>180975</xdr:rowOff>
    </xdr:from>
    <xdr:to>
      <xdr:col>12</xdr:col>
      <xdr:colOff>695324</xdr:colOff>
      <xdr:row>79</xdr:row>
      <xdr:rowOff>133351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695324</xdr:colOff>
      <xdr:row>93</xdr:row>
      <xdr:rowOff>133351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</xdr:row>
      <xdr:rowOff>0</xdr:rowOff>
    </xdr:from>
    <xdr:to>
      <xdr:col>12</xdr:col>
      <xdr:colOff>228600</xdr:colOff>
      <xdr:row>29</xdr:row>
      <xdr:rowOff>38100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57149</xdr:colOff>
      <xdr:row>2</xdr:row>
      <xdr:rowOff>28573</xdr:rowOff>
    </xdr:from>
    <xdr:to>
      <xdr:col>12</xdr:col>
      <xdr:colOff>714374</xdr:colOff>
      <xdr:row>13</xdr:row>
      <xdr:rowOff>352424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76200</xdr:colOff>
      <xdr:row>35</xdr:row>
      <xdr:rowOff>9525</xdr:rowOff>
    </xdr:from>
    <xdr:to>
      <xdr:col>12</xdr:col>
      <xdr:colOff>733425</xdr:colOff>
      <xdr:row>47</xdr:row>
      <xdr:rowOff>323850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114300</xdr:colOff>
      <xdr:row>30</xdr:row>
      <xdr:rowOff>142875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2</xdr:row>
      <xdr:rowOff>9524</xdr:rowOff>
    </xdr:from>
    <xdr:to>
      <xdr:col>12</xdr:col>
      <xdr:colOff>752474</xdr:colOff>
      <xdr:row>13</xdr:row>
      <xdr:rowOff>323849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228600</xdr:colOff>
      <xdr:row>30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34</xdr:row>
      <xdr:rowOff>0</xdr:rowOff>
    </xdr:from>
    <xdr:to>
      <xdr:col>12</xdr:col>
      <xdr:colOff>704849</xdr:colOff>
      <xdr:row>46</xdr:row>
      <xdr:rowOff>314325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47</xdr:row>
      <xdr:rowOff>200024</xdr:rowOff>
    </xdr:from>
    <xdr:to>
      <xdr:col>12</xdr:col>
      <xdr:colOff>704849</xdr:colOff>
      <xdr:row>60</xdr:row>
      <xdr:rowOff>323849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66</xdr:row>
      <xdr:rowOff>200024</xdr:rowOff>
    </xdr:from>
    <xdr:to>
      <xdr:col>12</xdr:col>
      <xdr:colOff>704849</xdr:colOff>
      <xdr:row>79</xdr:row>
      <xdr:rowOff>266699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80</xdr:row>
      <xdr:rowOff>200024</xdr:rowOff>
    </xdr:from>
    <xdr:to>
      <xdr:col>12</xdr:col>
      <xdr:colOff>704849</xdr:colOff>
      <xdr:row>93</xdr:row>
      <xdr:rowOff>285749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152399</xdr:colOff>
      <xdr:row>0</xdr:row>
      <xdr:rowOff>257174</xdr:rowOff>
    </xdr:from>
    <xdr:to>
      <xdr:col>12</xdr:col>
      <xdr:colOff>628650</xdr:colOff>
      <xdr:row>13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228600</xdr:colOff>
      <xdr:row>30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476251</xdr:colOff>
      <xdr:row>46</xdr:row>
      <xdr:rowOff>361951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476251</xdr:colOff>
      <xdr:row>60</xdr:row>
      <xdr:rowOff>361951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476251</xdr:colOff>
      <xdr:row>78</xdr:row>
      <xdr:rowOff>361951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476251</xdr:colOff>
      <xdr:row>92</xdr:row>
      <xdr:rowOff>361951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95249</xdr:colOff>
      <xdr:row>1</xdr:row>
      <xdr:rowOff>38099</xdr:rowOff>
    </xdr:from>
    <xdr:to>
      <xdr:col>12</xdr:col>
      <xdr:colOff>638175</xdr:colOff>
      <xdr:row>13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228600</xdr:colOff>
      <xdr:row>30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542926</xdr:colOff>
      <xdr:row>47</xdr:row>
      <xdr:rowOff>66676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542926</xdr:colOff>
      <xdr:row>61</xdr:row>
      <xdr:rowOff>66676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542926</xdr:colOff>
      <xdr:row>79</xdr:row>
      <xdr:rowOff>66676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542926</xdr:colOff>
      <xdr:row>93</xdr:row>
      <xdr:rowOff>66676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190499</xdr:colOff>
      <xdr:row>1</xdr:row>
      <xdr:rowOff>19049</xdr:rowOff>
    </xdr:from>
    <xdr:to>
      <xdr:col>13</xdr:col>
      <xdr:colOff>0</xdr:colOff>
      <xdr:row>13</xdr:row>
      <xdr:rowOff>85724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12</xdr:col>
      <xdr:colOff>228600</xdr:colOff>
      <xdr:row>32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571501</xdr:colOff>
      <xdr:row>47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571501</xdr:colOff>
      <xdr:row>61</xdr:row>
      <xdr:rowOff>76200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571501</xdr:colOff>
      <xdr:row>79</xdr:row>
      <xdr:rowOff>76200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571501</xdr:colOff>
      <xdr:row>93</xdr:row>
      <xdr:rowOff>76200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1</xdr:row>
      <xdr:rowOff>57150</xdr:rowOff>
    </xdr:from>
    <xdr:to>
      <xdr:col>12</xdr:col>
      <xdr:colOff>666750</xdr:colOff>
      <xdr:row>13</xdr:row>
      <xdr:rowOff>304800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619125</xdr:colOff>
      <xdr:row>47</xdr:row>
      <xdr:rowOff>257175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619125</xdr:colOff>
      <xdr:row>61</xdr:row>
      <xdr:rowOff>257175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619125</xdr:colOff>
      <xdr:row>79</xdr:row>
      <xdr:rowOff>257175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619125</xdr:colOff>
      <xdr:row>93</xdr:row>
      <xdr:rowOff>257175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12</xdr:col>
      <xdr:colOff>228600</xdr:colOff>
      <xdr:row>31</xdr:row>
      <xdr:rowOff>38100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0</xdr:row>
      <xdr:rowOff>276224</xdr:rowOff>
    </xdr:from>
    <xdr:to>
      <xdr:col>12</xdr:col>
      <xdr:colOff>685800</xdr:colOff>
      <xdr:row>12</xdr:row>
      <xdr:rowOff>352425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34</xdr:row>
      <xdr:rowOff>200024</xdr:rowOff>
    </xdr:from>
    <xdr:to>
      <xdr:col>12</xdr:col>
      <xdr:colOff>628650</xdr:colOff>
      <xdr:row>47</xdr:row>
      <xdr:rowOff>285749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228600</xdr:colOff>
      <xdr:row>30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628650</xdr:colOff>
      <xdr:row>61</xdr:row>
      <xdr:rowOff>285750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628650</xdr:colOff>
      <xdr:row>79</xdr:row>
      <xdr:rowOff>285750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628650</xdr:colOff>
      <xdr:row>93</xdr:row>
      <xdr:rowOff>285750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76199</xdr:colOff>
      <xdr:row>1</xdr:row>
      <xdr:rowOff>47624</xdr:rowOff>
    </xdr:from>
    <xdr:to>
      <xdr:col>12</xdr:col>
      <xdr:colOff>685800</xdr:colOff>
      <xdr:row>13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12</xdr:col>
      <xdr:colOff>133350</xdr:colOff>
      <xdr:row>30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609601</xdr:colOff>
      <xdr:row>47</xdr:row>
      <xdr:rowOff>95251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609601</xdr:colOff>
      <xdr:row>61</xdr:row>
      <xdr:rowOff>95251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609601</xdr:colOff>
      <xdr:row>79</xdr:row>
      <xdr:rowOff>95251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609601</xdr:colOff>
      <xdr:row>93</xdr:row>
      <xdr:rowOff>95251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47624</xdr:rowOff>
    </xdr:from>
    <xdr:to>
      <xdr:col>12</xdr:col>
      <xdr:colOff>676276</xdr:colOff>
      <xdr:row>12</xdr:row>
      <xdr:rowOff>342900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12</xdr:col>
      <xdr:colOff>228600</xdr:colOff>
      <xdr:row>31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12</xdr:col>
      <xdr:colOff>542926</xdr:colOff>
      <xdr:row>47</xdr:row>
      <xdr:rowOff>209551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12</xdr:col>
      <xdr:colOff>542926</xdr:colOff>
      <xdr:row>61</xdr:row>
      <xdr:rowOff>209551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67</xdr:row>
      <xdr:rowOff>0</xdr:rowOff>
    </xdr:from>
    <xdr:to>
      <xdr:col>12</xdr:col>
      <xdr:colOff>542926</xdr:colOff>
      <xdr:row>79</xdr:row>
      <xdr:rowOff>209551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12</xdr:col>
      <xdr:colOff>542926</xdr:colOff>
      <xdr:row>93</xdr:row>
      <xdr:rowOff>209551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451756</xdr:colOff>
      <xdr:row>25</xdr:row>
      <xdr:rowOff>176893</xdr:rowOff>
    </xdr:from>
    <xdr:to>
      <xdr:col>15</xdr:col>
      <xdr:colOff>680357</xdr:colOff>
      <xdr:row>54</xdr:row>
      <xdr:rowOff>176893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5</xdr:row>
      <xdr:rowOff>9525</xdr:rowOff>
    </xdr:from>
    <xdr:to>
      <xdr:col>3</xdr:col>
      <xdr:colOff>76200</xdr:colOff>
      <xdr:row>17</xdr:row>
      <xdr:rowOff>152401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8"/>
  <sheetViews>
    <sheetView tabSelected="1" topLeftCell="A4" workbookViewId="0">
      <selection activeCell="B17" sqref="B17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1</v>
      </c>
      <c r="B1" s="74"/>
      <c r="C1" s="74"/>
      <c r="D1" s="74"/>
      <c r="E1" s="74"/>
      <c r="F1" s="74"/>
      <c r="G1" s="74"/>
      <c r="H1" s="74"/>
    </row>
    <row r="2" spans="1:8" ht="16.5" thickBot="1">
      <c r="A2" s="76">
        <v>2013</v>
      </c>
      <c r="B2" s="76"/>
      <c r="C2" s="76"/>
      <c r="D2" s="76"/>
      <c r="E2" s="76"/>
      <c r="F2" s="76"/>
      <c r="G2" s="76"/>
      <c r="H2" s="76"/>
    </row>
    <row r="3" spans="1:8" ht="15.75" thickBot="1">
      <c r="A3" s="75" t="s">
        <v>17</v>
      </c>
      <c r="B3" s="75"/>
      <c r="C3" s="75" t="s">
        <v>18</v>
      </c>
      <c r="D3" s="75"/>
      <c r="E3" s="75" t="s">
        <v>19</v>
      </c>
      <c r="F3" s="75"/>
      <c r="G3" s="75" t="s">
        <v>22</v>
      </c>
      <c r="H3" s="75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3"/>
      <c r="B5" s="4"/>
      <c r="C5" s="5">
        <v>41423</v>
      </c>
      <c r="D5" s="4">
        <v>4.42</v>
      </c>
      <c r="E5" s="6"/>
      <c r="F5" s="4"/>
      <c r="G5" s="6"/>
      <c r="H5" s="7"/>
    </row>
    <row r="6" spans="1:8">
      <c r="A6" s="8"/>
      <c r="B6" s="9"/>
      <c r="C6" s="10"/>
      <c r="D6" s="9"/>
      <c r="E6" s="10"/>
      <c r="F6" s="9"/>
      <c r="G6" s="10"/>
      <c r="H6" s="11"/>
    </row>
    <row r="7" spans="1:8">
      <c r="A7" s="8"/>
      <c r="B7" s="9"/>
      <c r="C7" s="10"/>
      <c r="D7" s="9"/>
      <c r="E7" s="10"/>
      <c r="F7" s="9"/>
      <c r="G7" s="10"/>
      <c r="H7" s="11"/>
    </row>
    <row r="8" spans="1:8">
      <c r="A8" s="8"/>
      <c r="B8" s="9"/>
      <c r="C8" s="10"/>
      <c r="D8" s="9"/>
      <c r="E8" s="10"/>
      <c r="F8" s="9"/>
      <c r="G8" s="10"/>
      <c r="H8" s="11"/>
    </row>
    <row r="9" spans="1:8">
      <c r="A9" s="8"/>
      <c r="B9" s="9"/>
      <c r="C9" s="10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4.42</v>
      </c>
      <c r="E12" s="14" t="s">
        <v>21</v>
      </c>
      <c r="F12" s="13">
        <f>SUM(F5:F11)</f>
        <v>0</v>
      </c>
      <c r="G12" s="14" t="s">
        <v>21</v>
      </c>
      <c r="H12" s="15">
        <f>SUM(H5:H11)</f>
        <v>0</v>
      </c>
    </row>
    <row r="13" spans="1:8" ht="30.75" thickBot="1">
      <c r="A13" s="41" t="s">
        <v>23</v>
      </c>
      <c r="B13" s="42">
        <f>B12</f>
        <v>0</v>
      </c>
      <c r="C13" s="18"/>
      <c r="D13" s="17">
        <f>B13+D12</f>
        <v>4.42</v>
      </c>
      <c r="E13" s="18"/>
      <c r="F13" s="17">
        <f>D13+F12</f>
        <v>4.42</v>
      </c>
      <c r="G13" s="18"/>
      <c r="H13" s="19">
        <f>F13+H12</f>
        <v>4.42</v>
      </c>
    </row>
    <row r="14" spans="1:8" ht="30.75" thickBot="1">
      <c r="A14" s="16" t="s">
        <v>32</v>
      </c>
      <c r="B14" s="43">
        <f>H13+H47</f>
        <v>1191.42</v>
      </c>
    </row>
    <row r="15" spans="1:8">
      <c r="A15" s="48">
        <v>2012</v>
      </c>
      <c r="B15" s="48">
        <v>2013</v>
      </c>
    </row>
    <row r="16" spans="1:8">
      <c r="A16" s="101"/>
      <c r="B16" s="101"/>
    </row>
    <row r="17" spans="1:2">
      <c r="A17" s="101"/>
      <c r="B17" s="101"/>
    </row>
    <row r="18" spans="1:2">
      <c r="A18" s="101"/>
      <c r="B18" s="101"/>
    </row>
    <row r="19" spans="1:2">
      <c r="A19" s="101"/>
      <c r="B19" s="101"/>
    </row>
    <row r="20" spans="1:2">
      <c r="A20" s="101"/>
      <c r="B20" s="101"/>
    </row>
    <row r="21" spans="1:2">
      <c r="A21" s="101"/>
      <c r="B21" s="101"/>
    </row>
    <row r="22" spans="1:2">
      <c r="A22" s="101"/>
      <c r="B22" s="101"/>
    </row>
    <row r="23" spans="1:2">
      <c r="A23" s="101"/>
      <c r="B23" s="101"/>
    </row>
    <row r="36" spans="1:8" ht="15.75" thickBot="1"/>
    <row r="37" spans="1:8" ht="15.75" thickBot="1">
      <c r="A37" s="75" t="s">
        <v>17</v>
      </c>
      <c r="B37" s="75"/>
      <c r="C37" s="75" t="s">
        <v>18</v>
      </c>
      <c r="D37" s="75"/>
      <c r="E37" s="75" t="s">
        <v>19</v>
      </c>
      <c r="F37" s="75"/>
      <c r="G37" s="75" t="s">
        <v>22</v>
      </c>
      <c r="H37" s="75"/>
    </row>
    <row r="38" spans="1:8" ht="15.75" thickBot="1">
      <c r="A38" s="37" t="s">
        <v>0</v>
      </c>
      <c r="B38" s="37" t="s">
        <v>20</v>
      </c>
      <c r="C38" s="37" t="s">
        <v>0</v>
      </c>
      <c r="D38" s="37" t="s">
        <v>20</v>
      </c>
      <c r="E38" s="37" t="s">
        <v>0</v>
      </c>
      <c r="F38" s="37" t="s">
        <v>20</v>
      </c>
      <c r="G38" s="37" t="s">
        <v>0</v>
      </c>
      <c r="H38" s="37" t="s">
        <v>20</v>
      </c>
    </row>
    <row r="39" spans="1:8">
      <c r="A39" s="3"/>
      <c r="B39" s="4"/>
      <c r="C39" s="5"/>
      <c r="D39" s="4"/>
      <c r="E39" s="6"/>
      <c r="F39" s="4"/>
      <c r="G39" s="5">
        <v>41213</v>
      </c>
      <c r="H39" s="7">
        <v>819.01</v>
      </c>
    </row>
    <row r="40" spans="1:8">
      <c r="A40" s="8"/>
      <c r="B40" s="9"/>
      <c r="C40" s="10"/>
      <c r="D40" s="9"/>
      <c r="E40" s="10"/>
      <c r="F40" s="9"/>
      <c r="G40" s="22">
        <v>41233</v>
      </c>
      <c r="H40" s="11">
        <v>367.99</v>
      </c>
    </row>
    <row r="41" spans="1:8">
      <c r="A41" s="8"/>
      <c r="B41" s="9"/>
      <c r="C41" s="10"/>
      <c r="D41" s="9"/>
      <c r="E41" s="10"/>
      <c r="F41" s="9"/>
      <c r="G41" s="39"/>
      <c r="H41" s="11"/>
    </row>
    <row r="42" spans="1:8">
      <c r="A42" s="8"/>
      <c r="B42" s="9"/>
      <c r="C42" s="10"/>
      <c r="D42" s="9"/>
      <c r="E42" s="10"/>
      <c r="F42" s="9"/>
      <c r="G42" s="10"/>
      <c r="H42" s="11"/>
    </row>
    <row r="43" spans="1:8">
      <c r="A43" s="8"/>
      <c r="B43" s="9"/>
      <c r="C43" s="10"/>
      <c r="D43" s="9"/>
      <c r="E43" s="10"/>
      <c r="F43" s="9"/>
      <c r="G43" s="10"/>
      <c r="H43" s="11"/>
    </row>
    <row r="44" spans="1:8">
      <c r="A44" s="8"/>
      <c r="B44" s="9"/>
      <c r="C44" s="10"/>
      <c r="D44" s="9"/>
      <c r="E44" s="10"/>
      <c r="F44" s="9"/>
      <c r="G44" s="10"/>
      <c r="H44" s="11"/>
    </row>
    <row r="45" spans="1:8">
      <c r="A45" s="8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0</v>
      </c>
      <c r="E46" s="14" t="s">
        <v>21</v>
      </c>
      <c r="F46" s="13">
        <f>SUM(F39:F45)</f>
        <v>0</v>
      </c>
      <c r="G46" s="14" t="s">
        <v>21</v>
      </c>
      <c r="H46" s="15">
        <f>SUM(H39:H45)</f>
        <v>1187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0</v>
      </c>
      <c r="E47" s="18"/>
      <c r="F47" s="17">
        <f>D47+F46</f>
        <v>0</v>
      </c>
      <c r="G47" s="18"/>
      <c r="H47" s="19">
        <f>F47+H46</f>
        <v>1187</v>
      </c>
    </row>
    <row r="48" spans="1:8">
      <c r="A48" s="40"/>
    </row>
  </sheetData>
  <mergeCells count="10">
    <mergeCell ref="A1:H1"/>
    <mergeCell ref="A37:B37"/>
    <mergeCell ref="C37:D37"/>
    <mergeCell ref="E37:F37"/>
    <mergeCell ref="G37:H37"/>
    <mergeCell ref="A3:B3"/>
    <mergeCell ref="C3:D3"/>
    <mergeCell ref="E3:F3"/>
    <mergeCell ref="G3:H3"/>
    <mergeCell ref="A2:H2"/>
  </mergeCells>
  <printOptions horizontalCentered="1"/>
  <pageMargins left="0.25" right="0.25" top="0.75" bottom="0.75" header="0.3" footer="0.3"/>
  <pageSetup paperSize="9" scale="9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94"/>
  <sheetViews>
    <sheetView workbookViewId="0">
      <selection activeCell="A64" sqref="A64:XFD64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3</v>
      </c>
      <c r="B1" s="74"/>
      <c r="C1" s="74"/>
      <c r="D1" s="74"/>
      <c r="E1" s="74"/>
      <c r="F1" s="74"/>
      <c r="G1" s="74"/>
      <c r="H1" s="74"/>
    </row>
    <row r="2" spans="1:8" ht="21.75" thickBot="1">
      <c r="A2" s="79">
        <v>2013</v>
      </c>
      <c r="B2" s="80"/>
      <c r="C2" s="80"/>
      <c r="D2" s="80"/>
      <c r="E2" s="80"/>
      <c r="F2" s="80"/>
      <c r="G2" s="80"/>
      <c r="H2" s="81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>
        <v>41333</v>
      </c>
      <c r="B5" s="4">
        <v>324.08999999999997</v>
      </c>
      <c r="C5" s="5">
        <v>41423</v>
      </c>
      <c r="D5" s="4">
        <v>11.82</v>
      </c>
      <c r="E5" s="6"/>
      <c r="F5" s="4"/>
      <c r="G5" s="5">
        <v>41576</v>
      </c>
      <c r="H5" s="7">
        <v>40</v>
      </c>
    </row>
    <row r="6" spans="1:8">
      <c r="A6" s="21">
        <v>41345</v>
      </c>
      <c r="B6" s="9">
        <v>225.05</v>
      </c>
      <c r="C6" s="23">
        <v>41423</v>
      </c>
      <c r="D6" s="24">
        <v>65</v>
      </c>
      <c r="E6" s="10"/>
      <c r="F6" s="9"/>
      <c r="G6" s="10"/>
      <c r="H6" s="11"/>
    </row>
    <row r="7" spans="1:8">
      <c r="A7" s="8"/>
      <c r="B7" s="9"/>
      <c r="C7" s="22">
        <v>41425</v>
      </c>
      <c r="D7" s="9">
        <v>114.22</v>
      </c>
      <c r="E7" s="10"/>
      <c r="F7" s="9"/>
      <c r="G7" s="10"/>
      <c r="H7" s="11"/>
    </row>
    <row r="8" spans="1:8">
      <c r="A8" s="8"/>
      <c r="B8" s="9"/>
      <c r="C8" s="22">
        <v>41430</v>
      </c>
      <c r="D8" s="9">
        <v>252.21</v>
      </c>
      <c r="E8" s="10"/>
      <c r="F8" s="9"/>
      <c r="G8" s="10"/>
      <c r="H8" s="11"/>
    </row>
    <row r="9" spans="1:8">
      <c r="A9" s="8"/>
      <c r="B9" s="9"/>
      <c r="C9" s="22">
        <v>41431</v>
      </c>
      <c r="D9" s="9">
        <v>30.9</v>
      </c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549.14</v>
      </c>
      <c r="C12" s="14" t="s">
        <v>21</v>
      </c>
      <c r="D12" s="13">
        <f>SUM(D5:D11)</f>
        <v>474.15</v>
      </c>
      <c r="E12" s="14" t="s">
        <v>21</v>
      </c>
      <c r="F12" s="13">
        <f>SUM(F5:F11)</f>
        <v>0</v>
      </c>
      <c r="G12" s="14" t="s">
        <v>21</v>
      </c>
      <c r="H12" s="15">
        <f>SUM(H5:H11)</f>
        <v>40</v>
      </c>
    </row>
    <row r="13" spans="1:8" ht="30.75" thickBot="1">
      <c r="A13" s="16" t="s">
        <v>23</v>
      </c>
      <c r="B13" s="17">
        <f>B12</f>
        <v>549.14</v>
      </c>
      <c r="C13" s="18"/>
      <c r="D13" s="17">
        <f>B13+D12</f>
        <v>1023.29</v>
      </c>
      <c r="E13" s="18"/>
      <c r="F13" s="17">
        <f>D13+F12</f>
        <v>1023.29</v>
      </c>
      <c r="G13" s="18"/>
      <c r="H13" s="19">
        <f>F13+H12</f>
        <v>1063.29</v>
      </c>
    </row>
    <row r="14" spans="1:8" ht="30.75" thickBot="1">
      <c r="A14" s="16" t="s">
        <v>36</v>
      </c>
      <c r="B14" s="43">
        <f>H13+B48</f>
        <v>4458.41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37" t="s">
        <v>0</v>
      </c>
      <c r="B38" s="37" t="s">
        <v>20</v>
      </c>
      <c r="C38" s="37" t="s">
        <v>0</v>
      </c>
      <c r="D38" s="37" t="s">
        <v>20</v>
      </c>
      <c r="E38" s="37" t="s">
        <v>0</v>
      </c>
      <c r="F38" s="37" t="s">
        <v>20</v>
      </c>
      <c r="G38" s="37" t="s">
        <v>0</v>
      </c>
      <c r="H38" s="37" t="s">
        <v>20</v>
      </c>
    </row>
    <row r="39" spans="1:8">
      <c r="A39" s="20"/>
      <c r="B39" s="4"/>
      <c r="C39" s="5">
        <v>41050</v>
      </c>
      <c r="D39" s="4">
        <v>27</v>
      </c>
      <c r="E39" s="5">
        <v>41121</v>
      </c>
      <c r="F39" s="4">
        <v>229.97</v>
      </c>
      <c r="G39" s="5">
        <v>41243</v>
      </c>
      <c r="H39" s="7">
        <v>93.29</v>
      </c>
    </row>
    <row r="40" spans="1:8">
      <c r="A40" s="21"/>
      <c r="B40" s="9"/>
      <c r="C40" s="22">
        <v>41090</v>
      </c>
      <c r="D40" s="9">
        <v>56.68</v>
      </c>
      <c r="E40" s="10"/>
      <c r="F40" s="9"/>
      <c r="G40" s="10"/>
      <c r="H40" s="11"/>
    </row>
    <row r="41" spans="1:8">
      <c r="A41" s="8"/>
      <c r="B41" s="9"/>
      <c r="C41" s="10"/>
      <c r="D41" s="9"/>
      <c r="E41" s="10"/>
      <c r="F41" s="9"/>
      <c r="G41" s="10"/>
      <c r="H41" s="11"/>
    </row>
    <row r="42" spans="1:8">
      <c r="A42" s="8"/>
      <c r="B42" s="9"/>
      <c r="C42" s="10"/>
      <c r="D42" s="9"/>
      <c r="E42" s="10"/>
      <c r="F42" s="9"/>
      <c r="G42" s="10"/>
      <c r="H42" s="11"/>
    </row>
    <row r="43" spans="1:8">
      <c r="A43" s="8"/>
      <c r="B43" s="9"/>
      <c r="C43" s="10"/>
      <c r="D43" s="9"/>
      <c r="E43" s="10"/>
      <c r="F43" s="9"/>
      <c r="G43" s="10"/>
      <c r="H43" s="11"/>
    </row>
    <row r="44" spans="1:8">
      <c r="A44" s="8"/>
      <c r="B44" s="9"/>
      <c r="C44" s="10"/>
      <c r="D44" s="9"/>
      <c r="E44" s="10"/>
      <c r="F44" s="9"/>
      <c r="G44" s="10"/>
      <c r="H44" s="11"/>
    </row>
    <row r="45" spans="1:8">
      <c r="A45" s="8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83.68</v>
      </c>
      <c r="E46" s="14" t="s">
        <v>21</v>
      </c>
      <c r="F46" s="13">
        <f>SUM(F39:F45)</f>
        <v>229.97</v>
      </c>
      <c r="G46" s="14" t="s">
        <v>21</v>
      </c>
      <c r="H46" s="15">
        <f>SUM(H39:H45)</f>
        <v>93.29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83.68</v>
      </c>
      <c r="E47" s="18"/>
      <c r="F47" s="17">
        <f>D47+F46</f>
        <v>313.64999999999998</v>
      </c>
      <c r="G47" s="18"/>
      <c r="H47" s="19">
        <f>F47+H46</f>
        <v>406.94</v>
      </c>
    </row>
    <row r="48" spans="1:8" ht="30.75" thickBot="1">
      <c r="A48" s="16" t="s">
        <v>35</v>
      </c>
      <c r="B48" s="43">
        <f>H47+B62</f>
        <v>3395.12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37" t="s">
        <v>0</v>
      </c>
      <c r="B52" s="37" t="s">
        <v>20</v>
      </c>
      <c r="C52" s="37" t="s">
        <v>0</v>
      </c>
      <c r="D52" s="37" t="s">
        <v>20</v>
      </c>
      <c r="E52" s="37" t="s">
        <v>0</v>
      </c>
      <c r="F52" s="37" t="s">
        <v>20</v>
      </c>
      <c r="G52" s="37" t="s">
        <v>0</v>
      </c>
      <c r="H52" s="37" t="s">
        <v>20</v>
      </c>
    </row>
    <row r="53" spans="1:8">
      <c r="A53" s="20"/>
      <c r="B53" s="4"/>
      <c r="C53" s="5">
        <v>40653</v>
      </c>
      <c r="D53" s="4">
        <v>87.49</v>
      </c>
      <c r="E53" s="6"/>
      <c r="F53" s="4"/>
      <c r="G53" s="6"/>
      <c r="H53" s="7"/>
    </row>
    <row r="54" spans="1:8">
      <c r="A54" s="21"/>
      <c r="B54" s="9"/>
      <c r="C54" s="22">
        <v>40694</v>
      </c>
      <c r="D54" s="9">
        <v>94.95</v>
      </c>
      <c r="E54" s="10"/>
      <c r="F54" s="9"/>
      <c r="G54" s="10"/>
      <c r="H54" s="11"/>
    </row>
    <row r="55" spans="1:8">
      <c r="A55" s="8"/>
      <c r="B55" s="9"/>
      <c r="C55" s="22">
        <v>40695</v>
      </c>
      <c r="D55" s="9">
        <v>64</v>
      </c>
      <c r="E55" s="10"/>
      <c r="F55" s="9"/>
      <c r="G55" s="10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0</v>
      </c>
      <c r="C60" s="14" t="s">
        <v>21</v>
      </c>
      <c r="D60" s="13">
        <f>SUM(D53:D59)</f>
        <v>246.44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0</v>
      </c>
    </row>
    <row r="61" spans="1:8" ht="30.75" thickBot="1">
      <c r="A61" s="16" t="s">
        <v>23</v>
      </c>
      <c r="B61" s="17">
        <f>B60</f>
        <v>0</v>
      </c>
      <c r="C61" s="18"/>
      <c r="D61" s="17">
        <f>B61+D60</f>
        <v>246.44</v>
      </c>
      <c r="E61" s="18"/>
      <c r="F61" s="17">
        <f>D61+F60</f>
        <v>246.44</v>
      </c>
      <c r="G61" s="18"/>
      <c r="H61" s="19">
        <f>F61+H60</f>
        <v>246.44</v>
      </c>
    </row>
    <row r="62" spans="1:8" ht="30.75" thickBot="1">
      <c r="A62" s="16" t="s">
        <v>35</v>
      </c>
      <c r="B62" s="43">
        <f>H61+B80</f>
        <v>2988.18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37" t="s">
        <v>0</v>
      </c>
      <c r="B70" s="37" t="s">
        <v>20</v>
      </c>
      <c r="C70" s="37" t="s">
        <v>0</v>
      </c>
      <c r="D70" s="37" t="s">
        <v>20</v>
      </c>
      <c r="E70" s="37" t="s">
        <v>0</v>
      </c>
      <c r="F70" s="37" t="s">
        <v>20</v>
      </c>
      <c r="G70" s="37" t="s">
        <v>0</v>
      </c>
      <c r="H70" s="37" t="s">
        <v>20</v>
      </c>
    </row>
    <row r="71" spans="1:8">
      <c r="A71" s="20"/>
      <c r="B71" s="4"/>
      <c r="C71" s="5">
        <v>40318</v>
      </c>
      <c r="D71" s="4">
        <v>26</v>
      </c>
      <c r="E71" s="5">
        <v>40390</v>
      </c>
      <c r="F71" s="4">
        <v>207.58</v>
      </c>
      <c r="G71" s="49"/>
      <c r="H71" s="7"/>
    </row>
    <row r="72" spans="1:8">
      <c r="A72" s="21"/>
      <c r="B72" s="9"/>
      <c r="C72" s="10"/>
      <c r="D72" s="9"/>
      <c r="E72" s="22">
        <v>40409</v>
      </c>
      <c r="F72" s="9">
        <v>821.63</v>
      </c>
      <c r="G72" s="10"/>
      <c r="H72" s="11"/>
    </row>
    <row r="73" spans="1:8">
      <c r="A73" s="8"/>
      <c r="B73" s="9"/>
      <c r="C73" s="10"/>
      <c r="D73" s="9"/>
      <c r="E73" s="10"/>
      <c r="F73" s="9"/>
      <c r="G73" s="10"/>
      <c r="H73" s="11"/>
    </row>
    <row r="74" spans="1:8">
      <c r="A74" s="8"/>
      <c r="B74" s="9"/>
      <c r="C74" s="10"/>
      <c r="D74" s="9"/>
      <c r="E74" s="10"/>
      <c r="F74" s="9"/>
      <c r="G74" s="10"/>
      <c r="H74" s="11"/>
    </row>
    <row r="75" spans="1:8">
      <c r="A75" s="8"/>
      <c r="B75" s="9"/>
      <c r="C75" s="10"/>
      <c r="D75" s="9"/>
      <c r="E75" s="10"/>
      <c r="F75" s="9"/>
      <c r="G75" s="10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0</v>
      </c>
      <c r="C78" s="14" t="s">
        <v>21</v>
      </c>
      <c r="D78" s="13">
        <f>SUM(D71:D77)</f>
        <v>26</v>
      </c>
      <c r="E78" s="14" t="s">
        <v>21</v>
      </c>
      <c r="F78" s="13">
        <f>SUM(F71:F77)</f>
        <v>1029.21</v>
      </c>
      <c r="G78" s="14" t="s">
        <v>21</v>
      </c>
      <c r="H78" s="15">
        <f>SUM(H71:H77)</f>
        <v>0</v>
      </c>
    </row>
    <row r="79" spans="1:8" ht="30.75" thickBot="1">
      <c r="A79" s="16" t="s">
        <v>23</v>
      </c>
      <c r="B79" s="17">
        <f>B78</f>
        <v>0</v>
      </c>
      <c r="C79" s="18"/>
      <c r="D79" s="17">
        <f>B79+D78</f>
        <v>26</v>
      </c>
      <c r="E79" s="18"/>
      <c r="F79" s="17">
        <f>D79+F78</f>
        <v>1055.21</v>
      </c>
      <c r="G79" s="18"/>
      <c r="H79" s="19">
        <f>F79+H78</f>
        <v>1055.21</v>
      </c>
    </row>
    <row r="80" spans="1:8" ht="30.75" thickBot="1">
      <c r="A80" s="16" t="s">
        <v>35</v>
      </c>
      <c r="B80" s="43">
        <f>H79+B94</f>
        <v>2741.74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37" t="s">
        <v>0</v>
      </c>
      <c r="B84" s="37" t="s">
        <v>20</v>
      </c>
      <c r="C84" s="37" t="s">
        <v>0</v>
      </c>
      <c r="D84" s="37" t="s">
        <v>20</v>
      </c>
      <c r="E84" s="37" t="s">
        <v>0</v>
      </c>
      <c r="F84" s="37" t="s">
        <v>20</v>
      </c>
      <c r="G84" s="37" t="s">
        <v>0</v>
      </c>
      <c r="H84" s="37" t="s">
        <v>20</v>
      </c>
    </row>
    <row r="85" spans="1:8">
      <c r="A85" s="20"/>
      <c r="B85" s="4"/>
      <c r="C85" s="5">
        <v>39933</v>
      </c>
      <c r="D85" s="4">
        <v>190.5</v>
      </c>
      <c r="E85" s="5">
        <v>39995</v>
      </c>
      <c r="F85" s="4">
        <v>336.89</v>
      </c>
      <c r="G85" s="5">
        <v>40116</v>
      </c>
      <c r="H85" s="7">
        <v>241.93</v>
      </c>
    </row>
    <row r="86" spans="1:8">
      <c r="A86" s="21"/>
      <c r="B86" s="9"/>
      <c r="C86" s="22">
        <v>39933</v>
      </c>
      <c r="D86" s="9">
        <v>854.21</v>
      </c>
      <c r="E86" s="22"/>
      <c r="F86" s="9"/>
      <c r="G86" s="39"/>
      <c r="H86" s="11"/>
    </row>
    <row r="87" spans="1:8">
      <c r="A87" s="8"/>
      <c r="B87" s="9"/>
      <c r="C87" s="22">
        <v>39975</v>
      </c>
      <c r="D87" s="9">
        <v>63</v>
      </c>
      <c r="E87" s="10"/>
      <c r="F87" s="9"/>
      <c r="G87" s="10"/>
      <c r="H87" s="11"/>
    </row>
    <row r="88" spans="1:8">
      <c r="A88" s="8"/>
      <c r="B88" s="9"/>
      <c r="C88" s="10"/>
      <c r="D88" s="9"/>
      <c r="E88" s="10"/>
      <c r="F88" s="9"/>
      <c r="G88" s="10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0</v>
      </c>
      <c r="C92" s="14" t="s">
        <v>21</v>
      </c>
      <c r="D92" s="13">
        <f>SUM(D85:D91)</f>
        <v>1107.71</v>
      </c>
      <c r="E92" s="14" t="s">
        <v>21</v>
      </c>
      <c r="F92" s="13">
        <f>SUM(F85:F91)</f>
        <v>336.89</v>
      </c>
      <c r="G92" s="14" t="s">
        <v>21</v>
      </c>
      <c r="H92" s="15">
        <f>SUM(H85:H91)</f>
        <v>241.93</v>
      </c>
    </row>
    <row r="93" spans="1:8" ht="30.75" thickBot="1">
      <c r="A93" s="16" t="s">
        <v>23</v>
      </c>
      <c r="B93" s="17">
        <f>B92</f>
        <v>0</v>
      </c>
      <c r="C93" s="18"/>
      <c r="D93" s="17">
        <f>B93+D92</f>
        <v>1107.71</v>
      </c>
      <c r="E93" s="18"/>
      <c r="F93" s="17">
        <f>D93+F92</f>
        <v>1444.6</v>
      </c>
      <c r="G93" s="18"/>
      <c r="H93" s="19">
        <f>F93+H92</f>
        <v>1686.53</v>
      </c>
    </row>
    <row r="94" spans="1:8" ht="30.75" thickBot="1">
      <c r="A94" s="16" t="s">
        <v>35</v>
      </c>
      <c r="B94" s="43">
        <f>H93</f>
        <v>1686.53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A3:B3"/>
    <mergeCell ref="C3:D3"/>
    <mergeCell ref="E3:F3"/>
    <mergeCell ref="G3:H3"/>
    <mergeCell ref="A2:H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A1:H94"/>
  <sheetViews>
    <sheetView workbookViewId="0">
      <selection activeCell="A63" sqref="A63:XFD6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28</v>
      </c>
      <c r="B1" s="74"/>
      <c r="C1" s="74"/>
      <c r="D1" s="74"/>
      <c r="E1" s="74"/>
      <c r="F1" s="74"/>
      <c r="G1" s="74"/>
      <c r="H1" s="74"/>
    </row>
    <row r="2" spans="1:8" ht="16.5" thickBot="1">
      <c r="A2" s="85">
        <v>2013</v>
      </c>
      <c r="B2" s="86"/>
      <c r="C2" s="86"/>
      <c r="D2" s="86"/>
      <c r="E2" s="86"/>
      <c r="F2" s="86"/>
      <c r="G2" s="86"/>
      <c r="H2" s="87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>
        <v>41324</v>
      </c>
      <c r="B5" s="4">
        <v>109.86</v>
      </c>
      <c r="C5" s="5">
        <v>41422</v>
      </c>
      <c r="D5" s="4">
        <v>40</v>
      </c>
      <c r="E5" s="5">
        <v>41481</v>
      </c>
      <c r="F5" s="4">
        <v>14.4</v>
      </c>
      <c r="G5" s="5"/>
      <c r="H5" s="7"/>
    </row>
    <row r="6" spans="1:8">
      <c r="A6" s="21"/>
      <c r="B6" s="9"/>
      <c r="C6" s="22">
        <v>41422</v>
      </c>
      <c r="D6" s="9">
        <v>65</v>
      </c>
      <c r="E6" s="22"/>
      <c r="F6" s="9"/>
      <c r="G6" s="22"/>
      <c r="H6" s="11"/>
    </row>
    <row r="7" spans="1:8">
      <c r="A7" s="8"/>
      <c r="B7" s="9"/>
      <c r="C7" s="22">
        <v>41438</v>
      </c>
      <c r="D7" s="24">
        <v>19</v>
      </c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109.86</v>
      </c>
      <c r="C12" s="14" t="s">
        <v>21</v>
      </c>
      <c r="D12" s="13">
        <f>SUM(D5:D11)</f>
        <v>124</v>
      </c>
      <c r="E12" s="14" t="s">
        <v>21</v>
      </c>
      <c r="F12" s="13">
        <f>SUM(F5:F11)</f>
        <v>14.4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109.86</v>
      </c>
      <c r="C13" s="18"/>
      <c r="D13" s="17">
        <f>B13+D12</f>
        <v>233.86</v>
      </c>
      <c r="E13" s="18"/>
      <c r="F13" s="17">
        <f>D13+F12</f>
        <v>248.26000000000002</v>
      </c>
      <c r="G13" s="18"/>
      <c r="H13" s="19">
        <f>F13+H12</f>
        <v>248.26000000000002</v>
      </c>
    </row>
    <row r="14" spans="1:8" ht="30.75" thickBot="1">
      <c r="A14" s="16" t="s">
        <v>36</v>
      </c>
      <c r="B14" s="43">
        <f>H13+B48</f>
        <v>4893.16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40963</v>
      </c>
      <c r="B39" s="4">
        <v>376.02</v>
      </c>
      <c r="C39" s="5">
        <v>41052</v>
      </c>
      <c r="D39" s="4">
        <v>27</v>
      </c>
      <c r="E39" s="5">
        <v>41130</v>
      </c>
      <c r="F39" s="4">
        <v>200.95</v>
      </c>
      <c r="G39" s="5"/>
      <c r="H39" s="7"/>
    </row>
    <row r="40" spans="1:8">
      <c r="A40" s="21"/>
      <c r="B40" s="9"/>
      <c r="C40" s="22">
        <v>41086</v>
      </c>
      <c r="D40" s="9">
        <v>15</v>
      </c>
      <c r="E40" s="22"/>
      <c r="F40" s="9"/>
      <c r="G40" s="22"/>
      <c r="H40" s="11"/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376.02</v>
      </c>
      <c r="C46" s="14" t="s">
        <v>21</v>
      </c>
      <c r="D46" s="13">
        <f>SUM(D39:D45)</f>
        <v>42</v>
      </c>
      <c r="E46" s="14" t="s">
        <v>21</v>
      </c>
      <c r="F46" s="13">
        <f>SUM(F39:F45)</f>
        <v>200.95</v>
      </c>
      <c r="G46" s="14" t="s">
        <v>21</v>
      </c>
      <c r="H46" s="15">
        <f>SUM(H39:H45)</f>
        <v>0</v>
      </c>
    </row>
    <row r="47" spans="1:8" ht="30.75" thickBot="1">
      <c r="A47" s="16" t="s">
        <v>23</v>
      </c>
      <c r="B47" s="17">
        <f>B46</f>
        <v>376.02</v>
      </c>
      <c r="C47" s="18"/>
      <c r="D47" s="17">
        <f>B47+D46</f>
        <v>418.02</v>
      </c>
      <c r="E47" s="18"/>
      <c r="F47" s="17">
        <f>D47+F46</f>
        <v>618.97</v>
      </c>
      <c r="G47" s="18"/>
      <c r="H47" s="19">
        <f>F47+H46</f>
        <v>618.97</v>
      </c>
    </row>
    <row r="48" spans="1:8" ht="30.75" thickBot="1">
      <c r="A48" s="16" t="s">
        <v>35</v>
      </c>
      <c r="B48" s="43">
        <f>H47+B62</f>
        <v>4644.8999999999996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40582</v>
      </c>
      <c r="B53" s="4">
        <v>976.83</v>
      </c>
      <c r="C53" s="5">
        <v>40695</v>
      </c>
      <c r="D53" s="4">
        <v>64</v>
      </c>
      <c r="E53" s="5">
        <v>40805</v>
      </c>
      <c r="F53" s="4">
        <v>183.42</v>
      </c>
      <c r="G53" s="5"/>
      <c r="H53" s="7"/>
    </row>
    <row r="54" spans="1:8">
      <c r="A54" s="21"/>
      <c r="B54" s="9"/>
      <c r="C54" s="22">
        <v>40731</v>
      </c>
      <c r="D54" s="9">
        <v>84.19</v>
      </c>
      <c r="E54" s="22"/>
      <c r="F54" s="9"/>
      <c r="G54" s="22"/>
      <c r="H54" s="11"/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976.83</v>
      </c>
      <c r="C60" s="14" t="s">
        <v>21</v>
      </c>
      <c r="D60" s="13">
        <f>SUM(D53:D59)</f>
        <v>148.19</v>
      </c>
      <c r="E60" s="14" t="s">
        <v>21</v>
      </c>
      <c r="F60" s="13">
        <f>SUM(F53:F59)</f>
        <v>183.42</v>
      </c>
      <c r="G60" s="14" t="s">
        <v>21</v>
      </c>
      <c r="H60" s="15">
        <f>SUM(H53:H59)</f>
        <v>0</v>
      </c>
    </row>
    <row r="61" spans="1:8" ht="30.75" thickBot="1">
      <c r="A61" s="16" t="s">
        <v>23</v>
      </c>
      <c r="B61" s="17">
        <f>B60</f>
        <v>976.83</v>
      </c>
      <c r="C61" s="18"/>
      <c r="D61" s="17">
        <f>B61+D60</f>
        <v>1125.02</v>
      </c>
      <c r="E61" s="18"/>
      <c r="F61" s="17">
        <f>D61+F60</f>
        <v>1308.44</v>
      </c>
      <c r="G61" s="18"/>
      <c r="H61" s="19">
        <f>F61+H60</f>
        <v>1308.44</v>
      </c>
    </row>
    <row r="62" spans="1:8" ht="30.75" thickBot="1">
      <c r="A62" s="16" t="s">
        <v>34</v>
      </c>
      <c r="B62" s="43">
        <f>H61+B80</f>
        <v>4025.93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40186</v>
      </c>
      <c r="B71" s="4">
        <v>143.58000000000001</v>
      </c>
      <c r="C71" s="5">
        <v>40297</v>
      </c>
      <c r="D71" s="4">
        <v>34.659999999999997</v>
      </c>
      <c r="E71" s="5">
        <v>40410</v>
      </c>
      <c r="F71" s="4">
        <v>134.75</v>
      </c>
      <c r="G71" s="52"/>
      <c r="H71" s="7"/>
    </row>
    <row r="72" spans="1:8">
      <c r="A72" s="21"/>
      <c r="B72" s="9"/>
      <c r="C72" s="22">
        <v>40295</v>
      </c>
      <c r="D72" s="9">
        <v>669.95</v>
      </c>
      <c r="E72" s="22"/>
      <c r="F72" s="9"/>
      <c r="G72" s="22"/>
      <c r="H72" s="11"/>
    </row>
    <row r="73" spans="1:8">
      <c r="A73" s="21"/>
      <c r="B73" s="9"/>
      <c r="C73" s="22">
        <v>40324</v>
      </c>
      <c r="D73" s="9">
        <v>26</v>
      </c>
      <c r="E73" s="22"/>
      <c r="F73" s="9"/>
      <c r="G73" s="22"/>
      <c r="H73" s="11"/>
    </row>
    <row r="74" spans="1:8">
      <c r="A74" s="8"/>
      <c r="B74" s="9"/>
      <c r="C74" s="22">
        <v>40345</v>
      </c>
      <c r="D74" s="9">
        <v>655.84</v>
      </c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143.58000000000001</v>
      </c>
      <c r="C78" s="14" t="s">
        <v>21</v>
      </c>
      <c r="D78" s="13">
        <f>SUM(D71:D77)</f>
        <v>1386.45</v>
      </c>
      <c r="E78" s="14" t="s">
        <v>21</v>
      </c>
      <c r="F78" s="13">
        <f>SUM(F71:F77)</f>
        <v>134.75</v>
      </c>
      <c r="G78" s="14" t="s">
        <v>21</v>
      </c>
      <c r="H78" s="15">
        <f>SUM(H71:H77)</f>
        <v>0</v>
      </c>
    </row>
    <row r="79" spans="1:8" ht="30.75" thickBot="1">
      <c r="A79" s="16" t="s">
        <v>23</v>
      </c>
      <c r="B79" s="17">
        <f>B78</f>
        <v>143.58000000000001</v>
      </c>
      <c r="C79" s="18"/>
      <c r="D79" s="17">
        <f>B79+D78</f>
        <v>1530.03</v>
      </c>
      <c r="E79" s="18"/>
      <c r="F79" s="17">
        <f>D79+F78</f>
        <v>1664.78</v>
      </c>
      <c r="G79" s="18"/>
      <c r="H79" s="19">
        <f>F79+H78</f>
        <v>1664.78</v>
      </c>
    </row>
    <row r="80" spans="1:8" ht="30.75" thickBot="1">
      <c r="A80" s="16" t="s">
        <v>33</v>
      </c>
      <c r="B80" s="43">
        <f>H79+B94</f>
        <v>2717.49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39843</v>
      </c>
      <c r="B85" s="4">
        <v>85.11</v>
      </c>
      <c r="C85" s="5">
        <v>39973</v>
      </c>
      <c r="D85" s="4">
        <v>63</v>
      </c>
      <c r="E85" s="5"/>
      <c r="F85" s="4"/>
      <c r="G85" s="5">
        <v>40130</v>
      </c>
      <c r="H85" s="7">
        <v>44.56</v>
      </c>
    </row>
    <row r="86" spans="1:8">
      <c r="A86" s="21"/>
      <c r="B86" s="9"/>
      <c r="C86" s="22">
        <v>39997</v>
      </c>
      <c r="D86" s="9">
        <v>468.66</v>
      </c>
      <c r="E86" s="22"/>
      <c r="F86" s="9"/>
      <c r="G86" s="51">
        <v>40147</v>
      </c>
      <c r="H86" s="11">
        <v>391.38</v>
      </c>
    </row>
    <row r="87" spans="1:8">
      <c r="A87" s="21"/>
      <c r="B87" s="9"/>
      <c r="C87" s="22"/>
      <c r="D87" s="9"/>
      <c r="E87" s="22"/>
      <c r="F87" s="9"/>
      <c r="G87" s="22"/>
      <c r="H87" s="11"/>
    </row>
    <row r="88" spans="1:8">
      <c r="A88" s="8"/>
      <c r="B88" s="9"/>
      <c r="C88" s="10"/>
      <c r="D88" s="9"/>
      <c r="E88" s="22"/>
      <c r="F88" s="9"/>
      <c r="G88" s="22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85.11</v>
      </c>
      <c r="C92" s="14" t="s">
        <v>21</v>
      </c>
      <c r="D92" s="13">
        <f>SUM(D85:D91)</f>
        <v>531.66000000000008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435.94</v>
      </c>
    </row>
    <row r="93" spans="1:8" ht="30.75" thickBot="1">
      <c r="A93" s="16" t="s">
        <v>23</v>
      </c>
      <c r="B93" s="17">
        <f>B92</f>
        <v>85.11</v>
      </c>
      <c r="C93" s="18"/>
      <c r="D93" s="17">
        <f>B93+D92</f>
        <v>616.7700000000001</v>
      </c>
      <c r="E93" s="18"/>
      <c r="F93" s="17">
        <f>D93+F92</f>
        <v>616.7700000000001</v>
      </c>
      <c r="G93" s="18"/>
      <c r="H93" s="19">
        <f>F93+H92</f>
        <v>1052.71</v>
      </c>
    </row>
    <row r="94" spans="1:8" ht="30.75" thickBot="1">
      <c r="A94" s="16" t="s">
        <v>35</v>
      </c>
      <c r="B94" s="43">
        <f>H93</f>
        <v>1052.71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A2:H2"/>
    <mergeCell ref="G3:H3"/>
    <mergeCell ref="E3:F3"/>
    <mergeCell ref="C3:D3"/>
    <mergeCell ref="A3:B3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H118"/>
  <sheetViews>
    <sheetView topLeftCell="A52" workbookViewId="0">
      <selection activeCell="B9" sqref="B9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2</v>
      </c>
      <c r="B1" s="74"/>
      <c r="C1" s="74"/>
      <c r="D1" s="74"/>
      <c r="E1" s="74"/>
      <c r="F1" s="74"/>
      <c r="G1" s="74"/>
      <c r="H1" s="74"/>
    </row>
    <row r="2" spans="1:8" ht="21.75" thickBot="1">
      <c r="A2" s="88">
        <v>2013</v>
      </c>
      <c r="B2" s="89"/>
      <c r="C2" s="89"/>
      <c r="D2" s="89"/>
      <c r="E2" s="89"/>
      <c r="F2" s="89"/>
      <c r="G2" s="89"/>
      <c r="H2" s="90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>
        <v>41319</v>
      </c>
      <c r="B5" s="4">
        <v>597.78</v>
      </c>
      <c r="C5" s="5">
        <v>41393</v>
      </c>
      <c r="D5" s="4">
        <v>65</v>
      </c>
      <c r="E5" s="6"/>
      <c r="F5" s="4"/>
      <c r="G5" s="6"/>
      <c r="H5" s="7"/>
    </row>
    <row r="6" spans="1:8">
      <c r="A6" s="21">
        <v>41340</v>
      </c>
      <c r="B6" s="9">
        <v>63.56</v>
      </c>
      <c r="C6" s="10"/>
      <c r="D6" s="9"/>
      <c r="E6" s="10"/>
      <c r="F6" s="9"/>
      <c r="G6" s="10"/>
      <c r="H6" s="11"/>
    </row>
    <row r="7" spans="1:8">
      <c r="A7" s="8"/>
      <c r="B7" s="9"/>
      <c r="C7" s="10"/>
      <c r="D7" s="9"/>
      <c r="E7" s="10"/>
      <c r="F7" s="9"/>
      <c r="G7" s="10"/>
      <c r="H7" s="11"/>
    </row>
    <row r="8" spans="1:8">
      <c r="A8" s="8"/>
      <c r="B8" s="9"/>
      <c r="C8" s="10"/>
      <c r="D8" s="9"/>
      <c r="E8" s="10"/>
      <c r="F8" s="9"/>
      <c r="G8" s="10"/>
      <c r="H8" s="11"/>
    </row>
    <row r="9" spans="1:8">
      <c r="A9" s="8"/>
      <c r="B9" s="9"/>
      <c r="C9" s="10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661.33999999999992</v>
      </c>
      <c r="C12" s="14" t="s">
        <v>21</v>
      </c>
      <c r="D12" s="13">
        <f>SUM(D5:D11)</f>
        <v>65</v>
      </c>
      <c r="E12" s="14" t="s">
        <v>21</v>
      </c>
      <c r="F12" s="13">
        <f>SUM(F5:F11)</f>
        <v>0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661.33999999999992</v>
      </c>
      <c r="C13" s="18"/>
      <c r="D13" s="17">
        <f>B13+D12</f>
        <v>726.33999999999992</v>
      </c>
      <c r="E13" s="18"/>
      <c r="F13" s="17">
        <f>D13+F12</f>
        <v>726.33999999999992</v>
      </c>
      <c r="G13" s="18"/>
      <c r="H13" s="19">
        <f>F13+H12</f>
        <v>726.33999999999992</v>
      </c>
    </row>
    <row r="14" spans="1:8" ht="30.75" thickBot="1">
      <c r="A14" s="16" t="s">
        <v>36</v>
      </c>
      <c r="B14" s="43">
        <f>B49+H13</f>
        <v>7249.07</v>
      </c>
    </row>
    <row r="15" spans="1:8">
      <c r="A15" s="46"/>
      <c r="B15" s="47"/>
    </row>
    <row r="36" spans="1:8" ht="15.75" thickBot="1"/>
    <row r="37" spans="1:8" ht="15.75" thickBot="1">
      <c r="A37" s="82">
        <v>2012</v>
      </c>
      <c r="B37" s="83"/>
      <c r="C37" s="83"/>
      <c r="D37" s="83"/>
      <c r="E37" s="83"/>
      <c r="F37" s="83"/>
      <c r="G37" s="83"/>
      <c r="H37" s="84"/>
    </row>
    <row r="38" spans="1:8" ht="15.75" thickBot="1">
      <c r="A38" s="77" t="s">
        <v>17</v>
      </c>
      <c r="B38" s="78"/>
      <c r="C38" s="77" t="s">
        <v>18</v>
      </c>
      <c r="D38" s="78"/>
      <c r="E38" s="77" t="s">
        <v>19</v>
      </c>
      <c r="F38" s="78"/>
      <c r="G38" s="77" t="s">
        <v>22</v>
      </c>
      <c r="H38" s="78"/>
    </row>
    <row r="39" spans="1:8" ht="15.75" thickBot="1">
      <c r="A39" s="37" t="s">
        <v>0</v>
      </c>
      <c r="B39" s="37" t="s">
        <v>20</v>
      </c>
      <c r="C39" s="37" t="s">
        <v>0</v>
      </c>
      <c r="D39" s="37" t="s">
        <v>20</v>
      </c>
      <c r="E39" s="37" t="s">
        <v>0</v>
      </c>
      <c r="F39" s="37" t="s">
        <v>20</v>
      </c>
      <c r="G39" s="37" t="s">
        <v>0</v>
      </c>
      <c r="H39" s="37" t="s">
        <v>20</v>
      </c>
    </row>
    <row r="40" spans="1:8">
      <c r="A40" s="20"/>
      <c r="B40" s="4"/>
      <c r="C40" s="5">
        <v>41026</v>
      </c>
      <c r="D40" s="4">
        <v>27</v>
      </c>
      <c r="E40" s="5"/>
      <c r="F40" s="4"/>
      <c r="G40" s="5"/>
      <c r="H40" s="7"/>
    </row>
    <row r="41" spans="1:8">
      <c r="A41" s="21"/>
      <c r="B41" s="9"/>
      <c r="C41" s="22"/>
      <c r="D41" s="9"/>
      <c r="E41" s="10"/>
      <c r="F41" s="9"/>
      <c r="G41" s="10"/>
      <c r="H41" s="11"/>
    </row>
    <row r="42" spans="1:8">
      <c r="A42" s="8"/>
      <c r="B42" s="9"/>
      <c r="C42" s="10"/>
      <c r="D42" s="9"/>
      <c r="E42" s="10"/>
      <c r="F42" s="9"/>
      <c r="G42" s="10"/>
      <c r="H42" s="11"/>
    </row>
    <row r="43" spans="1:8">
      <c r="A43" s="8"/>
      <c r="B43" s="9"/>
      <c r="C43" s="10"/>
      <c r="D43" s="9"/>
      <c r="E43" s="10"/>
      <c r="F43" s="9"/>
      <c r="G43" s="10"/>
      <c r="H43" s="11"/>
    </row>
    <row r="44" spans="1:8">
      <c r="A44" s="8"/>
      <c r="B44" s="9"/>
      <c r="C44" s="10"/>
      <c r="D44" s="9"/>
      <c r="E44" s="10"/>
      <c r="F44" s="9"/>
      <c r="G44" s="10"/>
      <c r="H44" s="11"/>
    </row>
    <row r="45" spans="1:8">
      <c r="A45" s="8"/>
      <c r="B45" s="9"/>
      <c r="C45" s="10"/>
      <c r="D45" s="9"/>
      <c r="E45" s="10"/>
      <c r="F45" s="9"/>
      <c r="G45" s="10"/>
      <c r="H45" s="11"/>
    </row>
    <row r="46" spans="1:8">
      <c r="A46" s="8"/>
      <c r="B46" s="9"/>
      <c r="C46" s="10"/>
      <c r="D46" s="9"/>
      <c r="E46" s="10"/>
      <c r="F46" s="9"/>
      <c r="G46" s="10"/>
      <c r="H46" s="11"/>
    </row>
    <row r="47" spans="1:8" ht="15.75" thickBot="1">
      <c r="A47" s="12" t="s">
        <v>21</v>
      </c>
      <c r="B47" s="13">
        <f>SUM(B40:B46)</f>
        <v>0</v>
      </c>
      <c r="C47" s="14" t="s">
        <v>21</v>
      </c>
      <c r="D47" s="13">
        <f>SUM(D40:D46)</f>
        <v>27</v>
      </c>
      <c r="E47" s="14" t="s">
        <v>21</v>
      </c>
      <c r="F47" s="13">
        <f>SUM(F40:F46)</f>
        <v>0</v>
      </c>
      <c r="G47" s="14" t="s">
        <v>21</v>
      </c>
      <c r="H47" s="15">
        <f>SUM(H40:H46)</f>
        <v>0</v>
      </c>
    </row>
    <row r="48" spans="1:8" ht="30.75" thickBot="1">
      <c r="A48" s="16" t="s">
        <v>23</v>
      </c>
      <c r="B48" s="17">
        <f>B47</f>
        <v>0</v>
      </c>
      <c r="C48" s="18"/>
      <c r="D48" s="17">
        <f>B48+D47</f>
        <v>27</v>
      </c>
      <c r="E48" s="18"/>
      <c r="F48" s="17">
        <f>D48+F47</f>
        <v>27</v>
      </c>
      <c r="G48" s="18"/>
      <c r="H48" s="19">
        <f>F48+H47</f>
        <v>27</v>
      </c>
    </row>
    <row r="49" spans="1:8" ht="30.75" thickBot="1">
      <c r="A49" s="16" t="s">
        <v>35</v>
      </c>
      <c r="B49" s="43">
        <f>B63+H48</f>
        <v>6522.73</v>
      </c>
    </row>
    <row r="50" spans="1:8" ht="15.75" thickBot="1"/>
    <row r="51" spans="1:8" ht="15.75" thickBot="1">
      <c r="A51" s="82">
        <v>2011</v>
      </c>
      <c r="B51" s="83"/>
      <c r="C51" s="83"/>
      <c r="D51" s="83"/>
      <c r="E51" s="83"/>
      <c r="F51" s="83"/>
      <c r="G51" s="83"/>
      <c r="H51" s="84"/>
    </row>
    <row r="52" spans="1:8" ht="15.75" thickBot="1">
      <c r="A52" s="77" t="s">
        <v>17</v>
      </c>
      <c r="B52" s="78"/>
      <c r="C52" s="77" t="s">
        <v>18</v>
      </c>
      <c r="D52" s="78"/>
      <c r="E52" s="77" t="s">
        <v>19</v>
      </c>
      <c r="F52" s="78"/>
      <c r="G52" s="77" t="s">
        <v>22</v>
      </c>
      <c r="H52" s="78"/>
    </row>
    <row r="53" spans="1:8" ht="15.75" thickBot="1">
      <c r="A53" s="37" t="s">
        <v>0</v>
      </c>
      <c r="B53" s="37" t="s">
        <v>20</v>
      </c>
      <c r="C53" s="37" t="s">
        <v>0</v>
      </c>
      <c r="D53" s="37" t="s">
        <v>20</v>
      </c>
      <c r="E53" s="37" t="s">
        <v>0</v>
      </c>
      <c r="F53" s="37" t="s">
        <v>20</v>
      </c>
      <c r="G53" s="37" t="s">
        <v>0</v>
      </c>
      <c r="H53" s="37" t="s">
        <v>20</v>
      </c>
    </row>
    <row r="54" spans="1:8">
      <c r="A54" s="20">
        <v>40602</v>
      </c>
      <c r="B54" s="4">
        <v>224.97</v>
      </c>
      <c r="C54" s="5">
        <v>40663</v>
      </c>
      <c r="D54" s="4">
        <v>58.6</v>
      </c>
      <c r="E54" s="5">
        <v>40758</v>
      </c>
      <c r="F54" s="4">
        <v>66.63</v>
      </c>
      <c r="G54" s="5">
        <v>40840</v>
      </c>
      <c r="H54" s="7">
        <v>15</v>
      </c>
    </row>
    <row r="55" spans="1:8">
      <c r="A55" s="21"/>
      <c r="B55" s="9"/>
      <c r="C55" s="22">
        <v>40664</v>
      </c>
      <c r="D55" s="9">
        <v>69</v>
      </c>
      <c r="E55" s="22">
        <v>40779</v>
      </c>
      <c r="F55" s="9">
        <v>66.63</v>
      </c>
      <c r="G55" s="22">
        <v>40847</v>
      </c>
      <c r="H55" s="11">
        <v>165.85</v>
      </c>
    </row>
    <row r="56" spans="1:8">
      <c r="A56" s="8"/>
      <c r="B56" s="9"/>
      <c r="C56" s="22">
        <v>40715</v>
      </c>
      <c r="D56" s="9">
        <v>1076.3499999999999</v>
      </c>
      <c r="E56" s="5">
        <v>40805</v>
      </c>
      <c r="F56" s="9">
        <v>134.97999999999999</v>
      </c>
      <c r="G56" s="45"/>
      <c r="H56" s="11"/>
    </row>
    <row r="57" spans="1:8">
      <c r="A57" s="8"/>
      <c r="B57" s="9"/>
      <c r="C57" s="10"/>
      <c r="D57" s="9"/>
      <c r="E57" s="22">
        <v>40809</v>
      </c>
      <c r="F57" s="9">
        <v>216</v>
      </c>
      <c r="G57" s="44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>
      <c r="A60" s="8"/>
      <c r="B60" s="9"/>
      <c r="C60" s="10"/>
      <c r="D60" s="9"/>
      <c r="E60" s="10"/>
      <c r="F60" s="9"/>
      <c r="G60" s="10"/>
      <c r="H60" s="11"/>
    </row>
    <row r="61" spans="1:8" ht="15.75" thickBot="1">
      <c r="A61" s="12" t="s">
        <v>21</v>
      </c>
      <c r="B61" s="13">
        <f>SUM(B54:B60)</f>
        <v>224.97</v>
      </c>
      <c r="C61" s="14" t="s">
        <v>21</v>
      </c>
      <c r="D61" s="13">
        <f>SUM(D54:D60)</f>
        <v>1203.9499999999998</v>
      </c>
      <c r="E61" s="14" t="s">
        <v>21</v>
      </c>
      <c r="F61" s="13">
        <f>SUM(F54:F60)</f>
        <v>484.24</v>
      </c>
      <c r="G61" s="14" t="s">
        <v>21</v>
      </c>
      <c r="H61" s="15">
        <f>SUM(H54:H60)</f>
        <v>180.85</v>
      </c>
    </row>
    <row r="62" spans="1:8" ht="30.75" thickBot="1">
      <c r="A62" s="16" t="s">
        <v>23</v>
      </c>
      <c r="B62" s="17">
        <f>B61</f>
        <v>224.97</v>
      </c>
      <c r="C62" s="18"/>
      <c r="D62" s="17">
        <f>B62+D61</f>
        <v>1428.9199999999998</v>
      </c>
      <c r="E62" s="18"/>
      <c r="F62" s="17">
        <f>D62+F61</f>
        <v>1913.1599999999999</v>
      </c>
      <c r="G62" s="18"/>
      <c r="H62" s="19">
        <f>F62+H61</f>
        <v>2094.0099999999998</v>
      </c>
    </row>
    <row r="63" spans="1:8" ht="30.75" thickBot="1">
      <c r="A63" s="16" t="s">
        <v>34</v>
      </c>
      <c r="B63" s="43">
        <f>B80+H62</f>
        <v>6495.73</v>
      </c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8" customHeight="1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37" t="s">
        <v>0</v>
      </c>
      <c r="B70" s="37" t="s">
        <v>20</v>
      </c>
      <c r="C70" s="37" t="s">
        <v>0</v>
      </c>
      <c r="D70" s="37" t="s">
        <v>20</v>
      </c>
      <c r="E70" s="37" t="s">
        <v>0</v>
      </c>
      <c r="F70" s="37" t="s">
        <v>20</v>
      </c>
      <c r="G70" s="37" t="s">
        <v>0</v>
      </c>
      <c r="H70" s="37" t="s">
        <v>20</v>
      </c>
    </row>
    <row r="71" spans="1:8">
      <c r="A71" s="20">
        <v>40207</v>
      </c>
      <c r="B71" s="4">
        <v>59.75</v>
      </c>
      <c r="C71" s="5">
        <v>40277</v>
      </c>
      <c r="D71" s="4">
        <v>145.25</v>
      </c>
      <c r="E71" s="6"/>
      <c r="F71" s="4"/>
      <c r="G71" s="5"/>
      <c r="H71" s="7"/>
    </row>
    <row r="72" spans="1:8">
      <c r="A72" s="21">
        <v>40231</v>
      </c>
      <c r="B72" s="9">
        <v>106.18</v>
      </c>
      <c r="C72" s="22">
        <v>40290</v>
      </c>
      <c r="D72" s="9">
        <v>26</v>
      </c>
      <c r="E72" s="10"/>
      <c r="F72" s="9"/>
      <c r="G72" s="10"/>
      <c r="H72" s="11"/>
    </row>
    <row r="73" spans="1:8">
      <c r="A73" s="21">
        <v>40242</v>
      </c>
      <c r="B73" s="9">
        <v>472.71</v>
      </c>
      <c r="C73" s="22">
        <v>40353</v>
      </c>
      <c r="D73" s="9">
        <v>61.34</v>
      </c>
      <c r="E73" s="10"/>
      <c r="F73" s="9"/>
      <c r="G73" s="10"/>
      <c r="H73" s="11"/>
    </row>
    <row r="74" spans="1:8">
      <c r="A74" s="21">
        <v>40255</v>
      </c>
      <c r="B74" s="9">
        <v>1248.03</v>
      </c>
      <c r="C74" s="22"/>
      <c r="D74" s="9"/>
      <c r="E74" s="10"/>
      <c r="F74" s="9"/>
      <c r="G74" s="10"/>
      <c r="H74" s="11"/>
    </row>
    <row r="75" spans="1:8">
      <c r="A75" s="8"/>
      <c r="B75" s="9"/>
      <c r="C75" s="10"/>
      <c r="D75" s="9"/>
      <c r="E75" s="10"/>
      <c r="F75" s="9"/>
      <c r="G75" s="10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1886.67</v>
      </c>
      <c r="C78" s="14" t="s">
        <v>21</v>
      </c>
      <c r="D78" s="13">
        <f>SUM(D71:D77)</f>
        <v>232.59</v>
      </c>
      <c r="E78" s="14" t="s">
        <v>21</v>
      </c>
      <c r="F78" s="13">
        <f>SUM(F71:F77)</f>
        <v>0</v>
      </c>
      <c r="G78" s="14" t="s">
        <v>21</v>
      </c>
      <c r="H78" s="15">
        <f>SUM(H71:H77)</f>
        <v>0</v>
      </c>
    </row>
    <row r="79" spans="1:8" ht="30.75" thickBot="1">
      <c r="A79" s="16" t="s">
        <v>23</v>
      </c>
      <c r="B79" s="17">
        <f>B78</f>
        <v>1886.67</v>
      </c>
      <c r="C79" s="18"/>
      <c r="D79" s="17">
        <f>B79+D78</f>
        <v>2119.2600000000002</v>
      </c>
      <c r="E79" s="18"/>
      <c r="F79" s="17">
        <f>D79+F78</f>
        <v>2119.2600000000002</v>
      </c>
      <c r="G79" s="18"/>
      <c r="H79" s="19">
        <f>F79+H78</f>
        <v>2119.2600000000002</v>
      </c>
    </row>
    <row r="80" spans="1:8" ht="30.75" thickBot="1">
      <c r="A80" s="16" t="s">
        <v>33</v>
      </c>
      <c r="B80" s="43">
        <f>H79+H93</f>
        <v>4401.72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37" t="s">
        <v>0</v>
      </c>
      <c r="B84" s="37" t="s">
        <v>20</v>
      </c>
      <c r="C84" s="37" t="s">
        <v>0</v>
      </c>
      <c r="D84" s="37" t="s">
        <v>20</v>
      </c>
      <c r="E84" s="37" t="s">
        <v>0</v>
      </c>
      <c r="F84" s="37" t="s">
        <v>20</v>
      </c>
      <c r="G84" s="37" t="s">
        <v>0</v>
      </c>
      <c r="H84" s="37" t="s">
        <v>20</v>
      </c>
    </row>
    <row r="85" spans="1:8">
      <c r="A85" s="20">
        <v>39870</v>
      </c>
      <c r="B85" s="4">
        <v>1244.1199999999999</v>
      </c>
      <c r="C85" s="5">
        <v>39933</v>
      </c>
      <c r="D85" s="4">
        <v>63</v>
      </c>
      <c r="E85" s="5"/>
      <c r="F85" s="4"/>
      <c r="G85" s="5">
        <v>40101</v>
      </c>
      <c r="H85" s="7">
        <v>65.78</v>
      </c>
    </row>
    <row r="86" spans="1:8">
      <c r="A86" s="21"/>
      <c r="B86" s="9"/>
      <c r="C86" s="22">
        <v>39979</v>
      </c>
      <c r="D86" s="9">
        <v>909.56</v>
      </c>
      <c r="E86" s="10"/>
      <c r="F86" s="9"/>
      <c r="G86" s="39"/>
      <c r="H86" s="11"/>
    </row>
    <row r="87" spans="1:8">
      <c r="A87" s="8"/>
      <c r="B87" s="9"/>
      <c r="C87" s="10"/>
      <c r="D87" s="9"/>
      <c r="E87" s="10"/>
      <c r="F87" s="9"/>
      <c r="G87" s="10"/>
      <c r="H87" s="11"/>
    </row>
    <row r="88" spans="1:8">
      <c r="A88" s="8"/>
      <c r="B88" s="9"/>
      <c r="C88" s="10"/>
      <c r="D88" s="9"/>
      <c r="E88" s="10"/>
      <c r="F88" s="9"/>
      <c r="G88" s="10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1244.1199999999999</v>
      </c>
      <c r="C92" s="14" t="s">
        <v>21</v>
      </c>
      <c r="D92" s="13">
        <f>SUM(D85:D91)</f>
        <v>972.56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65.78</v>
      </c>
    </row>
    <row r="93" spans="1:8" ht="30.75" thickBot="1">
      <c r="A93" s="16" t="s">
        <v>23</v>
      </c>
      <c r="B93" s="17">
        <f>B92</f>
        <v>1244.1199999999999</v>
      </c>
      <c r="C93" s="18"/>
      <c r="D93" s="17">
        <f>B93+D92</f>
        <v>2216.6799999999998</v>
      </c>
      <c r="E93" s="18"/>
      <c r="F93" s="17">
        <f>D93+F92</f>
        <v>2216.6799999999998</v>
      </c>
      <c r="G93" s="18"/>
      <c r="H93" s="19">
        <f>F93+H92</f>
        <v>2282.46</v>
      </c>
    </row>
    <row r="94" spans="1:8">
      <c r="A94" s="46"/>
      <c r="B94" s="47"/>
    </row>
    <row r="118" spans="1:7">
      <c r="A118" s="48">
        <v>2009</v>
      </c>
      <c r="B118" s="48">
        <v>2010</v>
      </c>
      <c r="C118" s="48">
        <v>2011</v>
      </c>
      <c r="D118" s="48">
        <v>2012</v>
      </c>
      <c r="E118" s="48">
        <v>2013</v>
      </c>
      <c r="F118" s="48"/>
      <c r="G118" s="48" t="s">
        <v>37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1:H51"/>
    <mergeCell ref="A52:B52"/>
    <mergeCell ref="C52:D52"/>
    <mergeCell ref="E52:F52"/>
    <mergeCell ref="G52:H52"/>
    <mergeCell ref="A38:B38"/>
    <mergeCell ref="C38:D38"/>
    <mergeCell ref="E38:F38"/>
    <mergeCell ref="G38:H38"/>
    <mergeCell ref="A37:H37"/>
    <mergeCell ref="A1:H1"/>
    <mergeCell ref="A3:B3"/>
    <mergeCell ref="C3:D3"/>
    <mergeCell ref="E3:F3"/>
    <mergeCell ref="G3:H3"/>
    <mergeCell ref="A2:H2"/>
  </mergeCells>
  <printOptions horizontalCentered="1"/>
  <pageMargins left="0.25" right="0.25" top="0.75" bottom="0.75" header="0.3" footer="0.3"/>
  <pageSetup paperSize="9" scale="9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H94"/>
  <sheetViews>
    <sheetView workbookViewId="0">
      <selection activeCell="A64" sqref="A64:XFD64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6</v>
      </c>
      <c r="B1" s="74"/>
      <c r="C1" s="74"/>
      <c r="D1" s="74"/>
      <c r="E1" s="74"/>
      <c r="F1" s="74"/>
      <c r="G1" s="74"/>
      <c r="H1" s="74"/>
    </row>
    <row r="2" spans="1:8" ht="16.5" thickBot="1">
      <c r="A2" s="91">
        <v>2013</v>
      </c>
      <c r="B2" s="76"/>
      <c r="C2" s="76"/>
      <c r="D2" s="76"/>
      <c r="E2" s="76"/>
      <c r="F2" s="76"/>
      <c r="G2" s="76"/>
      <c r="H2" s="92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>
        <v>41394</v>
      </c>
      <c r="D5" s="4">
        <v>34.75</v>
      </c>
      <c r="E5" s="5"/>
      <c r="F5" s="4"/>
      <c r="G5" s="5">
        <v>41570</v>
      </c>
      <c r="H5" s="7">
        <v>336.67</v>
      </c>
    </row>
    <row r="6" spans="1:8">
      <c r="A6" s="21"/>
      <c r="B6" s="9"/>
      <c r="C6" s="22">
        <v>41430</v>
      </c>
      <c r="D6" s="24">
        <v>65</v>
      </c>
      <c r="E6" s="10"/>
      <c r="F6" s="9"/>
      <c r="G6" s="22"/>
      <c r="H6" s="11"/>
    </row>
    <row r="7" spans="1:8">
      <c r="A7" s="8"/>
      <c r="B7" s="9"/>
      <c r="C7" s="22">
        <v>41432</v>
      </c>
      <c r="D7" s="24">
        <v>310.31</v>
      </c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410.06</v>
      </c>
      <c r="E12" s="14" t="s">
        <v>21</v>
      </c>
      <c r="F12" s="13">
        <f>SUM(F5:F11)</f>
        <v>0</v>
      </c>
      <c r="G12" s="14" t="s">
        <v>21</v>
      </c>
      <c r="H12" s="15">
        <f>SUM(H5:H11)</f>
        <v>336.67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410.06</v>
      </c>
      <c r="E13" s="18"/>
      <c r="F13" s="17">
        <f>D13+F12</f>
        <v>410.06</v>
      </c>
      <c r="G13" s="18"/>
      <c r="H13" s="19">
        <f>F13+H12</f>
        <v>746.73</v>
      </c>
    </row>
    <row r="14" spans="1:8" ht="30.75" thickBot="1">
      <c r="A14" s="16" t="s">
        <v>36</v>
      </c>
      <c r="B14" s="43">
        <f>H13+B48</f>
        <v>9425.5300000000007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40956</v>
      </c>
      <c r="B39" s="4">
        <v>21</v>
      </c>
      <c r="C39" s="5">
        <v>41019</v>
      </c>
      <c r="D39" s="4">
        <v>60.9</v>
      </c>
      <c r="E39" s="5">
        <v>41094</v>
      </c>
      <c r="F39" s="4">
        <v>189.23</v>
      </c>
      <c r="G39" s="5">
        <v>41213</v>
      </c>
      <c r="H39" s="7">
        <v>378.87</v>
      </c>
    </row>
    <row r="40" spans="1:8">
      <c r="A40" s="21">
        <v>40969</v>
      </c>
      <c r="B40" s="9">
        <v>83.18</v>
      </c>
      <c r="C40" s="22">
        <v>41032</v>
      </c>
      <c r="D40" s="9">
        <v>1252.52</v>
      </c>
      <c r="E40" s="22">
        <v>41179</v>
      </c>
      <c r="F40" s="9">
        <v>286.56</v>
      </c>
      <c r="G40" s="22"/>
      <c r="H40" s="11"/>
    </row>
    <row r="41" spans="1:8">
      <c r="A41" s="21">
        <v>40970</v>
      </c>
      <c r="B41" s="9">
        <v>15</v>
      </c>
      <c r="C41" s="22">
        <v>41054</v>
      </c>
      <c r="D41" s="9">
        <v>377.58</v>
      </c>
      <c r="E41" s="22"/>
      <c r="F41" s="9"/>
      <c r="G41" s="10"/>
      <c r="H41" s="11"/>
    </row>
    <row r="42" spans="1:8">
      <c r="A42" s="21">
        <v>40983</v>
      </c>
      <c r="B42" s="9">
        <v>600.4</v>
      </c>
      <c r="C42" s="22">
        <v>41060</v>
      </c>
      <c r="D42" s="9">
        <v>48.7</v>
      </c>
      <c r="E42" s="10"/>
      <c r="F42" s="9"/>
      <c r="G42" s="10"/>
      <c r="H42" s="11"/>
    </row>
    <row r="43" spans="1:8">
      <c r="A43" s="21"/>
      <c r="B43" s="9"/>
      <c r="C43" s="22">
        <v>41067</v>
      </c>
      <c r="D43" s="9">
        <v>173.66</v>
      </c>
      <c r="E43" s="10"/>
      <c r="F43" s="9"/>
      <c r="G43" s="10"/>
      <c r="H43" s="11"/>
    </row>
    <row r="44" spans="1:8">
      <c r="A44" s="21"/>
      <c r="B44" s="9"/>
      <c r="C44" s="22">
        <v>41074</v>
      </c>
      <c r="D44" s="9">
        <v>27</v>
      </c>
      <c r="E44" s="10"/>
      <c r="F44" s="9"/>
      <c r="G44" s="10"/>
      <c r="H44" s="11"/>
    </row>
    <row r="45" spans="1:8">
      <c r="A45" s="21"/>
      <c r="B45" s="9"/>
      <c r="C45" s="22">
        <v>41086</v>
      </c>
      <c r="D45" s="9">
        <v>15</v>
      </c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719.57999999999993</v>
      </c>
      <c r="C46" s="14" t="s">
        <v>21</v>
      </c>
      <c r="D46" s="13">
        <f>SUM(D39:D45)</f>
        <v>1955.3600000000001</v>
      </c>
      <c r="E46" s="14" t="s">
        <v>21</v>
      </c>
      <c r="F46" s="13">
        <f>SUM(F39:F45)</f>
        <v>475.78999999999996</v>
      </c>
      <c r="G46" s="14" t="s">
        <v>21</v>
      </c>
      <c r="H46" s="15">
        <f>SUM(H39:H45)</f>
        <v>378.87</v>
      </c>
    </row>
    <row r="47" spans="1:8" ht="30.75" thickBot="1">
      <c r="A47" s="16" t="s">
        <v>23</v>
      </c>
      <c r="B47" s="17">
        <f>B46</f>
        <v>719.57999999999993</v>
      </c>
      <c r="C47" s="18"/>
      <c r="D47" s="17">
        <f>B47+D46</f>
        <v>2674.94</v>
      </c>
      <c r="E47" s="18"/>
      <c r="F47" s="17">
        <f>D47+F46</f>
        <v>3150.73</v>
      </c>
      <c r="G47" s="18"/>
      <c r="H47" s="19">
        <f>F47+H46</f>
        <v>3529.6</v>
      </c>
    </row>
    <row r="48" spans="1:8" ht="30.75" thickBot="1">
      <c r="A48" s="16" t="s">
        <v>35</v>
      </c>
      <c r="B48" s="43">
        <f>H47+B62</f>
        <v>8678.8000000000011</v>
      </c>
      <c r="G48" s="24"/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40592</v>
      </c>
      <c r="B53" s="4">
        <v>15</v>
      </c>
      <c r="C53" s="5">
        <v>40663</v>
      </c>
      <c r="D53" s="4">
        <v>11</v>
      </c>
      <c r="E53" s="5"/>
      <c r="F53" s="4"/>
      <c r="G53" s="5">
        <v>40823</v>
      </c>
      <c r="H53" s="7">
        <v>238.94</v>
      </c>
    </row>
    <row r="54" spans="1:8">
      <c r="A54" s="21"/>
      <c r="B54" s="9"/>
      <c r="C54" s="22">
        <v>40724</v>
      </c>
      <c r="D54" s="9">
        <v>278.5</v>
      </c>
      <c r="E54" s="22"/>
      <c r="F54" s="9"/>
      <c r="G54" s="22">
        <v>40855</v>
      </c>
      <c r="H54" s="11">
        <v>57.41</v>
      </c>
    </row>
    <row r="55" spans="1:8">
      <c r="A55" s="8"/>
      <c r="B55" s="9"/>
      <c r="C55" s="22">
        <v>40703</v>
      </c>
      <c r="D55" s="9">
        <v>64</v>
      </c>
      <c r="E55" s="10"/>
      <c r="F55" s="9"/>
      <c r="G55" s="10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15</v>
      </c>
      <c r="C60" s="14" t="s">
        <v>21</v>
      </c>
      <c r="D60" s="13">
        <f>SUM(D53:D59)</f>
        <v>353.5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296.35000000000002</v>
      </c>
    </row>
    <row r="61" spans="1:8" ht="30.75" thickBot="1">
      <c r="A61" s="16" t="s">
        <v>23</v>
      </c>
      <c r="B61" s="17">
        <f>B60</f>
        <v>15</v>
      </c>
      <c r="C61" s="18"/>
      <c r="D61" s="17">
        <f>B61+D60</f>
        <v>368.5</v>
      </c>
      <c r="E61" s="18"/>
      <c r="F61" s="17">
        <f>D61+F60</f>
        <v>368.5</v>
      </c>
      <c r="G61" s="18"/>
      <c r="H61" s="19">
        <f>F61+H60</f>
        <v>664.85</v>
      </c>
    </row>
    <row r="62" spans="1:8" ht="30.75" thickBot="1">
      <c r="A62" s="16" t="s">
        <v>34</v>
      </c>
      <c r="B62" s="43">
        <f>H61+B80</f>
        <v>5149.2000000000007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40209</v>
      </c>
      <c r="B71" s="4">
        <v>33</v>
      </c>
      <c r="C71" s="5">
        <v>40326</v>
      </c>
      <c r="D71" s="4">
        <v>70.7</v>
      </c>
      <c r="E71" s="5">
        <v>40382</v>
      </c>
      <c r="F71" s="4">
        <v>763.49</v>
      </c>
      <c r="G71" s="52">
        <v>40443</v>
      </c>
      <c r="H71" s="7">
        <v>24.94</v>
      </c>
    </row>
    <row r="72" spans="1:8">
      <c r="A72" s="21"/>
      <c r="B72" s="9"/>
      <c r="C72" s="22">
        <v>40338</v>
      </c>
      <c r="D72" s="9">
        <v>4.0999999999999996</v>
      </c>
      <c r="E72" s="22">
        <v>40402</v>
      </c>
      <c r="F72" s="9">
        <v>5.85</v>
      </c>
      <c r="G72" s="22">
        <v>40463</v>
      </c>
      <c r="H72" s="11">
        <v>259.58</v>
      </c>
    </row>
    <row r="73" spans="1:8">
      <c r="A73" s="21"/>
      <c r="B73" s="9"/>
      <c r="C73" s="22">
        <v>40354</v>
      </c>
      <c r="D73" s="9">
        <v>26</v>
      </c>
      <c r="E73" s="22">
        <v>40406</v>
      </c>
      <c r="F73" s="9">
        <v>26.8</v>
      </c>
      <c r="G73" s="22">
        <v>40486</v>
      </c>
      <c r="H73" s="11">
        <v>811.75</v>
      </c>
    </row>
    <row r="74" spans="1:8">
      <c r="A74" s="8"/>
      <c r="B74" s="9"/>
      <c r="C74" s="10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33</v>
      </c>
      <c r="C78" s="14" t="s">
        <v>21</v>
      </c>
      <c r="D78" s="13">
        <f>SUM(D71:D77)</f>
        <v>100.8</v>
      </c>
      <c r="E78" s="14" t="s">
        <v>21</v>
      </c>
      <c r="F78" s="13">
        <f>SUM(F71:F77)</f>
        <v>796.14</v>
      </c>
      <c r="G78" s="14" t="s">
        <v>21</v>
      </c>
      <c r="H78" s="15">
        <f>SUM(H71:H77)</f>
        <v>1096.27</v>
      </c>
    </row>
    <row r="79" spans="1:8" ht="30.75" thickBot="1">
      <c r="A79" s="16" t="s">
        <v>23</v>
      </c>
      <c r="B79" s="17">
        <f>B78</f>
        <v>33</v>
      </c>
      <c r="C79" s="18"/>
      <c r="D79" s="17">
        <f>B79+D78</f>
        <v>133.80000000000001</v>
      </c>
      <c r="E79" s="18"/>
      <c r="F79" s="17">
        <f>D79+F78</f>
        <v>929.94</v>
      </c>
      <c r="G79" s="18"/>
      <c r="H79" s="19">
        <f>F79+H78</f>
        <v>2026.21</v>
      </c>
    </row>
    <row r="80" spans="1:8" ht="30.75" thickBot="1">
      <c r="A80" s="16" t="s">
        <v>33</v>
      </c>
      <c r="B80" s="43">
        <f>H79+B94</f>
        <v>4484.3500000000004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39842</v>
      </c>
      <c r="B85" s="4">
        <v>58.5</v>
      </c>
      <c r="C85" s="5">
        <v>39912</v>
      </c>
      <c r="D85" s="4">
        <v>140.43</v>
      </c>
      <c r="E85" s="5">
        <v>40003</v>
      </c>
      <c r="F85" s="4">
        <v>50.47</v>
      </c>
      <c r="G85" s="5">
        <v>40099</v>
      </c>
      <c r="H85" s="7">
        <v>595.94000000000005</v>
      </c>
    </row>
    <row r="86" spans="1:8">
      <c r="A86" s="21"/>
      <c r="B86" s="9"/>
      <c r="C86" s="22">
        <v>39976</v>
      </c>
      <c r="D86" s="9">
        <v>63</v>
      </c>
      <c r="E86" s="22">
        <v>39997</v>
      </c>
      <c r="F86" s="9">
        <v>738.59</v>
      </c>
      <c r="G86" s="51">
        <v>40163</v>
      </c>
      <c r="H86" s="11">
        <v>210.5</v>
      </c>
    </row>
    <row r="87" spans="1:8">
      <c r="A87" s="21"/>
      <c r="B87" s="9"/>
      <c r="C87" s="22"/>
      <c r="D87" s="9"/>
      <c r="E87" s="22">
        <v>40039</v>
      </c>
      <c r="F87" s="9">
        <v>262.79000000000002</v>
      </c>
      <c r="G87" s="22"/>
      <c r="H87" s="11"/>
    </row>
    <row r="88" spans="1:8">
      <c r="A88" s="8"/>
      <c r="B88" s="9"/>
      <c r="C88" s="10"/>
      <c r="D88" s="9"/>
      <c r="E88" s="22">
        <v>40063</v>
      </c>
      <c r="F88" s="9">
        <v>337.92</v>
      </c>
      <c r="G88" s="22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58.5</v>
      </c>
      <c r="C92" s="14" t="s">
        <v>21</v>
      </c>
      <c r="D92" s="13">
        <f>SUM(D85:D91)</f>
        <v>203.43</v>
      </c>
      <c r="E92" s="14" t="s">
        <v>21</v>
      </c>
      <c r="F92" s="13">
        <f>SUM(F85:F91)</f>
        <v>1389.7700000000002</v>
      </c>
      <c r="G92" s="14" t="s">
        <v>21</v>
      </c>
      <c r="H92" s="15">
        <f>SUM(H85:H91)</f>
        <v>806.44</v>
      </c>
    </row>
    <row r="93" spans="1:8" ht="30.75" thickBot="1">
      <c r="A93" s="16" t="s">
        <v>23</v>
      </c>
      <c r="B93" s="17">
        <f>B92</f>
        <v>58.5</v>
      </c>
      <c r="C93" s="18"/>
      <c r="D93" s="17">
        <f>B93+D92</f>
        <v>261.93</v>
      </c>
      <c r="E93" s="18"/>
      <c r="F93" s="17">
        <f>D93+F92</f>
        <v>1651.7000000000003</v>
      </c>
      <c r="G93" s="18"/>
      <c r="H93" s="19">
        <f>F93+H92</f>
        <v>2458.1400000000003</v>
      </c>
    </row>
    <row r="94" spans="1:8" ht="30.75" thickBot="1">
      <c r="A94" s="16" t="s">
        <v>35</v>
      </c>
      <c r="B94" s="43">
        <f>H93</f>
        <v>2458.1400000000003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8"/>
  <dimension ref="A1:H13"/>
  <sheetViews>
    <sheetView workbookViewId="0">
      <selection activeCell="H25" sqref="H25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13</v>
      </c>
      <c r="B1" s="74"/>
      <c r="C1" s="74"/>
      <c r="D1" s="74"/>
      <c r="E1" s="74"/>
      <c r="F1" s="74"/>
      <c r="G1" s="74"/>
      <c r="H1" s="74"/>
    </row>
    <row r="2" spans="1:8" ht="16.5" thickBot="1">
      <c r="A2" s="85">
        <v>2013</v>
      </c>
      <c r="B2" s="86"/>
      <c r="C2" s="86"/>
      <c r="D2" s="86"/>
      <c r="E2" s="86"/>
      <c r="F2" s="86"/>
      <c r="G2" s="86"/>
      <c r="H2" s="87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/>
      <c r="D5" s="4"/>
      <c r="E5" s="5">
        <v>41505</v>
      </c>
      <c r="F5" s="4">
        <v>65</v>
      </c>
      <c r="G5" s="5"/>
      <c r="H5" s="7"/>
    </row>
    <row r="6" spans="1:8">
      <c r="A6" s="21"/>
      <c r="B6" s="9"/>
      <c r="C6" s="22"/>
      <c r="D6" s="9"/>
      <c r="E6" s="22">
        <v>41547</v>
      </c>
      <c r="F6" s="9">
        <v>330.17</v>
      </c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0</v>
      </c>
      <c r="E12" s="14" t="s">
        <v>21</v>
      </c>
      <c r="F12" s="13">
        <f>SUM(F5:F11)</f>
        <v>395.17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0</v>
      </c>
      <c r="E13" s="18"/>
      <c r="F13" s="17">
        <f>D13+F12</f>
        <v>395.17</v>
      </c>
      <c r="G13" s="18"/>
      <c r="H13" s="19">
        <f>F13+H12</f>
        <v>395.17</v>
      </c>
    </row>
  </sheetData>
  <mergeCells count="6"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:H94"/>
  <sheetViews>
    <sheetView workbookViewId="0">
      <selection activeCell="A63" sqref="A63:XFD6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9</v>
      </c>
      <c r="B1" s="74"/>
      <c r="C1" s="74"/>
      <c r="D1" s="74"/>
      <c r="E1" s="74"/>
      <c r="F1" s="74"/>
      <c r="G1" s="74"/>
      <c r="H1" s="74"/>
    </row>
    <row r="2" spans="1:8" ht="16.5" thickBot="1">
      <c r="A2" s="85">
        <v>2013</v>
      </c>
      <c r="B2" s="86"/>
      <c r="C2" s="86"/>
      <c r="D2" s="86"/>
      <c r="E2" s="86"/>
      <c r="F2" s="86"/>
      <c r="G2" s="86"/>
      <c r="H2" s="87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>
        <v>41372</v>
      </c>
      <c r="D5" s="4">
        <v>232.79</v>
      </c>
      <c r="E5" s="5">
        <v>41502</v>
      </c>
      <c r="F5" s="4">
        <v>484.48</v>
      </c>
      <c r="G5" s="5">
        <v>41562</v>
      </c>
      <c r="H5" s="7">
        <v>854.09</v>
      </c>
    </row>
    <row r="6" spans="1:8">
      <c r="A6" s="21"/>
      <c r="B6" s="9"/>
      <c r="C6" s="22">
        <v>41372</v>
      </c>
      <c r="D6" s="9">
        <v>296.32</v>
      </c>
      <c r="E6" s="22"/>
      <c r="F6" s="9"/>
      <c r="G6" s="22"/>
      <c r="H6" s="11"/>
    </row>
    <row r="7" spans="1:8">
      <c r="A7" s="8"/>
      <c r="B7" s="9"/>
      <c r="C7" s="22">
        <v>41384</v>
      </c>
      <c r="D7" s="24">
        <v>437.87</v>
      </c>
      <c r="E7" s="10"/>
      <c r="F7" s="9"/>
      <c r="G7" s="10"/>
      <c r="H7" s="11"/>
    </row>
    <row r="8" spans="1:8">
      <c r="A8" s="8"/>
      <c r="B8" s="9"/>
      <c r="C8" s="22">
        <v>41394</v>
      </c>
      <c r="D8" s="9">
        <v>711.8</v>
      </c>
      <c r="E8" s="10"/>
      <c r="F8" s="9"/>
      <c r="G8" s="10"/>
      <c r="H8" s="11"/>
    </row>
    <row r="9" spans="1:8">
      <c r="A9" s="8"/>
      <c r="B9" s="9"/>
      <c r="C9" s="22">
        <v>41432</v>
      </c>
      <c r="D9" s="9">
        <v>65</v>
      </c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1743.78</v>
      </c>
      <c r="E12" s="14" t="s">
        <v>21</v>
      </c>
      <c r="F12" s="13">
        <f>SUM(F5:F11)</f>
        <v>484.48</v>
      </c>
      <c r="G12" s="14" t="s">
        <v>21</v>
      </c>
      <c r="H12" s="15">
        <f>SUM(H5:H11)</f>
        <v>854.09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1743.78</v>
      </c>
      <c r="E13" s="18"/>
      <c r="F13" s="17">
        <f>D13+F12</f>
        <v>2228.2600000000002</v>
      </c>
      <c r="G13" s="18"/>
      <c r="H13" s="19">
        <f>F13+H12</f>
        <v>3082.3500000000004</v>
      </c>
    </row>
    <row r="14" spans="1:8" ht="30.75" thickBot="1">
      <c r="A14" s="16" t="s">
        <v>36</v>
      </c>
      <c r="B14" s="43">
        <f>H13+B48</f>
        <v>14516.699999999999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/>
      <c r="B39" s="4"/>
      <c r="C39" s="5">
        <v>41025</v>
      </c>
      <c r="D39" s="4">
        <v>694.12</v>
      </c>
      <c r="E39" s="5">
        <v>41149</v>
      </c>
      <c r="F39" s="4">
        <v>207.59</v>
      </c>
      <c r="G39" s="5">
        <v>41193</v>
      </c>
      <c r="H39" s="7">
        <v>696.68</v>
      </c>
    </row>
    <row r="40" spans="1:8">
      <c r="A40" s="21"/>
      <c r="B40" s="9"/>
      <c r="C40" s="22">
        <v>41074</v>
      </c>
      <c r="D40" s="9">
        <v>1855.94</v>
      </c>
      <c r="E40" s="22"/>
      <c r="F40" s="9"/>
      <c r="G40" s="22">
        <v>41211</v>
      </c>
      <c r="H40" s="11">
        <v>908.52</v>
      </c>
    </row>
    <row r="41" spans="1:8">
      <c r="A41" s="21"/>
      <c r="B41" s="9"/>
      <c r="C41" s="22"/>
      <c r="D41" s="9"/>
      <c r="E41" s="22"/>
      <c r="F41" s="9"/>
      <c r="G41" s="22">
        <v>41212</v>
      </c>
      <c r="H41" s="11">
        <v>111.77</v>
      </c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2550.06</v>
      </c>
      <c r="E46" s="14" t="s">
        <v>21</v>
      </c>
      <c r="F46" s="13">
        <f>SUM(F39:F45)</f>
        <v>207.59</v>
      </c>
      <c r="G46" s="14" t="s">
        <v>21</v>
      </c>
      <c r="H46" s="15">
        <f>SUM(H39:H45)</f>
        <v>1716.9699999999998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2550.06</v>
      </c>
      <c r="E47" s="18"/>
      <c r="F47" s="17">
        <f>D47+F46</f>
        <v>2757.65</v>
      </c>
      <c r="G47" s="18"/>
      <c r="H47" s="19">
        <f>F47+H46</f>
        <v>4474.62</v>
      </c>
    </row>
    <row r="48" spans="1:8" ht="30.75" thickBot="1">
      <c r="A48" s="16" t="s">
        <v>35</v>
      </c>
      <c r="B48" s="43">
        <f>H47+B62</f>
        <v>11434.349999999999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40589</v>
      </c>
      <c r="B53" s="4">
        <v>384.87</v>
      </c>
      <c r="C53" s="5">
        <v>40708</v>
      </c>
      <c r="D53" s="4">
        <v>64</v>
      </c>
      <c r="E53" s="5">
        <v>40786</v>
      </c>
      <c r="F53" s="4">
        <v>495.96</v>
      </c>
      <c r="G53" s="5">
        <v>40882</v>
      </c>
      <c r="H53" s="7">
        <v>223.89</v>
      </c>
    </row>
    <row r="54" spans="1:8">
      <c r="A54" s="21">
        <v>40619</v>
      </c>
      <c r="B54" s="9">
        <v>14.09</v>
      </c>
      <c r="C54" s="22"/>
      <c r="D54" s="9"/>
      <c r="E54" s="22"/>
      <c r="F54" s="9"/>
      <c r="G54" s="22"/>
      <c r="H54" s="11"/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398.96</v>
      </c>
      <c r="C60" s="14" t="s">
        <v>21</v>
      </c>
      <c r="D60" s="13">
        <f>SUM(D53:D59)</f>
        <v>64</v>
      </c>
      <c r="E60" s="14" t="s">
        <v>21</v>
      </c>
      <c r="F60" s="13">
        <f>SUM(F53:F59)</f>
        <v>495.96</v>
      </c>
      <c r="G60" s="14" t="s">
        <v>21</v>
      </c>
      <c r="H60" s="15">
        <f>SUM(H53:H59)</f>
        <v>223.89</v>
      </c>
    </row>
    <row r="61" spans="1:8" ht="30.75" thickBot="1">
      <c r="A61" s="16" t="s">
        <v>23</v>
      </c>
      <c r="B61" s="17">
        <f>B60</f>
        <v>398.96</v>
      </c>
      <c r="C61" s="18"/>
      <c r="D61" s="17">
        <f>B61+D60</f>
        <v>462.96</v>
      </c>
      <c r="E61" s="18"/>
      <c r="F61" s="17">
        <f>D61+F60</f>
        <v>958.92</v>
      </c>
      <c r="G61" s="18"/>
      <c r="H61" s="19">
        <f>F61+H60</f>
        <v>1182.81</v>
      </c>
    </row>
    <row r="62" spans="1:8" ht="30.75" thickBot="1">
      <c r="A62" s="16" t="s">
        <v>34</v>
      </c>
      <c r="B62" s="43">
        <f>H61+B80</f>
        <v>6959.73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40237</v>
      </c>
      <c r="B71" s="4">
        <v>484.05</v>
      </c>
      <c r="C71" s="5"/>
      <c r="D71" s="4"/>
      <c r="E71" s="5">
        <v>40402</v>
      </c>
      <c r="F71" s="4">
        <v>628.37</v>
      </c>
      <c r="G71" s="52"/>
      <c r="H71" s="7"/>
    </row>
    <row r="72" spans="1:8">
      <c r="A72" s="21"/>
      <c r="B72" s="9"/>
      <c r="C72" s="22"/>
      <c r="D72" s="9"/>
      <c r="E72" s="22">
        <v>40421</v>
      </c>
      <c r="F72" s="9">
        <v>134.13999999999999</v>
      </c>
      <c r="G72" s="22"/>
      <c r="H72" s="11"/>
    </row>
    <row r="73" spans="1:8">
      <c r="A73" s="21"/>
      <c r="B73" s="9"/>
      <c r="C73" s="22"/>
      <c r="D73" s="9"/>
      <c r="E73" s="22">
        <v>40436</v>
      </c>
      <c r="F73" s="9">
        <v>22</v>
      </c>
      <c r="G73" s="22"/>
      <c r="H73" s="11"/>
    </row>
    <row r="74" spans="1:8">
      <c r="A74" s="8"/>
      <c r="B74" s="9"/>
      <c r="C74" s="22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484.05</v>
      </c>
      <c r="C78" s="14" t="s">
        <v>21</v>
      </c>
      <c r="D78" s="13">
        <f>SUM(D71:D77)</f>
        <v>0</v>
      </c>
      <c r="E78" s="14" t="s">
        <v>21</v>
      </c>
      <c r="F78" s="13">
        <f>SUM(F71:F77)</f>
        <v>784.51</v>
      </c>
      <c r="G78" s="14" t="s">
        <v>21</v>
      </c>
      <c r="H78" s="15">
        <f>SUM(H71:H77)</f>
        <v>0</v>
      </c>
    </row>
    <row r="79" spans="1:8" ht="30.75" thickBot="1">
      <c r="A79" s="16" t="s">
        <v>23</v>
      </c>
      <c r="B79" s="17">
        <f>B78</f>
        <v>484.05</v>
      </c>
      <c r="C79" s="18"/>
      <c r="D79" s="17">
        <f>B79+D78</f>
        <v>484.05</v>
      </c>
      <c r="E79" s="18"/>
      <c r="F79" s="17">
        <f>D79+F78</f>
        <v>1268.56</v>
      </c>
      <c r="G79" s="18"/>
      <c r="H79" s="19">
        <f>F79+H78</f>
        <v>1268.56</v>
      </c>
    </row>
    <row r="80" spans="1:8" ht="30.75" thickBot="1">
      <c r="A80" s="16" t="s">
        <v>33</v>
      </c>
      <c r="B80" s="43">
        <f>H79+B94</f>
        <v>5776.92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39868</v>
      </c>
      <c r="B85" s="4">
        <v>73.75</v>
      </c>
      <c r="C85" s="5">
        <v>39973</v>
      </c>
      <c r="D85" s="4">
        <v>63</v>
      </c>
      <c r="E85" s="5">
        <v>40010</v>
      </c>
      <c r="F85" s="4">
        <v>37.11</v>
      </c>
      <c r="G85" s="5">
        <v>40144</v>
      </c>
      <c r="H85" s="7">
        <v>138.22999999999999</v>
      </c>
    </row>
    <row r="86" spans="1:8">
      <c r="A86" s="21">
        <v>39870</v>
      </c>
      <c r="B86" s="9">
        <v>1850.79</v>
      </c>
      <c r="C86" s="22"/>
      <c r="D86" s="9"/>
      <c r="E86" s="22">
        <v>39997</v>
      </c>
      <c r="F86" s="9">
        <v>652.54</v>
      </c>
      <c r="G86" s="51"/>
      <c r="H86" s="11"/>
    </row>
    <row r="87" spans="1:8">
      <c r="A87" s="21">
        <v>39889</v>
      </c>
      <c r="B87" s="9">
        <v>1692.94</v>
      </c>
      <c r="C87" s="22"/>
      <c r="D87" s="9"/>
      <c r="E87" s="22"/>
      <c r="F87" s="9"/>
      <c r="G87" s="22"/>
      <c r="H87" s="11"/>
    </row>
    <row r="88" spans="1:8">
      <c r="A88" s="8"/>
      <c r="B88" s="9"/>
      <c r="C88" s="10"/>
      <c r="D88" s="9"/>
      <c r="E88" s="22"/>
      <c r="F88" s="9"/>
      <c r="G88" s="22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3617.48</v>
      </c>
      <c r="C92" s="14" t="s">
        <v>21</v>
      </c>
      <c r="D92" s="13">
        <f>SUM(D85:D91)</f>
        <v>63</v>
      </c>
      <c r="E92" s="14" t="s">
        <v>21</v>
      </c>
      <c r="F92" s="13">
        <f>SUM(F85:F91)</f>
        <v>689.65</v>
      </c>
      <c r="G92" s="14" t="s">
        <v>21</v>
      </c>
      <c r="H92" s="15">
        <f>SUM(H85:H91)</f>
        <v>138.22999999999999</v>
      </c>
    </row>
    <row r="93" spans="1:8" ht="30.75" thickBot="1">
      <c r="A93" s="16" t="s">
        <v>23</v>
      </c>
      <c r="B93" s="17">
        <f>B92</f>
        <v>3617.48</v>
      </c>
      <c r="C93" s="18"/>
      <c r="D93" s="17">
        <f>B93+D92</f>
        <v>3680.48</v>
      </c>
      <c r="E93" s="18"/>
      <c r="F93" s="17">
        <f>D93+F92</f>
        <v>4370.13</v>
      </c>
      <c r="G93" s="18"/>
      <c r="H93" s="19">
        <f>F93+H92</f>
        <v>4508.3599999999997</v>
      </c>
    </row>
    <row r="94" spans="1:8" ht="30.75" thickBot="1">
      <c r="A94" s="16" t="s">
        <v>35</v>
      </c>
      <c r="B94" s="43">
        <f>H93</f>
        <v>4508.3599999999997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H48"/>
  <sheetViews>
    <sheetView workbookViewId="0">
      <selection activeCell="A31" sqref="A31:XFD31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7</v>
      </c>
      <c r="B1" s="74"/>
      <c r="C1" s="74"/>
      <c r="D1" s="74"/>
      <c r="E1" s="74"/>
      <c r="F1" s="74"/>
      <c r="G1" s="74"/>
      <c r="H1" s="74"/>
    </row>
    <row r="2" spans="1:8" ht="16.5" thickBot="1">
      <c r="A2" s="91">
        <v>2013</v>
      </c>
      <c r="B2" s="76"/>
      <c r="C2" s="76"/>
      <c r="D2" s="76"/>
      <c r="E2" s="76"/>
      <c r="F2" s="76"/>
      <c r="G2" s="76"/>
      <c r="H2" s="92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>
        <v>41412</v>
      </c>
      <c r="D5" s="4">
        <v>231.8</v>
      </c>
      <c r="E5" s="5">
        <v>41465</v>
      </c>
      <c r="F5" s="4">
        <v>558.53</v>
      </c>
      <c r="G5" s="5">
        <v>41613</v>
      </c>
      <c r="H5" s="7">
        <v>508.3</v>
      </c>
    </row>
    <row r="6" spans="1:8">
      <c r="A6" s="21"/>
      <c r="B6" s="9"/>
      <c r="C6" s="22"/>
      <c r="D6" s="9"/>
      <c r="E6" s="22">
        <v>41515</v>
      </c>
      <c r="F6" s="9">
        <v>440.71</v>
      </c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231.8</v>
      </c>
      <c r="E12" s="14" t="s">
        <v>21</v>
      </c>
      <c r="F12" s="13">
        <f>SUM(F5:F11)</f>
        <v>999.24</v>
      </c>
      <c r="G12" s="14" t="s">
        <v>21</v>
      </c>
      <c r="H12" s="15">
        <f>SUM(H5:H11)</f>
        <v>508.3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231.8</v>
      </c>
      <c r="E13" s="18"/>
      <c r="F13" s="17">
        <f>D13+F12</f>
        <v>1231.04</v>
      </c>
      <c r="G13" s="18"/>
      <c r="H13" s="19">
        <f>F13+H12</f>
        <v>1739.34</v>
      </c>
    </row>
    <row r="14" spans="1:8" ht="30.75" thickBot="1">
      <c r="A14" s="16" t="s">
        <v>36</v>
      </c>
      <c r="B14" s="43">
        <f>H13+B48</f>
        <v>3796.2200000000003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40980</v>
      </c>
      <c r="B39" s="4">
        <v>1284.26</v>
      </c>
      <c r="C39" s="5">
        <v>41022</v>
      </c>
      <c r="D39" s="4">
        <v>65.459999999999994</v>
      </c>
      <c r="E39" s="5">
        <v>41145</v>
      </c>
      <c r="F39" s="4">
        <v>342.69</v>
      </c>
      <c r="G39" s="5">
        <v>41264</v>
      </c>
      <c r="H39" s="7">
        <v>364.47</v>
      </c>
    </row>
    <row r="40" spans="1:8">
      <c r="A40" s="21"/>
      <c r="B40" s="9"/>
      <c r="C40" s="22"/>
      <c r="D40" s="9"/>
      <c r="E40" s="22"/>
      <c r="F40" s="9"/>
      <c r="G40" s="22"/>
      <c r="H40" s="11"/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1284.26</v>
      </c>
      <c r="C46" s="14" t="s">
        <v>21</v>
      </c>
      <c r="D46" s="13">
        <f>SUM(D39:D45)</f>
        <v>65.459999999999994</v>
      </c>
      <c r="E46" s="14" t="s">
        <v>21</v>
      </c>
      <c r="F46" s="13">
        <f>SUM(F39:F45)</f>
        <v>342.69</v>
      </c>
      <c r="G46" s="14" t="s">
        <v>21</v>
      </c>
      <c r="H46" s="15">
        <f>SUM(H39:H45)</f>
        <v>364.47</v>
      </c>
    </row>
    <row r="47" spans="1:8" ht="30.75" thickBot="1">
      <c r="A47" s="16" t="s">
        <v>23</v>
      </c>
      <c r="B47" s="17">
        <f>B46</f>
        <v>1284.26</v>
      </c>
      <c r="C47" s="18"/>
      <c r="D47" s="17">
        <f>B47+D46</f>
        <v>1349.72</v>
      </c>
      <c r="E47" s="18"/>
      <c r="F47" s="17">
        <f>D47+F46</f>
        <v>1692.41</v>
      </c>
      <c r="G47" s="18"/>
      <c r="H47" s="19">
        <f>F47+H46</f>
        <v>2056.88</v>
      </c>
    </row>
    <row r="48" spans="1:8" ht="30.75" thickBot="1">
      <c r="A48" s="16" t="s">
        <v>35</v>
      </c>
      <c r="B48" s="43">
        <f>H47+B62</f>
        <v>2056.88</v>
      </c>
    </row>
  </sheetData>
  <mergeCells count="11"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H94"/>
  <sheetViews>
    <sheetView workbookViewId="0">
      <selection activeCell="A65" sqref="A65:XFD65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4</v>
      </c>
      <c r="B1" s="74"/>
      <c r="C1" s="74"/>
      <c r="D1" s="74"/>
      <c r="E1" s="74"/>
      <c r="F1" s="74"/>
      <c r="G1" s="74"/>
      <c r="H1" s="74"/>
    </row>
    <row r="2" spans="1:8" ht="21.75" thickBot="1">
      <c r="A2" s="88">
        <v>2013</v>
      </c>
      <c r="B2" s="89"/>
      <c r="C2" s="89"/>
      <c r="D2" s="89"/>
      <c r="E2" s="89"/>
      <c r="F2" s="89"/>
      <c r="G2" s="89"/>
      <c r="H2" s="90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>
        <v>41418</v>
      </c>
      <c r="D5" s="4">
        <v>36.270000000000003</v>
      </c>
      <c r="E5" s="5">
        <v>41547</v>
      </c>
      <c r="F5" s="4">
        <v>556.24</v>
      </c>
      <c r="G5" s="5">
        <v>41562</v>
      </c>
      <c r="H5" s="7">
        <v>53.29</v>
      </c>
    </row>
    <row r="6" spans="1:8">
      <c r="A6" s="21"/>
      <c r="B6" s="9"/>
      <c r="C6" s="22">
        <v>41436</v>
      </c>
      <c r="D6" s="24">
        <v>391.02</v>
      </c>
      <c r="E6" s="10"/>
      <c r="F6" s="9"/>
      <c r="G6" s="10"/>
      <c r="H6" s="11"/>
    </row>
    <row r="7" spans="1:8">
      <c r="A7" s="8"/>
      <c r="B7" s="9"/>
      <c r="C7" s="22">
        <v>41437</v>
      </c>
      <c r="D7" s="9">
        <v>65</v>
      </c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492.28999999999996</v>
      </c>
      <c r="E12" s="14" t="s">
        <v>21</v>
      </c>
      <c r="F12" s="13">
        <f>SUM(F5:F11)</f>
        <v>556.24</v>
      </c>
      <c r="G12" s="14" t="s">
        <v>21</v>
      </c>
      <c r="H12" s="15">
        <f>SUM(H5:H11)</f>
        <v>53.29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492.28999999999996</v>
      </c>
      <c r="E13" s="18"/>
      <c r="F13" s="17">
        <f>D13+F12</f>
        <v>1048.53</v>
      </c>
      <c r="G13" s="18"/>
      <c r="H13" s="19">
        <f>F13+H12</f>
        <v>1101.82</v>
      </c>
    </row>
    <row r="14" spans="1:8" ht="30.75" thickBot="1">
      <c r="A14" s="16" t="s">
        <v>36</v>
      </c>
      <c r="B14" s="43">
        <f>H13+B48</f>
        <v>16924.57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38" t="s">
        <v>0</v>
      </c>
      <c r="B38" s="38" t="s">
        <v>20</v>
      </c>
      <c r="C38" s="38" t="s">
        <v>0</v>
      </c>
      <c r="D38" s="38" t="s">
        <v>20</v>
      </c>
      <c r="E38" s="38" t="s">
        <v>0</v>
      </c>
      <c r="F38" s="38" t="s">
        <v>20</v>
      </c>
      <c r="G38" s="38" t="s">
        <v>0</v>
      </c>
      <c r="H38" s="38" t="s">
        <v>20</v>
      </c>
    </row>
    <row r="39" spans="1:8">
      <c r="A39" s="20">
        <v>40942</v>
      </c>
      <c r="B39" s="4">
        <v>70.56</v>
      </c>
      <c r="C39" s="5">
        <v>41025</v>
      </c>
      <c r="D39" s="4">
        <v>106.48</v>
      </c>
      <c r="E39" s="5">
        <v>41130</v>
      </c>
      <c r="F39" s="4">
        <v>759.51</v>
      </c>
      <c r="G39" s="5"/>
      <c r="H39" s="7"/>
    </row>
    <row r="40" spans="1:8">
      <c r="A40" s="21">
        <v>40929</v>
      </c>
      <c r="B40" s="9">
        <v>1332.7</v>
      </c>
      <c r="C40" s="22">
        <v>41038</v>
      </c>
      <c r="D40" s="9">
        <v>42.59</v>
      </c>
      <c r="E40" s="22">
        <v>41178</v>
      </c>
      <c r="F40" s="9">
        <v>47.53</v>
      </c>
      <c r="G40" s="10"/>
      <c r="H40" s="11"/>
    </row>
    <row r="41" spans="1:8">
      <c r="A41" s="21">
        <v>40983</v>
      </c>
      <c r="B41" s="9">
        <v>28.57</v>
      </c>
      <c r="C41" s="22">
        <v>41074</v>
      </c>
      <c r="D41" s="9">
        <v>542.09</v>
      </c>
      <c r="E41" s="10"/>
      <c r="F41" s="9"/>
      <c r="G41" s="10"/>
      <c r="H41" s="11"/>
    </row>
    <row r="42" spans="1:8">
      <c r="A42" s="8"/>
      <c r="B42" s="9"/>
      <c r="C42" s="10"/>
      <c r="D42" s="9"/>
      <c r="E42" s="10"/>
      <c r="F42" s="9"/>
      <c r="G42" s="10"/>
      <c r="H42" s="11"/>
    </row>
    <row r="43" spans="1:8">
      <c r="A43" s="8"/>
      <c r="B43" s="9"/>
      <c r="C43" s="10"/>
      <c r="D43" s="9"/>
      <c r="E43" s="10"/>
      <c r="F43" s="9"/>
      <c r="G43" s="10"/>
      <c r="H43" s="11"/>
    </row>
    <row r="44" spans="1:8">
      <c r="A44" s="8"/>
      <c r="B44" s="9"/>
      <c r="C44" s="10"/>
      <c r="D44" s="9"/>
      <c r="E44" s="10"/>
      <c r="F44" s="9"/>
      <c r="G44" s="10"/>
      <c r="H44" s="11"/>
    </row>
    <row r="45" spans="1:8">
      <c r="A45" s="8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1431.83</v>
      </c>
      <c r="C46" s="14" t="s">
        <v>21</v>
      </c>
      <c r="D46" s="13">
        <f>SUM(D39:D45)</f>
        <v>691.16000000000008</v>
      </c>
      <c r="E46" s="14" t="s">
        <v>21</v>
      </c>
      <c r="F46" s="13">
        <f>SUM(F39:F45)</f>
        <v>807.04</v>
      </c>
      <c r="G46" s="14" t="s">
        <v>21</v>
      </c>
      <c r="H46" s="15">
        <f>SUM(H39:H45)</f>
        <v>0</v>
      </c>
    </row>
    <row r="47" spans="1:8" ht="30.75" thickBot="1">
      <c r="A47" s="16" t="s">
        <v>23</v>
      </c>
      <c r="B47" s="17">
        <f>B46</f>
        <v>1431.83</v>
      </c>
      <c r="C47" s="18"/>
      <c r="D47" s="17">
        <f>B47+D46</f>
        <v>2122.9899999999998</v>
      </c>
      <c r="E47" s="18"/>
      <c r="F47" s="17">
        <f>D47+F46</f>
        <v>2930.0299999999997</v>
      </c>
      <c r="G47" s="18"/>
      <c r="H47" s="19">
        <f>F47+H46</f>
        <v>2930.0299999999997</v>
      </c>
    </row>
    <row r="48" spans="1:8" ht="30.75" thickBot="1">
      <c r="A48" s="16" t="s">
        <v>35</v>
      </c>
      <c r="B48" s="43">
        <f>H47+B62</f>
        <v>15822.75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38" t="s">
        <v>0</v>
      </c>
      <c r="B52" s="38" t="s">
        <v>20</v>
      </c>
      <c r="C52" s="38" t="s">
        <v>0</v>
      </c>
      <c r="D52" s="38" t="s">
        <v>20</v>
      </c>
      <c r="E52" s="38" t="s">
        <v>0</v>
      </c>
      <c r="F52" s="38" t="s">
        <v>20</v>
      </c>
      <c r="G52" s="38" t="s">
        <v>0</v>
      </c>
      <c r="H52" s="38" t="s">
        <v>20</v>
      </c>
    </row>
    <row r="53" spans="1:8">
      <c r="A53" s="20">
        <v>40560</v>
      </c>
      <c r="B53" s="4">
        <v>52.79</v>
      </c>
      <c r="C53" s="5">
        <v>40694</v>
      </c>
      <c r="D53" s="4">
        <v>13.04</v>
      </c>
      <c r="E53" s="5">
        <v>40778</v>
      </c>
      <c r="F53" s="4">
        <v>158.54</v>
      </c>
      <c r="G53" s="5">
        <v>40855</v>
      </c>
      <c r="H53" s="7">
        <v>57.41</v>
      </c>
    </row>
    <row r="54" spans="1:8">
      <c r="A54" s="21"/>
      <c r="B54" s="9"/>
      <c r="C54" s="22">
        <v>40709</v>
      </c>
      <c r="D54" s="9">
        <v>64</v>
      </c>
      <c r="E54" s="22">
        <v>40778</v>
      </c>
      <c r="F54" s="9">
        <v>762.47</v>
      </c>
      <c r="G54" s="22">
        <v>40900</v>
      </c>
      <c r="H54" s="11">
        <v>2384.73</v>
      </c>
    </row>
    <row r="55" spans="1:8">
      <c r="A55" s="8"/>
      <c r="B55" s="9"/>
      <c r="C55" s="22"/>
      <c r="D55" s="9"/>
      <c r="E55" s="10"/>
      <c r="F55" s="9"/>
      <c r="G55" s="10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52.79</v>
      </c>
      <c r="C60" s="14" t="s">
        <v>21</v>
      </c>
      <c r="D60" s="13">
        <f>SUM(D53:D59)</f>
        <v>77.039999999999992</v>
      </c>
      <c r="E60" s="14" t="s">
        <v>21</v>
      </c>
      <c r="F60" s="13">
        <f>SUM(F53:F59)</f>
        <v>921.01</v>
      </c>
      <c r="G60" s="14" t="s">
        <v>21</v>
      </c>
      <c r="H60" s="15">
        <f>SUM(H53:H59)</f>
        <v>2442.14</v>
      </c>
    </row>
    <row r="61" spans="1:8" ht="30.75" thickBot="1">
      <c r="A61" s="16" t="s">
        <v>23</v>
      </c>
      <c r="B61" s="17">
        <f>B60</f>
        <v>52.79</v>
      </c>
      <c r="C61" s="18"/>
      <c r="D61" s="17">
        <f>B61+D60</f>
        <v>129.82999999999998</v>
      </c>
      <c r="E61" s="18"/>
      <c r="F61" s="17">
        <f>D61+F60</f>
        <v>1050.8399999999999</v>
      </c>
      <c r="G61" s="18"/>
      <c r="H61" s="19">
        <f>F61+H60</f>
        <v>3492.9799999999996</v>
      </c>
    </row>
    <row r="62" spans="1:8" ht="30.75" thickBot="1">
      <c r="A62" s="16" t="s">
        <v>34</v>
      </c>
      <c r="B62" s="43">
        <f>H61+B80</f>
        <v>12892.720000000001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38" t="s">
        <v>0</v>
      </c>
      <c r="B70" s="38" t="s">
        <v>20</v>
      </c>
      <c r="C70" s="38" t="s">
        <v>0</v>
      </c>
      <c r="D70" s="38" t="s">
        <v>20</v>
      </c>
      <c r="E70" s="38" t="s">
        <v>0</v>
      </c>
      <c r="F70" s="38" t="s">
        <v>20</v>
      </c>
      <c r="G70" s="38" t="s">
        <v>0</v>
      </c>
      <c r="H70" s="38" t="s">
        <v>20</v>
      </c>
    </row>
    <row r="71" spans="1:8">
      <c r="A71" s="20">
        <v>40193</v>
      </c>
      <c r="B71" s="4">
        <v>250.47</v>
      </c>
      <c r="C71" s="5">
        <v>40317</v>
      </c>
      <c r="D71" s="4">
        <v>223.45</v>
      </c>
      <c r="E71" s="5">
        <v>40382</v>
      </c>
      <c r="F71" s="4">
        <v>979.44</v>
      </c>
      <c r="G71" s="52">
        <v>40465</v>
      </c>
      <c r="H71" s="7">
        <v>767.47</v>
      </c>
    </row>
    <row r="72" spans="1:8">
      <c r="A72" s="21">
        <v>40268</v>
      </c>
      <c r="B72" s="9">
        <v>165.74</v>
      </c>
      <c r="C72" s="10"/>
      <c r="D72" s="9"/>
      <c r="E72" s="22">
        <v>40390</v>
      </c>
      <c r="F72" s="9">
        <v>268.48</v>
      </c>
      <c r="G72" s="22">
        <v>40466</v>
      </c>
      <c r="H72" s="11">
        <v>39.229999999999997</v>
      </c>
    </row>
    <row r="73" spans="1:8">
      <c r="A73" s="8"/>
      <c r="B73" s="9"/>
      <c r="C73" s="10"/>
      <c r="D73" s="9"/>
      <c r="E73" s="10"/>
      <c r="F73" s="9"/>
      <c r="G73" s="22">
        <v>40486</v>
      </c>
      <c r="H73" s="11">
        <v>78.63</v>
      </c>
    </row>
    <row r="74" spans="1:8">
      <c r="A74" s="8"/>
      <c r="B74" s="9"/>
      <c r="C74" s="10"/>
      <c r="D74" s="9"/>
      <c r="E74" s="10"/>
      <c r="F74" s="9"/>
      <c r="G74" s="22">
        <v>40512</v>
      </c>
      <c r="H74" s="11">
        <v>600.25</v>
      </c>
    </row>
    <row r="75" spans="1:8">
      <c r="A75" s="8"/>
      <c r="B75" s="9"/>
      <c r="C75" s="10"/>
      <c r="D75" s="9"/>
      <c r="E75" s="10"/>
      <c r="F75" s="9"/>
      <c r="G75" s="22">
        <v>40539</v>
      </c>
      <c r="H75" s="11">
        <v>1104.29</v>
      </c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416.21000000000004</v>
      </c>
      <c r="C78" s="14" t="s">
        <v>21</v>
      </c>
      <c r="D78" s="13">
        <f>SUM(D71:D77)</f>
        <v>223.45</v>
      </c>
      <c r="E78" s="14" t="s">
        <v>21</v>
      </c>
      <c r="F78" s="13">
        <f>SUM(F71:F77)</f>
        <v>1247.92</v>
      </c>
      <c r="G78" s="14" t="s">
        <v>21</v>
      </c>
      <c r="H78" s="15">
        <f>SUM(H71:H77)</f>
        <v>2589.87</v>
      </c>
    </row>
    <row r="79" spans="1:8" ht="30.75" thickBot="1">
      <c r="A79" s="16" t="s">
        <v>23</v>
      </c>
      <c r="B79" s="17">
        <f>B78</f>
        <v>416.21000000000004</v>
      </c>
      <c r="C79" s="18"/>
      <c r="D79" s="17">
        <f>B79+D78</f>
        <v>639.66000000000008</v>
      </c>
      <c r="E79" s="18"/>
      <c r="F79" s="17">
        <f>D79+F78</f>
        <v>1887.5800000000002</v>
      </c>
      <c r="G79" s="18"/>
      <c r="H79" s="19">
        <f>F79+H78</f>
        <v>4477.45</v>
      </c>
    </row>
    <row r="80" spans="1:8" ht="30.75" thickBot="1">
      <c r="A80" s="16" t="s">
        <v>33</v>
      </c>
      <c r="B80" s="43">
        <f>H79+B94</f>
        <v>9399.7400000000016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38" t="s">
        <v>0</v>
      </c>
      <c r="B84" s="38" t="s">
        <v>20</v>
      </c>
      <c r="C84" s="38" t="s">
        <v>0</v>
      </c>
      <c r="D84" s="38" t="s">
        <v>20</v>
      </c>
      <c r="E84" s="38" t="s">
        <v>0</v>
      </c>
      <c r="F84" s="38" t="s">
        <v>20</v>
      </c>
      <c r="G84" s="38" t="s">
        <v>0</v>
      </c>
      <c r="H84" s="38" t="s">
        <v>20</v>
      </c>
    </row>
    <row r="85" spans="1:8">
      <c r="A85" s="20">
        <v>39843</v>
      </c>
      <c r="B85" s="4">
        <v>920.32</v>
      </c>
      <c r="C85" s="5">
        <v>39905</v>
      </c>
      <c r="D85" s="4">
        <v>747.54</v>
      </c>
      <c r="E85" s="5">
        <v>40056</v>
      </c>
      <c r="F85" s="4">
        <v>1622.31</v>
      </c>
      <c r="G85" s="5">
        <v>40109</v>
      </c>
      <c r="H85" s="7">
        <v>65.78</v>
      </c>
    </row>
    <row r="86" spans="1:8">
      <c r="A86" s="21"/>
      <c r="B86" s="9"/>
      <c r="C86" s="22">
        <v>39927</v>
      </c>
      <c r="D86" s="9">
        <v>752.38</v>
      </c>
      <c r="E86" s="22">
        <v>40073</v>
      </c>
      <c r="F86" s="9">
        <v>44.56</v>
      </c>
      <c r="G86" s="51">
        <v>40126</v>
      </c>
      <c r="H86" s="11">
        <v>48.25</v>
      </c>
    </row>
    <row r="87" spans="1:8">
      <c r="A87" s="8"/>
      <c r="B87" s="9"/>
      <c r="C87" s="22">
        <v>39976</v>
      </c>
      <c r="D87" s="9">
        <v>63</v>
      </c>
      <c r="E87" s="10"/>
      <c r="F87" s="9"/>
      <c r="G87" s="22">
        <v>40130</v>
      </c>
      <c r="H87" s="11">
        <v>140.15</v>
      </c>
    </row>
    <row r="88" spans="1:8">
      <c r="A88" s="8"/>
      <c r="B88" s="9"/>
      <c r="C88" s="10"/>
      <c r="D88" s="9"/>
      <c r="E88" s="10"/>
      <c r="F88" s="9"/>
      <c r="G88" s="22">
        <v>40154</v>
      </c>
      <c r="H88" s="11">
        <v>518</v>
      </c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920.32</v>
      </c>
      <c r="C92" s="14" t="s">
        <v>21</v>
      </c>
      <c r="D92" s="13">
        <f>SUM(D85:D91)</f>
        <v>1562.92</v>
      </c>
      <c r="E92" s="14" t="s">
        <v>21</v>
      </c>
      <c r="F92" s="13">
        <f>SUM(F85:F91)</f>
        <v>1666.87</v>
      </c>
      <c r="G92" s="14" t="s">
        <v>21</v>
      </c>
      <c r="H92" s="15">
        <f>SUM(H85:H91)</f>
        <v>772.18000000000006</v>
      </c>
    </row>
    <row r="93" spans="1:8" ht="30.75" thickBot="1">
      <c r="A93" s="16" t="s">
        <v>23</v>
      </c>
      <c r="B93" s="17">
        <f>B92</f>
        <v>920.32</v>
      </c>
      <c r="C93" s="18"/>
      <c r="D93" s="17">
        <f>B93+D92</f>
        <v>2483.2400000000002</v>
      </c>
      <c r="E93" s="18"/>
      <c r="F93" s="17">
        <f>D93+F92</f>
        <v>4150.1100000000006</v>
      </c>
      <c r="G93" s="18"/>
      <c r="H93" s="19">
        <f>F93+H92</f>
        <v>4922.2900000000009</v>
      </c>
    </row>
    <row r="94" spans="1:8" ht="30.75" thickBot="1">
      <c r="A94" s="16" t="s">
        <v>35</v>
      </c>
      <c r="B94" s="43">
        <f>H93</f>
        <v>4922.2900000000009</v>
      </c>
    </row>
  </sheetData>
  <mergeCells count="26">
    <mergeCell ref="A1:H1"/>
    <mergeCell ref="G3:H3"/>
    <mergeCell ref="E3:F3"/>
    <mergeCell ref="C3:D3"/>
    <mergeCell ref="A3:B3"/>
    <mergeCell ref="A2:H2"/>
    <mergeCell ref="A36:H36"/>
    <mergeCell ref="A37:B37"/>
    <mergeCell ref="C37:D37"/>
    <mergeCell ref="E37:F37"/>
    <mergeCell ref="G37:H37"/>
    <mergeCell ref="A50:H50"/>
    <mergeCell ref="A51:B51"/>
    <mergeCell ref="C51:D51"/>
    <mergeCell ref="E51:F51"/>
    <mergeCell ref="G51:H51"/>
    <mergeCell ref="A68:H68"/>
    <mergeCell ref="A69:B69"/>
    <mergeCell ref="C69:D69"/>
    <mergeCell ref="E69:F69"/>
    <mergeCell ref="G69:H69"/>
    <mergeCell ref="A82:H82"/>
    <mergeCell ref="A83:B83"/>
    <mergeCell ref="C83:D83"/>
    <mergeCell ref="E83:F83"/>
    <mergeCell ref="G83:H83"/>
  </mergeCells>
  <printOptions horizontalCentered="1"/>
  <pageMargins left="0.25" right="0.25" top="0.75" bottom="0.75" header="0.3" footer="0.3"/>
  <pageSetup paperSize="9" scale="90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5"/>
  <dimension ref="A1:K94"/>
  <sheetViews>
    <sheetView workbookViewId="0">
      <selection activeCell="A64" sqref="A64:XFD64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11" ht="21.75" thickBot="1">
      <c r="A1" s="74" t="s">
        <v>24</v>
      </c>
      <c r="B1" s="74"/>
      <c r="C1" s="74"/>
      <c r="D1" s="74"/>
      <c r="E1" s="74"/>
      <c r="F1" s="74"/>
      <c r="G1" s="74"/>
      <c r="H1" s="74"/>
    </row>
    <row r="2" spans="1:11" ht="21.75" thickBot="1">
      <c r="A2" s="88">
        <v>2013</v>
      </c>
      <c r="B2" s="89"/>
      <c r="C2" s="89"/>
      <c r="D2" s="89"/>
      <c r="E2" s="89"/>
      <c r="F2" s="89"/>
      <c r="G2" s="89"/>
      <c r="H2" s="90"/>
    </row>
    <row r="3" spans="1:11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11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11">
      <c r="A5" s="20">
        <v>41347</v>
      </c>
      <c r="B5" s="4">
        <v>149.38999999999999</v>
      </c>
      <c r="C5" s="5">
        <v>41366</v>
      </c>
      <c r="D5" s="4">
        <v>265.8</v>
      </c>
      <c r="E5" s="5"/>
      <c r="F5" s="4"/>
      <c r="G5" s="5">
        <v>41562</v>
      </c>
      <c r="H5" s="7">
        <v>232.29</v>
      </c>
    </row>
    <row r="6" spans="1:11">
      <c r="A6" s="21">
        <v>41352</v>
      </c>
      <c r="B6" s="9">
        <v>389.12</v>
      </c>
      <c r="C6" s="22">
        <v>41374</v>
      </c>
      <c r="D6" s="24">
        <v>289.5</v>
      </c>
      <c r="E6" s="10"/>
      <c r="F6" s="9"/>
      <c r="G6" s="10"/>
      <c r="H6" s="11"/>
    </row>
    <row r="7" spans="1:11">
      <c r="A7" s="8"/>
      <c r="B7" s="9"/>
      <c r="C7" s="22">
        <v>41394</v>
      </c>
      <c r="D7" s="9">
        <v>20.63</v>
      </c>
      <c r="E7" s="10"/>
      <c r="F7" s="9"/>
      <c r="G7" s="10"/>
      <c r="H7" s="11"/>
    </row>
    <row r="8" spans="1:11">
      <c r="A8" s="8"/>
      <c r="B8" s="9"/>
      <c r="C8" s="22"/>
      <c r="D8" s="9"/>
      <c r="E8" s="10"/>
      <c r="F8" s="9"/>
      <c r="G8" s="10"/>
      <c r="H8" s="11"/>
    </row>
    <row r="9" spans="1:11">
      <c r="A9" s="8"/>
      <c r="B9" s="9"/>
      <c r="C9" s="22"/>
      <c r="D9" s="9"/>
      <c r="E9" s="10"/>
      <c r="F9" s="9"/>
      <c r="G9" s="10"/>
      <c r="H9" s="11"/>
    </row>
    <row r="10" spans="1:11">
      <c r="A10" s="8"/>
      <c r="B10" s="9"/>
      <c r="C10" s="10"/>
      <c r="D10" s="9"/>
      <c r="E10" s="10"/>
      <c r="F10" s="9"/>
      <c r="G10" s="10"/>
      <c r="H10" s="11"/>
    </row>
    <row r="11" spans="1:11">
      <c r="A11" s="8"/>
      <c r="B11" s="9"/>
      <c r="C11" s="10"/>
      <c r="D11" s="9"/>
      <c r="E11" s="10"/>
      <c r="F11" s="9"/>
      <c r="G11" s="10"/>
      <c r="H11" s="11"/>
    </row>
    <row r="12" spans="1:11" ht="15.75" thickBot="1">
      <c r="A12" s="12" t="s">
        <v>21</v>
      </c>
      <c r="B12" s="13">
        <f>SUM(B5:B11)</f>
        <v>538.51</v>
      </c>
      <c r="C12" s="14" t="s">
        <v>21</v>
      </c>
      <c r="D12" s="13">
        <f>SUM(D5:D11)</f>
        <v>575.92999999999995</v>
      </c>
      <c r="E12" s="14" t="s">
        <v>21</v>
      </c>
      <c r="F12" s="13">
        <f>SUM(F5:F11)</f>
        <v>0</v>
      </c>
      <c r="G12" s="14" t="s">
        <v>21</v>
      </c>
      <c r="H12" s="15">
        <f>SUM(H5:H11)</f>
        <v>232.29</v>
      </c>
      <c r="K12" s="25"/>
    </row>
    <row r="13" spans="1:11" ht="30.75" thickBot="1">
      <c r="A13" s="16" t="s">
        <v>23</v>
      </c>
      <c r="B13" s="17">
        <f>B12</f>
        <v>538.51</v>
      </c>
      <c r="C13" s="18"/>
      <c r="D13" s="17">
        <f>B13+D12</f>
        <v>1114.44</v>
      </c>
      <c r="E13" s="18"/>
      <c r="F13" s="17">
        <f>D13+F12</f>
        <v>1114.44</v>
      </c>
      <c r="G13" s="18"/>
      <c r="H13" s="19">
        <f>F13+H12</f>
        <v>1346.73</v>
      </c>
    </row>
    <row r="14" spans="1:11" ht="30.75" thickBot="1">
      <c r="A14" s="16" t="s">
        <v>36</v>
      </c>
      <c r="B14" s="43">
        <f>B48+H13</f>
        <v>12225.939999999999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40914</v>
      </c>
      <c r="B39" s="4">
        <v>185.68</v>
      </c>
      <c r="C39" s="5"/>
      <c r="D39" s="4"/>
      <c r="E39" s="5">
        <v>41121</v>
      </c>
      <c r="F39" s="4">
        <v>131.88</v>
      </c>
      <c r="G39" s="5">
        <v>41213</v>
      </c>
      <c r="H39" s="7">
        <v>111.77</v>
      </c>
    </row>
    <row r="40" spans="1:8">
      <c r="A40" s="21">
        <v>40933</v>
      </c>
      <c r="B40" s="9">
        <v>677.5</v>
      </c>
      <c r="C40" s="22"/>
      <c r="D40" s="9"/>
      <c r="E40" s="22">
        <v>41145</v>
      </c>
      <c r="F40" s="9">
        <v>1323.78</v>
      </c>
      <c r="G40" s="22">
        <v>41243</v>
      </c>
      <c r="H40" s="11">
        <v>260.75</v>
      </c>
    </row>
    <row r="41" spans="1:8">
      <c r="A41" s="21">
        <v>40935</v>
      </c>
      <c r="B41" s="9">
        <v>43.71</v>
      </c>
      <c r="C41" s="22"/>
      <c r="D41" s="9"/>
      <c r="E41" s="22">
        <v>41181</v>
      </c>
      <c r="F41" s="9">
        <v>741.21</v>
      </c>
      <c r="G41" s="10"/>
      <c r="H41" s="11"/>
    </row>
    <row r="42" spans="1:8">
      <c r="A42" s="21">
        <v>40938</v>
      </c>
      <c r="B42" s="9">
        <v>52</v>
      </c>
      <c r="C42" s="10"/>
      <c r="D42" s="9"/>
      <c r="E42" s="10"/>
      <c r="F42" s="9"/>
      <c r="G42" s="10"/>
      <c r="H42" s="11"/>
    </row>
    <row r="43" spans="1:8">
      <c r="A43" s="21">
        <v>40939</v>
      </c>
      <c r="B43" s="9">
        <v>177.83</v>
      </c>
      <c r="C43" s="10"/>
      <c r="D43" s="9"/>
      <c r="E43" s="10"/>
      <c r="F43" s="9"/>
      <c r="G43" s="10"/>
      <c r="H43" s="11"/>
    </row>
    <row r="44" spans="1:8">
      <c r="A44" s="21">
        <v>40939</v>
      </c>
      <c r="B44" s="9">
        <v>131.88</v>
      </c>
      <c r="C44" s="10"/>
      <c r="D44" s="9"/>
      <c r="E44" s="10"/>
      <c r="F44" s="9"/>
      <c r="G44" s="10"/>
      <c r="H44" s="11"/>
    </row>
    <row r="45" spans="1:8">
      <c r="A45" s="21">
        <v>40947</v>
      </c>
      <c r="B45" s="9">
        <v>911.62</v>
      </c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2180.2199999999998</v>
      </c>
      <c r="C46" s="14" t="s">
        <v>21</v>
      </c>
      <c r="D46" s="13">
        <f>SUM(D39:D45)</f>
        <v>0</v>
      </c>
      <c r="E46" s="14" t="s">
        <v>21</v>
      </c>
      <c r="F46" s="13">
        <f>SUM(F39:F45)</f>
        <v>2196.87</v>
      </c>
      <c r="G46" s="14" t="s">
        <v>21</v>
      </c>
      <c r="H46" s="15">
        <f>SUM(H39:H45)</f>
        <v>372.52</v>
      </c>
    </row>
    <row r="47" spans="1:8" ht="30.75" thickBot="1">
      <c r="A47" s="16" t="s">
        <v>23</v>
      </c>
      <c r="B47" s="17">
        <f>B46</f>
        <v>2180.2199999999998</v>
      </c>
      <c r="C47" s="18"/>
      <c r="D47" s="17">
        <f>B47+D46</f>
        <v>2180.2199999999998</v>
      </c>
      <c r="E47" s="18"/>
      <c r="F47" s="17">
        <f>D47+F46</f>
        <v>4377.09</v>
      </c>
      <c r="G47" s="18"/>
      <c r="H47" s="19">
        <f>F47+H46</f>
        <v>4749.6100000000006</v>
      </c>
    </row>
    <row r="48" spans="1:8" ht="30.75" thickBot="1">
      <c r="A48" s="16" t="s">
        <v>35</v>
      </c>
      <c r="B48" s="43">
        <f>H47+B62</f>
        <v>10879.21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40574</v>
      </c>
      <c r="B53" s="4">
        <v>514.76</v>
      </c>
      <c r="C53" s="5"/>
      <c r="D53" s="4"/>
      <c r="E53" s="5">
        <v>40786</v>
      </c>
      <c r="F53" s="4">
        <v>393.42</v>
      </c>
      <c r="G53" s="5"/>
      <c r="H53" s="7"/>
    </row>
    <row r="54" spans="1:8">
      <c r="A54" s="21"/>
      <c r="B54" s="9"/>
      <c r="C54" s="22"/>
      <c r="D54" s="9"/>
      <c r="E54" s="22">
        <v>40814</v>
      </c>
      <c r="F54" s="9">
        <v>178.19</v>
      </c>
      <c r="G54" s="22"/>
      <c r="H54" s="11"/>
    </row>
    <row r="55" spans="1:8">
      <c r="A55" s="8"/>
      <c r="B55" s="9"/>
      <c r="C55" s="22"/>
      <c r="D55" s="9"/>
      <c r="E55" s="10"/>
      <c r="F55" s="9"/>
      <c r="G55" s="10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514.76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571.61</v>
      </c>
      <c r="G60" s="14" t="s">
        <v>21</v>
      </c>
      <c r="H60" s="15">
        <f>SUM(H53:H59)</f>
        <v>0</v>
      </c>
    </row>
    <row r="61" spans="1:8" ht="30.75" thickBot="1">
      <c r="A61" s="16" t="s">
        <v>23</v>
      </c>
      <c r="B61" s="17">
        <f>B60</f>
        <v>514.76</v>
      </c>
      <c r="C61" s="18"/>
      <c r="D61" s="17">
        <f>B61+D60</f>
        <v>514.76</v>
      </c>
      <c r="E61" s="18"/>
      <c r="F61" s="17">
        <f>D61+F60</f>
        <v>1086.3699999999999</v>
      </c>
      <c r="G61" s="18"/>
      <c r="H61" s="19">
        <f>F61+H60</f>
        <v>1086.3699999999999</v>
      </c>
    </row>
    <row r="62" spans="1:8" ht="30.75" thickBot="1">
      <c r="A62" s="16" t="s">
        <v>34</v>
      </c>
      <c r="B62" s="43">
        <f>H61+B80</f>
        <v>6129.5999999999995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40207</v>
      </c>
      <c r="B71" s="4">
        <v>153.38</v>
      </c>
      <c r="C71" s="5">
        <v>40281</v>
      </c>
      <c r="D71" s="4">
        <v>246.43</v>
      </c>
      <c r="E71" s="5"/>
      <c r="F71" s="4"/>
      <c r="G71" s="52">
        <v>40462</v>
      </c>
      <c r="H71" s="7">
        <v>475.61</v>
      </c>
    </row>
    <row r="72" spans="1:8">
      <c r="A72" s="21">
        <v>40267</v>
      </c>
      <c r="B72" s="9">
        <v>1648.11</v>
      </c>
      <c r="C72" s="22">
        <v>40346</v>
      </c>
      <c r="D72" s="9">
        <v>69.37</v>
      </c>
      <c r="E72" s="22"/>
      <c r="F72" s="9"/>
      <c r="G72" s="22">
        <v>40499</v>
      </c>
      <c r="H72" s="11">
        <v>594.35</v>
      </c>
    </row>
    <row r="73" spans="1:8">
      <c r="A73" s="8"/>
      <c r="B73" s="9"/>
      <c r="C73" s="22">
        <v>40333</v>
      </c>
      <c r="D73" s="9">
        <v>64</v>
      </c>
      <c r="E73" s="10"/>
      <c r="F73" s="9"/>
      <c r="G73" s="22"/>
      <c r="H73" s="11"/>
    </row>
    <row r="74" spans="1:8">
      <c r="A74" s="8"/>
      <c r="B74" s="9"/>
      <c r="C74" s="10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1801.4899999999998</v>
      </c>
      <c r="C78" s="14" t="s">
        <v>21</v>
      </c>
      <c r="D78" s="13">
        <f>SUM(D71:D77)</f>
        <v>379.8</v>
      </c>
      <c r="E78" s="14" t="s">
        <v>21</v>
      </c>
      <c r="F78" s="13">
        <f>SUM(F71:F77)</f>
        <v>0</v>
      </c>
      <c r="G78" s="14" t="s">
        <v>21</v>
      </c>
      <c r="H78" s="15">
        <f>SUM(H71:H77)</f>
        <v>1069.96</v>
      </c>
    </row>
    <row r="79" spans="1:8" ht="30.75" thickBot="1">
      <c r="A79" s="16" t="s">
        <v>23</v>
      </c>
      <c r="B79" s="17">
        <f>B78</f>
        <v>1801.4899999999998</v>
      </c>
      <c r="C79" s="18"/>
      <c r="D79" s="17">
        <f>B79+D78</f>
        <v>2181.29</v>
      </c>
      <c r="E79" s="18"/>
      <c r="F79" s="17">
        <f>D79+F78</f>
        <v>2181.29</v>
      </c>
      <c r="G79" s="18"/>
      <c r="H79" s="19">
        <f>F79+H78</f>
        <v>3251.25</v>
      </c>
    </row>
    <row r="80" spans="1:8" ht="30.75" thickBot="1">
      <c r="A80" s="16" t="s">
        <v>33</v>
      </c>
      <c r="B80" s="43">
        <f>H79+B94</f>
        <v>5043.2299999999996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39843</v>
      </c>
      <c r="B85" s="4">
        <v>810.84</v>
      </c>
      <c r="C85" s="5">
        <v>39912</v>
      </c>
      <c r="D85" s="4">
        <v>341.27</v>
      </c>
      <c r="E85" s="5"/>
      <c r="F85" s="4"/>
      <c r="G85" s="5">
        <v>40115</v>
      </c>
      <c r="H85" s="7">
        <v>62.38</v>
      </c>
    </row>
    <row r="86" spans="1:8">
      <c r="A86" s="21"/>
      <c r="B86" s="9"/>
      <c r="C86" s="22">
        <v>39931</v>
      </c>
      <c r="D86" s="9">
        <v>44.49</v>
      </c>
      <c r="E86" s="22"/>
      <c r="F86" s="9"/>
      <c r="G86" s="51">
        <v>40154</v>
      </c>
      <c r="H86" s="11">
        <v>533</v>
      </c>
    </row>
    <row r="87" spans="1:8">
      <c r="A87" s="8"/>
      <c r="B87" s="9"/>
      <c r="C87" s="22"/>
      <c r="D87" s="9"/>
      <c r="E87" s="10"/>
      <c r="F87" s="9"/>
      <c r="G87" s="22"/>
      <c r="H87" s="11"/>
    </row>
    <row r="88" spans="1:8">
      <c r="A88" s="8"/>
      <c r="B88" s="9"/>
      <c r="C88" s="10"/>
      <c r="D88" s="9"/>
      <c r="E88" s="10"/>
      <c r="F88" s="9"/>
      <c r="G88" s="22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810.84</v>
      </c>
      <c r="C92" s="14" t="s">
        <v>21</v>
      </c>
      <c r="D92" s="13">
        <f>SUM(D85:D91)</f>
        <v>385.76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595.38</v>
      </c>
    </row>
    <row r="93" spans="1:8" ht="30.75" thickBot="1">
      <c r="A93" s="16" t="s">
        <v>23</v>
      </c>
      <c r="B93" s="17">
        <f>B92</f>
        <v>810.84</v>
      </c>
      <c r="C93" s="18"/>
      <c r="D93" s="17">
        <f>B93+D92</f>
        <v>1196.5999999999999</v>
      </c>
      <c r="E93" s="18"/>
      <c r="F93" s="17">
        <f>D93+F92</f>
        <v>1196.5999999999999</v>
      </c>
      <c r="G93" s="18"/>
      <c r="H93" s="19">
        <f>F93+H92</f>
        <v>1791.98</v>
      </c>
    </row>
    <row r="94" spans="1:8" ht="30.75" thickBot="1">
      <c r="A94" s="16" t="s">
        <v>35</v>
      </c>
      <c r="B94" s="43">
        <f>H93</f>
        <v>1791.98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A3:B3"/>
    <mergeCell ref="C3:D3"/>
    <mergeCell ref="E3:F3"/>
    <mergeCell ref="G3:H3"/>
    <mergeCell ref="A2:H2"/>
  </mergeCells>
  <printOptions horizontalCentered="1"/>
  <pageMargins left="0.25" right="0.25" top="0.75" bottom="0.75" header="0.3" footer="0.3"/>
  <pageSetup paperSize="9" scale="90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H94"/>
  <sheetViews>
    <sheetView workbookViewId="0">
      <selection activeCell="A63" sqref="A63:XFD6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8</v>
      </c>
      <c r="B1" s="74"/>
      <c r="C1" s="74"/>
      <c r="D1" s="74"/>
      <c r="E1" s="74"/>
      <c r="F1" s="74"/>
      <c r="G1" s="74"/>
      <c r="H1" s="74"/>
    </row>
    <row r="2" spans="1:8" ht="16.5" thickBot="1">
      <c r="A2" s="91">
        <v>2013</v>
      </c>
      <c r="B2" s="76"/>
      <c r="C2" s="76"/>
      <c r="D2" s="76"/>
      <c r="E2" s="76"/>
      <c r="F2" s="76"/>
      <c r="G2" s="76"/>
      <c r="H2" s="92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>
        <v>41374</v>
      </c>
      <c r="D5" s="4">
        <v>60.34</v>
      </c>
      <c r="E5" s="5">
        <v>41499</v>
      </c>
      <c r="F5" s="4">
        <v>91.49</v>
      </c>
      <c r="G5" s="5">
        <v>41554</v>
      </c>
      <c r="H5" s="7">
        <v>1857.68</v>
      </c>
    </row>
    <row r="6" spans="1:8">
      <c r="A6" s="21"/>
      <c r="B6" s="9"/>
      <c r="C6" s="22"/>
      <c r="D6" s="9"/>
      <c r="E6" s="22">
        <v>41500</v>
      </c>
      <c r="F6" s="9">
        <v>43.27</v>
      </c>
      <c r="G6" s="22">
        <v>41556</v>
      </c>
      <c r="H6" s="11">
        <v>65</v>
      </c>
    </row>
    <row r="7" spans="1:8">
      <c r="A7" s="8"/>
      <c r="B7" s="9"/>
      <c r="C7" s="22"/>
      <c r="D7" s="24"/>
      <c r="E7" s="10"/>
      <c r="F7" s="9"/>
      <c r="G7" s="22">
        <v>41563</v>
      </c>
      <c r="H7" s="11">
        <v>1402.43</v>
      </c>
    </row>
    <row r="8" spans="1:8">
      <c r="A8" s="8"/>
      <c r="B8" s="9"/>
      <c r="C8" s="22"/>
      <c r="D8" s="9"/>
      <c r="E8" s="10"/>
      <c r="F8" s="9"/>
      <c r="G8" s="22">
        <v>41568</v>
      </c>
      <c r="H8" s="11">
        <v>185.41</v>
      </c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60.34</v>
      </c>
      <c r="E12" s="14" t="s">
        <v>21</v>
      </c>
      <c r="F12" s="13">
        <f>SUM(F5:F11)</f>
        <v>134.76</v>
      </c>
      <c r="G12" s="14" t="s">
        <v>21</v>
      </c>
      <c r="H12" s="15">
        <f>SUM(H5:H11)</f>
        <v>3510.52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60.34</v>
      </c>
      <c r="E13" s="18"/>
      <c r="F13" s="17">
        <f>D13+F12</f>
        <v>195.1</v>
      </c>
      <c r="G13" s="18"/>
      <c r="H13" s="19">
        <f>F13+H12</f>
        <v>3705.62</v>
      </c>
    </row>
    <row r="14" spans="1:8" ht="30.75" thickBot="1">
      <c r="A14" s="16" t="s">
        <v>36</v>
      </c>
      <c r="B14" s="43">
        <f>H13+B48</f>
        <v>12240.650000000001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40947</v>
      </c>
      <c r="B39" s="4">
        <v>872.85</v>
      </c>
      <c r="C39" s="5">
        <v>41096</v>
      </c>
      <c r="D39" s="4">
        <v>162.93</v>
      </c>
      <c r="E39" s="5">
        <v>41116</v>
      </c>
      <c r="F39" s="4">
        <v>198.76</v>
      </c>
      <c r="G39" s="5">
        <v>41192</v>
      </c>
      <c r="H39" s="7">
        <v>27</v>
      </c>
    </row>
    <row r="40" spans="1:8">
      <c r="A40" s="21">
        <v>40954</v>
      </c>
      <c r="B40" s="9">
        <v>347.84</v>
      </c>
      <c r="C40" s="22"/>
      <c r="D40" s="9"/>
      <c r="E40" s="22"/>
      <c r="F40" s="9"/>
      <c r="G40" s="22"/>
      <c r="H40" s="11"/>
    </row>
    <row r="41" spans="1:8">
      <c r="A41" s="21">
        <v>40988</v>
      </c>
      <c r="B41" s="9">
        <v>88.15</v>
      </c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1308.8400000000001</v>
      </c>
      <c r="C46" s="14" t="s">
        <v>21</v>
      </c>
      <c r="D46" s="13">
        <f>SUM(D39:D45)</f>
        <v>162.93</v>
      </c>
      <c r="E46" s="14" t="s">
        <v>21</v>
      </c>
      <c r="F46" s="13">
        <f>SUM(F39:F45)</f>
        <v>198.76</v>
      </c>
      <c r="G46" s="14" t="s">
        <v>21</v>
      </c>
      <c r="H46" s="15">
        <f>SUM(H39:H45)</f>
        <v>27</v>
      </c>
    </row>
    <row r="47" spans="1:8" ht="30.75" thickBot="1">
      <c r="A47" s="16" t="s">
        <v>23</v>
      </c>
      <c r="B47" s="17">
        <f>B46</f>
        <v>1308.8400000000001</v>
      </c>
      <c r="C47" s="18"/>
      <c r="D47" s="17">
        <f>B47+D46</f>
        <v>1471.7700000000002</v>
      </c>
      <c r="E47" s="18"/>
      <c r="F47" s="17">
        <f>D47+F46</f>
        <v>1670.5300000000002</v>
      </c>
      <c r="G47" s="18"/>
      <c r="H47" s="19">
        <f>F47+H46</f>
        <v>1697.5300000000002</v>
      </c>
    </row>
    <row r="48" spans="1:8" ht="30.75" thickBot="1">
      <c r="A48" s="16" t="s">
        <v>35</v>
      </c>
      <c r="B48" s="43">
        <f>H47+B62</f>
        <v>8535.0300000000007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40557</v>
      </c>
      <c r="B53" s="4">
        <v>68.17</v>
      </c>
      <c r="C53" s="5">
        <v>40663</v>
      </c>
      <c r="D53" s="4">
        <v>75.349999999999994</v>
      </c>
      <c r="E53" s="5">
        <v>40806</v>
      </c>
      <c r="F53" s="4">
        <v>835.43</v>
      </c>
      <c r="G53" s="5">
        <v>40835</v>
      </c>
      <c r="H53" s="7">
        <v>64</v>
      </c>
    </row>
    <row r="54" spans="1:8">
      <c r="A54" s="21">
        <v>40599</v>
      </c>
      <c r="B54" s="9">
        <v>1426.13</v>
      </c>
      <c r="C54" s="22">
        <v>40715</v>
      </c>
      <c r="D54" s="9">
        <v>512.64</v>
      </c>
      <c r="E54" s="22">
        <v>40815</v>
      </c>
      <c r="F54" s="9">
        <v>-377.52</v>
      </c>
      <c r="G54" s="22">
        <v>40886</v>
      </c>
      <c r="H54" s="11">
        <v>50.55</v>
      </c>
    </row>
    <row r="55" spans="1:8">
      <c r="A55" s="8"/>
      <c r="B55" s="9"/>
      <c r="C55" s="22"/>
      <c r="D55" s="9"/>
      <c r="E55" s="10"/>
      <c r="F55" s="9"/>
      <c r="G55" s="22">
        <v>40877</v>
      </c>
      <c r="H55" s="11">
        <v>282.24</v>
      </c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1494.3000000000002</v>
      </c>
      <c r="C60" s="14" t="s">
        <v>21</v>
      </c>
      <c r="D60" s="13">
        <f>SUM(D53:D59)</f>
        <v>587.99</v>
      </c>
      <c r="E60" s="14" t="s">
        <v>21</v>
      </c>
      <c r="F60" s="13">
        <f>SUM(F53:F59)</f>
        <v>457.90999999999997</v>
      </c>
      <c r="G60" s="14" t="s">
        <v>21</v>
      </c>
      <c r="H60" s="15">
        <f>SUM(H53:H59)</f>
        <v>396.79</v>
      </c>
    </row>
    <row r="61" spans="1:8" ht="30.75" thickBot="1">
      <c r="A61" s="16" t="s">
        <v>23</v>
      </c>
      <c r="B61" s="17">
        <f>B60</f>
        <v>1494.3000000000002</v>
      </c>
      <c r="C61" s="18"/>
      <c r="D61" s="17">
        <f>B61+D60</f>
        <v>2082.29</v>
      </c>
      <c r="E61" s="18"/>
      <c r="F61" s="17">
        <f>D61+F60</f>
        <v>2540.1999999999998</v>
      </c>
      <c r="G61" s="18"/>
      <c r="H61" s="19">
        <f>F61+H60</f>
        <v>2936.99</v>
      </c>
    </row>
    <row r="62" spans="1:8" ht="30.75" thickBot="1">
      <c r="A62" s="16" t="s">
        <v>34</v>
      </c>
      <c r="B62" s="43">
        <f>H61+B80</f>
        <v>6837.5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40212</v>
      </c>
      <c r="B71" s="4">
        <v>279.11</v>
      </c>
      <c r="C71" s="5"/>
      <c r="D71" s="4"/>
      <c r="E71" s="5">
        <v>40390</v>
      </c>
      <c r="F71" s="4">
        <v>104.53</v>
      </c>
      <c r="G71" s="52">
        <v>40485</v>
      </c>
      <c r="H71" s="7">
        <v>26</v>
      </c>
    </row>
    <row r="72" spans="1:8">
      <c r="A72" s="21"/>
      <c r="B72" s="9"/>
      <c r="C72" s="22"/>
      <c r="D72" s="9"/>
      <c r="E72" s="22">
        <v>40442</v>
      </c>
      <c r="F72" s="9">
        <v>433.23</v>
      </c>
      <c r="G72" s="22"/>
      <c r="H72" s="11"/>
    </row>
    <row r="73" spans="1:8">
      <c r="A73" s="21"/>
      <c r="B73" s="9"/>
      <c r="C73" s="22"/>
      <c r="D73" s="9"/>
      <c r="E73" s="22"/>
      <c r="F73" s="9"/>
      <c r="G73" s="22"/>
      <c r="H73" s="11"/>
    </row>
    <row r="74" spans="1:8">
      <c r="A74" s="8"/>
      <c r="B74" s="9"/>
      <c r="C74" s="10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279.11</v>
      </c>
      <c r="C78" s="14" t="s">
        <v>21</v>
      </c>
      <c r="D78" s="13">
        <f>SUM(D71:D77)</f>
        <v>0</v>
      </c>
      <c r="E78" s="14" t="s">
        <v>21</v>
      </c>
      <c r="F78" s="13">
        <f>SUM(F71:F77)</f>
        <v>537.76</v>
      </c>
      <c r="G78" s="14" t="s">
        <v>21</v>
      </c>
      <c r="H78" s="15">
        <f>SUM(H71:H77)</f>
        <v>26</v>
      </c>
    </row>
    <row r="79" spans="1:8" ht="30.75" thickBot="1">
      <c r="A79" s="16" t="s">
        <v>23</v>
      </c>
      <c r="B79" s="17">
        <f>B78</f>
        <v>279.11</v>
      </c>
      <c r="C79" s="18"/>
      <c r="D79" s="17">
        <f>B79+D78</f>
        <v>279.11</v>
      </c>
      <c r="E79" s="18"/>
      <c r="F79" s="17">
        <f>D79+F78</f>
        <v>816.87</v>
      </c>
      <c r="G79" s="18"/>
      <c r="H79" s="19">
        <f>F79+H78</f>
        <v>842.87</v>
      </c>
    </row>
    <row r="80" spans="1:8" ht="30.75" thickBot="1">
      <c r="A80" s="16" t="s">
        <v>33</v>
      </c>
      <c r="B80" s="43">
        <f>H79+B94</f>
        <v>3900.51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39843</v>
      </c>
      <c r="B85" s="4">
        <v>97.37</v>
      </c>
      <c r="C85" s="5">
        <v>39931</v>
      </c>
      <c r="D85" s="4">
        <v>10.39</v>
      </c>
      <c r="E85" s="5">
        <v>40053</v>
      </c>
      <c r="F85" s="4">
        <v>523.49</v>
      </c>
      <c r="G85" s="5">
        <v>40117</v>
      </c>
      <c r="H85" s="7">
        <v>20.059999999999999</v>
      </c>
    </row>
    <row r="86" spans="1:8">
      <c r="A86" s="21">
        <v>39872</v>
      </c>
      <c r="B86" s="9">
        <v>20</v>
      </c>
      <c r="C86" s="22">
        <v>39994</v>
      </c>
      <c r="D86" s="9">
        <v>310.60000000000002</v>
      </c>
      <c r="E86" s="22">
        <v>40035</v>
      </c>
      <c r="F86" s="9">
        <v>155.66999999999999</v>
      </c>
      <c r="G86" s="51">
        <v>40121</v>
      </c>
      <c r="H86" s="11">
        <v>63</v>
      </c>
    </row>
    <row r="87" spans="1:8">
      <c r="A87" s="21"/>
      <c r="B87" s="9"/>
      <c r="C87" s="22"/>
      <c r="D87" s="9"/>
      <c r="E87" s="22">
        <v>40065</v>
      </c>
      <c r="F87" s="9">
        <v>85.32</v>
      </c>
      <c r="G87" s="22">
        <v>40147</v>
      </c>
      <c r="H87" s="11">
        <v>345.95</v>
      </c>
    </row>
    <row r="88" spans="1:8">
      <c r="A88" s="8"/>
      <c r="B88" s="9"/>
      <c r="C88" s="10"/>
      <c r="D88" s="9"/>
      <c r="E88" s="22">
        <v>40086</v>
      </c>
      <c r="F88" s="9">
        <v>343.4</v>
      </c>
      <c r="G88" s="22">
        <v>40156</v>
      </c>
      <c r="H88" s="11">
        <v>1082.3900000000001</v>
      </c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117.37</v>
      </c>
      <c r="C92" s="14" t="s">
        <v>21</v>
      </c>
      <c r="D92" s="13">
        <f>SUM(D85:D91)</f>
        <v>320.99</v>
      </c>
      <c r="E92" s="14" t="s">
        <v>21</v>
      </c>
      <c r="F92" s="13">
        <f>SUM(F85:F91)</f>
        <v>1107.8800000000001</v>
      </c>
      <c r="G92" s="14" t="s">
        <v>21</v>
      </c>
      <c r="H92" s="15">
        <f>SUM(H85:H91)</f>
        <v>1511.4</v>
      </c>
    </row>
    <row r="93" spans="1:8" ht="30.75" thickBot="1">
      <c r="A93" s="16" t="s">
        <v>23</v>
      </c>
      <c r="B93" s="17">
        <f>B92</f>
        <v>117.37</v>
      </c>
      <c r="C93" s="18"/>
      <c r="D93" s="17">
        <f>B93+D92</f>
        <v>438.36</v>
      </c>
      <c r="E93" s="18"/>
      <c r="F93" s="17">
        <f>D93+F92</f>
        <v>1546.2400000000002</v>
      </c>
      <c r="G93" s="18"/>
      <c r="H93" s="19">
        <f>F93+H92</f>
        <v>3057.6400000000003</v>
      </c>
    </row>
    <row r="94" spans="1:8" ht="30.75" thickBot="1">
      <c r="A94" s="16" t="s">
        <v>35</v>
      </c>
      <c r="B94" s="43">
        <f>H93</f>
        <v>3057.6400000000003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8"/>
  <dimension ref="A1:H94"/>
  <sheetViews>
    <sheetView workbookViewId="0">
      <selection activeCell="A64" sqref="A64:XFD64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26</v>
      </c>
      <c r="B1" s="74"/>
      <c r="C1" s="74"/>
      <c r="D1" s="74"/>
      <c r="E1" s="74"/>
      <c r="F1" s="74"/>
      <c r="G1" s="74"/>
      <c r="H1" s="74"/>
    </row>
    <row r="2" spans="1:8" ht="15.75" thickBot="1">
      <c r="A2" s="77" t="s">
        <v>17</v>
      </c>
      <c r="B2" s="78"/>
      <c r="C2" s="77" t="s">
        <v>18</v>
      </c>
      <c r="D2" s="78"/>
      <c r="E2" s="77" t="s">
        <v>19</v>
      </c>
      <c r="F2" s="78"/>
      <c r="G2" s="77" t="s">
        <v>22</v>
      </c>
      <c r="H2" s="78"/>
    </row>
    <row r="3" spans="1:8" ht="15.75" thickBot="1">
      <c r="A3" s="2" t="s">
        <v>0</v>
      </c>
      <c r="B3" s="2" t="s">
        <v>20</v>
      </c>
      <c r="C3" s="2" t="s">
        <v>0</v>
      </c>
      <c r="D3" s="2" t="s">
        <v>20</v>
      </c>
      <c r="E3" s="2" t="s">
        <v>0</v>
      </c>
      <c r="F3" s="2" t="s">
        <v>20</v>
      </c>
      <c r="G3" s="2" t="s">
        <v>0</v>
      </c>
      <c r="H3" s="2" t="s">
        <v>20</v>
      </c>
    </row>
    <row r="4" spans="1:8">
      <c r="A4" s="20">
        <v>41285</v>
      </c>
      <c r="B4" s="4">
        <v>70.38</v>
      </c>
      <c r="C4" s="5"/>
      <c r="D4" s="4"/>
      <c r="E4" s="5"/>
      <c r="F4" s="4"/>
      <c r="G4" s="5">
        <v>74427</v>
      </c>
      <c r="H4" s="7">
        <v>22</v>
      </c>
    </row>
    <row r="5" spans="1:8">
      <c r="A5" s="21">
        <v>41340</v>
      </c>
      <c r="B5" s="9">
        <v>83.38</v>
      </c>
      <c r="C5" s="22"/>
      <c r="D5" s="24"/>
      <c r="E5" s="10"/>
      <c r="F5" s="9"/>
      <c r="G5" s="22">
        <v>41561</v>
      </c>
      <c r="H5" s="11">
        <v>209.06</v>
      </c>
    </row>
    <row r="6" spans="1:8">
      <c r="A6" s="8"/>
      <c r="B6" s="9"/>
      <c r="C6" s="22"/>
      <c r="D6" s="9"/>
      <c r="E6" s="10"/>
      <c r="F6" s="9"/>
      <c r="G6" s="10"/>
      <c r="H6" s="11"/>
    </row>
    <row r="7" spans="1:8">
      <c r="A7" s="8"/>
      <c r="B7" s="9"/>
      <c r="C7" s="22"/>
      <c r="D7" s="9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10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 ht="15.75" thickBot="1">
      <c r="A11" s="12" t="s">
        <v>21</v>
      </c>
      <c r="B11" s="13">
        <f>SUM(B4:B10)</f>
        <v>153.76</v>
      </c>
      <c r="C11" s="14" t="s">
        <v>21</v>
      </c>
      <c r="D11" s="13">
        <f>SUM(D4:D10)</f>
        <v>0</v>
      </c>
      <c r="E11" s="14" t="s">
        <v>21</v>
      </c>
      <c r="F11" s="13">
        <f>SUM(F4:F10)</f>
        <v>0</v>
      </c>
      <c r="G11" s="14" t="s">
        <v>21</v>
      </c>
      <c r="H11" s="15">
        <f>SUM(H4:H10)</f>
        <v>231.06</v>
      </c>
    </row>
    <row r="12" spans="1:8" ht="30.75" thickBot="1">
      <c r="A12" s="16" t="s">
        <v>23</v>
      </c>
      <c r="B12" s="17">
        <f>B11</f>
        <v>153.76</v>
      </c>
      <c r="C12" s="18"/>
      <c r="D12" s="17">
        <f>B12+D11</f>
        <v>153.76</v>
      </c>
      <c r="E12" s="18"/>
      <c r="F12" s="17">
        <f>D12+F11</f>
        <v>153.76</v>
      </c>
      <c r="G12" s="18"/>
      <c r="H12" s="19">
        <f>F12+H11</f>
        <v>384.82</v>
      </c>
    </row>
    <row r="13" spans="1:8" ht="30.75" thickBot="1">
      <c r="A13" s="16" t="s">
        <v>36</v>
      </c>
      <c r="B13" s="43">
        <f>H12+B48</f>
        <v>3660.11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40939</v>
      </c>
      <c r="B39" s="4">
        <v>59.87</v>
      </c>
      <c r="C39" s="5"/>
      <c r="D39" s="4"/>
      <c r="E39" s="5"/>
      <c r="F39" s="4"/>
      <c r="G39" s="5">
        <v>41200</v>
      </c>
      <c r="H39" s="7">
        <v>205.17</v>
      </c>
    </row>
    <row r="40" spans="1:8">
      <c r="A40" s="21">
        <v>40939</v>
      </c>
      <c r="B40" s="9">
        <v>254.37</v>
      </c>
      <c r="C40" s="22"/>
      <c r="D40" s="9"/>
      <c r="E40" s="22"/>
      <c r="F40" s="9"/>
      <c r="G40" s="22">
        <v>41191</v>
      </c>
      <c r="H40" s="11">
        <v>76</v>
      </c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314.24</v>
      </c>
      <c r="C46" s="14" t="s">
        <v>21</v>
      </c>
      <c r="D46" s="13">
        <f>SUM(D39:D45)</f>
        <v>0</v>
      </c>
      <c r="E46" s="14" t="s">
        <v>21</v>
      </c>
      <c r="F46" s="13">
        <f>SUM(F39:F45)</f>
        <v>0</v>
      </c>
      <c r="G46" s="14" t="s">
        <v>21</v>
      </c>
      <c r="H46" s="15">
        <f>SUM(H39:H45)</f>
        <v>281.16999999999996</v>
      </c>
    </row>
    <row r="47" spans="1:8" ht="30.75" thickBot="1">
      <c r="A47" s="16" t="s">
        <v>23</v>
      </c>
      <c r="B47" s="17">
        <f>B46</f>
        <v>314.24</v>
      </c>
      <c r="C47" s="18"/>
      <c r="D47" s="17">
        <f>B47+D46</f>
        <v>314.24</v>
      </c>
      <c r="E47" s="18"/>
      <c r="F47" s="17">
        <f>D47+F46</f>
        <v>314.24</v>
      </c>
      <c r="G47" s="18"/>
      <c r="H47" s="19">
        <f>F47+H46</f>
        <v>595.41</v>
      </c>
    </row>
    <row r="48" spans="1:8" ht="30.75" thickBot="1">
      <c r="A48" s="16" t="s">
        <v>35</v>
      </c>
      <c r="B48" s="43">
        <f>H47+B62</f>
        <v>3275.29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/>
      <c r="B53" s="4"/>
      <c r="C53" s="5"/>
      <c r="D53" s="4"/>
      <c r="E53" s="5"/>
      <c r="F53" s="4"/>
      <c r="G53" s="5">
        <v>40843</v>
      </c>
      <c r="H53" s="7">
        <v>26</v>
      </c>
    </row>
    <row r="54" spans="1:8">
      <c r="A54" s="21"/>
      <c r="B54" s="9"/>
      <c r="C54" s="22"/>
      <c r="D54" s="9"/>
      <c r="E54" s="22"/>
      <c r="F54" s="9"/>
      <c r="G54" s="22"/>
      <c r="H54" s="11"/>
    </row>
    <row r="55" spans="1:8">
      <c r="A55" s="8"/>
      <c r="B55" s="9"/>
      <c r="C55" s="22"/>
      <c r="D55" s="9"/>
      <c r="E55" s="10"/>
      <c r="F55" s="9"/>
      <c r="G55" s="10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0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26</v>
      </c>
    </row>
    <row r="61" spans="1:8" ht="30.75" thickBot="1">
      <c r="A61" s="16" t="s">
        <v>23</v>
      </c>
      <c r="B61" s="17">
        <f>B60</f>
        <v>0</v>
      </c>
      <c r="C61" s="18"/>
      <c r="D61" s="17">
        <f>B61+D60</f>
        <v>0</v>
      </c>
      <c r="E61" s="18"/>
      <c r="F61" s="17">
        <f>D61+F60</f>
        <v>0</v>
      </c>
      <c r="G61" s="18"/>
      <c r="H61" s="19">
        <f>F61+H60</f>
        <v>26</v>
      </c>
    </row>
    <row r="62" spans="1:8" ht="30.75" thickBot="1">
      <c r="A62" s="16" t="s">
        <v>34</v>
      </c>
      <c r="B62" s="43">
        <f>H61+B80</f>
        <v>2679.88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/>
      <c r="B71" s="4"/>
      <c r="C71" s="5">
        <v>40337</v>
      </c>
      <c r="D71" s="4">
        <v>177.65</v>
      </c>
      <c r="E71" s="5">
        <v>40421</v>
      </c>
      <c r="F71" s="4">
        <v>92.31</v>
      </c>
      <c r="G71" s="52">
        <v>40463</v>
      </c>
      <c r="H71" s="7">
        <v>87.8</v>
      </c>
    </row>
    <row r="72" spans="1:8">
      <c r="A72" s="21"/>
      <c r="B72" s="9"/>
      <c r="C72" s="22">
        <v>40338</v>
      </c>
      <c r="D72" s="9">
        <v>112.69</v>
      </c>
      <c r="E72" s="22"/>
      <c r="F72" s="9"/>
      <c r="G72" s="22">
        <v>40471</v>
      </c>
      <c r="H72" s="11">
        <v>145.29</v>
      </c>
    </row>
    <row r="73" spans="1:8">
      <c r="A73" s="21"/>
      <c r="B73" s="9"/>
      <c r="C73" s="22"/>
      <c r="D73" s="9"/>
      <c r="E73" s="10"/>
      <c r="F73" s="9"/>
      <c r="G73" s="22">
        <v>40477</v>
      </c>
      <c r="H73" s="11">
        <v>64</v>
      </c>
    </row>
    <row r="74" spans="1:8">
      <c r="A74" s="8"/>
      <c r="B74" s="9"/>
      <c r="C74" s="10"/>
      <c r="D74" s="9"/>
      <c r="E74" s="10"/>
      <c r="F74" s="9"/>
      <c r="G74" s="22">
        <v>40482</v>
      </c>
      <c r="H74" s="11">
        <v>71.69</v>
      </c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0</v>
      </c>
      <c r="C78" s="14" t="s">
        <v>21</v>
      </c>
      <c r="D78" s="13">
        <f>SUM(D71:D77)</f>
        <v>290.34000000000003</v>
      </c>
      <c r="E78" s="14" t="s">
        <v>21</v>
      </c>
      <c r="F78" s="13">
        <f>SUM(F71:F77)</f>
        <v>92.31</v>
      </c>
      <c r="G78" s="14" t="s">
        <v>21</v>
      </c>
      <c r="H78" s="15">
        <f>SUM(H71:H77)</f>
        <v>368.78</v>
      </c>
    </row>
    <row r="79" spans="1:8" ht="30.75" thickBot="1">
      <c r="A79" s="16" t="s">
        <v>23</v>
      </c>
      <c r="B79" s="17">
        <f>B78</f>
        <v>0</v>
      </c>
      <c r="C79" s="18"/>
      <c r="D79" s="17">
        <f>B79+D78</f>
        <v>290.34000000000003</v>
      </c>
      <c r="E79" s="18"/>
      <c r="F79" s="17">
        <f>D79+F78</f>
        <v>382.65000000000003</v>
      </c>
      <c r="G79" s="18"/>
      <c r="H79" s="19">
        <f>F79+H78</f>
        <v>751.43000000000006</v>
      </c>
    </row>
    <row r="80" spans="1:8" ht="30.75" thickBot="1">
      <c r="A80" s="16" t="s">
        <v>33</v>
      </c>
      <c r="B80" s="43">
        <f>H79+B94</f>
        <v>2653.88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39843</v>
      </c>
      <c r="B85" s="4">
        <v>85.11</v>
      </c>
      <c r="C85" s="5"/>
      <c r="D85" s="4"/>
      <c r="E85" s="5"/>
      <c r="F85" s="4"/>
      <c r="G85" s="5">
        <v>40101</v>
      </c>
      <c r="H85" s="7">
        <v>769.98</v>
      </c>
    </row>
    <row r="86" spans="1:8">
      <c r="A86" s="21">
        <v>39843</v>
      </c>
      <c r="B86" s="9">
        <v>194.71</v>
      </c>
      <c r="C86" s="22"/>
      <c r="D86" s="9"/>
      <c r="E86" s="22"/>
      <c r="F86" s="9"/>
      <c r="G86" s="51">
        <v>40095</v>
      </c>
      <c r="H86" s="11">
        <v>25</v>
      </c>
    </row>
    <row r="87" spans="1:8">
      <c r="A87" s="21">
        <v>39863</v>
      </c>
      <c r="B87" s="9">
        <v>653.33000000000004</v>
      </c>
      <c r="C87" s="22"/>
      <c r="D87" s="9"/>
      <c r="E87" s="10"/>
      <c r="F87" s="9"/>
      <c r="G87" s="22">
        <v>40123</v>
      </c>
      <c r="H87" s="11">
        <v>174.32</v>
      </c>
    </row>
    <row r="88" spans="1:8">
      <c r="A88" s="8"/>
      <c r="B88" s="9"/>
      <c r="C88" s="10"/>
      <c r="D88" s="9"/>
      <c r="E88" s="10"/>
      <c r="F88" s="9"/>
      <c r="G88" s="22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933.15000000000009</v>
      </c>
      <c r="C92" s="14" t="s">
        <v>21</v>
      </c>
      <c r="D92" s="13">
        <f>SUM(D85:D91)</f>
        <v>0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969.3</v>
      </c>
    </row>
    <row r="93" spans="1:8" ht="30.75" thickBot="1">
      <c r="A93" s="16" t="s">
        <v>23</v>
      </c>
      <c r="B93" s="17">
        <f>B92</f>
        <v>933.15000000000009</v>
      </c>
      <c r="C93" s="18"/>
      <c r="D93" s="17">
        <f>B93+D92</f>
        <v>933.15000000000009</v>
      </c>
      <c r="E93" s="18"/>
      <c r="F93" s="17">
        <f>D93+F92</f>
        <v>933.15000000000009</v>
      </c>
      <c r="G93" s="18"/>
      <c r="H93" s="19">
        <f>F93+H92</f>
        <v>1902.45</v>
      </c>
    </row>
    <row r="94" spans="1:8" ht="30.75" thickBot="1">
      <c r="A94" s="16" t="s">
        <v>35</v>
      </c>
      <c r="B94" s="43">
        <f>H93</f>
        <v>1902.45</v>
      </c>
    </row>
  </sheetData>
  <mergeCells count="25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2:H2"/>
    <mergeCell ref="E2:F2"/>
    <mergeCell ref="C2:D2"/>
    <mergeCell ref="A2:B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6"/>
  <dimension ref="A1:H48"/>
  <sheetViews>
    <sheetView workbookViewId="0">
      <selection activeCell="A33" sqref="A33:XFD3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25</v>
      </c>
      <c r="B1" s="74"/>
      <c r="C1" s="74"/>
      <c r="D1" s="74"/>
      <c r="E1" s="74"/>
      <c r="F1" s="74"/>
      <c r="G1" s="74"/>
      <c r="H1" s="74"/>
    </row>
    <row r="2" spans="1:8" ht="21.75" thickBot="1">
      <c r="A2" s="89">
        <v>2013</v>
      </c>
      <c r="B2" s="89"/>
      <c r="C2" s="89"/>
      <c r="D2" s="89"/>
      <c r="E2" s="89"/>
      <c r="F2" s="89"/>
      <c r="G2" s="89"/>
      <c r="H2" s="89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>
        <v>41345</v>
      </c>
      <c r="B5" s="4">
        <v>27</v>
      </c>
      <c r="C5" s="5">
        <v>41455</v>
      </c>
      <c r="D5" s="4">
        <v>227.41</v>
      </c>
      <c r="E5" s="5">
        <v>41463</v>
      </c>
      <c r="F5" s="4">
        <v>44.34</v>
      </c>
      <c r="G5" s="5"/>
      <c r="H5" s="7"/>
    </row>
    <row r="6" spans="1:8">
      <c r="A6" s="21">
        <v>41347</v>
      </c>
      <c r="B6" s="9">
        <v>11</v>
      </c>
      <c r="C6" s="22"/>
      <c r="D6" s="24"/>
      <c r="E6" s="10"/>
      <c r="F6" s="9"/>
      <c r="G6" s="10"/>
      <c r="H6" s="11"/>
    </row>
    <row r="7" spans="1:8">
      <c r="A7" s="8"/>
      <c r="B7" s="9"/>
      <c r="C7" s="22"/>
      <c r="D7" s="9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38</v>
      </c>
      <c r="C12" s="14" t="s">
        <v>21</v>
      </c>
      <c r="D12" s="13">
        <f>SUM(D5:D11)</f>
        <v>227.41</v>
      </c>
      <c r="E12" s="14" t="s">
        <v>21</v>
      </c>
      <c r="F12" s="13">
        <f>SUM(F5:F11)</f>
        <v>44.34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38</v>
      </c>
      <c r="C13" s="18"/>
      <c r="D13" s="17">
        <f>B13+D12</f>
        <v>265.40999999999997</v>
      </c>
      <c r="E13" s="18"/>
      <c r="F13" s="17">
        <f>D13+F12</f>
        <v>309.75</v>
      </c>
      <c r="G13" s="18"/>
      <c r="H13" s="19">
        <f>F13+H12</f>
        <v>309.75</v>
      </c>
    </row>
    <row r="14" spans="1:8" ht="30.75" thickBot="1">
      <c r="A14" s="16" t="s">
        <v>36</v>
      </c>
      <c r="B14" s="43">
        <f>H13+B48</f>
        <v>617.68000000000006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/>
      <c r="B39" s="4"/>
      <c r="C39" s="5"/>
      <c r="D39" s="4"/>
      <c r="E39" s="5">
        <v>41131</v>
      </c>
      <c r="F39" s="4">
        <v>98.07</v>
      </c>
      <c r="G39" s="5"/>
      <c r="H39" s="7"/>
    </row>
    <row r="40" spans="1:8">
      <c r="A40" s="21"/>
      <c r="B40" s="9"/>
      <c r="C40" s="22"/>
      <c r="D40" s="9"/>
      <c r="E40" s="22">
        <v>41165</v>
      </c>
      <c r="F40" s="9">
        <v>209.86</v>
      </c>
      <c r="G40" s="22"/>
      <c r="H40" s="11"/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0</v>
      </c>
      <c r="E46" s="14" t="s">
        <v>21</v>
      </c>
      <c r="F46" s="13">
        <f>SUM(F39:F45)</f>
        <v>307.93</v>
      </c>
      <c r="G46" s="14" t="s">
        <v>21</v>
      </c>
      <c r="H46" s="15">
        <f>SUM(H39:H45)</f>
        <v>0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0</v>
      </c>
      <c r="E47" s="18"/>
      <c r="F47" s="17">
        <f>D47+F46</f>
        <v>307.93</v>
      </c>
      <c r="G47" s="18"/>
      <c r="H47" s="19">
        <f>F47+H46</f>
        <v>307.93</v>
      </c>
    </row>
    <row r="48" spans="1:8" ht="30.75" thickBot="1">
      <c r="A48" s="16" t="s">
        <v>35</v>
      </c>
      <c r="B48" s="43">
        <f>H47+B62</f>
        <v>307.93</v>
      </c>
    </row>
  </sheetData>
  <mergeCells count="11"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7"/>
  <dimension ref="A1:H94"/>
  <sheetViews>
    <sheetView workbookViewId="0">
      <selection activeCell="A63" sqref="A63:XFD6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5</v>
      </c>
      <c r="B1" s="74"/>
      <c r="C1" s="74"/>
      <c r="D1" s="74"/>
      <c r="E1" s="74"/>
      <c r="F1" s="74"/>
      <c r="G1" s="74"/>
      <c r="H1" s="74"/>
    </row>
    <row r="2" spans="1:8" ht="21.75" thickBot="1">
      <c r="A2" s="88">
        <v>2013</v>
      </c>
      <c r="B2" s="89"/>
      <c r="C2" s="89"/>
      <c r="D2" s="89"/>
      <c r="E2" s="89"/>
      <c r="F2" s="89"/>
      <c r="G2" s="89"/>
      <c r="H2" s="90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>
        <v>41327</v>
      </c>
      <c r="B5" s="4">
        <v>73.44</v>
      </c>
      <c r="C5" s="5">
        <v>41376</v>
      </c>
      <c r="D5" s="4">
        <v>376.84</v>
      </c>
      <c r="E5" s="5"/>
      <c r="F5" s="4"/>
      <c r="G5" s="5"/>
      <c r="H5" s="7"/>
    </row>
    <row r="6" spans="1:8">
      <c r="A6" s="21">
        <v>41295</v>
      </c>
      <c r="B6" s="9">
        <v>65</v>
      </c>
      <c r="C6" s="22">
        <v>41390</v>
      </c>
      <c r="D6" s="24">
        <v>889.98</v>
      </c>
      <c r="E6" s="10"/>
      <c r="F6" s="9"/>
      <c r="G6" s="10"/>
      <c r="H6" s="11"/>
    </row>
    <row r="7" spans="1:8">
      <c r="A7" s="21">
        <v>41312</v>
      </c>
      <c r="B7" s="9">
        <v>1298.02</v>
      </c>
      <c r="C7" s="22"/>
      <c r="D7" s="9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1436.46</v>
      </c>
      <c r="C12" s="14" t="s">
        <v>21</v>
      </c>
      <c r="D12" s="13">
        <f>SUM(D5:D11)</f>
        <v>1266.82</v>
      </c>
      <c r="E12" s="14" t="s">
        <v>21</v>
      </c>
      <c r="F12" s="13">
        <f>SUM(F5:F11)</f>
        <v>0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1436.46</v>
      </c>
      <c r="C13" s="18"/>
      <c r="D13" s="17">
        <f>B13+D12</f>
        <v>2703.2799999999997</v>
      </c>
      <c r="E13" s="18"/>
      <c r="F13" s="17">
        <f>D13+F12</f>
        <v>2703.2799999999997</v>
      </c>
      <c r="G13" s="18"/>
      <c r="H13" s="19">
        <f>F13+H12</f>
        <v>2703.2799999999997</v>
      </c>
    </row>
    <row r="14" spans="1:8" ht="30.75" thickBot="1">
      <c r="A14" s="16" t="s">
        <v>36</v>
      </c>
      <c r="B14" s="43">
        <f>H13+B47</f>
        <v>9411.9599999999991</v>
      </c>
    </row>
    <row r="34" spans="1:8" ht="15.75" thickBot="1"/>
    <row r="35" spans="1:8" ht="15.75" thickBot="1">
      <c r="A35" s="82">
        <v>2012</v>
      </c>
      <c r="B35" s="83"/>
      <c r="C35" s="83"/>
      <c r="D35" s="83"/>
      <c r="E35" s="83"/>
      <c r="F35" s="83"/>
      <c r="G35" s="83"/>
      <c r="H35" s="84"/>
    </row>
    <row r="36" spans="1:8" ht="15.75" thickBot="1">
      <c r="A36" s="77" t="s">
        <v>17</v>
      </c>
      <c r="B36" s="78"/>
      <c r="C36" s="77" t="s">
        <v>18</v>
      </c>
      <c r="D36" s="78"/>
      <c r="E36" s="77" t="s">
        <v>19</v>
      </c>
      <c r="F36" s="78"/>
      <c r="G36" s="77" t="s">
        <v>22</v>
      </c>
      <c r="H36" s="78"/>
    </row>
    <row r="37" spans="1:8" ht="15.75" thickBot="1">
      <c r="A37" s="50" t="s">
        <v>0</v>
      </c>
      <c r="B37" s="50" t="s">
        <v>20</v>
      </c>
      <c r="C37" s="50" t="s">
        <v>0</v>
      </c>
      <c r="D37" s="50" t="s">
        <v>20</v>
      </c>
      <c r="E37" s="50" t="s">
        <v>0</v>
      </c>
      <c r="F37" s="50" t="s">
        <v>20</v>
      </c>
      <c r="G37" s="50" t="s">
        <v>0</v>
      </c>
      <c r="H37" s="50" t="s">
        <v>20</v>
      </c>
    </row>
    <row r="38" spans="1:8">
      <c r="A38" s="20">
        <v>40919</v>
      </c>
      <c r="B38" s="4">
        <v>26</v>
      </c>
      <c r="C38" s="5">
        <v>41066</v>
      </c>
      <c r="D38" s="4">
        <v>48.19</v>
      </c>
      <c r="E38" s="5">
        <v>41129</v>
      </c>
      <c r="F38" s="4">
        <v>11</v>
      </c>
      <c r="G38" s="5"/>
      <c r="H38" s="7"/>
    </row>
    <row r="39" spans="1:8">
      <c r="A39" s="21">
        <v>40933</v>
      </c>
      <c r="B39" s="9">
        <v>166.51</v>
      </c>
      <c r="C39" s="22"/>
      <c r="D39" s="9"/>
      <c r="E39" s="22"/>
      <c r="F39" s="9"/>
      <c r="G39" s="22"/>
      <c r="H39" s="11"/>
    </row>
    <row r="40" spans="1:8">
      <c r="A40" s="21">
        <v>40939</v>
      </c>
      <c r="B40" s="9">
        <v>257.02999999999997</v>
      </c>
      <c r="C40" s="22"/>
      <c r="D40" s="9"/>
      <c r="E40" s="22"/>
      <c r="F40" s="9"/>
      <c r="G40" s="10"/>
      <c r="H40" s="11"/>
    </row>
    <row r="41" spans="1:8">
      <c r="A41" s="21">
        <v>40939</v>
      </c>
      <c r="B41" s="9">
        <v>21.61</v>
      </c>
      <c r="C41" s="10"/>
      <c r="D41" s="9"/>
      <c r="E41" s="10"/>
      <c r="F41" s="9"/>
      <c r="G41" s="10"/>
      <c r="H41" s="11"/>
    </row>
    <row r="42" spans="1:8">
      <c r="A42" s="21">
        <v>40940</v>
      </c>
      <c r="B42" s="9">
        <v>118.91</v>
      </c>
      <c r="C42" s="10"/>
      <c r="D42" s="9"/>
      <c r="E42" s="10"/>
      <c r="F42" s="9"/>
      <c r="G42" s="10"/>
      <c r="H42" s="11"/>
    </row>
    <row r="43" spans="1:8">
      <c r="A43" s="21">
        <v>40941</v>
      </c>
      <c r="B43" s="9">
        <v>77.739999999999995</v>
      </c>
      <c r="C43" s="10"/>
      <c r="D43" s="9"/>
      <c r="E43" s="10"/>
      <c r="F43" s="9"/>
      <c r="G43" s="10"/>
      <c r="H43" s="11"/>
    </row>
    <row r="44" spans="1:8">
      <c r="A44" s="21">
        <v>40997</v>
      </c>
      <c r="B44" s="9">
        <v>44.74</v>
      </c>
      <c r="C44" s="10"/>
      <c r="D44" s="9"/>
      <c r="E44" s="10"/>
      <c r="F44" s="9"/>
      <c r="G44" s="10"/>
      <c r="H44" s="11"/>
    </row>
    <row r="45" spans="1:8" ht="15.75" thickBot="1">
      <c r="A45" s="12" t="s">
        <v>21</v>
      </c>
      <c r="B45" s="13">
        <f>SUM(B38:B44)</f>
        <v>712.54</v>
      </c>
      <c r="C45" s="14" t="s">
        <v>21</v>
      </c>
      <c r="D45" s="13">
        <f>SUM(D38:D44)</f>
        <v>48.19</v>
      </c>
      <c r="E45" s="14" t="s">
        <v>21</v>
      </c>
      <c r="F45" s="13">
        <f>SUM(F38:F44)</f>
        <v>11</v>
      </c>
      <c r="G45" s="14" t="s">
        <v>21</v>
      </c>
      <c r="H45" s="15">
        <f>SUM(H38:H44)</f>
        <v>0</v>
      </c>
    </row>
    <row r="46" spans="1:8" ht="30.75" thickBot="1">
      <c r="A46" s="16" t="s">
        <v>23</v>
      </c>
      <c r="B46" s="17">
        <f>B45</f>
        <v>712.54</v>
      </c>
      <c r="C46" s="18"/>
      <c r="D46" s="17">
        <f>B46+D45</f>
        <v>760.73</v>
      </c>
      <c r="E46" s="18"/>
      <c r="F46" s="17">
        <f>D46+F45</f>
        <v>771.73</v>
      </c>
      <c r="G46" s="18"/>
      <c r="H46" s="19">
        <f>F46+H45</f>
        <v>771.73</v>
      </c>
    </row>
    <row r="47" spans="1:8" ht="30.75" thickBot="1">
      <c r="A47" s="16" t="s">
        <v>35</v>
      </c>
      <c r="B47" s="43">
        <f>H46+B61</f>
        <v>6708.6799999999985</v>
      </c>
    </row>
    <row r="48" spans="1:8" ht="15.75" thickBot="1"/>
    <row r="49" spans="1:8" ht="15.75" thickBot="1">
      <c r="A49" s="82">
        <v>2011</v>
      </c>
      <c r="B49" s="83"/>
      <c r="C49" s="83"/>
      <c r="D49" s="83"/>
      <c r="E49" s="83"/>
      <c r="F49" s="83"/>
      <c r="G49" s="83"/>
      <c r="H49" s="84"/>
    </row>
    <row r="50" spans="1:8" ht="15.75" thickBot="1">
      <c r="A50" s="77" t="s">
        <v>17</v>
      </c>
      <c r="B50" s="78"/>
      <c r="C50" s="77" t="s">
        <v>18</v>
      </c>
      <c r="D50" s="78"/>
      <c r="E50" s="77" t="s">
        <v>19</v>
      </c>
      <c r="F50" s="78"/>
      <c r="G50" s="77" t="s">
        <v>22</v>
      </c>
      <c r="H50" s="78"/>
    </row>
    <row r="51" spans="1:8" ht="15.75" thickBot="1">
      <c r="A51" s="50" t="s">
        <v>0</v>
      </c>
      <c r="B51" s="50" t="s">
        <v>20</v>
      </c>
      <c r="C51" s="50" t="s">
        <v>0</v>
      </c>
      <c r="D51" s="50" t="s">
        <v>20</v>
      </c>
      <c r="E51" s="50" t="s">
        <v>0</v>
      </c>
      <c r="F51" s="50" t="s">
        <v>20</v>
      </c>
      <c r="G51" s="50" t="s">
        <v>0</v>
      </c>
      <c r="H51" s="50" t="s">
        <v>20</v>
      </c>
    </row>
    <row r="52" spans="1:8">
      <c r="A52" s="20">
        <v>40568</v>
      </c>
      <c r="B52" s="4">
        <v>64</v>
      </c>
      <c r="C52" s="5"/>
      <c r="D52" s="4"/>
      <c r="E52" s="5">
        <v>40778</v>
      </c>
      <c r="F52" s="4">
        <v>182.39</v>
      </c>
      <c r="G52" s="5">
        <v>40833</v>
      </c>
      <c r="H52" s="7">
        <v>121.01</v>
      </c>
    </row>
    <row r="53" spans="1:8">
      <c r="A53" s="21">
        <v>40625</v>
      </c>
      <c r="B53" s="9">
        <v>134.38</v>
      </c>
      <c r="C53" s="22"/>
      <c r="D53" s="9"/>
      <c r="E53" s="22"/>
      <c r="F53" s="9"/>
      <c r="G53" s="22">
        <v>40882</v>
      </c>
      <c r="H53" s="11">
        <v>861.9</v>
      </c>
    </row>
    <row r="54" spans="1:8">
      <c r="A54" s="8"/>
      <c r="B54" s="9"/>
      <c r="C54" s="22"/>
      <c r="D54" s="9"/>
      <c r="E54" s="10"/>
      <c r="F54" s="9"/>
      <c r="G54" s="10"/>
      <c r="H54" s="11"/>
    </row>
    <row r="55" spans="1:8">
      <c r="A55" s="8"/>
      <c r="B55" s="9"/>
      <c r="C55" s="10"/>
      <c r="D55" s="9"/>
      <c r="E55" s="10"/>
      <c r="F55" s="9"/>
      <c r="G55" s="10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 ht="15.75" thickBot="1">
      <c r="A59" s="12" t="s">
        <v>21</v>
      </c>
      <c r="B59" s="13">
        <f>SUM(B52:B58)</f>
        <v>198.38</v>
      </c>
      <c r="C59" s="14" t="s">
        <v>21</v>
      </c>
      <c r="D59" s="13">
        <f>SUM(D52:D58)</f>
        <v>0</v>
      </c>
      <c r="E59" s="14" t="s">
        <v>21</v>
      </c>
      <c r="F59" s="13">
        <f>SUM(F52:F58)</f>
        <v>182.39</v>
      </c>
      <c r="G59" s="14" t="s">
        <v>21</v>
      </c>
      <c r="H59" s="15">
        <f>SUM(H52:H58)</f>
        <v>982.91</v>
      </c>
    </row>
    <row r="60" spans="1:8" ht="30.75" thickBot="1">
      <c r="A60" s="16" t="s">
        <v>23</v>
      </c>
      <c r="B60" s="17">
        <f>B59</f>
        <v>198.38</v>
      </c>
      <c r="C60" s="18"/>
      <c r="D60" s="17">
        <f>B60+D59</f>
        <v>198.38</v>
      </c>
      <c r="E60" s="18"/>
      <c r="F60" s="17">
        <f>D60+F59</f>
        <v>380.77</v>
      </c>
      <c r="G60" s="18"/>
      <c r="H60" s="19">
        <f>F60+H59</f>
        <v>1363.6799999999998</v>
      </c>
    </row>
    <row r="61" spans="1:8" ht="30.75" thickBot="1">
      <c r="A61" s="16" t="s">
        <v>34</v>
      </c>
      <c r="B61" s="43">
        <f>H60+B80</f>
        <v>5936.9499999999989</v>
      </c>
    </row>
    <row r="62" spans="1:8">
      <c r="A62" s="46"/>
      <c r="B62" s="47"/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40226</v>
      </c>
      <c r="B71" s="4">
        <v>134.44999999999999</v>
      </c>
      <c r="C71" s="5"/>
      <c r="D71" s="4"/>
      <c r="E71" s="5">
        <v>40364</v>
      </c>
      <c r="F71" s="4">
        <v>34.68</v>
      </c>
      <c r="G71" s="52">
        <v>40487</v>
      </c>
      <c r="H71" s="7">
        <v>330.49</v>
      </c>
    </row>
    <row r="72" spans="1:8">
      <c r="A72" s="21">
        <v>40212</v>
      </c>
      <c r="B72" s="9">
        <v>26</v>
      </c>
      <c r="C72" s="22"/>
      <c r="D72" s="9"/>
      <c r="E72" s="22">
        <v>40409</v>
      </c>
      <c r="F72" s="9">
        <v>1218.03</v>
      </c>
      <c r="G72" s="22">
        <v>40522</v>
      </c>
      <c r="H72" s="11">
        <v>1828.3</v>
      </c>
    </row>
    <row r="73" spans="1:8">
      <c r="A73" s="21"/>
      <c r="B73" s="9"/>
      <c r="C73" s="22"/>
      <c r="D73" s="9"/>
      <c r="E73" s="10"/>
      <c r="F73" s="9"/>
      <c r="G73" s="22"/>
      <c r="H73" s="11"/>
    </row>
    <row r="74" spans="1:8">
      <c r="A74" s="8"/>
      <c r="B74" s="9"/>
      <c r="C74" s="10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160.44999999999999</v>
      </c>
      <c r="C78" s="14" t="s">
        <v>21</v>
      </c>
      <c r="D78" s="13">
        <f>SUM(D71:D77)</f>
        <v>0</v>
      </c>
      <c r="E78" s="14" t="s">
        <v>21</v>
      </c>
      <c r="F78" s="13">
        <f>SUM(F71:F77)</f>
        <v>1252.71</v>
      </c>
      <c r="G78" s="14" t="s">
        <v>21</v>
      </c>
      <c r="H78" s="15">
        <f>SUM(H71:H77)</f>
        <v>2158.79</v>
      </c>
    </row>
    <row r="79" spans="1:8" ht="30.75" thickBot="1">
      <c r="A79" s="16" t="s">
        <v>23</v>
      </c>
      <c r="B79" s="17">
        <f>B78</f>
        <v>160.44999999999999</v>
      </c>
      <c r="C79" s="18"/>
      <c r="D79" s="17">
        <f>B79+D78</f>
        <v>160.44999999999999</v>
      </c>
      <c r="E79" s="18"/>
      <c r="F79" s="17">
        <f>D79+F78</f>
        <v>1413.16</v>
      </c>
      <c r="G79" s="18"/>
      <c r="H79" s="19">
        <f>F79+H78</f>
        <v>3571.95</v>
      </c>
    </row>
    <row r="80" spans="1:8" ht="30.75" thickBot="1">
      <c r="A80" s="16" t="s">
        <v>33</v>
      </c>
      <c r="B80" s="43">
        <f>H79+B94</f>
        <v>4573.2699999999995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39855</v>
      </c>
      <c r="B85" s="4">
        <v>63</v>
      </c>
      <c r="C85" s="5"/>
      <c r="D85" s="4"/>
      <c r="E85" s="5">
        <v>40037</v>
      </c>
      <c r="F85" s="4">
        <v>154.12</v>
      </c>
      <c r="G85" s="5">
        <v>40108</v>
      </c>
      <c r="H85" s="7">
        <v>201.44</v>
      </c>
    </row>
    <row r="86" spans="1:8">
      <c r="A86" s="21"/>
      <c r="B86" s="9"/>
      <c r="C86" s="22"/>
      <c r="D86" s="9"/>
      <c r="E86" s="22">
        <v>40036</v>
      </c>
      <c r="F86" s="9">
        <v>414.58</v>
      </c>
      <c r="G86" s="51">
        <v>40117</v>
      </c>
      <c r="H86" s="11">
        <v>168.18</v>
      </c>
    </row>
    <row r="87" spans="1:8">
      <c r="A87" s="8"/>
      <c r="B87" s="9"/>
      <c r="C87" s="22"/>
      <c r="D87" s="9"/>
      <c r="E87" s="10"/>
      <c r="F87" s="9"/>
      <c r="G87" s="22"/>
      <c r="H87" s="11"/>
    </row>
    <row r="88" spans="1:8">
      <c r="A88" s="8"/>
      <c r="B88" s="9"/>
      <c r="C88" s="10"/>
      <c r="D88" s="9"/>
      <c r="E88" s="10"/>
      <c r="F88" s="9"/>
      <c r="G88" s="22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63</v>
      </c>
      <c r="C92" s="14" t="s">
        <v>21</v>
      </c>
      <c r="D92" s="13">
        <f>SUM(D85:D91)</f>
        <v>0</v>
      </c>
      <c r="E92" s="14" t="s">
        <v>21</v>
      </c>
      <c r="F92" s="13">
        <f>SUM(F85:F91)</f>
        <v>568.70000000000005</v>
      </c>
      <c r="G92" s="14" t="s">
        <v>21</v>
      </c>
      <c r="H92" s="15">
        <f>SUM(H85:H91)</f>
        <v>369.62</v>
      </c>
    </row>
    <row r="93" spans="1:8" ht="30.75" thickBot="1">
      <c r="A93" s="16" t="s">
        <v>23</v>
      </c>
      <c r="B93" s="17">
        <f>B92</f>
        <v>63</v>
      </c>
      <c r="C93" s="18"/>
      <c r="D93" s="17">
        <f>B93+D92</f>
        <v>63</v>
      </c>
      <c r="E93" s="18"/>
      <c r="F93" s="17">
        <f>D93+F92</f>
        <v>631.70000000000005</v>
      </c>
      <c r="G93" s="18"/>
      <c r="H93" s="19">
        <f>F93+H92</f>
        <v>1001.32</v>
      </c>
    </row>
    <row r="94" spans="1:8" ht="30.75" thickBot="1">
      <c r="A94" s="16" t="s">
        <v>35</v>
      </c>
      <c r="B94" s="43">
        <f>H93</f>
        <v>1001.32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49:H49"/>
    <mergeCell ref="A50:B50"/>
    <mergeCell ref="C50:D50"/>
    <mergeCell ref="E50:F50"/>
    <mergeCell ref="G50:H50"/>
    <mergeCell ref="A35:H35"/>
    <mergeCell ref="A36:B36"/>
    <mergeCell ref="C36:D36"/>
    <mergeCell ref="E36:F36"/>
    <mergeCell ref="G36:H36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H94"/>
  <sheetViews>
    <sheetView topLeftCell="A16" workbookViewId="0">
      <selection activeCell="A63" sqref="A63:XFD6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10</v>
      </c>
      <c r="B1" s="74"/>
      <c r="C1" s="74"/>
      <c r="D1" s="74"/>
      <c r="E1" s="74"/>
      <c r="F1" s="74"/>
      <c r="G1" s="74"/>
      <c r="H1" s="74"/>
    </row>
    <row r="2" spans="1:8" ht="16.5" thickBot="1">
      <c r="A2" s="91">
        <v>2013</v>
      </c>
      <c r="B2" s="76"/>
      <c r="C2" s="76"/>
      <c r="D2" s="76"/>
      <c r="E2" s="76"/>
      <c r="F2" s="76"/>
      <c r="G2" s="76"/>
      <c r="H2" s="92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>
        <v>41345</v>
      </c>
      <c r="B5" s="4">
        <v>80.08</v>
      </c>
      <c r="C5" s="5">
        <v>41366</v>
      </c>
      <c r="D5" s="4">
        <v>399.73</v>
      </c>
      <c r="E5" s="5">
        <v>41485</v>
      </c>
      <c r="F5" s="4">
        <v>112.3</v>
      </c>
      <c r="G5" s="5">
        <v>41586</v>
      </c>
      <c r="H5" s="7">
        <v>12.34</v>
      </c>
    </row>
    <row r="6" spans="1:8">
      <c r="A6" s="21"/>
      <c r="B6" s="9"/>
      <c r="C6" s="22">
        <v>41421</v>
      </c>
      <c r="D6" s="9">
        <v>99.77</v>
      </c>
      <c r="E6" s="22">
        <v>41488</v>
      </c>
      <c r="F6" s="9">
        <v>100</v>
      </c>
      <c r="G6" s="22"/>
      <c r="H6" s="11"/>
    </row>
    <row r="7" spans="1:8">
      <c r="A7" s="8"/>
      <c r="B7" s="9"/>
      <c r="C7" s="22">
        <v>41451</v>
      </c>
      <c r="D7" s="24">
        <v>199.65</v>
      </c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80.08</v>
      </c>
      <c r="C12" s="14" t="s">
        <v>21</v>
      </c>
      <c r="D12" s="13">
        <f>SUM(D5:D11)</f>
        <v>699.15</v>
      </c>
      <c r="E12" s="14" t="s">
        <v>21</v>
      </c>
      <c r="F12" s="13">
        <f>SUM(F5:F11)</f>
        <v>212.3</v>
      </c>
      <c r="G12" s="14" t="s">
        <v>21</v>
      </c>
      <c r="H12" s="15">
        <f>SUM(H5:H11)</f>
        <v>12.34</v>
      </c>
    </row>
    <row r="13" spans="1:8" ht="30.75" thickBot="1">
      <c r="A13" s="16" t="s">
        <v>23</v>
      </c>
      <c r="B13" s="17">
        <f>B12</f>
        <v>80.08</v>
      </c>
      <c r="C13" s="18"/>
      <c r="D13" s="17">
        <f>B13+D12</f>
        <v>779.23</v>
      </c>
      <c r="E13" s="18"/>
      <c r="F13" s="17">
        <f>D13+F12</f>
        <v>991.53</v>
      </c>
      <c r="G13" s="18"/>
      <c r="H13" s="19">
        <f>F13+H12</f>
        <v>1003.87</v>
      </c>
    </row>
    <row r="14" spans="1:8" ht="30.75" thickBot="1">
      <c r="A14" s="16" t="s">
        <v>36</v>
      </c>
      <c r="B14" s="43">
        <f>H13+B48</f>
        <v>14057.44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40954</v>
      </c>
      <c r="B39" s="4">
        <v>447.29</v>
      </c>
      <c r="C39" s="5">
        <v>41060</v>
      </c>
      <c r="D39" s="4">
        <v>267.87</v>
      </c>
      <c r="E39" s="5">
        <v>41171</v>
      </c>
      <c r="F39" s="4">
        <v>141.77000000000001</v>
      </c>
      <c r="G39" s="5">
        <v>41183</v>
      </c>
      <c r="H39" s="7">
        <v>82.01</v>
      </c>
    </row>
    <row r="40" spans="1:8">
      <c r="A40" s="21">
        <v>40981</v>
      </c>
      <c r="B40" s="9">
        <v>535.19000000000005</v>
      </c>
      <c r="C40" s="22">
        <v>41033</v>
      </c>
      <c r="D40" s="9">
        <v>93.79</v>
      </c>
      <c r="E40" s="22">
        <v>41182</v>
      </c>
      <c r="F40" s="9">
        <v>85.36</v>
      </c>
      <c r="G40" s="22"/>
      <c r="H40" s="11"/>
    </row>
    <row r="41" spans="1:8">
      <c r="A41" s="21">
        <v>40999</v>
      </c>
      <c r="B41" s="9">
        <v>542.63</v>
      </c>
      <c r="C41" s="22"/>
      <c r="D41" s="9"/>
      <c r="E41" s="22"/>
      <c r="F41" s="9"/>
      <c r="G41" s="22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1525.1100000000001</v>
      </c>
      <c r="C46" s="14" t="s">
        <v>21</v>
      </c>
      <c r="D46" s="13">
        <f>SUM(D39:D45)</f>
        <v>361.66</v>
      </c>
      <c r="E46" s="14" t="s">
        <v>21</v>
      </c>
      <c r="F46" s="13">
        <f>SUM(F39:F45)</f>
        <v>227.13</v>
      </c>
      <c r="G46" s="14" t="s">
        <v>21</v>
      </c>
      <c r="H46" s="15">
        <f>SUM(H39:H45)</f>
        <v>82.01</v>
      </c>
    </row>
    <row r="47" spans="1:8" ht="30.75" thickBot="1">
      <c r="A47" s="16" t="s">
        <v>23</v>
      </c>
      <c r="B47" s="17">
        <f>B46</f>
        <v>1525.1100000000001</v>
      </c>
      <c r="C47" s="18"/>
      <c r="D47" s="17">
        <f>B47+D46</f>
        <v>1886.7700000000002</v>
      </c>
      <c r="E47" s="18"/>
      <c r="F47" s="17">
        <f>D47+F46</f>
        <v>2113.9</v>
      </c>
      <c r="G47" s="18"/>
      <c r="H47" s="19">
        <f>F47+H46</f>
        <v>2195.9100000000003</v>
      </c>
    </row>
    <row r="48" spans="1:8" ht="30.75" thickBot="1">
      <c r="A48" s="16" t="s">
        <v>35</v>
      </c>
      <c r="B48" s="43">
        <f>H47+B62</f>
        <v>13053.57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40574</v>
      </c>
      <c r="B53" s="4">
        <v>19.91</v>
      </c>
      <c r="C53" s="5">
        <v>40643</v>
      </c>
      <c r="D53" s="4">
        <v>53.26</v>
      </c>
      <c r="E53" s="5">
        <v>40795</v>
      </c>
      <c r="F53" s="4">
        <v>300.95</v>
      </c>
      <c r="G53" s="5">
        <v>40851</v>
      </c>
      <c r="H53" s="7">
        <v>161.16999999999999</v>
      </c>
    </row>
    <row r="54" spans="1:8">
      <c r="A54" s="21">
        <v>40592</v>
      </c>
      <c r="B54" s="9">
        <v>30.43</v>
      </c>
      <c r="C54" s="22"/>
      <c r="D54" s="9"/>
      <c r="E54" s="22"/>
      <c r="F54" s="9"/>
      <c r="G54" s="22">
        <v>40908</v>
      </c>
      <c r="H54" s="11">
        <v>108.47</v>
      </c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50.34</v>
      </c>
      <c r="C60" s="14" t="s">
        <v>21</v>
      </c>
      <c r="D60" s="13">
        <f>SUM(D53:D59)</f>
        <v>53.26</v>
      </c>
      <c r="E60" s="14" t="s">
        <v>21</v>
      </c>
      <c r="F60" s="13">
        <f>SUM(F53:F59)</f>
        <v>300.95</v>
      </c>
      <c r="G60" s="14" t="s">
        <v>21</v>
      </c>
      <c r="H60" s="15">
        <f>SUM(H53:H59)</f>
        <v>269.64</v>
      </c>
    </row>
    <row r="61" spans="1:8" ht="30.75" thickBot="1">
      <c r="A61" s="16" t="s">
        <v>23</v>
      </c>
      <c r="B61" s="17">
        <f>B60</f>
        <v>50.34</v>
      </c>
      <c r="C61" s="18"/>
      <c r="D61" s="17">
        <f>B61+D60</f>
        <v>103.6</v>
      </c>
      <c r="E61" s="18"/>
      <c r="F61" s="17">
        <f>D61+F60</f>
        <v>404.54999999999995</v>
      </c>
      <c r="G61" s="18"/>
      <c r="H61" s="19">
        <f>F61+H60</f>
        <v>674.18999999999994</v>
      </c>
    </row>
    <row r="62" spans="1:8" ht="30.75" thickBot="1">
      <c r="A62" s="16" t="s">
        <v>34</v>
      </c>
      <c r="B62" s="43">
        <f>H61+B80</f>
        <v>10857.66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40225</v>
      </c>
      <c r="B71" s="4">
        <v>178.72</v>
      </c>
      <c r="C71" s="5">
        <v>40309</v>
      </c>
      <c r="D71" s="4">
        <v>55.97</v>
      </c>
      <c r="E71" s="5">
        <v>40435</v>
      </c>
      <c r="F71" s="4">
        <v>88.34</v>
      </c>
      <c r="G71" s="52">
        <v>40456</v>
      </c>
      <c r="H71" s="7">
        <v>350.38</v>
      </c>
    </row>
    <row r="72" spans="1:8">
      <c r="A72" s="21">
        <v>40237</v>
      </c>
      <c r="B72" s="9">
        <v>1333.56</v>
      </c>
      <c r="C72" s="22">
        <v>40329</v>
      </c>
      <c r="D72" s="9">
        <v>272.89999999999998</v>
      </c>
      <c r="E72" s="22">
        <v>40451</v>
      </c>
      <c r="F72" s="9">
        <v>91</v>
      </c>
      <c r="G72" s="22"/>
      <c r="H72" s="11"/>
    </row>
    <row r="73" spans="1:8">
      <c r="A73" s="21">
        <v>40257</v>
      </c>
      <c r="B73" s="9">
        <v>587.29999999999995</v>
      </c>
      <c r="C73" s="22"/>
      <c r="D73" s="9"/>
      <c r="E73" s="22"/>
      <c r="F73" s="9"/>
      <c r="G73" s="22"/>
      <c r="H73" s="11"/>
    </row>
    <row r="74" spans="1:8">
      <c r="A74" s="8"/>
      <c r="B74" s="9"/>
      <c r="C74" s="22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2099.58</v>
      </c>
      <c r="C78" s="14" t="s">
        <v>21</v>
      </c>
      <c r="D78" s="13">
        <f>SUM(D71:D77)</f>
        <v>328.87</v>
      </c>
      <c r="E78" s="14" t="s">
        <v>21</v>
      </c>
      <c r="F78" s="13">
        <f>SUM(F71:F77)</f>
        <v>179.34</v>
      </c>
      <c r="G78" s="14" t="s">
        <v>21</v>
      </c>
      <c r="H78" s="15">
        <f>SUM(H71:H77)</f>
        <v>350.38</v>
      </c>
    </row>
    <row r="79" spans="1:8" ht="30.75" thickBot="1">
      <c r="A79" s="16" t="s">
        <v>23</v>
      </c>
      <c r="B79" s="17">
        <f>B78</f>
        <v>2099.58</v>
      </c>
      <c r="C79" s="18"/>
      <c r="D79" s="17">
        <f>B79+D78</f>
        <v>2428.4499999999998</v>
      </c>
      <c r="E79" s="18"/>
      <c r="F79" s="17">
        <f>D79+F78</f>
        <v>2607.79</v>
      </c>
      <c r="G79" s="18"/>
      <c r="H79" s="19">
        <f>F79+H78</f>
        <v>2958.17</v>
      </c>
    </row>
    <row r="80" spans="1:8" ht="30.75" thickBot="1">
      <c r="A80" s="16" t="s">
        <v>33</v>
      </c>
      <c r="B80" s="43">
        <f>H79+B94</f>
        <v>10183.469999999999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/>
      <c r="B85" s="4"/>
      <c r="C85" s="5">
        <v>39906</v>
      </c>
      <c r="D85" s="4">
        <v>44.71</v>
      </c>
      <c r="E85" s="5">
        <v>40025</v>
      </c>
      <c r="F85" s="4">
        <v>1556.41</v>
      </c>
      <c r="G85" s="5">
        <v>40127</v>
      </c>
      <c r="H85" s="7">
        <v>3892.76</v>
      </c>
    </row>
    <row r="86" spans="1:8">
      <c r="A86" s="21"/>
      <c r="B86" s="9"/>
      <c r="C86" s="22">
        <v>39933</v>
      </c>
      <c r="D86" s="9">
        <v>251.68</v>
      </c>
      <c r="E86" s="22"/>
      <c r="F86" s="9"/>
      <c r="G86" s="51">
        <v>40157</v>
      </c>
      <c r="H86" s="11">
        <v>67.39</v>
      </c>
    </row>
    <row r="87" spans="1:8">
      <c r="A87" s="21"/>
      <c r="B87" s="9"/>
      <c r="C87" s="22">
        <v>39990</v>
      </c>
      <c r="D87" s="9">
        <v>182.29</v>
      </c>
      <c r="E87" s="22"/>
      <c r="F87" s="9"/>
      <c r="G87" s="22">
        <v>40167</v>
      </c>
      <c r="H87" s="11">
        <v>276.76</v>
      </c>
    </row>
    <row r="88" spans="1:8">
      <c r="A88" s="8"/>
      <c r="B88" s="9"/>
      <c r="C88" s="22">
        <v>39968</v>
      </c>
      <c r="D88" s="9">
        <v>16.02</v>
      </c>
      <c r="E88" s="22"/>
      <c r="F88" s="9"/>
      <c r="G88" s="22">
        <v>40167</v>
      </c>
      <c r="H88" s="11">
        <v>68.569999999999993</v>
      </c>
    </row>
    <row r="89" spans="1:8">
      <c r="A89" s="8"/>
      <c r="B89" s="9"/>
      <c r="C89" s="22">
        <v>39994</v>
      </c>
      <c r="D89" s="9">
        <v>11</v>
      </c>
      <c r="E89" s="10"/>
      <c r="F89" s="9"/>
      <c r="G89" s="10"/>
      <c r="H89" s="11"/>
    </row>
    <row r="90" spans="1:8">
      <c r="A90" s="8"/>
      <c r="B90" s="9"/>
      <c r="C90" s="22">
        <v>39964</v>
      </c>
      <c r="D90" s="9">
        <v>526.9</v>
      </c>
      <c r="E90" s="10"/>
      <c r="F90" s="9"/>
      <c r="G90" s="10"/>
      <c r="H90" s="11"/>
    </row>
    <row r="91" spans="1:8">
      <c r="A91" s="8"/>
      <c r="B91" s="9"/>
      <c r="C91" s="22">
        <v>39994</v>
      </c>
      <c r="D91" s="9">
        <v>330.81</v>
      </c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0</v>
      </c>
      <c r="C92" s="14" t="s">
        <v>21</v>
      </c>
      <c r="D92" s="13">
        <f>SUM(D85:D91)</f>
        <v>1363.4099999999999</v>
      </c>
      <c r="E92" s="14" t="s">
        <v>21</v>
      </c>
      <c r="F92" s="13">
        <f>SUM(F85:F91)</f>
        <v>1556.41</v>
      </c>
      <c r="G92" s="14" t="s">
        <v>21</v>
      </c>
      <c r="H92" s="15">
        <f>SUM(H85:H91)</f>
        <v>4305.4799999999996</v>
      </c>
    </row>
    <row r="93" spans="1:8" ht="30.75" thickBot="1">
      <c r="A93" s="16" t="s">
        <v>23</v>
      </c>
      <c r="B93" s="17">
        <f>B92</f>
        <v>0</v>
      </c>
      <c r="C93" s="18"/>
      <c r="D93" s="17">
        <f>B93+D92</f>
        <v>1363.4099999999999</v>
      </c>
      <c r="E93" s="18"/>
      <c r="F93" s="17">
        <f>D93+F92</f>
        <v>2919.8199999999997</v>
      </c>
      <c r="G93" s="18"/>
      <c r="H93" s="19">
        <f>F93+H92</f>
        <v>7225.2999999999993</v>
      </c>
    </row>
    <row r="94" spans="1:8" ht="30.75" thickBot="1">
      <c r="A94" s="16" t="s">
        <v>35</v>
      </c>
      <c r="B94" s="43">
        <f>H93</f>
        <v>7225.2999999999993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H94"/>
  <sheetViews>
    <sheetView workbookViewId="0">
      <selection activeCell="A63" sqref="A63:XFD6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11</v>
      </c>
      <c r="B1" s="74"/>
      <c r="C1" s="74"/>
      <c r="D1" s="74"/>
      <c r="E1" s="74"/>
      <c r="F1" s="74"/>
      <c r="G1" s="74"/>
      <c r="H1" s="74"/>
    </row>
    <row r="2" spans="1:8" ht="16.5" thickBot="1">
      <c r="A2" s="85">
        <v>2013</v>
      </c>
      <c r="B2" s="86"/>
      <c r="C2" s="86"/>
      <c r="D2" s="86"/>
      <c r="E2" s="86"/>
      <c r="F2" s="86"/>
      <c r="G2" s="86"/>
      <c r="H2" s="87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/>
      <c r="D5" s="4"/>
      <c r="E5" s="5">
        <v>41486</v>
      </c>
      <c r="F5" s="4">
        <v>404.42</v>
      </c>
      <c r="G5" s="5">
        <v>41578</v>
      </c>
      <c r="H5" s="7">
        <v>804.01</v>
      </c>
    </row>
    <row r="6" spans="1:8">
      <c r="A6" s="21"/>
      <c r="B6" s="9"/>
      <c r="C6" s="22"/>
      <c r="D6" s="9"/>
      <c r="E6" s="22"/>
      <c r="F6" s="9"/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0</v>
      </c>
      <c r="E12" s="14" t="s">
        <v>21</v>
      </c>
      <c r="F12" s="13">
        <f>SUM(F5:F11)</f>
        <v>404.42</v>
      </c>
      <c r="G12" s="14" t="s">
        <v>21</v>
      </c>
      <c r="H12" s="15">
        <f>SUM(H5:H11)</f>
        <v>804.01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0</v>
      </c>
      <c r="E13" s="18"/>
      <c r="F13" s="17">
        <f>D13+F12</f>
        <v>404.42</v>
      </c>
      <c r="G13" s="18"/>
      <c r="H13" s="19">
        <f>F13+H12</f>
        <v>1208.43</v>
      </c>
    </row>
    <row r="14" spans="1:8" ht="30.75" thickBot="1">
      <c r="A14" s="16" t="s">
        <v>36</v>
      </c>
      <c r="B14" s="43">
        <f>H13+B48</f>
        <v>10682.13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40933</v>
      </c>
      <c r="B39" s="4">
        <v>27.77</v>
      </c>
      <c r="C39" s="5">
        <v>41089</v>
      </c>
      <c r="D39" s="4">
        <v>228.46</v>
      </c>
      <c r="E39" s="5"/>
      <c r="F39" s="4"/>
      <c r="G39" s="5">
        <v>41274</v>
      </c>
      <c r="H39" s="7">
        <v>954.35</v>
      </c>
    </row>
    <row r="40" spans="1:8">
      <c r="A40" s="21"/>
      <c r="B40" s="9"/>
      <c r="C40" s="22">
        <v>41016</v>
      </c>
      <c r="D40" s="9">
        <v>36.86</v>
      </c>
      <c r="E40" s="22"/>
      <c r="F40" s="9"/>
      <c r="G40" s="22"/>
      <c r="H40" s="11"/>
    </row>
    <row r="41" spans="1:8">
      <c r="A41" s="21"/>
      <c r="B41" s="9"/>
      <c r="C41" s="22"/>
      <c r="D41" s="9"/>
      <c r="E41" s="22"/>
      <c r="F41" s="9"/>
      <c r="G41" s="22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27.77</v>
      </c>
      <c r="C46" s="14" t="s">
        <v>21</v>
      </c>
      <c r="D46" s="13">
        <f>SUM(D39:D45)</f>
        <v>265.32</v>
      </c>
      <c r="E46" s="14" t="s">
        <v>21</v>
      </c>
      <c r="F46" s="13">
        <f>SUM(F39:F45)</f>
        <v>0</v>
      </c>
      <c r="G46" s="14" t="s">
        <v>21</v>
      </c>
      <c r="H46" s="15">
        <f>SUM(H39:H45)</f>
        <v>954.35</v>
      </c>
    </row>
    <row r="47" spans="1:8" ht="30.75" thickBot="1">
      <c r="A47" s="16" t="s">
        <v>23</v>
      </c>
      <c r="B47" s="17">
        <f>B46</f>
        <v>27.77</v>
      </c>
      <c r="C47" s="18"/>
      <c r="D47" s="17">
        <f>B47+D46</f>
        <v>293.08999999999997</v>
      </c>
      <c r="E47" s="18"/>
      <c r="F47" s="17">
        <f>D47+F46</f>
        <v>293.08999999999997</v>
      </c>
      <c r="G47" s="18"/>
      <c r="H47" s="19">
        <f>F47+H46</f>
        <v>1247.44</v>
      </c>
    </row>
    <row r="48" spans="1:8" ht="30.75" thickBot="1">
      <c r="A48" s="16" t="s">
        <v>35</v>
      </c>
      <c r="B48" s="43">
        <f>H47+B62</f>
        <v>9473.6999999999989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40633</v>
      </c>
      <c r="B53" s="4">
        <v>1129.04</v>
      </c>
      <c r="C53" s="5"/>
      <c r="D53" s="4"/>
      <c r="E53" s="5"/>
      <c r="F53" s="4"/>
      <c r="G53" s="5">
        <v>40847</v>
      </c>
      <c r="H53" s="7">
        <v>437.08</v>
      </c>
    </row>
    <row r="54" spans="1:8">
      <c r="A54" s="21"/>
      <c r="B54" s="9"/>
      <c r="C54" s="22"/>
      <c r="D54" s="9"/>
      <c r="E54" s="22"/>
      <c r="F54" s="9"/>
      <c r="G54" s="22">
        <v>40877</v>
      </c>
      <c r="H54" s="11">
        <v>1227.0999999999999</v>
      </c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1129.04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1664.1799999999998</v>
      </c>
    </row>
    <row r="61" spans="1:8" ht="30.75" thickBot="1">
      <c r="A61" s="16" t="s">
        <v>23</v>
      </c>
      <c r="B61" s="17">
        <f>B60</f>
        <v>1129.04</v>
      </c>
      <c r="C61" s="18"/>
      <c r="D61" s="17">
        <f>B61+D60</f>
        <v>1129.04</v>
      </c>
      <c r="E61" s="18"/>
      <c r="F61" s="17">
        <f>D61+F60</f>
        <v>1129.04</v>
      </c>
      <c r="G61" s="18"/>
      <c r="H61" s="19">
        <f>F61+H60</f>
        <v>2793.22</v>
      </c>
    </row>
    <row r="62" spans="1:8" ht="30.75" thickBot="1">
      <c r="A62" s="16" t="s">
        <v>34</v>
      </c>
      <c r="B62" s="43">
        <f>H61+B80</f>
        <v>8226.2599999999984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40206</v>
      </c>
      <c r="B71" s="4">
        <v>39.19</v>
      </c>
      <c r="C71" s="5">
        <v>40348</v>
      </c>
      <c r="D71" s="4">
        <v>359.9</v>
      </c>
      <c r="E71" s="5">
        <v>40451</v>
      </c>
      <c r="F71" s="4">
        <v>147.12</v>
      </c>
      <c r="G71" s="52">
        <v>40484</v>
      </c>
      <c r="H71" s="7">
        <v>95.81</v>
      </c>
    </row>
    <row r="72" spans="1:8">
      <c r="A72" s="21">
        <v>40207</v>
      </c>
      <c r="B72" s="9">
        <v>52.56</v>
      </c>
      <c r="C72" s="22"/>
      <c r="D72" s="9"/>
      <c r="E72" s="22"/>
      <c r="F72" s="9"/>
      <c r="G72" s="22"/>
      <c r="H72" s="11"/>
    </row>
    <row r="73" spans="1:8">
      <c r="A73" s="21"/>
      <c r="B73" s="9"/>
      <c r="C73" s="22"/>
      <c r="D73" s="9"/>
      <c r="E73" s="22"/>
      <c r="F73" s="9"/>
      <c r="G73" s="22"/>
      <c r="H73" s="11"/>
    </row>
    <row r="74" spans="1:8">
      <c r="A74" s="8"/>
      <c r="B74" s="9"/>
      <c r="C74" s="22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91.75</v>
      </c>
      <c r="C78" s="14" t="s">
        <v>21</v>
      </c>
      <c r="D78" s="13">
        <f>SUM(D71:D77)</f>
        <v>359.9</v>
      </c>
      <c r="E78" s="14" t="s">
        <v>21</v>
      </c>
      <c r="F78" s="13">
        <f>SUM(F71:F77)</f>
        <v>147.12</v>
      </c>
      <c r="G78" s="14" t="s">
        <v>21</v>
      </c>
      <c r="H78" s="15">
        <f>SUM(H71:H77)</f>
        <v>95.81</v>
      </c>
    </row>
    <row r="79" spans="1:8" ht="30.75" thickBot="1">
      <c r="A79" s="16" t="s">
        <v>23</v>
      </c>
      <c r="B79" s="17">
        <f>B78</f>
        <v>91.75</v>
      </c>
      <c r="C79" s="18"/>
      <c r="D79" s="17">
        <f>B79+D78</f>
        <v>451.65</v>
      </c>
      <c r="E79" s="18"/>
      <c r="F79" s="17">
        <f>D79+F78</f>
        <v>598.77</v>
      </c>
      <c r="G79" s="18"/>
      <c r="H79" s="19">
        <f>F79+H78</f>
        <v>694.57999999999993</v>
      </c>
    </row>
    <row r="80" spans="1:8" ht="30.75" thickBot="1">
      <c r="A80" s="16" t="s">
        <v>33</v>
      </c>
      <c r="B80" s="43">
        <f>H79+B94</f>
        <v>5433.0399999999991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39854</v>
      </c>
      <c r="B85" s="4">
        <v>89.57</v>
      </c>
      <c r="C85" s="5">
        <v>39994</v>
      </c>
      <c r="D85" s="4">
        <v>105.25</v>
      </c>
      <c r="E85" s="5">
        <v>40025</v>
      </c>
      <c r="F85" s="4">
        <v>43.38</v>
      </c>
      <c r="G85" s="5">
        <v>40147</v>
      </c>
      <c r="H85" s="7">
        <v>3666.72</v>
      </c>
    </row>
    <row r="86" spans="1:8">
      <c r="A86" s="21">
        <v>39872</v>
      </c>
      <c r="B86" s="9">
        <v>31.36</v>
      </c>
      <c r="C86" s="22"/>
      <c r="D86" s="9"/>
      <c r="E86" s="22">
        <v>40025</v>
      </c>
      <c r="F86" s="9">
        <v>34.92</v>
      </c>
      <c r="G86" s="51">
        <v>40157</v>
      </c>
      <c r="H86" s="11">
        <v>179.1</v>
      </c>
    </row>
    <row r="87" spans="1:8">
      <c r="A87" s="21">
        <v>39861</v>
      </c>
      <c r="B87" s="9">
        <v>210.45</v>
      </c>
      <c r="C87" s="22"/>
      <c r="D87" s="9"/>
      <c r="E87" s="22"/>
      <c r="F87" s="9"/>
      <c r="G87" s="22"/>
      <c r="H87" s="11"/>
    </row>
    <row r="88" spans="1:8">
      <c r="A88" s="21">
        <v>39875</v>
      </c>
      <c r="B88" s="9">
        <v>377.71</v>
      </c>
      <c r="C88" s="22"/>
      <c r="D88" s="9"/>
      <c r="E88" s="22"/>
      <c r="F88" s="9"/>
      <c r="G88" s="22"/>
      <c r="H88" s="11"/>
    </row>
    <row r="89" spans="1:8">
      <c r="A89" s="8"/>
      <c r="B89" s="9"/>
      <c r="C89" s="22"/>
      <c r="D89" s="9"/>
      <c r="E89" s="10"/>
      <c r="F89" s="9"/>
      <c r="G89" s="10"/>
      <c r="H89" s="11"/>
    </row>
    <row r="90" spans="1:8">
      <c r="A90" s="8"/>
      <c r="B90" s="9"/>
      <c r="C90" s="22"/>
      <c r="D90" s="9"/>
      <c r="E90" s="10"/>
      <c r="F90" s="9"/>
      <c r="G90" s="10"/>
      <c r="H90" s="11"/>
    </row>
    <row r="91" spans="1:8">
      <c r="A91" s="8"/>
      <c r="B91" s="9"/>
      <c r="C91" s="22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709.08999999999992</v>
      </c>
      <c r="C92" s="14" t="s">
        <v>21</v>
      </c>
      <c r="D92" s="13">
        <f>SUM(D85:D91)</f>
        <v>105.25</v>
      </c>
      <c r="E92" s="14" t="s">
        <v>21</v>
      </c>
      <c r="F92" s="13">
        <f>SUM(F85:F91)</f>
        <v>78.300000000000011</v>
      </c>
      <c r="G92" s="14" t="s">
        <v>21</v>
      </c>
      <c r="H92" s="15">
        <f>SUM(H85:H91)</f>
        <v>3845.8199999999997</v>
      </c>
    </row>
    <row r="93" spans="1:8" ht="30.75" thickBot="1">
      <c r="A93" s="16" t="s">
        <v>23</v>
      </c>
      <c r="B93" s="17">
        <f>B92</f>
        <v>709.08999999999992</v>
      </c>
      <c r="C93" s="18"/>
      <c r="D93" s="17">
        <f>B93+D92</f>
        <v>814.33999999999992</v>
      </c>
      <c r="E93" s="18"/>
      <c r="F93" s="17">
        <f>D93+F92</f>
        <v>892.63999999999987</v>
      </c>
      <c r="G93" s="18"/>
      <c r="H93" s="19">
        <f>F93+H92</f>
        <v>4738.4599999999991</v>
      </c>
    </row>
    <row r="94" spans="1:8" ht="30.75" thickBot="1">
      <c r="A94" s="16" t="s">
        <v>35</v>
      </c>
      <c r="B94" s="43">
        <f>H93</f>
        <v>4738.4599999999991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H94"/>
  <sheetViews>
    <sheetView workbookViewId="0">
      <selection activeCell="A63" sqref="A63:XFD63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12</v>
      </c>
      <c r="B1" s="74"/>
      <c r="C1" s="74"/>
      <c r="D1" s="74"/>
      <c r="E1" s="74"/>
      <c r="F1" s="74"/>
      <c r="G1" s="74"/>
      <c r="H1" s="74"/>
    </row>
    <row r="2" spans="1:8" ht="16.5" thickBot="1">
      <c r="A2" s="85">
        <v>2013</v>
      </c>
      <c r="B2" s="86"/>
      <c r="C2" s="86"/>
      <c r="D2" s="86"/>
      <c r="E2" s="86"/>
      <c r="F2" s="86"/>
      <c r="G2" s="86"/>
      <c r="H2" s="87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>
        <v>41455</v>
      </c>
      <c r="D5" s="4">
        <v>1397.08</v>
      </c>
      <c r="E5" s="5"/>
      <c r="F5" s="4"/>
      <c r="G5" s="5"/>
      <c r="H5" s="7"/>
    </row>
    <row r="6" spans="1:8">
      <c r="A6" s="21"/>
      <c r="B6" s="9"/>
      <c r="C6" s="22"/>
      <c r="D6" s="9"/>
      <c r="E6" s="22"/>
      <c r="F6" s="9"/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1397.08</v>
      </c>
      <c r="E12" s="14" t="s">
        <v>21</v>
      </c>
      <c r="F12" s="13">
        <f>SUM(F5:F11)</f>
        <v>0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1397.08</v>
      </c>
      <c r="E13" s="18"/>
      <c r="F13" s="17">
        <f>D13+F12</f>
        <v>1397.08</v>
      </c>
      <c r="G13" s="18"/>
      <c r="H13" s="19">
        <f>F13+H12</f>
        <v>1397.08</v>
      </c>
    </row>
    <row r="14" spans="1:8" ht="30.75" thickBot="1">
      <c r="A14" s="16" t="s">
        <v>36</v>
      </c>
      <c r="B14" s="43">
        <f>H13+B48</f>
        <v>29448.61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>
        <v>40968</v>
      </c>
      <c r="B39" s="4">
        <v>29.4</v>
      </c>
      <c r="C39" s="5">
        <v>41060</v>
      </c>
      <c r="D39" s="4">
        <v>1651.13</v>
      </c>
      <c r="E39" s="5"/>
      <c r="F39" s="4"/>
      <c r="G39" s="5">
        <v>41243</v>
      </c>
      <c r="H39" s="7">
        <v>422.19</v>
      </c>
    </row>
    <row r="40" spans="1:8">
      <c r="A40" s="21">
        <v>40999</v>
      </c>
      <c r="B40" s="9">
        <v>2348.8000000000002</v>
      </c>
      <c r="C40" s="22"/>
      <c r="D40" s="9"/>
      <c r="E40" s="22"/>
      <c r="F40" s="9"/>
      <c r="G40" s="22">
        <v>41269</v>
      </c>
      <c r="H40" s="11">
        <v>82.4</v>
      </c>
    </row>
    <row r="41" spans="1:8">
      <c r="A41" s="21"/>
      <c r="B41" s="9"/>
      <c r="C41" s="22"/>
      <c r="D41" s="9"/>
      <c r="E41" s="22"/>
      <c r="F41" s="9"/>
      <c r="G41" s="22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2378.2000000000003</v>
      </c>
      <c r="C46" s="14" t="s">
        <v>21</v>
      </c>
      <c r="D46" s="13">
        <f>SUM(D39:D45)</f>
        <v>1651.13</v>
      </c>
      <c r="E46" s="14" t="s">
        <v>21</v>
      </c>
      <c r="F46" s="13">
        <f>SUM(F39:F45)</f>
        <v>0</v>
      </c>
      <c r="G46" s="14" t="s">
        <v>21</v>
      </c>
      <c r="H46" s="15">
        <f>SUM(H39:H45)</f>
        <v>504.59000000000003</v>
      </c>
    </row>
    <row r="47" spans="1:8" ht="30.75" thickBot="1">
      <c r="A47" s="16" t="s">
        <v>23</v>
      </c>
      <c r="B47" s="17">
        <f>B46</f>
        <v>2378.2000000000003</v>
      </c>
      <c r="C47" s="18"/>
      <c r="D47" s="17">
        <f>B47+D46</f>
        <v>4029.3300000000004</v>
      </c>
      <c r="E47" s="18"/>
      <c r="F47" s="17">
        <f>D47+F46</f>
        <v>4029.3300000000004</v>
      </c>
      <c r="G47" s="18"/>
      <c r="H47" s="19">
        <f>F47+H46</f>
        <v>4533.92</v>
      </c>
    </row>
    <row r="48" spans="1:8" ht="30.75" thickBot="1">
      <c r="A48" s="16" t="s">
        <v>35</v>
      </c>
      <c r="B48" s="43">
        <f>H47+B62</f>
        <v>28051.53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>
        <v>40574</v>
      </c>
      <c r="B53" s="4">
        <v>57.5</v>
      </c>
      <c r="C53" s="5"/>
      <c r="D53" s="4"/>
      <c r="E53" s="5">
        <v>40816</v>
      </c>
      <c r="F53" s="4">
        <v>586.64</v>
      </c>
      <c r="G53" s="5">
        <v>40847</v>
      </c>
      <c r="H53" s="7">
        <v>449.46</v>
      </c>
    </row>
    <row r="54" spans="1:8">
      <c r="A54" s="21">
        <v>40633</v>
      </c>
      <c r="B54" s="9">
        <v>171.32</v>
      </c>
      <c r="C54" s="22"/>
      <c r="D54" s="9"/>
      <c r="E54" s="22"/>
      <c r="F54" s="9"/>
      <c r="G54" s="22">
        <v>40819</v>
      </c>
      <c r="H54" s="11">
        <v>178.3</v>
      </c>
    </row>
    <row r="55" spans="1:8">
      <c r="A55" s="8"/>
      <c r="B55" s="9"/>
      <c r="C55" s="22"/>
      <c r="D55" s="9"/>
      <c r="E55" s="10"/>
      <c r="F55" s="9"/>
      <c r="G55" s="22">
        <v>40908</v>
      </c>
      <c r="H55" s="11">
        <v>1808.76</v>
      </c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228.82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586.64</v>
      </c>
      <c r="G60" s="14" t="s">
        <v>21</v>
      </c>
      <c r="H60" s="15">
        <f>SUM(H53:H59)</f>
        <v>2436.52</v>
      </c>
    </row>
    <row r="61" spans="1:8" ht="30.75" thickBot="1">
      <c r="A61" s="16" t="s">
        <v>23</v>
      </c>
      <c r="B61" s="17">
        <f>B60</f>
        <v>228.82</v>
      </c>
      <c r="C61" s="18"/>
      <c r="D61" s="17">
        <f>B61+D60</f>
        <v>228.82</v>
      </c>
      <c r="E61" s="18"/>
      <c r="F61" s="17">
        <f>D61+F60</f>
        <v>815.46</v>
      </c>
      <c r="G61" s="18"/>
      <c r="H61" s="19">
        <f>F61+H60</f>
        <v>3251.98</v>
      </c>
    </row>
    <row r="62" spans="1:8" ht="30.75" thickBot="1">
      <c r="A62" s="16" t="s">
        <v>34</v>
      </c>
      <c r="B62" s="43">
        <f>H61+B80</f>
        <v>23517.61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>
        <v>40209</v>
      </c>
      <c r="B71" s="4">
        <v>116.61</v>
      </c>
      <c r="C71" s="5">
        <v>40298</v>
      </c>
      <c r="D71" s="4">
        <v>1630.12</v>
      </c>
      <c r="E71" s="5"/>
      <c r="F71" s="4"/>
      <c r="G71" s="52">
        <v>40512</v>
      </c>
      <c r="H71" s="7">
        <v>106.49</v>
      </c>
    </row>
    <row r="72" spans="1:8">
      <c r="A72" s="21">
        <v>40237</v>
      </c>
      <c r="B72" s="9">
        <v>312.8</v>
      </c>
      <c r="C72" s="22"/>
      <c r="D72" s="9"/>
      <c r="E72" s="22"/>
      <c r="F72" s="9"/>
      <c r="G72" s="22"/>
      <c r="H72" s="11"/>
    </row>
    <row r="73" spans="1:8">
      <c r="A73" s="21"/>
      <c r="B73" s="9"/>
      <c r="C73" s="22"/>
      <c r="D73" s="9"/>
      <c r="E73" s="22"/>
      <c r="F73" s="9"/>
      <c r="G73" s="22"/>
      <c r="H73" s="11"/>
    </row>
    <row r="74" spans="1:8">
      <c r="A74" s="8"/>
      <c r="B74" s="9"/>
      <c r="C74" s="22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429.41</v>
      </c>
      <c r="C78" s="14" t="s">
        <v>21</v>
      </c>
      <c r="D78" s="13">
        <f>SUM(D71:D77)</f>
        <v>1630.12</v>
      </c>
      <c r="E78" s="14" t="s">
        <v>21</v>
      </c>
      <c r="F78" s="13">
        <f>SUM(F71:F77)</f>
        <v>0</v>
      </c>
      <c r="G78" s="14" t="s">
        <v>21</v>
      </c>
      <c r="H78" s="15">
        <f>SUM(H71:H77)</f>
        <v>106.49</v>
      </c>
    </row>
    <row r="79" spans="1:8" ht="30.75" thickBot="1">
      <c r="A79" s="16" t="s">
        <v>23</v>
      </c>
      <c r="B79" s="17">
        <f>B78</f>
        <v>429.41</v>
      </c>
      <c r="C79" s="18"/>
      <c r="D79" s="17">
        <f>B79+D78</f>
        <v>2059.5299999999997</v>
      </c>
      <c r="E79" s="18"/>
      <c r="F79" s="17">
        <f>D79+F78</f>
        <v>2059.5299999999997</v>
      </c>
      <c r="G79" s="18"/>
      <c r="H79" s="19">
        <f>F79+H78</f>
        <v>2166.0199999999995</v>
      </c>
    </row>
    <row r="80" spans="1:8" ht="30.75" thickBot="1">
      <c r="A80" s="16" t="s">
        <v>33</v>
      </c>
      <c r="B80" s="43">
        <f>H79+B94</f>
        <v>20265.63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/>
      <c r="B85" s="4"/>
      <c r="C85" s="5">
        <v>39964</v>
      </c>
      <c r="D85" s="4">
        <v>14508.1</v>
      </c>
      <c r="E85" s="5">
        <v>40025</v>
      </c>
      <c r="F85" s="4">
        <v>2568.63</v>
      </c>
      <c r="G85" s="5">
        <v>40117</v>
      </c>
      <c r="H85" s="7">
        <v>154.33000000000001</v>
      </c>
    </row>
    <row r="86" spans="1:8">
      <c r="A86" s="21"/>
      <c r="B86" s="9"/>
      <c r="C86" s="22">
        <v>39933</v>
      </c>
      <c r="D86" s="9">
        <v>238.14</v>
      </c>
      <c r="E86" s="22"/>
      <c r="F86" s="9"/>
      <c r="G86" s="51">
        <v>40147</v>
      </c>
      <c r="H86" s="11">
        <v>106.44</v>
      </c>
    </row>
    <row r="87" spans="1:8">
      <c r="A87" s="21"/>
      <c r="B87" s="9"/>
      <c r="C87" s="22"/>
      <c r="D87" s="9"/>
      <c r="E87" s="22"/>
      <c r="F87" s="9"/>
      <c r="G87" s="51">
        <v>40147</v>
      </c>
      <c r="H87" s="11">
        <v>110.67</v>
      </c>
    </row>
    <row r="88" spans="1:8">
      <c r="A88" s="21"/>
      <c r="B88" s="9"/>
      <c r="C88" s="22"/>
      <c r="D88" s="9"/>
      <c r="E88" s="22"/>
      <c r="F88" s="9"/>
      <c r="G88" s="51">
        <v>40147</v>
      </c>
      <c r="H88" s="11">
        <v>114.46</v>
      </c>
    </row>
    <row r="89" spans="1:8">
      <c r="A89" s="8"/>
      <c r="B89" s="9"/>
      <c r="C89" s="22"/>
      <c r="D89" s="9"/>
      <c r="E89" s="10"/>
      <c r="F89" s="9"/>
      <c r="G89" s="22">
        <v>40157</v>
      </c>
      <c r="H89" s="11">
        <v>92.21</v>
      </c>
    </row>
    <row r="90" spans="1:8">
      <c r="A90" s="8"/>
      <c r="B90" s="9"/>
      <c r="C90" s="22"/>
      <c r="D90" s="9"/>
      <c r="E90" s="10"/>
      <c r="F90" s="9"/>
      <c r="G90" s="22">
        <v>40178</v>
      </c>
      <c r="H90" s="11">
        <v>206.63</v>
      </c>
    </row>
    <row r="91" spans="1:8">
      <c r="A91" s="8"/>
      <c r="B91" s="9"/>
      <c r="C91" s="22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0</v>
      </c>
      <c r="C92" s="14" t="s">
        <v>21</v>
      </c>
      <c r="D92" s="13">
        <f>SUM(D85:D91)</f>
        <v>14746.24</v>
      </c>
      <c r="E92" s="14" t="s">
        <v>21</v>
      </c>
      <c r="F92" s="13">
        <f>SUM(F85:F91)</f>
        <v>2568.63</v>
      </c>
      <c r="G92" s="14" t="s">
        <v>21</v>
      </c>
      <c r="H92" s="15">
        <f>SUM(H85:H91)</f>
        <v>784.74</v>
      </c>
    </row>
    <row r="93" spans="1:8" ht="30.75" thickBot="1">
      <c r="A93" s="16" t="s">
        <v>23</v>
      </c>
      <c r="B93" s="17">
        <f>B92</f>
        <v>0</v>
      </c>
      <c r="C93" s="18"/>
      <c r="D93" s="17">
        <f>B93+D92</f>
        <v>14746.24</v>
      </c>
      <c r="E93" s="18"/>
      <c r="F93" s="17">
        <f>D93+F92</f>
        <v>17314.87</v>
      </c>
      <c r="G93" s="18"/>
      <c r="H93" s="19">
        <f>F93+H92</f>
        <v>18099.61</v>
      </c>
    </row>
    <row r="94" spans="1:8" ht="30.75" thickBot="1">
      <c r="A94" s="16" t="s">
        <v>35</v>
      </c>
      <c r="B94" s="43">
        <f>H93</f>
        <v>18099.61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2"/>
  <dimension ref="A1:H94"/>
  <sheetViews>
    <sheetView workbookViewId="0">
      <selection activeCell="A64" sqref="A64:XFD64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27</v>
      </c>
      <c r="B1" s="74"/>
      <c r="C1" s="74"/>
      <c r="D1" s="74"/>
      <c r="E1" s="74"/>
      <c r="F1" s="74"/>
      <c r="G1" s="74"/>
      <c r="H1" s="74"/>
    </row>
    <row r="2" spans="1:8" ht="16.5" thickBot="1">
      <c r="A2" s="85">
        <v>2013</v>
      </c>
      <c r="B2" s="86"/>
      <c r="C2" s="86"/>
      <c r="D2" s="86"/>
      <c r="E2" s="86"/>
      <c r="F2" s="86"/>
      <c r="G2" s="86"/>
      <c r="H2" s="87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/>
      <c r="D5" s="4"/>
      <c r="E5" s="5"/>
      <c r="F5" s="4"/>
      <c r="G5" s="5"/>
      <c r="H5" s="7"/>
    </row>
    <row r="6" spans="1:8">
      <c r="A6" s="21"/>
      <c r="B6" s="9"/>
      <c r="C6" s="22"/>
      <c r="D6" s="9"/>
      <c r="E6" s="22"/>
      <c r="F6" s="9"/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0</v>
      </c>
      <c r="E12" s="14" t="s">
        <v>21</v>
      </c>
      <c r="F12" s="13">
        <f>SUM(F5:F11)</f>
        <v>0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0</v>
      </c>
      <c r="E13" s="18"/>
      <c r="F13" s="17">
        <f>D13+F12</f>
        <v>0</v>
      </c>
      <c r="G13" s="18"/>
      <c r="H13" s="19">
        <f>F13+H12</f>
        <v>0</v>
      </c>
    </row>
    <row r="14" spans="1:8" ht="30.75" thickBot="1">
      <c r="A14" s="16" t="s">
        <v>36</v>
      </c>
      <c r="B14" s="43">
        <f>H13+B48</f>
        <v>42.17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/>
      <c r="B39" s="4"/>
      <c r="C39" s="5"/>
      <c r="D39" s="4"/>
      <c r="E39" s="5">
        <v>41165</v>
      </c>
      <c r="F39" s="4">
        <v>21.53</v>
      </c>
      <c r="G39" s="5"/>
      <c r="H39" s="7"/>
    </row>
    <row r="40" spans="1:8">
      <c r="A40" s="21"/>
      <c r="B40" s="9"/>
      <c r="C40" s="22"/>
      <c r="D40" s="9"/>
      <c r="E40" s="22"/>
      <c r="F40" s="9"/>
      <c r="G40" s="22"/>
      <c r="H40" s="11"/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0</v>
      </c>
      <c r="E46" s="14" t="s">
        <v>21</v>
      </c>
      <c r="F46" s="13">
        <f>SUM(F39:F45)</f>
        <v>21.53</v>
      </c>
      <c r="G46" s="14" t="s">
        <v>21</v>
      </c>
      <c r="H46" s="15">
        <f>SUM(H39:H45)</f>
        <v>0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0</v>
      </c>
      <c r="E47" s="18"/>
      <c r="F47" s="17">
        <f>D47+F46</f>
        <v>21.53</v>
      </c>
      <c r="G47" s="18"/>
      <c r="H47" s="19">
        <f>F47+H46</f>
        <v>21.53</v>
      </c>
    </row>
    <row r="48" spans="1:8" ht="30.75" thickBot="1">
      <c r="A48" s="16" t="s">
        <v>35</v>
      </c>
      <c r="B48" s="43">
        <f>H47+B62</f>
        <v>42.17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/>
      <c r="B53" s="4"/>
      <c r="C53" s="5"/>
      <c r="D53" s="4"/>
      <c r="E53" s="5"/>
      <c r="F53" s="4"/>
      <c r="G53" s="5"/>
      <c r="H53" s="7"/>
    </row>
    <row r="54" spans="1:8">
      <c r="A54" s="21"/>
      <c r="B54" s="9"/>
      <c r="C54" s="22"/>
      <c r="D54" s="9"/>
      <c r="E54" s="22"/>
      <c r="F54" s="9"/>
      <c r="G54" s="22"/>
      <c r="H54" s="11"/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0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0</v>
      </c>
    </row>
    <row r="61" spans="1:8" ht="30.75" thickBot="1">
      <c r="A61" s="16" t="s">
        <v>23</v>
      </c>
      <c r="B61" s="17">
        <f>B60</f>
        <v>0</v>
      </c>
      <c r="C61" s="18"/>
      <c r="D61" s="17">
        <f>B61+D60</f>
        <v>0</v>
      </c>
      <c r="E61" s="18"/>
      <c r="F61" s="17">
        <f>D61+F60</f>
        <v>0</v>
      </c>
      <c r="G61" s="18"/>
      <c r="H61" s="19">
        <f>F61+H60</f>
        <v>0</v>
      </c>
    </row>
    <row r="62" spans="1:8" ht="30.75" thickBot="1">
      <c r="A62" s="16" t="s">
        <v>34</v>
      </c>
      <c r="B62" s="43">
        <f>H61+B80</f>
        <v>20.64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/>
      <c r="B71" s="4"/>
      <c r="C71" s="5"/>
      <c r="D71" s="4"/>
      <c r="E71" s="5"/>
      <c r="F71" s="4"/>
      <c r="G71" s="52"/>
      <c r="H71" s="7"/>
    </row>
    <row r="72" spans="1:8">
      <c r="A72" s="21"/>
      <c r="B72" s="9"/>
      <c r="C72" s="22"/>
      <c r="D72" s="9"/>
      <c r="E72" s="22"/>
      <c r="F72" s="9"/>
      <c r="G72" s="22"/>
      <c r="H72" s="11"/>
    </row>
    <row r="73" spans="1:8">
      <c r="A73" s="21"/>
      <c r="B73" s="9"/>
      <c r="C73" s="22"/>
      <c r="D73" s="9"/>
      <c r="E73" s="22"/>
      <c r="F73" s="9"/>
      <c r="G73" s="22"/>
      <c r="H73" s="11"/>
    </row>
    <row r="74" spans="1:8">
      <c r="A74" s="8"/>
      <c r="B74" s="9"/>
      <c r="C74" s="10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0</v>
      </c>
      <c r="C78" s="14" t="s">
        <v>21</v>
      </c>
      <c r="D78" s="13">
        <f>SUM(D71:D77)</f>
        <v>0</v>
      </c>
      <c r="E78" s="14" t="s">
        <v>21</v>
      </c>
      <c r="F78" s="13">
        <f>SUM(F71:F77)</f>
        <v>0</v>
      </c>
      <c r="G78" s="14" t="s">
        <v>21</v>
      </c>
      <c r="H78" s="15">
        <f>SUM(H71:H77)</f>
        <v>0</v>
      </c>
    </row>
    <row r="79" spans="1:8" ht="30.75" thickBot="1">
      <c r="A79" s="16" t="s">
        <v>23</v>
      </c>
      <c r="B79" s="17">
        <f>B78</f>
        <v>0</v>
      </c>
      <c r="C79" s="18"/>
      <c r="D79" s="17">
        <f>B79+D78</f>
        <v>0</v>
      </c>
      <c r="E79" s="18"/>
      <c r="F79" s="17">
        <f>D79+F78</f>
        <v>0</v>
      </c>
      <c r="G79" s="18"/>
      <c r="H79" s="19">
        <f>F79+H78</f>
        <v>0</v>
      </c>
    </row>
    <row r="80" spans="1:8" ht="30.75" thickBot="1">
      <c r="A80" s="16" t="s">
        <v>33</v>
      </c>
      <c r="B80" s="43">
        <f>H79+B94</f>
        <v>20.64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>
        <v>39844</v>
      </c>
      <c r="B85" s="4">
        <v>20.64</v>
      </c>
      <c r="C85" s="5"/>
      <c r="D85" s="4"/>
      <c r="E85" s="5"/>
      <c r="F85" s="4"/>
      <c r="G85" s="5"/>
      <c r="H85" s="7"/>
    </row>
    <row r="86" spans="1:8">
      <c r="A86" s="21"/>
      <c r="B86" s="9"/>
      <c r="C86" s="22"/>
      <c r="D86" s="9"/>
      <c r="E86" s="22"/>
      <c r="F86" s="9"/>
      <c r="G86" s="51"/>
      <c r="H86" s="11"/>
    </row>
    <row r="87" spans="1:8">
      <c r="A87" s="21"/>
      <c r="B87" s="9"/>
      <c r="C87" s="22"/>
      <c r="D87" s="9"/>
      <c r="E87" s="22"/>
      <c r="F87" s="9"/>
      <c r="G87" s="22"/>
      <c r="H87" s="11"/>
    </row>
    <row r="88" spans="1:8">
      <c r="A88" s="8"/>
      <c r="B88" s="9"/>
      <c r="C88" s="10"/>
      <c r="D88" s="9"/>
      <c r="E88" s="22"/>
      <c r="F88" s="9"/>
      <c r="G88" s="22"/>
      <c r="H88" s="11"/>
    </row>
    <row r="89" spans="1:8">
      <c r="A89" s="8"/>
      <c r="B89" s="9"/>
      <c r="C89" s="10"/>
      <c r="D89" s="9"/>
      <c r="E89" s="10"/>
      <c r="F89" s="9"/>
      <c r="G89" s="10"/>
      <c r="H89" s="11"/>
    </row>
    <row r="90" spans="1:8">
      <c r="A90" s="8"/>
      <c r="B90" s="9"/>
      <c r="C90" s="10"/>
      <c r="D90" s="9"/>
      <c r="E90" s="10"/>
      <c r="F90" s="9"/>
      <c r="G90" s="10"/>
      <c r="H90" s="11"/>
    </row>
    <row r="91" spans="1:8">
      <c r="A91" s="8"/>
      <c r="B91" s="9"/>
      <c r="C91" s="10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20.64</v>
      </c>
      <c r="C92" s="14" t="s">
        <v>21</v>
      </c>
      <c r="D92" s="13">
        <f>SUM(D85:D91)</f>
        <v>0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0</v>
      </c>
    </row>
    <row r="93" spans="1:8" ht="30.75" thickBot="1">
      <c r="A93" s="16" t="s">
        <v>23</v>
      </c>
      <c r="B93" s="17">
        <f>B92</f>
        <v>20.64</v>
      </c>
      <c r="C93" s="18"/>
      <c r="D93" s="17">
        <f>B93+D92</f>
        <v>20.64</v>
      </c>
      <c r="E93" s="18"/>
      <c r="F93" s="17">
        <f>D93+F92</f>
        <v>20.64</v>
      </c>
      <c r="G93" s="18"/>
      <c r="H93" s="19">
        <f>F93+H92</f>
        <v>20.64</v>
      </c>
    </row>
    <row r="94" spans="1:8" ht="30.75" thickBot="1">
      <c r="A94" s="16" t="s">
        <v>35</v>
      </c>
      <c r="B94" s="43">
        <f>H93</f>
        <v>20.64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5" right="0.25" top="0.75" bottom="0.75" header="0.3" footer="0.3"/>
  <pageSetup paperSize="9" scale="90"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H94"/>
  <sheetViews>
    <sheetView workbookViewId="0">
      <selection activeCell="A64" sqref="A64:XFD64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1.75" thickBot="1">
      <c r="A1" s="74" t="s">
        <v>14</v>
      </c>
      <c r="B1" s="74"/>
      <c r="C1" s="74"/>
      <c r="D1" s="74"/>
      <c r="E1" s="74"/>
      <c r="F1" s="74"/>
      <c r="G1" s="74"/>
      <c r="H1" s="74"/>
    </row>
    <row r="2" spans="1:8" ht="15.75" thickBot="1">
      <c r="A2" s="77">
        <v>2013</v>
      </c>
      <c r="B2" s="93"/>
      <c r="C2" s="93"/>
      <c r="D2" s="93"/>
      <c r="E2" s="93"/>
      <c r="F2" s="93"/>
      <c r="G2" s="93"/>
      <c r="H2" s="78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/>
      <c r="D5" s="4"/>
      <c r="E5" s="5"/>
      <c r="F5" s="4"/>
      <c r="G5" s="5"/>
      <c r="H5" s="7"/>
    </row>
    <row r="6" spans="1:8">
      <c r="A6" s="21"/>
      <c r="B6" s="9"/>
      <c r="C6" s="22"/>
      <c r="D6" s="9"/>
      <c r="E6" s="22"/>
      <c r="F6" s="9"/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0</v>
      </c>
      <c r="E12" s="14" t="s">
        <v>21</v>
      </c>
      <c r="F12" s="13">
        <f>SUM(F5:F11)</f>
        <v>0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0</v>
      </c>
      <c r="E13" s="18"/>
      <c r="F13" s="17">
        <f>D13+F12</f>
        <v>0</v>
      </c>
      <c r="G13" s="18"/>
      <c r="H13" s="19">
        <f>F13+H12</f>
        <v>0</v>
      </c>
    </row>
    <row r="14" spans="1:8" ht="30.75" thickBot="1">
      <c r="A14" s="16" t="s">
        <v>36</v>
      </c>
      <c r="B14" s="43">
        <f>H13+B48</f>
        <v>54.45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/>
      <c r="B39" s="4"/>
      <c r="C39" s="5"/>
      <c r="D39" s="4"/>
      <c r="E39" s="5"/>
      <c r="F39" s="4"/>
      <c r="G39" s="5"/>
      <c r="H39" s="7"/>
    </row>
    <row r="40" spans="1:8">
      <c r="A40" s="21"/>
      <c r="B40" s="9"/>
      <c r="C40" s="22"/>
      <c r="D40" s="9"/>
      <c r="E40" s="22"/>
      <c r="F40" s="9"/>
      <c r="G40" s="22"/>
      <c r="H40" s="11"/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0</v>
      </c>
      <c r="E46" s="14" t="s">
        <v>21</v>
      </c>
      <c r="F46" s="13">
        <f>SUM(F39:F45)</f>
        <v>0</v>
      </c>
      <c r="G46" s="14" t="s">
        <v>21</v>
      </c>
      <c r="H46" s="15">
        <f>SUM(H39:H45)</f>
        <v>0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0</v>
      </c>
      <c r="E47" s="18"/>
      <c r="F47" s="17">
        <f>D47+F46</f>
        <v>0</v>
      </c>
      <c r="G47" s="18"/>
      <c r="H47" s="19">
        <f>F47+H46</f>
        <v>0</v>
      </c>
    </row>
    <row r="48" spans="1:8" ht="30.75" thickBot="1">
      <c r="A48" s="16" t="s">
        <v>35</v>
      </c>
      <c r="B48" s="43">
        <f>H47+B62</f>
        <v>54.45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/>
      <c r="B53" s="4"/>
      <c r="C53" s="5"/>
      <c r="D53" s="4"/>
      <c r="E53" s="5"/>
      <c r="F53" s="4"/>
      <c r="G53" s="5"/>
      <c r="H53" s="7"/>
    </row>
    <row r="54" spans="1:8">
      <c r="A54" s="21"/>
      <c r="B54" s="9"/>
      <c r="C54" s="22"/>
      <c r="D54" s="9"/>
      <c r="E54" s="22"/>
      <c r="F54" s="9"/>
      <c r="G54" s="22"/>
      <c r="H54" s="11"/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0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0</v>
      </c>
    </row>
    <row r="61" spans="1:8" ht="30.75" thickBot="1">
      <c r="A61" s="16" t="s">
        <v>23</v>
      </c>
      <c r="B61" s="17">
        <f>B60</f>
        <v>0</v>
      </c>
      <c r="C61" s="18"/>
      <c r="D61" s="17">
        <f>B61+D60</f>
        <v>0</v>
      </c>
      <c r="E61" s="18"/>
      <c r="F61" s="17">
        <f>D61+F60</f>
        <v>0</v>
      </c>
      <c r="G61" s="18"/>
      <c r="H61" s="19">
        <f>F61+H60</f>
        <v>0</v>
      </c>
    </row>
    <row r="62" spans="1:8" ht="30.75" thickBot="1">
      <c r="A62" s="16" t="s">
        <v>34</v>
      </c>
      <c r="B62" s="43">
        <f>H61+B80</f>
        <v>54.45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/>
      <c r="B71" s="4"/>
      <c r="C71" s="5"/>
      <c r="D71" s="4"/>
      <c r="E71" s="5"/>
      <c r="F71" s="4"/>
      <c r="G71" s="52"/>
      <c r="H71" s="7"/>
    </row>
    <row r="72" spans="1:8">
      <c r="A72" s="21"/>
      <c r="B72" s="9"/>
      <c r="C72" s="22"/>
      <c r="D72" s="9"/>
      <c r="E72" s="22"/>
      <c r="F72" s="9"/>
      <c r="G72" s="22"/>
      <c r="H72" s="11"/>
    </row>
    <row r="73" spans="1:8">
      <c r="A73" s="21"/>
      <c r="B73" s="9"/>
      <c r="C73" s="22"/>
      <c r="D73" s="9"/>
      <c r="E73" s="22"/>
      <c r="F73" s="9"/>
      <c r="G73" s="22"/>
      <c r="H73" s="11"/>
    </row>
    <row r="74" spans="1:8">
      <c r="A74" s="8"/>
      <c r="B74" s="9"/>
      <c r="C74" s="22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0</v>
      </c>
      <c r="C78" s="14" t="s">
        <v>21</v>
      </c>
      <c r="D78" s="13">
        <f>SUM(D71:D77)</f>
        <v>0</v>
      </c>
      <c r="E78" s="14" t="s">
        <v>21</v>
      </c>
      <c r="F78" s="13">
        <f>SUM(F71:F77)</f>
        <v>0</v>
      </c>
      <c r="G78" s="14" t="s">
        <v>21</v>
      </c>
      <c r="H78" s="15">
        <f>SUM(H71:H77)</f>
        <v>0</v>
      </c>
    </row>
    <row r="79" spans="1:8" ht="30.75" thickBot="1">
      <c r="A79" s="16" t="s">
        <v>23</v>
      </c>
      <c r="B79" s="17">
        <f>B78</f>
        <v>0</v>
      </c>
      <c r="C79" s="18"/>
      <c r="D79" s="17">
        <f>B79+D78</f>
        <v>0</v>
      </c>
      <c r="E79" s="18"/>
      <c r="F79" s="17">
        <f>D79+F78</f>
        <v>0</v>
      </c>
      <c r="G79" s="18"/>
      <c r="H79" s="19">
        <f>F79+H78</f>
        <v>0</v>
      </c>
    </row>
    <row r="80" spans="1:8" ht="30.75" thickBot="1">
      <c r="A80" s="16" t="s">
        <v>33</v>
      </c>
      <c r="B80" s="43">
        <f>H79+B94</f>
        <v>54.45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/>
      <c r="B85" s="4"/>
      <c r="C85" s="5">
        <v>39904</v>
      </c>
      <c r="D85" s="4">
        <v>54.45</v>
      </c>
      <c r="E85" s="5"/>
      <c r="F85" s="4"/>
      <c r="G85" s="5"/>
      <c r="H85" s="7"/>
    </row>
    <row r="86" spans="1:8">
      <c r="A86" s="21"/>
      <c r="B86" s="9"/>
      <c r="C86" s="22"/>
      <c r="D86" s="9"/>
      <c r="E86" s="22"/>
      <c r="F86" s="9"/>
      <c r="G86" s="51"/>
      <c r="H86" s="11"/>
    </row>
    <row r="87" spans="1:8">
      <c r="A87" s="21"/>
      <c r="B87" s="9"/>
      <c r="C87" s="22"/>
      <c r="D87" s="9"/>
      <c r="E87" s="22"/>
      <c r="F87" s="9"/>
      <c r="G87" s="51"/>
      <c r="H87" s="11"/>
    </row>
    <row r="88" spans="1:8">
      <c r="A88" s="21"/>
      <c r="B88" s="9"/>
      <c r="C88" s="22"/>
      <c r="D88" s="9"/>
      <c r="E88" s="22"/>
      <c r="F88" s="9"/>
      <c r="G88" s="51"/>
      <c r="H88" s="11"/>
    </row>
    <row r="89" spans="1:8">
      <c r="A89" s="8"/>
      <c r="B89" s="9"/>
      <c r="C89" s="22"/>
      <c r="D89" s="9"/>
      <c r="E89" s="10"/>
      <c r="F89" s="9"/>
      <c r="G89" s="22"/>
      <c r="H89" s="11"/>
    </row>
    <row r="90" spans="1:8">
      <c r="A90" s="8"/>
      <c r="B90" s="9"/>
      <c r="C90" s="22"/>
      <c r="D90" s="9"/>
      <c r="E90" s="10"/>
      <c r="F90" s="9"/>
      <c r="G90" s="22"/>
      <c r="H90" s="11"/>
    </row>
    <row r="91" spans="1:8">
      <c r="A91" s="8"/>
      <c r="B91" s="9"/>
      <c r="C91" s="22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0</v>
      </c>
      <c r="C92" s="14" t="s">
        <v>21</v>
      </c>
      <c r="D92" s="13">
        <f>SUM(D85:D91)</f>
        <v>54.45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0</v>
      </c>
    </row>
    <row r="93" spans="1:8" ht="30.75" thickBot="1">
      <c r="A93" s="16" t="s">
        <v>23</v>
      </c>
      <c r="B93" s="17">
        <f>B92</f>
        <v>0</v>
      </c>
      <c r="C93" s="18"/>
      <c r="D93" s="17">
        <f>B93+D92</f>
        <v>54.45</v>
      </c>
      <c r="E93" s="18"/>
      <c r="F93" s="17">
        <f>D93+F92</f>
        <v>54.45</v>
      </c>
      <c r="G93" s="18"/>
      <c r="H93" s="19">
        <f>F93+H92</f>
        <v>54.45</v>
      </c>
    </row>
    <row r="94" spans="1:8" ht="30.75" thickBot="1">
      <c r="A94" s="16" t="s">
        <v>35</v>
      </c>
      <c r="B94" s="43">
        <f>H93</f>
        <v>54.45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ageMargins left="0.23622047244094491" right="0.23622047244094491" top="0.74803149606299213" bottom="0.74803149606299213" header="0.31496062992125984" footer="0.31496062992125984"/>
  <pageSetup paperSize="9" scale="90"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H94"/>
  <sheetViews>
    <sheetView topLeftCell="A7" workbookViewId="0">
      <selection activeCell="A65" sqref="A65:XFD65"/>
    </sheetView>
  </sheetViews>
  <sheetFormatPr baseColWidth="10" defaultRowHeight="15"/>
  <cols>
    <col min="1" max="1" width="11.85546875" style="1" customWidth="1"/>
    <col min="2" max="2" width="12.85546875" style="1" bestFit="1" customWidth="1"/>
    <col min="3" max="16384" width="11.42578125" style="1"/>
  </cols>
  <sheetData>
    <row r="1" spans="1:8" ht="21.75" thickBot="1">
      <c r="A1" s="74" t="s">
        <v>15</v>
      </c>
      <c r="B1" s="74"/>
      <c r="C1" s="74"/>
      <c r="D1" s="74"/>
      <c r="E1" s="74"/>
      <c r="F1" s="74"/>
      <c r="G1" s="74"/>
      <c r="H1" s="74"/>
    </row>
    <row r="2" spans="1:8" ht="16.5" thickBot="1">
      <c r="A2" s="85">
        <v>2013</v>
      </c>
      <c r="B2" s="86"/>
      <c r="C2" s="86"/>
      <c r="D2" s="86"/>
      <c r="E2" s="86"/>
      <c r="F2" s="86"/>
      <c r="G2" s="86"/>
      <c r="H2" s="87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2" t="s">
        <v>0</v>
      </c>
      <c r="B4" s="2" t="s">
        <v>20</v>
      </c>
      <c r="C4" s="2" t="s">
        <v>0</v>
      </c>
      <c r="D4" s="2" t="s">
        <v>20</v>
      </c>
      <c r="E4" s="2" t="s">
        <v>0</v>
      </c>
      <c r="F4" s="2" t="s">
        <v>20</v>
      </c>
      <c r="G4" s="2" t="s">
        <v>0</v>
      </c>
      <c r="H4" s="2" t="s">
        <v>20</v>
      </c>
    </row>
    <row r="5" spans="1:8">
      <c r="A5" s="20"/>
      <c r="B5" s="4"/>
      <c r="C5" s="5"/>
      <c r="D5" s="4"/>
      <c r="E5" s="5"/>
      <c r="F5" s="4"/>
      <c r="G5" s="5"/>
      <c r="H5" s="7"/>
    </row>
    <row r="6" spans="1:8">
      <c r="A6" s="21"/>
      <c r="B6" s="9"/>
      <c r="C6" s="22"/>
      <c r="D6" s="9"/>
      <c r="E6" s="22"/>
      <c r="F6" s="9"/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0</v>
      </c>
      <c r="C12" s="14" t="s">
        <v>21</v>
      </c>
      <c r="D12" s="13">
        <f>SUM(D5:D11)</f>
        <v>0</v>
      </c>
      <c r="E12" s="14" t="s">
        <v>21</v>
      </c>
      <c r="F12" s="13">
        <f>SUM(F5:F11)</f>
        <v>0</v>
      </c>
      <c r="G12" s="14" t="s">
        <v>21</v>
      </c>
      <c r="H12" s="15">
        <f>SUM(H5:H11)</f>
        <v>0</v>
      </c>
    </row>
    <row r="13" spans="1:8" ht="30.75" thickBot="1">
      <c r="A13" s="16" t="s">
        <v>23</v>
      </c>
      <c r="B13" s="17">
        <f>B12</f>
        <v>0</v>
      </c>
      <c r="C13" s="18"/>
      <c r="D13" s="17">
        <f>B13+D12</f>
        <v>0</v>
      </c>
      <c r="E13" s="18"/>
      <c r="F13" s="17">
        <f>D13+F12</f>
        <v>0</v>
      </c>
      <c r="G13" s="18"/>
      <c r="H13" s="19">
        <f>F13+H12</f>
        <v>0</v>
      </c>
    </row>
    <row r="14" spans="1:8" ht="30.75" thickBot="1">
      <c r="A14" s="16" t="s">
        <v>36</v>
      </c>
      <c r="B14" s="43">
        <f>H13+B48</f>
        <v>807.09999999999991</v>
      </c>
    </row>
    <row r="33" spans="1:8" ht="13.5" customHeight="1"/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/>
      <c r="B39" s="4"/>
      <c r="C39" s="5"/>
      <c r="D39" s="4"/>
      <c r="E39" s="5">
        <v>41165</v>
      </c>
      <c r="F39" s="4">
        <v>81.55</v>
      </c>
      <c r="G39" s="5"/>
      <c r="H39" s="7"/>
    </row>
    <row r="40" spans="1:8">
      <c r="A40" s="21"/>
      <c r="B40" s="9"/>
      <c r="C40" s="22"/>
      <c r="D40" s="9"/>
      <c r="E40" s="22"/>
      <c r="F40" s="9"/>
      <c r="G40" s="22"/>
      <c r="H40" s="11"/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0</v>
      </c>
      <c r="E46" s="14" t="s">
        <v>21</v>
      </c>
      <c r="F46" s="13">
        <f>SUM(F39:F45)</f>
        <v>81.55</v>
      </c>
      <c r="G46" s="14" t="s">
        <v>21</v>
      </c>
      <c r="H46" s="15">
        <f>SUM(H39:H45)</f>
        <v>0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0</v>
      </c>
      <c r="E47" s="18"/>
      <c r="F47" s="17">
        <f>D47+F46</f>
        <v>81.55</v>
      </c>
      <c r="G47" s="18"/>
      <c r="H47" s="19">
        <f>F47+H46</f>
        <v>81.55</v>
      </c>
    </row>
    <row r="48" spans="1:8" ht="30.75" thickBot="1">
      <c r="A48" s="16" t="s">
        <v>35</v>
      </c>
      <c r="B48" s="43">
        <f>H47+B62</f>
        <v>807.09999999999991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/>
      <c r="B53" s="4"/>
      <c r="C53" s="5"/>
      <c r="D53" s="4"/>
      <c r="E53" s="5"/>
      <c r="F53" s="4"/>
      <c r="G53" s="5"/>
      <c r="H53" s="7"/>
    </row>
    <row r="54" spans="1:8">
      <c r="A54" s="21"/>
      <c r="B54" s="9"/>
      <c r="C54" s="22"/>
      <c r="D54" s="9"/>
      <c r="E54" s="22"/>
      <c r="F54" s="9"/>
      <c r="G54" s="22"/>
      <c r="H54" s="11"/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0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0</v>
      </c>
    </row>
    <row r="61" spans="1:8" ht="30.75" thickBot="1">
      <c r="A61" s="16" t="s">
        <v>23</v>
      </c>
      <c r="B61" s="17">
        <f>B60</f>
        <v>0</v>
      </c>
      <c r="C61" s="18"/>
      <c r="D61" s="17">
        <f>B61+D60</f>
        <v>0</v>
      </c>
      <c r="E61" s="18"/>
      <c r="F61" s="17">
        <f>D61+F60</f>
        <v>0</v>
      </c>
      <c r="G61" s="18"/>
      <c r="H61" s="19">
        <f>F61+H60</f>
        <v>0</v>
      </c>
    </row>
    <row r="62" spans="1:8" ht="30.75" thickBot="1">
      <c r="A62" s="16" t="s">
        <v>34</v>
      </c>
      <c r="B62" s="43">
        <f>H61+B80</f>
        <v>725.55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/>
      <c r="B71" s="4"/>
      <c r="C71" s="5"/>
      <c r="D71" s="4"/>
      <c r="E71" s="5">
        <v>40376</v>
      </c>
      <c r="F71" s="4">
        <v>725.55</v>
      </c>
      <c r="G71" s="52"/>
      <c r="H71" s="7"/>
    </row>
    <row r="72" spans="1:8">
      <c r="A72" s="21"/>
      <c r="B72" s="9"/>
      <c r="C72" s="22"/>
      <c r="D72" s="9"/>
      <c r="E72" s="22"/>
      <c r="F72" s="9"/>
      <c r="G72" s="22"/>
      <c r="H72" s="11"/>
    </row>
    <row r="73" spans="1:8">
      <c r="A73" s="21"/>
      <c r="B73" s="9"/>
      <c r="C73" s="22"/>
      <c r="D73" s="9"/>
      <c r="E73" s="22"/>
      <c r="F73" s="9"/>
      <c r="G73" s="22"/>
      <c r="H73" s="11"/>
    </row>
    <row r="74" spans="1:8">
      <c r="A74" s="8"/>
      <c r="B74" s="9"/>
      <c r="C74" s="22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0</v>
      </c>
      <c r="C78" s="14" t="s">
        <v>21</v>
      </c>
      <c r="D78" s="13">
        <f>SUM(D71:D77)</f>
        <v>0</v>
      </c>
      <c r="E78" s="14" t="s">
        <v>21</v>
      </c>
      <c r="F78" s="13">
        <f>SUM(F71:F77)</f>
        <v>725.55</v>
      </c>
      <c r="G78" s="14" t="s">
        <v>21</v>
      </c>
      <c r="H78" s="15">
        <f>SUM(H71:H77)</f>
        <v>0</v>
      </c>
    </row>
    <row r="79" spans="1:8" ht="30.75" thickBot="1">
      <c r="A79" s="16" t="s">
        <v>23</v>
      </c>
      <c r="B79" s="17">
        <f>B78</f>
        <v>0</v>
      </c>
      <c r="C79" s="18"/>
      <c r="D79" s="17">
        <f>B79+D78</f>
        <v>0</v>
      </c>
      <c r="E79" s="18"/>
      <c r="F79" s="17">
        <f>D79+F78</f>
        <v>725.55</v>
      </c>
      <c r="G79" s="18"/>
      <c r="H79" s="19">
        <f>F79+H78</f>
        <v>725.55</v>
      </c>
    </row>
    <row r="80" spans="1:8" ht="30.75" thickBot="1">
      <c r="A80" s="16" t="s">
        <v>33</v>
      </c>
      <c r="B80" s="43">
        <f>H79+B94</f>
        <v>725.55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/>
      <c r="B85" s="4"/>
      <c r="C85" s="5"/>
      <c r="D85" s="4"/>
      <c r="E85" s="5"/>
      <c r="F85" s="4"/>
      <c r="G85" s="5"/>
      <c r="H85" s="7"/>
    </row>
    <row r="86" spans="1:8">
      <c r="A86" s="21"/>
      <c r="B86" s="9"/>
      <c r="C86" s="22"/>
      <c r="D86" s="9"/>
      <c r="E86" s="22"/>
      <c r="F86" s="9"/>
      <c r="G86" s="51"/>
      <c r="H86" s="11"/>
    </row>
    <row r="87" spans="1:8">
      <c r="A87" s="21"/>
      <c r="B87" s="9"/>
      <c r="C87" s="22"/>
      <c r="D87" s="9"/>
      <c r="E87" s="22"/>
      <c r="F87" s="9"/>
      <c r="G87" s="51"/>
      <c r="H87" s="11"/>
    </row>
    <row r="88" spans="1:8">
      <c r="A88" s="21"/>
      <c r="B88" s="9"/>
      <c r="C88" s="22"/>
      <c r="D88" s="9"/>
      <c r="E88" s="22"/>
      <c r="F88" s="9"/>
      <c r="G88" s="51"/>
      <c r="H88" s="11"/>
    </row>
    <row r="89" spans="1:8">
      <c r="A89" s="8"/>
      <c r="B89" s="9"/>
      <c r="C89" s="22"/>
      <c r="D89" s="9"/>
      <c r="E89" s="10"/>
      <c r="F89" s="9"/>
      <c r="G89" s="22"/>
      <c r="H89" s="11"/>
    </row>
    <row r="90" spans="1:8">
      <c r="A90" s="8"/>
      <c r="B90" s="9"/>
      <c r="C90" s="22"/>
      <c r="D90" s="9"/>
      <c r="E90" s="10"/>
      <c r="F90" s="9"/>
      <c r="G90" s="22"/>
      <c r="H90" s="11"/>
    </row>
    <row r="91" spans="1:8">
      <c r="A91" s="8"/>
      <c r="B91" s="9"/>
      <c r="C91" s="22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0</v>
      </c>
      <c r="C92" s="14" t="s">
        <v>21</v>
      </c>
      <c r="D92" s="13">
        <f>SUM(D85:D91)</f>
        <v>0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0</v>
      </c>
    </row>
    <row r="93" spans="1:8" ht="30.75" thickBot="1">
      <c r="A93" s="16" t="s">
        <v>23</v>
      </c>
      <c r="B93" s="17">
        <f>B92</f>
        <v>0</v>
      </c>
      <c r="C93" s="18"/>
      <c r="D93" s="17">
        <f>B93+D92</f>
        <v>0</v>
      </c>
      <c r="E93" s="18"/>
      <c r="F93" s="17">
        <f>D93+F92</f>
        <v>0</v>
      </c>
      <c r="G93" s="18"/>
      <c r="H93" s="19">
        <f>F93+H92</f>
        <v>0</v>
      </c>
    </row>
    <row r="94" spans="1:8" ht="30.75" thickBot="1">
      <c r="A94" s="16" t="s">
        <v>35</v>
      </c>
      <c r="B94" s="43">
        <f>H93</f>
        <v>0</v>
      </c>
    </row>
  </sheetData>
  <mergeCells count="26">
    <mergeCell ref="A82:H82"/>
    <mergeCell ref="A83:B83"/>
    <mergeCell ref="C83:D83"/>
    <mergeCell ref="E83:F83"/>
    <mergeCell ref="G83:H83"/>
    <mergeCell ref="A68:H68"/>
    <mergeCell ref="A69:B69"/>
    <mergeCell ref="C69:D69"/>
    <mergeCell ref="E69:F69"/>
    <mergeCell ref="G69:H69"/>
    <mergeCell ref="A50:H50"/>
    <mergeCell ref="A51:B51"/>
    <mergeCell ref="C51:D51"/>
    <mergeCell ref="E51:F51"/>
    <mergeCell ref="G51:H51"/>
    <mergeCell ref="A36:H36"/>
    <mergeCell ref="A37:B37"/>
    <mergeCell ref="C37:D37"/>
    <mergeCell ref="E37:F37"/>
    <mergeCell ref="G37:H37"/>
    <mergeCell ref="A1:H1"/>
    <mergeCell ref="G3:H3"/>
    <mergeCell ref="E3:F3"/>
    <mergeCell ref="C3:D3"/>
    <mergeCell ref="A3:B3"/>
    <mergeCell ref="A2:H2"/>
  </mergeCells>
  <printOptions horizontalCentered="1"/>
  <pageMargins left="0.25" right="0.25" top="0.75" bottom="0.75" header="0.3" footer="0.3"/>
  <pageSetup paperSize="9" scale="90"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H94"/>
  <sheetViews>
    <sheetView topLeftCell="A22" workbookViewId="0">
      <selection activeCell="D66" sqref="D66"/>
    </sheetView>
  </sheetViews>
  <sheetFormatPr baseColWidth="10" defaultRowHeight="15"/>
  <cols>
    <col min="1" max="1" width="11.85546875" style="1" customWidth="1"/>
    <col min="2" max="16384" width="11.42578125" style="1"/>
  </cols>
  <sheetData>
    <row r="1" spans="1:8" ht="24" thickBot="1">
      <c r="A1" s="94" t="s">
        <v>16</v>
      </c>
      <c r="B1" s="95"/>
      <c r="C1" s="95"/>
      <c r="D1" s="95"/>
      <c r="E1" s="95"/>
      <c r="F1" s="95"/>
      <c r="G1" s="95"/>
      <c r="H1" s="96"/>
    </row>
    <row r="2" spans="1:8" ht="15.75" thickBot="1">
      <c r="A2" s="97">
        <v>2013</v>
      </c>
      <c r="B2" s="98"/>
      <c r="C2" s="98"/>
      <c r="D2" s="98"/>
      <c r="E2" s="98"/>
      <c r="F2" s="98"/>
      <c r="G2" s="98"/>
      <c r="H2" s="99"/>
    </row>
    <row r="3" spans="1:8" ht="15.75" thickBot="1">
      <c r="A3" s="77" t="s">
        <v>17</v>
      </c>
      <c r="B3" s="78"/>
      <c r="C3" s="77" t="s">
        <v>18</v>
      </c>
      <c r="D3" s="78"/>
      <c r="E3" s="77" t="s">
        <v>19</v>
      </c>
      <c r="F3" s="78"/>
      <c r="G3" s="77" t="s">
        <v>22</v>
      </c>
      <c r="H3" s="78"/>
    </row>
    <row r="4" spans="1:8" ht="15.75" thickBot="1">
      <c r="A4" s="50" t="s">
        <v>0</v>
      </c>
      <c r="B4" s="50" t="s">
        <v>20</v>
      </c>
      <c r="C4" s="50" t="s">
        <v>0</v>
      </c>
      <c r="D4" s="50" t="s">
        <v>20</v>
      </c>
      <c r="E4" s="50" t="s">
        <v>0</v>
      </c>
      <c r="F4" s="50" t="s">
        <v>20</v>
      </c>
      <c r="G4" s="50" t="s">
        <v>0</v>
      </c>
      <c r="H4" s="50" t="s">
        <v>20</v>
      </c>
    </row>
    <row r="5" spans="1:8">
      <c r="A5" s="20">
        <v>41333</v>
      </c>
      <c r="B5" s="4">
        <v>172.46</v>
      </c>
      <c r="C5" s="5"/>
      <c r="D5" s="4"/>
      <c r="E5" s="5"/>
      <c r="F5" s="4"/>
      <c r="G5" s="5">
        <v>41571</v>
      </c>
      <c r="H5" s="7">
        <v>111.75</v>
      </c>
    </row>
    <row r="6" spans="1:8">
      <c r="A6" s="21"/>
      <c r="B6" s="9"/>
      <c r="C6" s="22"/>
      <c r="D6" s="9"/>
      <c r="E6" s="22"/>
      <c r="F6" s="9"/>
      <c r="G6" s="22"/>
      <c r="H6" s="11"/>
    </row>
    <row r="7" spans="1:8">
      <c r="A7" s="8"/>
      <c r="B7" s="9"/>
      <c r="C7" s="22"/>
      <c r="D7" s="24"/>
      <c r="E7" s="10"/>
      <c r="F7" s="9"/>
      <c r="G7" s="10"/>
      <c r="H7" s="11"/>
    </row>
    <row r="8" spans="1:8">
      <c r="A8" s="8"/>
      <c r="B8" s="9"/>
      <c r="C8" s="22"/>
      <c r="D8" s="9"/>
      <c r="E8" s="10"/>
      <c r="F8" s="9"/>
      <c r="G8" s="10"/>
      <c r="H8" s="11"/>
    </row>
    <row r="9" spans="1:8">
      <c r="A9" s="8"/>
      <c r="B9" s="9"/>
      <c r="C9" s="22"/>
      <c r="D9" s="9"/>
      <c r="E9" s="10"/>
      <c r="F9" s="9"/>
      <c r="G9" s="10"/>
      <c r="H9" s="11"/>
    </row>
    <row r="10" spans="1:8">
      <c r="A10" s="8"/>
      <c r="B10" s="9"/>
      <c r="C10" s="10"/>
      <c r="D10" s="9"/>
      <c r="E10" s="10"/>
      <c r="F10" s="9"/>
      <c r="G10" s="10"/>
      <c r="H10" s="11"/>
    </row>
    <row r="11" spans="1:8">
      <c r="A11" s="8"/>
      <c r="B11" s="9"/>
      <c r="C11" s="10"/>
      <c r="D11" s="9"/>
      <c r="E11" s="10"/>
      <c r="F11" s="9"/>
      <c r="G11" s="10"/>
      <c r="H11" s="11"/>
    </row>
    <row r="12" spans="1:8" ht="15.75" thickBot="1">
      <c r="A12" s="12" t="s">
        <v>21</v>
      </c>
      <c r="B12" s="13">
        <f>SUM(B5:B11)</f>
        <v>172.46</v>
      </c>
      <c r="C12" s="14" t="s">
        <v>21</v>
      </c>
      <c r="D12" s="13">
        <f>SUM(D5:D11)</f>
        <v>0</v>
      </c>
      <c r="E12" s="14" t="s">
        <v>21</v>
      </c>
      <c r="F12" s="13">
        <f>SUM(F5:F11)</f>
        <v>0</v>
      </c>
      <c r="G12" s="14" t="s">
        <v>21</v>
      </c>
      <c r="H12" s="15">
        <f>SUM(H5:H11)</f>
        <v>111.75</v>
      </c>
    </row>
    <row r="13" spans="1:8" ht="30.75" thickBot="1">
      <c r="A13" s="16" t="s">
        <v>23</v>
      </c>
      <c r="B13" s="17">
        <f>B12</f>
        <v>172.46</v>
      </c>
      <c r="C13" s="18"/>
      <c r="D13" s="17">
        <f>B13+D12</f>
        <v>172.46</v>
      </c>
      <c r="E13" s="18"/>
      <c r="F13" s="17">
        <f>D13+F12</f>
        <v>172.46</v>
      </c>
      <c r="G13" s="18"/>
      <c r="H13" s="19">
        <f>F13+H12</f>
        <v>284.21000000000004</v>
      </c>
    </row>
    <row r="14" spans="1:8" ht="30.75" thickBot="1">
      <c r="A14" s="16" t="s">
        <v>36</v>
      </c>
      <c r="B14" s="43">
        <f>H13+B48</f>
        <v>1313.22</v>
      </c>
    </row>
    <row r="35" spans="1:8" ht="15.75" thickBot="1"/>
    <row r="36" spans="1:8" ht="15.75" thickBot="1">
      <c r="A36" s="82">
        <v>2012</v>
      </c>
      <c r="B36" s="83"/>
      <c r="C36" s="83"/>
      <c r="D36" s="83"/>
      <c r="E36" s="83"/>
      <c r="F36" s="83"/>
      <c r="G36" s="83"/>
      <c r="H36" s="84"/>
    </row>
    <row r="37" spans="1:8" ht="15.75" thickBot="1">
      <c r="A37" s="77" t="s">
        <v>17</v>
      </c>
      <c r="B37" s="78"/>
      <c r="C37" s="77" t="s">
        <v>18</v>
      </c>
      <c r="D37" s="78"/>
      <c r="E37" s="77" t="s">
        <v>19</v>
      </c>
      <c r="F37" s="78"/>
      <c r="G37" s="77" t="s">
        <v>22</v>
      </c>
      <c r="H37" s="78"/>
    </row>
    <row r="38" spans="1:8" ht="15.75" thickBot="1">
      <c r="A38" s="50" t="s">
        <v>0</v>
      </c>
      <c r="B38" s="50" t="s">
        <v>20</v>
      </c>
      <c r="C38" s="50" t="s">
        <v>0</v>
      </c>
      <c r="D38" s="50" t="s">
        <v>20</v>
      </c>
      <c r="E38" s="50" t="s">
        <v>0</v>
      </c>
      <c r="F38" s="50" t="s">
        <v>20</v>
      </c>
      <c r="G38" s="50" t="s">
        <v>0</v>
      </c>
      <c r="H38" s="50" t="s">
        <v>20</v>
      </c>
    </row>
    <row r="39" spans="1:8">
      <c r="A39" s="20"/>
      <c r="B39" s="4"/>
      <c r="C39" s="5">
        <v>41029</v>
      </c>
      <c r="D39" s="4">
        <v>106.86</v>
      </c>
      <c r="E39" s="5">
        <v>41182</v>
      </c>
      <c r="F39" s="4">
        <v>172.46</v>
      </c>
      <c r="G39" s="5">
        <v>41213</v>
      </c>
      <c r="H39" s="7">
        <v>156.08000000000001</v>
      </c>
    </row>
    <row r="40" spans="1:8">
      <c r="A40" s="21"/>
      <c r="B40" s="9"/>
      <c r="C40" s="22"/>
      <c r="D40" s="9"/>
      <c r="E40" s="22"/>
      <c r="F40" s="9"/>
      <c r="G40" s="22"/>
      <c r="H40" s="11"/>
    </row>
    <row r="41" spans="1:8">
      <c r="A41" s="21"/>
      <c r="B41" s="9"/>
      <c r="C41" s="22"/>
      <c r="D41" s="9"/>
      <c r="E41" s="22"/>
      <c r="F41" s="9"/>
      <c r="G41" s="10"/>
      <c r="H41" s="11"/>
    </row>
    <row r="42" spans="1:8">
      <c r="A42" s="21"/>
      <c r="B42" s="9"/>
      <c r="C42" s="10"/>
      <c r="D42" s="9"/>
      <c r="E42" s="10"/>
      <c r="F42" s="9"/>
      <c r="G42" s="10"/>
      <c r="H42" s="11"/>
    </row>
    <row r="43" spans="1:8">
      <c r="A43" s="21"/>
      <c r="B43" s="9"/>
      <c r="C43" s="10"/>
      <c r="D43" s="9"/>
      <c r="E43" s="10"/>
      <c r="F43" s="9"/>
      <c r="G43" s="10"/>
      <c r="H43" s="11"/>
    </row>
    <row r="44" spans="1:8">
      <c r="A44" s="21"/>
      <c r="B44" s="9"/>
      <c r="C44" s="10"/>
      <c r="D44" s="9"/>
      <c r="E44" s="10"/>
      <c r="F44" s="9"/>
      <c r="G44" s="10"/>
      <c r="H44" s="11"/>
    </row>
    <row r="45" spans="1:8">
      <c r="A45" s="21"/>
      <c r="B45" s="9"/>
      <c r="C45" s="10"/>
      <c r="D45" s="9"/>
      <c r="E45" s="10"/>
      <c r="F45" s="9"/>
      <c r="G45" s="10"/>
      <c r="H45" s="11"/>
    </row>
    <row r="46" spans="1:8" ht="15.75" thickBot="1">
      <c r="A46" s="12" t="s">
        <v>21</v>
      </c>
      <c r="B46" s="13">
        <f>SUM(B39:B45)</f>
        <v>0</v>
      </c>
      <c r="C46" s="14" t="s">
        <v>21</v>
      </c>
      <c r="D46" s="13">
        <f>SUM(D39:D45)</f>
        <v>106.86</v>
      </c>
      <c r="E46" s="14" t="s">
        <v>21</v>
      </c>
      <c r="F46" s="13">
        <f>SUM(F39:F45)</f>
        <v>172.46</v>
      </c>
      <c r="G46" s="14" t="s">
        <v>21</v>
      </c>
      <c r="H46" s="15">
        <f>SUM(H39:H45)</f>
        <v>156.08000000000001</v>
      </c>
    </row>
    <row r="47" spans="1:8" ht="30.75" thickBot="1">
      <c r="A47" s="16" t="s">
        <v>23</v>
      </c>
      <c r="B47" s="17">
        <f>B46</f>
        <v>0</v>
      </c>
      <c r="C47" s="18"/>
      <c r="D47" s="17">
        <f>B47+D46</f>
        <v>106.86</v>
      </c>
      <c r="E47" s="18"/>
      <c r="F47" s="17">
        <f>D47+F46</f>
        <v>279.32</v>
      </c>
      <c r="G47" s="18"/>
      <c r="H47" s="19">
        <f>F47+H46</f>
        <v>435.4</v>
      </c>
    </row>
    <row r="48" spans="1:8" ht="30.75" thickBot="1">
      <c r="A48" s="16" t="s">
        <v>35</v>
      </c>
      <c r="B48" s="43">
        <f>H47+B62</f>
        <v>1029.01</v>
      </c>
    </row>
    <row r="49" spans="1:8" ht="15.75" thickBot="1"/>
    <row r="50" spans="1:8" ht="15.75" thickBot="1">
      <c r="A50" s="82">
        <v>2011</v>
      </c>
      <c r="B50" s="83"/>
      <c r="C50" s="83"/>
      <c r="D50" s="83"/>
      <c r="E50" s="83"/>
      <c r="F50" s="83"/>
      <c r="G50" s="83"/>
      <c r="H50" s="84"/>
    </row>
    <row r="51" spans="1:8" ht="15.75" thickBot="1">
      <c r="A51" s="77" t="s">
        <v>17</v>
      </c>
      <c r="B51" s="78"/>
      <c r="C51" s="77" t="s">
        <v>18</v>
      </c>
      <c r="D51" s="78"/>
      <c r="E51" s="77" t="s">
        <v>19</v>
      </c>
      <c r="F51" s="78"/>
      <c r="G51" s="77" t="s">
        <v>22</v>
      </c>
      <c r="H51" s="78"/>
    </row>
    <row r="52" spans="1:8" ht="15.75" thickBot="1">
      <c r="A52" s="50" t="s">
        <v>0</v>
      </c>
      <c r="B52" s="50" t="s">
        <v>20</v>
      </c>
      <c r="C52" s="50" t="s">
        <v>0</v>
      </c>
      <c r="D52" s="50" t="s">
        <v>20</v>
      </c>
      <c r="E52" s="50" t="s">
        <v>0</v>
      </c>
      <c r="F52" s="50" t="s">
        <v>20</v>
      </c>
      <c r="G52" s="50" t="s">
        <v>0</v>
      </c>
      <c r="H52" s="50" t="s">
        <v>20</v>
      </c>
    </row>
    <row r="53" spans="1:8">
      <c r="A53" s="20"/>
      <c r="B53" s="4"/>
      <c r="C53" s="5"/>
      <c r="D53" s="4"/>
      <c r="E53" s="5"/>
      <c r="F53" s="4"/>
      <c r="G53" s="5"/>
      <c r="H53" s="7"/>
    </row>
    <row r="54" spans="1:8">
      <c r="A54" s="21"/>
      <c r="B54" s="9"/>
      <c r="C54" s="22"/>
      <c r="D54" s="9"/>
      <c r="E54" s="22"/>
      <c r="F54" s="9"/>
      <c r="G54" s="22"/>
      <c r="H54" s="11"/>
    </row>
    <row r="55" spans="1:8">
      <c r="A55" s="8"/>
      <c r="B55" s="9"/>
      <c r="C55" s="22"/>
      <c r="D55" s="9"/>
      <c r="E55" s="10"/>
      <c r="F55" s="9"/>
      <c r="G55" s="22"/>
      <c r="H55" s="11"/>
    </row>
    <row r="56" spans="1:8">
      <c r="A56" s="8"/>
      <c r="B56" s="9"/>
      <c r="C56" s="10"/>
      <c r="D56" s="9"/>
      <c r="E56" s="10"/>
      <c r="F56" s="9"/>
      <c r="G56" s="10"/>
      <c r="H56" s="11"/>
    </row>
    <row r="57" spans="1:8">
      <c r="A57" s="8"/>
      <c r="B57" s="9"/>
      <c r="C57" s="10"/>
      <c r="D57" s="9"/>
      <c r="E57" s="10"/>
      <c r="F57" s="9"/>
      <c r="G57" s="10"/>
      <c r="H57" s="11"/>
    </row>
    <row r="58" spans="1:8">
      <c r="A58" s="8"/>
      <c r="B58" s="9"/>
      <c r="C58" s="10"/>
      <c r="D58" s="9"/>
      <c r="E58" s="10"/>
      <c r="F58" s="9"/>
      <c r="G58" s="10"/>
      <c r="H58" s="11"/>
    </row>
    <row r="59" spans="1:8">
      <c r="A59" s="8"/>
      <c r="B59" s="9"/>
      <c r="C59" s="10"/>
      <c r="D59" s="9"/>
      <c r="E59" s="10"/>
      <c r="F59" s="9"/>
      <c r="G59" s="10"/>
      <c r="H59" s="11"/>
    </row>
    <row r="60" spans="1:8" ht="15.75" thickBot="1">
      <c r="A60" s="12" t="s">
        <v>21</v>
      </c>
      <c r="B60" s="13">
        <f>SUM(B53:B59)</f>
        <v>0</v>
      </c>
      <c r="C60" s="14" t="s">
        <v>21</v>
      </c>
      <c r="D60" s="13">
        <f>SUM(D53:D59)</f>
        <v>0</v>
      </c>
      <c r="E60" s="14" t="s">
        <v>21</v>
      </c>
      <c r="F60" s="13">
        <f>SUM(F53:F59)</f>
        <v>0</v>
      </c>
      <c r="G60" s="14" t="s">
        <v>21</v>
      </c>
      <c r="H60" s="15">
        <f>SUM(H53:H59)</f>
        <v>0</v>
      </c>
    </row>
    <row r="61" spans="1:8" ht="30.75" thickBot="1">
      <c r="A61" s="16" t="s">
        <v>23</v>
      </c>
      <c r="B61" s="17">
        <f>B60</f>
        <v>0</v>
      </c>
      <c r="C61" s="18"/>
      <c r="D61" s="17">
        <f>B61+D60</f>
        <v>0</v>
      </c>
      <c r="E61" s="18"/>
      <c r="F61" s="17">
        <f>D61+F60</f>
        <v>0</v>
      </c>
      <c r="G61" s="18"/>
      <c r="H61" s="19">
        <f>F61+H60</f>
        <v>0</v>
      </c>
    </row>
    <row r="62" spans="1:8" ht="30.75" thickBot="1">
      <c r="A62" s="16" t="s">
        <v>34</v>
      </c>
      <c r="B62" s="43">
        <f>H61+B80</f>
        <v>593.61</v>
      </c>
    </row>
    <row r="63" spans="1:8">
      <c r="A63" s="46"/>
      <c r="B63" s="47"/>
    </row>
    <row r="64" spans="1:8">
      <c r="A64" s="46"/>
      <c r="B64" s="47"/>
    </row>
    <row r="65" spans="1:8">
      <c r="A65" s="46"/>
      <c r="B65" s="47"/>
    </row>
    <row r="66" spans="1:8">
      <c r="A66" s="46"/>
      <c r="B66" s="47"/>
    </row>
    <row r="67" spans="1:8" ht="15.75" thickBot="1"/>
    <row r="68" spans="1:8" ht="15.75" thickBot="1">
      <c r="A68" s="82">
        <v>2010</v>
      </c>
      <c r="B68" s="83"/>
      <c r="C68" s="83"/>
      <c r="D68" s="83"/>
      <c r="E68" s="83"/>
      <c r="F68" s="83"/>
      <c r="G68" s="83"/>
      <c r="H68" s="84"/>
    </row>
    <row r="69" spans="1:8" ht="15.75" thickBot="1">
      <c r="A69" s="77" t="s">
        <v>17</v>
      </c>
      <c r="B69" s="78"/>
      <c r="C69" s="77" t="s">
        <v>18</v>
      </c>
      <c r="D69" s="78"/>
      <c r="E69" s="77" t="s">
        <v>19</v>
      </c>
      <c r="F69" s="78"/>
      <c r="G69" s="77" t="s">
        <v>22</v>
      </c>
      <c r="H69" s="78"/>
    </row>
    <row r="70" spans="1:8" ht="15.75" thickBot="1">
      <c r="A70" s="50" t="s">
        <v>0</v>
      </c>
      <c r="B70" s="50" t="s">
        <v>20</v>
      </c>
      <c r="C70" s="50" t="s">
        <v>0</v>
      </c>
      <c r="D70" s="50" t="s">
        <v>20</v>
      </c>
      <c r="E70" s="50" t="s">
        <v>0</v>
      </c>
      <c r="F70" s="50" t="s">
        <v>20</v>
      </c>
      <c r="G70" s="50" t="s">
        <v>0</v>
      </c>
      <c r="H70" s="50" t="s">
        <v>20</v>
      </c>
    </row>
    <row r="71" spans="1:8">
      <c r="A71" s="20"/>
      <c r="B71" s="4"/>
      <c r="C71" s="5"/>
      <c r="D71" s="4"/>
      <c r="E71" s="5"/>
      <c r="F71" s="4"/>
      <c r="G71" s="52">
        <v>40512</v>
      </c>
      <c r="H71" s="7">
        <v>489.12</v>
      </c>
    </row>
    <row r="72" spans="1:8">
      <c r="A72" s="21"/>
      <c r="B72" s="9"/>
      <c r="C72" s="22"/>
      <c r="D72" s="9"/>
      <c r="E72" s="22"/>
      <c r="F72" s="9"/>
      <c r="G72" s="22">
        <v>40482</v>
      </c>
      <c r="H72" s="11">
        <v>104.49</v>
      </c>
    </row>
    <row r="73" spans="1:8">
      <c r="A73" s="21"/>
      <c r="B73" s="9"/>
      <c r="C73" s="22"/>
      <c r="D73" s="9"/>
      <c r="E73" s="22"/>
      <c r="F73" s="9"/>
      <c r="G73" s="22"/>
      <c r="H73" s="11"/>
    </row>
    <row r="74" spans="1:8">
      <c r="A74" s="8"/>
      <c r="B74" s="9"/>
      <c r="C74" s="22"/>
      <c r="D74" s="9"/>
      <c r="E74" s="10"/>
      <c r="F74" s="9"/>
      <c r="G74" s="22"/>
      <c r="H74" s="11"/>
    </row>
    <row r="75" spans="1:8">
      <c r="A75" s="8"/>
      <c r="B75" s="9"/>
      <c r="C75" s="10"/>
      <c r="D75" s="9"/>
      <c r="E75" s="10"/>
      <c r="F75" s="9"/>
      <c r="G75" s="22"/>
      <c r="H75" s="11"/>
    </row>
    <row r="76" spans="1:8">
      <c r="A76" s="8"/>
      <c r="B76" s="9"/>
      <c r="C76" s="10"/>
      <c r="D76" s="9"/>
      <c r="E76" s="10"/>
      <c r="F76" s="9"/>
      <c r="G76" s="10"/>
      <c r="H76" s="11"/>
    </row>
    <row r="77" spans="1:8">
      <c r="A77" s="8"/>
      <c r="B77" s="9"/>
      <c r="C77" s="10"/>
      <c r="D77" s="9"/>
      <c r="E77" s="10"/>
      <c r="F77" s="9"/>
      <c r="G77" s="10"/>
      <c r="H77" s="11"/>
    </row>
    <row r="78" spans="1:8" ht="15.75" thickBot="1">
      <c r="A78" s="12" t="s">
        <v>21</v>
      </c>
      <c r="B78" s="13">
        <f>SUM(B71:B77)</f>
        <v>0</v>
      </c>
      <c r="C78" s="14" t="s">
        <v>21</v>
      </c>
      <c r="D78" s="13">
        <f>SUM(D71:D77)</f>
        <v>0</v>
      </c>
      <c r="E78" s="14" t="s">
        <v>21</v>
      </c>
      <c r="F78" s="13">
        <f>SUM(F71:F77)</f>
        <v>0</v>
      </c>
      <c r="G78" s="14" t="s">
        <v>21</v>
      </c>
      <c r="H78" s="15">
        <f>SUM(H71:H77)</f>
        <v>593.61</v>
      </c>
    </row>
    <row r="79" spans="1:8" ht="30.75" thickBot="1">
      <c r="A79" s="16" t="s">
        <v>23</v>
      </c>
      <c r="B79" s="17">
        <f>B78</f>
        <v>0</v>
      </c>
      <c r="C79" s="18"/>
      <c r="D79" s="17">
        <f>B79+D78</f>
        <v>0</v>
      </c>
      <c r="E79" s="18"/>
      <c r="F79" s="17">
        <f>D79+F78</f>
        <v>0</v>
      </c>
      <c r="G79" s="18"/>
      <c r="H79" s="19">
        <f>F79+H78</f>
        <v>593.61</v>
      </c>
    </row>
    <row r="80" spans="1:8" ht="30.75" thickBot="1">
      <c r="A80" s="16" t="s">
        <v>33</v>
      </c>
      <c r="B80" s="43">
        <f>H79+B94</f>
        <v>593.61</v>
      </c>
    </row>
    <row r="81" spans="1:8" ht="15.75" thickBot="1"/>
    <row r="82" spans="1:8" ht="15.75" thickBot="1">
      <c r="A82" s="82">
        <v>2009</v>
      </c>
      <c r="B82" s="83"/>
      <c r="C82" s="83"/>
      <c r="D82" s="83"/>
      <c r="E82" s="83"/>
      <c r="F82" s="83"/>
      <c r="G82" s="83"/>
      <c r="H82" s="84"/>
    </row>
    <row r="83" spans="1:8" ht="15.75" thickBot="1">
      <c r="A83" s="77" t="s">
        <v>17</v>
      </c>
      <c r="B83" s="78"/>
      <c r="C83" s="77" t="s">
        <v>18</v>
      </c>
      <c r="D83" s="78"/>
      <c r="E83" s="77" t="s">
        <v>19</v>
      </c>
      <c r="F83" s="78"/>
      <c r="G83" s="77" t="s">
        <v>22</v>
      </c>
      <c r="H83" s="78"/>
    </row>
    <row r="84" spans="1:8" ht="15.75" thickBot="1">
      <c r="A84" s="50" t="s">
        <v>0</v>
      </c>
      <c r="B84" s="50" t="s">
        <v>20</v>
      </c>
      <c r="C84" s="50" t="s">
        <v>0</v>
      </c>
      <c r="D84" s="50" t="s">
        <v>20</v>
      </c>
      <c r="E84" s="50" t="s">
        <v>0</v>
      </c>
      <c r="F84" s="50" t="s">
        <v>20</v>
      </c>
      <c r="G84" s="50" t="s">
        <v>0</v>
      </c>
      <c r="H84" s="50" t="s">
        <v>20</v>
      </c>
    </row>
    <row r="85" spans="1:8">
      <c r="A85" s="20"/>
      <c r="B85" s="4"/>
      <c r="C85" s="5"/>
      <c r="D85" s="4"/>
      <c r="E85" s="5"/>
      <c r="F85" s="4"/>
      <c r="G85" s="5"/>
      <c r="H85" s="7"/>
    </row>
    <row r="86" spans="1:8">
      <c r="A86" s="21"/>
      <c r="B86" s="9"/>
      <c r="C86" s="22"/>
      <c r="D86" s="9"/>
      <c r="E86" s="22"/>
      <c r="F86" s="9"/>
      <c r="G86" s="51"/>
      <c r="H86" s="11"/>
    </row>
    <row r="87" spans="1:8">
      <c r="A87" s="21"/>
      <c r="B87" s="9"/>
      <c r="C87" s="22"/>
      <c r="D87" s="9"/>
      <c r="E87" s="22"/>
      <c r="F87" s="9"/>
      <c r="G87" s="51"/>
      <c r="H87" s="11"/>
    </row>
    <row r="88" spans="1:8">
      <c r="A88" s="21"/>
      <c r="B88" s="9"/>
      <c r="C88" s="22"/>
      <c r="D88" s="9"/>
      <c r="E88" s="22"/>
      <c r="F88" s="9"/>
      <c r="G88" s="51"/>
      <c r="H88" s="11"/>
    </row>
    <row r="89" spans="1:8">
      <c r="A89" s="8"/>
      <c r="B89" s="9"/>
      <c r="C89" s="22"/>
      <c r="D89" s="9"/>
      <c r="E89" s="10"/>
      <c r="F89" s="9"/>
      <c r="G89" s="22"/>
      <c r="H89" s="11"/>
    </row>
    <row r="90" spans="1:8">
      <c r="A90" s="8"/>
      <c r="B90" s="9"/>
      <c r="C90" s="22"/>
      <c r="D90" s="9"/>
      <c r="E90" s="10"/>
      <c r="F90" s="9"/>
      <c r="G90" s="22"/>
      <c r="H90" s="11"/>
    </row>
    <row r="91" spans="1:8">
      <c r="A91" s="8"/>
      <c r="B91" s="9"/>
      <c r="C91" s="22"/>
      <c r="D91" s="9"/>
      <c r="E91" s="10"/>
      <c r="F91" s="9"/>
      <c r="G91" s="10"/>
      <c r="H91" s="11"/>
    </row>
    <row r="92" spans="1:8" ht="15.75" thickBot="1">
      <c r="A92" s="12" t="s">
        <v>21</v>
      </c>
      <c r="B92" s="13">
        <f>SUM(B85:B91)</f>
        <v>0</v>
      </c>
      <c r="C92" s="14" t="s">
        <v>21</v>
      </c>
      <c r="D92" s="13">
        <f>SUM(D85:D91)</f>
        <v>0</v>
      </c>
      <c r="E92" s="14" t="s">
        <v>21</v>
      </c>
      <c r="F92" s="13">
        <f>SUM(F85:F91)</f>
        <v>0</v>
      </c>
      <c r="G92" s="14" t="s">
        <v>21</v>
      </c>
      <c r="H92" s="15">
        <f>SUM(H85:H91)</f>
        <v>0</v>
      </c>
    </row>
    <row r="93" spans="1:8" ht="30.75" thickBot="1">
      <c r="A93" s="16" t="s">
        <v>23</v>
      </c>
      <c r="B93" s="17">
        <f>B92</f>
        <v>0</v>
      </c>
      <c r="C93" s="18"/>
      <c r="D93" s="17">
        <f>B93+D92</f>
        <v>0</v>
      </c>
      <c r="E93" s="18"/>
      <c r="F93" s="17">
        <f>D93+F92</f>
        <v>0</v>
      </c>
      <c r="G93" s="18"/>
      <c r="H93" s="19">
        <f>F93+H92</f>
        <v>0</v>
      </c>
    </row>
    <row r="94" spans="1:8" ht="30.75" thickBot="1">
      <c r="A94" s="16" t="s">
        <v>35</v>
      </c>
      <c r="B94" s="43">
        <f>H93</f>
        <v>0</v>
      </c>
    </row>
  </sheetData>
  <mergeCells count="26">
    <mergeCell ref="A82:H82"/>
    <mergeCell ref="A83:B83"/>
    <mergeCell ref="C83:D83"/>
    <mergeCell ref="E83:F83"/>
    <mergeCell ref="G83:H83"/>
    <mergeCell ref="A69:B69"/>
    <mergeCell ref="C69:D69"/>
    <mergeCell ref="E69:F69"/>
    <mergeCell ref="G69:H69"/>
    <mergeCell ref="A36:H36"/>
    <mergeCell ref="A37:B37"/>
    <mergeCell ref="C37:D37"/>
    <mergeCell ref="E37:F37"/>
    <mergeCell ref="G37:H37"/>
    <mergeCell ref="A50:H50"/>
    <mergeCell ref="A51:B51"/>
    <mergeCell ref="C51:D51"/>
    <mergeCell ref="E51:F51"/>
    <mergeCell ref="G51:H51"/>
    <mergeCell ref="A68:H68"/>
    <mergeCell ref="G3:H3"/>
    <mergeCell ref="E3:F3"/>
    <mergeCell ref="C3:D3"/>
    <mergeCell ref="A3:B3"/>
    <mergeCell ref="A1:H1"/>
    <mergeCell ref="A2:H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>
    <pageSetUpPr fitToPage="1"/>
  </sheetPr>
  <dimension ref="E1:L37"/>
  <sheetViews>
    <sheetView topLeftCell="A10" zoomScale="70" zoomScaleNormal="70" workbookViewId="0">
      <selection activeCell="N21" sqref="N21"/>
    </sheetView>
  </sheetViews>
  <sheetFormatPr baseColWidth="10" defaultRowHeight="15"/>
  <cols>
    <col min="1" max="1" width="18.7109375" style="1" customWidth="1"/>
    <col min="2" max="3" width="12.85546875" style="1" customWidth="1"/>
    <col min="4" max="4" width="9.5703125" style="1" customWidth="1"/>
    <col min="5" max="5" width="42.140625" style="1" customWidth="1"/>
    <col min="6" max="9" width="12.7109375" style="1" customWidth="1"/>
    <col min="10" max="10" width="15.5703125" style="1" customWidth="1"/>
    <col min="11" max="11" width="15.7109375" style="1" customWidth="1"/>
    <col min="12" max="16384" width="11.42578125" style="1"/>
  </cols>
  <sheetData>
    <row r="1" spans="5:12" ht="28.5" customHeight="1" thickBot="1">
      <c r="E1" s="100" t="s">
        <v>38</v>
      </c>
      <c r="F1" s="100"/>
      <c r="G1" s="100"/>
      <c r="H1" s="100"/>
      <c r="I1" s="100"/>
      <c r="J1" s="100"/>
    </row>
    <row r="2" spans="5:12" ht="19.5" thickBot="1">
      <c r="E2" s="30"/>
      <c r="F2" s="26" t="s">
        <v>17</v>
      </c>
      <c r="G2" s="27" t="s">
        <v>18</v>
      </c>
      <c r="H2" s="27" t="s">
        <v>19</v>
      </c>
      <c r="I2" s="27" t="s">
        <v>22</v>
      </c>
      <c r="J2" s="58" t="s">
        <v>30</v>
      </c>
      <c r="K2" s="66" t="s">
        <v>31</v>
      </c>
    </row>
    <row r="3" spans="5:12" ht="18.75">
      <c r="E3" s="31" t="s">
        <v>1</v>
      </c>
      <c r="F3" s="32">
        <f>Berlingo!$B$12</f>
        <v>0</v>
      </c>
      <c r="G3" s="33">
        <f>Berlingo!$D$12</f>
        <v>4.42</v>
      </c>
      <c r="H3" s="33">
        <f>Berlingo!$F$12</f>
        <v>0</v>
      </c>
      <c r="I3" s="33">
        <f>Berlingo!$H$12</f>
        <v>0</v>
      </c>
      <c r="J3" s="59">
        <f>Berlingo!$H$13</f>
        <v>4.42</v>
      </c>
      <c r="K3" s="60">
        <f>Berlingo!H47</f>
        <v>1187</v>
      </c>
      <c r="L3" s="28"/>
    </row>
    <row r="4" spans="5:12" ht="18.75">
      <c r="E4" s="34" t="s">
        <v>3</v>
      </c>
      <c r="F4" s="35">
        <f>'Peugeot Expert'!$B$12</f>
        <v>549.14</v>
      </c>
      <c r="G4" s="36">
        <f>'Peugeot Expert'!$D$12</f>
        <v>474.15</v>
      </c>
      <c r="H4" s="36">
        <f>'Peugeot Expert'!$F$12</f>
        <v>0</v>
      </c>
      <c r="I4" s="36">
        <f>'Peugeot Expert'!$H$12</f>
        <v>40</v>
      </c>
      <c r="J4" s="61">
        <f>'Peugeot Expert'!$H$13</f>
        <v>1063.29</v>
      </c>
      <c r="K4" s="62">
        <f>'Peugeot Expert'!$H$47</f>
        <v>406.94</v>
      </c>
      <c r="L4" s="28"/>
    </row>
    <row r="5" spans="5:12" ht="18.75">
      <c r="E5" s="34" t="s">
        <v>28</v>
      </c>
      <c r="F5" s="35">
        <f>'Peugeot Expert 1'!$B$12</f>
        <v>109.86</v>
      </c>
      <c r="G5" s="36">
        <f>'Peugeot Expert 1'!$D$12</f>
        <v>124</v>
      </c>
      <c r="H5" s="36">
        <f>'Peugeot Expert 1'!$F$12</f>
        <v>14.4</v>
      </c>
      <c r="I5" s="36">
        <f>'Peugeot Expert 1'!$H$12</f>
        <v>0</v>
      </c>
      <c r="J5" s="61">
        <f>'Peugeot Expert 1'!$H$13</f>
        <v>248.26000000000002</v>
      </c>
      <c r="K5" s="62">
        <f>'Peugeot Expert 1'!$H$47</f>
        <v>618.97</v>
      </c>
      <c r="L5" s="28"/>
    </row>
    <row r="6" spans="5:12" ht="18.75">
      <c r="E6" s="34" t="s">
        <v>2</v>
      </c>
      <c r="F6" s="35">
        <f>'Citroën Jumper,'!$B$12</f>
        <v>661.33999999999992</v>
      </c>
      <c r="G6" s="36">
        <f>'Citroën Jumper,'!$D$12</f>
        <v>65</v>
      </c>
      <c r="H6" s="36">
        <f>'Citroën Jumper,'!$F$12</f>
        <v>0</v>
      </c>
      <c r="I6" s="36">
        <f>'Citroën Jumper,'!$H$12</f>
        <v>0</v>
      </c>
      <c r="J6" s="61">
        <f>'Citroën Jumper,'!$H$13</f>
        <v>726.33999999999992</v>
      </c>
      <c r="K6" s="62">
        <f>'Citroën Jumper,'!$H$48</f>
        <v>27</v>
      </c>
      <c r="L6" s="28"/>
    </row>
    <row r="7" spans="5:12" ht="18.75">
      <c r="E7" s="34" t="s">
        <v>6</v>
      </c>
      <c r="F7" s="35">
        <f>'Citroën Jumper'!$B$12</f>
        <v>0</v>
      </c>
      <c r="G7" s="36">
        <f>'Citroën Jumper'!$D$12</f>
        <v>410.06</v>
      </c>
      <c r="H7" s="36">
        <f>'Citroën Jumper'!$F$12</f>
        <v>0</v>
      </c>
      <c r="I7" s="36">
        <f>'Citroën Jumper'!$H$12</f>
        <v>336.67</v>
      </c>
      <c r="J7" s="61">
        <f>'Citroën Jumper'!$H$13</f>
        <v>746.73</v>
      </c>
      <c r="K7" s="62">
        <f>'Citroën Jumper'!$H$47</f>
        <v>3529.6</v>
      </c>
      <c r="L7" s="28"/>
    </row>
    <row r="8" spans="5:12" ht="18.75">
      <c r="E8" s="34" t="s">
        <v>13</v>
      </c>
      <c r="F8" s="35">
        <f>'Iveco 2'!$B$12</f>
        <v>0</v>
      </c>
      <c r="G8" s="36">
        <f>'Iveco 2'!$D$12</f>
        <v>0</v>
      </c>
      <c r="H8" s="36">
        <f>'Iveco 2'!$F$12</f>
        <v>395.17</v>
      </c>
      <c r="I8" s="36">
        <f>'Iveco 2'!$H$12</f>
        <v>0</v>
      </c>
      <c r="J8" s="61">
        <f>'Iveco 2'!$H$13</f>
        <v>395.17</v>
      </c>
      <c r="K8" s="62">
        <v>0</v>
      </c>
      <c r="L8" s="28"/>
    </row>
    <row r="9" spans="5:12" ht="18.75">
      <c r="E9" s="34" t="s">
        <v>9</v>
      </c>
      <c r="F9" s="35">
        <f>'Iveco 1'!$B$12</f>
        <v>0</v>
      </c>
      <c r="G9" s="36">
        <f>'Iveco 1'!$D$12</f>
        <v>1743.78</v>
      </c>
      <c r="H9" s="36">
        <f>'Iveco 1'!$F$12</f>
        <v>484.48</v>
      </c>
      <c r="I9" s="36">
        <f>'Iveco 1'!$H$12</f>
        <v>854.09</v>
      </c>
      <c r="J9" s="61">
        <f>'Iveco 1'!$H$13</f>
        <v>3082.3500000000004</v>
      </c>
      <c r="K9" s="62">
        <f>'Iveco 1'!$H$47</f>
        <v>4474.62</v>
      </c>
      <c r="L9" s="28"/>
    </row>
    <row r="10" spans="5:12" ht="18.75">
      <c r="E10" s="34" t="s">
        <v>7</v>
      </c>
      <c r="F10" s="35">
        <f>Iveco!$B$12</f>
        <v>0</v>
      </c>
      <c r="G10" s="36">
        <f>Iveco!$D$12</f>
        <v>231.8</v>
      </c>
      <c r="H10" s="36">
        <f>Iveco!$F$12</f>
        <v>999.24</v>
      </c>
      <c r="I10" s="36">
        <f>Iveco!$H$12</f>
        <v>508.3</v>
      </c>
      <c r="J10" s="61">
        <f>Iveco!$H$13</f>
        <v>1739.34</v>
      </c>
      <c r="K10" s="62">
        <f>Iveco!$H$47</f>
        <v>2056.88</v>
      </c>
      <c r="L10" s="28"/>
    </row>
    <row r="11" spans="5:12" ht="18.75">
      <c r="E11" s="34" t="s">
        <v>4</v>
      </c>
      <c r="F11" s="35">
        <f>'Iveco Benne'!$B$12</f>
        <v>0</v>
      </c>
      <c r="G11" s="36">
        <f>'Iveco Benne'!$D$12</f>
        <v>492.28999999999996</v>
      </c>
      <c r="H11" s="36">
        <f>'Iveco Benne'!$F$12</f>
        <v>556.24</v>
      </c>
      <c r="I11" s="36">
        <f>'Iveco Benne'!$H$12</f>
        <v>53.29</v>
      </c>
      <c r="J11" s="61">
        <f>'Iveco Benne'!$H$13</f>
        <v>1101.82</v>
      </c>
      <c r="K11" s="62">
        <f>'Iveco Benne'!$H$47</f>
        <v>2930.0299999999997</v>
      </c>
      <c r="L11" s="28"/>
    </row>
    <row r="12" spans="5:12" ht="18.75">
      <c r="E12" s="34" t="s">
        <v>24</v>
      </c>
      <c r="F12" s="35">
        <f>Yveco!$B$12</f>
        <v>538.51</v>
      </c>
      <c r="G12" s="36">
        <f>Yveco!$D$12</f>
        <v>575.92999999999995</v>
      </c>
      <c r="H12" s="36">
        <f>Yveco!$F$12</f>
        <v>0</v>
      </c>
      <c r="I12" s="36">
        <f>Yveco!$H$12</f>
        <v>232.29</v>
      </c>
      <c r="J12" s="61">
        <f>Yveco!$H$13</f>
        <v>1346.73</v>
      </c>
      <c r="K12" s="62">
        <f>Yveco!$H$47</f>
        <v>4749.6100000000006</v>
      </c>
      <c r="L12" s="28"/>
    </row>
    <row r="13" spans="5:12" ht="18.75">
      <c r="E13" s="34" t="s">
        <v>8</v>
      </c>
      <c r="F13" s="35">
        <f>'Peugeot Boxer'!$B$12</f>
        <v>0</v>
      </c>
      <c r="G13" s="36">
        <f>'Peugeot Boxer'!$D$12</f>
        <v>60.34</v>
      </c>
      <c r="H13" s="36">
        <f>'Peugeot Boxer'!$F$12</f>
        <v>134.76</v>
      </c>
      <c r="I13" s="36">
        <f>'Peugeot Boxer'!$H$12</f>
        <v>3510.52</v>
      </c>
      <c r="J13" s="61">
        <f>'Peugeot Boxer'!$H$13</f>
        <v>3705.62</v>
      </c>
      <c r="K13" s="62">
        <f>'Peugeot Boxer'!$H$47</f>
        <v>1697.5300000000002</v>
      </c>
      <c r="L13" s="28"/>
    </row>
    <row r="14" spans="5:12" ht="18.75">
      <c r="E14" s="34" t="s">
        <v>26</v>
      </c>
      <c r="F14" s="35">
        <f>'Boxer Peugeot'!$B$11</f>
        <v>153.76</v>
      </c>
      <c r="G14" s="36">
        <f>'Boxer Peugeot'!$D$11</f>
        <v>0</v>
      </c>
      <c r="H14" s="36">
        <f>'Boxer Peugeot'!$F$11</f>
        <v>0</v>
      </c>
      <c r="I14" s="36">
        <f>'Boxer Peugeot'!$H$11</f>
        <v>231.06</v>
      </c>
      <c r="J14" s="61">
        <f>'Boxer Peugeot'!$H$12</f>
        <v>384.82</v>
      </c>
      <c r="K14" s="62">
        <f>'Boxer Peugeot'!$H$47</f>
        <v>595.41</v>
      </c>
      <c r="L14" s="28"/>
    </row>
    <row r="15" spans="5:12" ht="18.75">
      <c r="E15" s="34" t="s">
        <v>25</v>
      </c>
      <c r="F15" s="35">
        <f>Renault!$B$12</f>
        <v>38</v>
      </c>
      <c r="G15" s="36">
        <f>Renault!$D$12</f>
        <v>227.41</v>
      </c>
      <c r="H15" s="36">
        <f>Renault!$F$12</f>
        <v>44.34</v>
      </c>
      <c r="I15" s="36">
        <f>Renault!$H$12</f>
        <v>0</v>
      </c>
      <c r="J15" s="61">
        <f>Renault!$H$13</f>
        <v>309.75</v>
      </c>
      <c r="K15" s="62">
        <f>Renault!$H$47</f>
        <v>307.93</v>
      </c>
      <c r="L15" s="28"/>
    </row>
    <row r="16" spans="5:12" ht="18.75">
      <c r="E16" s="34" t="s">
        <v>5</v>
      </c>
      <c r="F16" s="35">
        <f>'Mercedez Benz'!$B$12</f>
        <v>1436.46</v>
      </c>
      <c r="G16" s="36">
        <f>'Mercedez Benz'!$D$12</f>
        <v>1266.82</v>
      </c>
      <c r="H16" s="36">
        <f>'Mercedez Benz'!$F$12</f>
        <v>0</v>
      </c>
      <c r="I16" s="36">
        <f>'Mercedez Benz'!$H$12</f>
        <v>0</v>
      </c>
      <c r="J16" s="61">
        <f>'Mercedez Benz'!$H$13</f>
        <v>2703.2799999999997</v>
      </c>
      <c r="K16" s="62">
        <f>'Mercedez Benz'!$H$46</f>
        <v>771.73</v>
      </c>
      <c r="L16" s="28"/>
    </row>
    <row r="17" spans="5:12" ht="18.75">
      <c r="E17" s="67" t="s">
        <v>10</v>
      </c>
      <c r="F17" s="35">
        <f>Tracteur!$B$12</f>
        <v>80.08</v>
      </c>
      <c r="G17" s="36">
        <f>Tracteur!$D$12</f>
        <v>699.15</v>
      </c>
      <c r="H17" s="36">
        <f>Tracteur!$F$12</f>
        <v>212.3</v>
      </c>
      <c r="I17" s="36">
        <f>Tracteur!$H$12</f>
        <v>12.34</v>
      </c>
      <c r="J17" s="61">
        <f>Tracteur!$H$13</f>
        <v>1003.87</v>
      </c>
      <c r="K17" s="62">
        <f>Tracteur!$H$47</f>
        <v>2195.9100000000003</v>
      </c>
      <c r="L17" s="28"/>
    </row>
    <row r="18" spans="5:12" ht="18.75">
      <c r="E18" s="67" t="s">
        <v>11</v>
      </c>
      <c r="F18" s="35">
        <f>'Mini pelle'!$B$12</f>
        <v>0</v>
      </c>
      <c r="G18" s="36">
        <f>'Mini pelle'!$D$12</f>
        <v>0</v>
      </c>
      <c r="H18" s="36">
        <f>'Mini pelle'!$F$12</f>
        <v>404.42</v>
      </c>
      <c r="I18" s="36">
        <f>'Mini pelle'!$H$12</f>
        <v>804.01</v>
      </c>
      <c r="J18" s="61">
        <f>'Mini pelle'!$H$13</f>
        <v>1208.43</v>
      </c>
      <c r="K18" s="62">
        <f>'Mini pelle'!$H$47</f>
        <v>1247.44</v>
      </c>
      <c r="L18" s="28"/>
    </row>
    <row r="19" spans="5:12" ht="18.75">
      <c r="E19" s="67" t="s">
        <v>12</v>
      </c>
      <c r="F19" s="35">
        <f>'Broyeur Saelen'!$B$12</f>
        <v>0</v>
      </c>
      <c r="G19" s="36">
        <f>'Broyeur Saelen'!$D$12</f>
        <v>1397.08</v>
      </c>
      <c r="H19" s="36">
        <f>'Broyeur Saelen'!$F$12</f>
        <v>0</v>
      </c>
      <c r="I19" s="36">
        <f>'Broyeur Saelen'!$H$12</f>
        <v>0</v>
      </c>
      <c r="J19" s="61">
        <f>'Broyeur Saelen'!$H$13</f>
        <v>1397.08</v>
      </c>
      <c r="K19" s="62">
        <f>'Broyeur Saelen'!$H$47</f>
        <v>4533.92</v>
      </c>
      <c r="L19" s="28"/>
    </row>
    <row r="20" spans="5:12" ht="18.75">
      <c r="E20" s="67" t="s">
        <v>27</v>
      </c>
      <c r="F20" s="35">
        <f>'Remorque Saris'!$B$12</f>
        <v>0</v>
      </c>
      <c r="G20" s="36">
        <f>'Remorque Saris'!$D$12</f>
        <v>0</v>
      </c>
      <c r="H20" s="36">
        <f>'Remorque Saris'!$F$12</f>
        <v>0</v>
      </c>
      <c r="I20" s="36">
        <f>'Remorque Saris'!$H$12</f>
        <v>0</v>
      </c>
      <c r="J20" s="61">
        <f>'Remorque Saris'!$H$13</f>
        <v>0</v>
      </c>
      <c r="K20" s="62">
        <f>'Remorque Saris'!$H$47</f>
        <v>21.53</v>
      </c>
      <c r="L20" s="28"/>
    </row>
    <row r="21" spans="5:12" ht="18.75">
      <c r="E21" s="67" t="s">
        <v>14</v>
      </c>
      <c r="F21" s="35">
        <f>'Remorque Occasion'!$B$12</f>
        <v>0</v>
      </c>
      <c r="G21" s="36">
        <f>'Remorque Occasion'!$D$12</f>
        <v>0</v>
      </c>
      <c r="H21" s="36">
        <f>'Remorque Occasion'!$F$12</f>
        <v>0</v>
      </c>
      <c r="I21" s="36">
        <f>'Remorque Occasion'!$H$12</f>
        <v>0</v>
      </c>
      <c r="J21" s="61">
        <f>'Remorque Occasion'!$H$13</f>
        <v>0</v>
      </c>
      <c r="K21" s="62">
        <f>'Remorque Occasion'!$H$47</f>
        <v>0</v>
      </c>
      <c r="L21" s="28"/>
    </row>
    <row r="22" spans="5:12" ht="18.75">
      <c r="E22" s="67" t="s">
        <v>15</v>
      </c>
      <c r="F22" s="35">
        <f>'Remorque Saris Opaque'!$B$12</f>
        <v>0</v>
      </c>
      <c r="G22" s="36">
        <f>'Remorque Saris Opaque'!$D$12</f>
        <v>0</v>
      </c>
      <c r="H22" s="36">
        <f>'Remorque Saris Opaque'!$F$12</f>
        <v>0</v>
      </c>
      <c r="I22" s="36">
        <f>'Remorque Saris Opaque'!$H$12</f>
        <v>0</v>
      </c>
      <c r="J22" s="61">
        <f>'Remorque Saris Opaque'!$H$13</f>
        <v>0</v>
      </c>
      <c r="K22" s="62">
        <f>'Remorque Saris Opaque'!$H$47</f>
        <v>81.55</v>
      </c>
      <c r="L22" s="28"/>
    </row>
    <row r="23" spans="5:12" ht="19.5" thickBot="1">
      <c r="E23" s="72" t="s">
        <v>16</v>
      </c>
      <c r="F23" s="53">
        <f>'Remorque porte engin'!$B$12</f>
        <v>172.46</v>
      </c>
      <c r="G23" s="54">
        <f>'Remorque porte engin'!$D$12</f>
        <v>0</v>
      </c>
      <c r="H23" s="54">
        <f>'Remorque porte engin'!$F$12</f>
        <v>0</v>
      </c>
      <c r="I23" s="54">
        <f>'Remorque porte engin'!$H$12</f>
        <v>111.75</v>
      </c>
      <c r="J23" s="63">
        <f>'Remorque porte engin'!$H$13</f>
        <v>284.21000000000004</v>
      </c>
      <c r="K23" s="64">
        <f>'Remorque porte engin'!$H$47</f>
        <v>435.4</v>
      </c>
      <c r="L23" s="28"/>
    </row>
    <row r="24" spans="5:12" ht="19.5" thickBot="1">
      <c r="E24" s="73" t="s">
        <v>29</v>
      </c>
      <c r="F24" s="55">
        <f>SUM(F3:F23)</f>
        <v>3739.6099999999997</v>
      </c>
      <c r="G24" s="56">
        <f t="shared" ref="G24:K24" si="0">SUM(G3:G23)</f>
        <v>7772.23</v>
      </c>
      <c r="H24" s="56">
        <f t="shared" si="0"/>
        <v>3245.3500000000004</v>
      </c>
      <c r="I24" s="56">
        <f t="shared" si="0"/>
        <v>6694.3200000000006</v>
      </c>
      <c r="J24" s="57">
        <f t="shared" si="0"/>
        <v>21451.509999999995</v>
      </c>
      <c r="K24" s="65">
        <f t="shared" si="0"/>
        <v>31868.999999999996</v>
      </c>
      <c r="L24" s="29"/>
    </row>
    <row r="37" spans="5:11" ht="18.75">
      <c r="E37" s="68"/>
      <c r="F37" s="69"/>
      <c r="G37" s="69"/>
      <c r="H37" s="69"/>
      <c r="I37" s="69"/>
      <c r="J37" s="70"/>
      <c r="K37" s="71"/>
    </row>
  </sheetData>
  <mergeCells count="1">
    <mergeCell ref="E1:J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Berlingo</vt:lpstr>
      <vt:lpstr>Peugeot Expert</vt:lpstr>
      <vt:lpstr>Peugeot Expert 1</vt:lpstr>
      <vt:lpstr>Citroën Jumper,</vt:lpstr>
      <vt:lpstr>Citroën Jumper</vt:lpstr>
      <vt:lpstr>Iveco 2</vt:lpstr>
      <vt:lpstr>Iveco 1</vt:lpstr>
      <vt:lpstr>Iveco</vt:lpstr>
      <vt:lpstr>Iveco Benne</vt:lpstr>
      <vt:lpstr>Yveco</vt:lpstr>
      <vt:lpstr>Peugeot Boxer</vt:lpstr>
      <vt:lpstr>Boxer Peugeot</vt:lpstr>
      <vt:lpstr>Renault</vt:lpstr>
      <vt:lpstr>Mercedez Benz</vt:lpstr>
      <vt:lpstr>Tracteur</vt:lpstr>
      <vt:lpstr>Mini pelle</vt:lpstr>
      <vt:lpstr>Broyeur Saelen</vt:lpstr>
      <vt:lpstr>Remorque Saris</vt:lpstr>
      <vt:lpstr>Remorque Occasion</vt:lpstr>
      <vt:lpstr>Remorque Saris Opaque</vt:lpstr>
      <vt:lpstr>Remorque porte engin</vt:lpstr>
      <vt:lpstr>tous les véhicules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cp:lastPrinted>2013-12-13T09:59:45Z</cp:lastPrinted>
  <dcterms:created xsi:type="dcterms:W3CDTF">2013-12-05T13:06:46Z</dcterms:created>
  <dcterms:modified xsi:type="dcterms:W3CDTF">2014-01-13T10:27:54Z</dcterms:modified>
</cp:coreProperties>
</file>