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W:\BASE DE DONNEES 8Eme JOUR\"/>
    </mc:Choice>
  </mc:AlternateContent>
  <bookViews>
    <workbookView xWindow="0" yWindow="0" windowWidth="19440" windowHeight="11760" activeTab="1"/>
  </bookViews>
  <sheets>
    <sheet name="Accueil" sheetId="5" r:id="rId1"/>
    <sheet name="Annuaire" sheetId="1" r:id="rId2"/>
    <sheet name="Communes" sheetId="2" r:id="rId3"/>
    <sheet name="Statuts" sheetId="4" r:id="rId4"/>
    <sheet name="Paramètres" sheetId="3" r:id="rId5"/>
  </sheets>
  <functionGroups builtInGroupCount="18"/>
  <externalReferences>
    <externalReference r:id="rId6"/>
  </externalReferences>
  <definedNames>
    <definedName name="_xlnm._FilterDatabase" localSheetId="1" hidden="1">Annuaire!$A$4:$K$164</definedName>
    <definedName name="_xlnm._FilterDatabase" localSheetId="2" hidden="1">Communes!$C$4:$E$74</definedName>
    <definedName name="_xlnm._FilterDatabase" localSheetId="3" hidden="1">Statuts!$A$4:$B$20</definedName>
    <definedName name="Annuaire">Annuaire!$A$4:$K$142</definedName>
    <definedName name="Communes">Communes!$A$4:$F$75</definedName>
    <definedName name="Défaut_Civilité">Paramètres!$B$8</definedName>
    <definedName name="Défaut_Commune">Paramètres!$B$9</definedName>
    <definedName name="Défaut_Statut">Paramètres!$B$7</definedName>
    <definedName name="DVB">[1]Comptes!#REF!</definedName>
    <definedName name="Liste_Catégories">[1]Catégories!$A$4:$A$11</definedName>
    <definedName name="Liste_Civilités">Paramètres!$A$11:$A$20</definedName>
    <definedName name="Liste_Communes">Communes!$A$4:$A$75</definedName>
    <definedName name="Liste_Comptes">[1]Comptes!$A$4:$A$8</definedName>
    <definedName name="Liste_Modes">[1]Paramètres!$A$13:$A$20</definedName>
    <definedName name="Liste_Regroupements">[1]Regroupements!$A$4:$A$8</definedName>
    <definedName name="Liste_Rubriques">[1]Rubriques!$A$4:$A$16</definedName>
    <definedName name="Liste_Statuts">Statuts!$A$4:$A$21</definedName>
    <definedName name="Organisation">Paramètres!$B$3</definedName>
    <definedName name="Rubriques">[1]Rubriques!$A$4:$F$16</definedName>
    <definedName name="Statuts">Statuts!$A$4:$C$21</definedName>
    <definedName name="Titre">Paramètres!$B$4</definedName>
    <definedName name="Titre_Classeur">[1]Paramètres!$B$3</definedName>
    <definedName name="VD_Civilité_Index">Paramètres!$C$8</definedName>
    <definedName name="VD_Commune_Index">Paramètres!$C$9</definedName>
    <definedName name="VD_Statut_Index">Paramètres!$C$7</definedName>
    <definedName name="_xlnm.Print_Area" localSheetId="1">Annuaire!$A$7:$K$163</definedName>
  </definedNames>
  <calcPr calcId="152511"/>
</workbook>
</file>

<file path=xl/calcChain.xml><?xml version="1.0" encoding="utf-8"?>
<calcChain xmlns="http://schemas.openxmlformats.org/spreadsheetml/2006/main">
  <c r="A5" i="2" l="1"/>
  <c r="A6" i="2"/>
  <c r="E6" i="2" s="1"/>
  <c r="A7" i="2"/>
  <c r="E7" i="2" s="1"/>
  <c r="A8" i="2"/>
  <c r="E8" i="2" s="1"/>
  <c r="A9" i="2"/>
  <c r="E9" i="2" s="1"/>
  <c r="A10" i="2"/>
  <c r="E10" i="2" s="1"/>
  <c r="A11" i="2"/>
  <c r="E11" i="2" s="1"/>
  <c r="A71" i="2"/>
  <c r="E71" i="2" s="1"/>
  <c r="A45" i="2"/>
  <c r="E45" i="2" s="1"/>
  <c r="A48" i="2"/>
  <c r="E48" i="2" s="1"/>
  <c r="F63" i="1" l="1"/>
  <c r="F98" i="1"/>
  <c r="F108" i="1"/>
  <c r="F126" i="1"/>
  <c r="F163" i="1"/>
  <c r="F102" i="1"/>
  <c r="G63" i="1"/>
  <c r="G98" i="1"/>
  <c r="G108" i="1"/>
  <c r="G126" i="1"/>
  <c r="G163" i="1"/>
  <c r="G102" i="1"/>
  <c r="F62" i="1"/>
  <c r="F107" i="1"/>
  <c r="F127" i="1"/>
  <c r="F164" i="1"/>
  <c r="E5" i="2"/>
  <c r="G62" i="1"/>
  <c r="G107" i="1"/>
  <c r="G127" i="1"/>
  <c r="G164" i="1"/>
  <c r="B5" i="4"/>
  <c r="A49" i="2"/>
  <c r="A46" i="2"/>
  <c r="A75" i="2"/>
  <c r="A43" i="2"/>
  <c r="A58" i="2"/>
  <c r="E58" i="2" s="1"/>
  <c r="B12" i="4"/>
  <c r="B10" i="4"/>
  <c r="B9" i="4"/>
  <c r="B14" i="4"/>
  <c r="B18" i="4"/>
  <c r="E59" i="2"/>
  <c r="A59" i="2"/>
  <c r="E43" i="2" l="1"/>
  <c r="E75" i="2"/>
  <c r="E46" i="2"/>
  <c r="E49" i="2"/>
  <c r="A52" i="2"/>
  <c r="A64" i="2"/>
  <c r="A51" i="2"/>
  <c r="E51" i="2" s="1"/>
  <c r="A40" i="2"/>
  <c r="E40" i="2" s="1"/>
  <c r="E52" i="2" l="1"/>
  <c r="E64" i="2"/>
  <c r="A74" i="2"/>
  <c r="E74" i="2" s="1"/>
  <c r="A68" i="2"/>
  <c r="E68" i="2" s="1"/>
  <c r="A50" i="2"/>
  <c r="E50" i="2" s="1"/>
  <c r="A44" i="2"/>
  <c r="E44" i="2" s="1"/>
  <c r="A42" i="2"/>
  <c r="E42" i="2" s="1"/>
  <c r="A41" i="2"/>
  <c r="E41" i="2" s="1"/>
  <c r="A39" i="2"/>
  <c r="E39" i="2" s="1"/>
  <c r="A38" i="2"/>
  <c r="E38" i="2" s="1"/>
  <c r="A35" i="2"/>
  <c r="E35" i="2" s="1"/>
  <c r="A36" i="2"/>
  <c r="E36" i="2" s="1"/>
  <c r="A34" i="2"/>
  <c r="E34" i="2" s="1"/>
  <c r="A37" i="2"/>
  <c r="E37" i="2" s="1"/>
  <c r="A33" i="2"/>
  <c r="E33" i="2" s="1"/>
  <c r="A32" i="2"/>
  <c r="E32" i="2" s="1"/>
  <c r="A29" i="2"/>
  <c r="E29" i="2" s="1"/>
  <c r="A28" i="2"/>
  <c r="E28" i="2" s="1"/>
  <c r="A24" i="2"/>
  <c r="E24" i="2" s="1"/>
  <c r="A19" i="2"/>
  <c r="E19" i="2" s="1"/>
  <c r="A27" i="2"/>
  <c r="E27" i="2" s="1"/>
  <c r="A21" i="2"/>
  <c r="E21" i="2" s="1"/>
  <c r="A17" i="2"/>
  <c r="E17" i="2" s="1"/>
  <c r="A66" i="2"/>
  <c r="E66" i="2" s="1"/>
  <c r="A53" i="2"/>
  <c r="E53" i="2" s="1"/>
  <c r="A67" i="2"/>
  <c r="E67" i="2" s="1"/>
  <c r="A73" i="2" l="1"/>
  <c r="A69" i="2"/>
  <c r="E69" i="2" s="1"/>
  <c r="A61" i="2"/>
  <c r="E61" i="2" s="1"/>
  <c r="E73" i="2" l="1"/>
  <c r="A54" i="2"/>
  <c r="E54" i="2" s="1"/>
  <c r="A55" i="2" l="1"/>
  <c r="E55" i="2" s="1"/>
  <c r="A56" i="2"/>
  <c r="A60" i="2"/>
  <c r="E60" i="2" s="1"/>
  <c r="A72" i="2"/>
  <c r="E72" i="2" l="1"/>
  <c r="E56" i="2"/>
  <c r="A65" i="2"/>
  <c r="E65" i="2" l="1"/>
  <c r="C8" i="3" l="1"/>
  <c r="C7" i="3"/>
  <c r="A70" i="2" l="1"/>
  <c r="A12" i="2" l="1"/>
  <c r="A63" i="2"/>
  <c r="E63" i="2" s="1"/>
  <c r="A57" i="2"/>
  <c r="E57" i="2" s="1"/>
  <c r="A62" i="2"/>
  <c r="E62" i="2" s="1"/>
  <c r="E70" i="2"/>
  <c r="A47" i="2"/>
  <c r="E47" i="2" s="1"/>
  <c r="F54" i="1" l="1"/>
  <c r="G54" i="1"/>
  <c r="F14" i="1"/>
  <c r="G14" i="1"/>
  <c r="F13" i="1"/>
  <c r="G13" i="1"/>
  <c r="F53" i="1"/>
  <c r="G52" i="1"/>
  <c r="F52" i="1"/>
  <c r="G53" i="1"/>
  <c r="F142" i="1"/>
  <c r="F120" i="1"/>
  <c r="F141" i="1"/>
  <c r="F121" i="1"/>
  <c r="G120" i="1"/>
  <c r="G141" i="1"/>
  <c r="G121" i="1"/>
  <c r="G8" i="1"/>
  <c r="F8" i="1"/>
  <c r="E12" i="2"/>
  <c r="G142" i="1"/>
  <c r="B6" i="4"/>
  <c r="B7" i="4" l="1"/>
  <c r="B8" i="4"/>
  <c r="B20" i="4"/>
  <c r="B19" i="4"/>
  <c r="B11" i="4"/>
  <c r="A14" i="2" l="1"/>
  <c r="E14" i="2" s="1"/>
  <c r="A15" i="2"/>
  <c r="E15" i="2" s="1"/>
  <c r="A18" i="2"/>
  <c r="E18" i="2" s="1"/>
  <c r="A20" i="2"/>
  <c r="E20" i="2" s="1"/>
  <c r="A31" i="2"/>
  <c r="E31" i="2" s="1"/>
  <c r="A26" i="2"/>
  <c r="E26" i="2" s="1"/>
  <c r="A25" i="2"/>
  <c r="E25" i="2" s="1"/>
  <c r="A23" i="2"/>
  <c r="E23" i="2" s="1"/>
  <c r="A22" i="2"/>
  <c r="E22" i="2" s="1"/>
  <c r="A16" i="2"/>
  <c r="E16" i="2" s="1"/>
  <c r="A13" i="2" l="1"/>
  <c r="G7" i="1" l="1"/>
  <c r="G51" i="1"/>
  <c r="G91" i="1"/>
  <c r="G157" i="1"/>
  <c r="F65" i="1"/>
  <c r="F24" i="1"/>
  <c r="G117" i="1"/>
  <c r="G65" i="1"/>
  <c r="G24" i="1"/>
  <c r="F23" i="1"/>
  <c r="F36" i="1"/>
  <c r="F90" i="1"/>
  <c r="G23" i="1"/>
  <c r="F118" i="1"/>
  <c r="G109" i="1"/>
  <c r="G36" i="1"/>
  <c r="F109" i="1"/>
  <c r="G118" i="1"/>
  <c r="F106" i="1"/>
  <c r="G90" i="1"/>
  <c r="G106" i="1"/>
  <c r="F64" i="1"/>
  <c r="G55" i="1"/>
  <c r="F38" i="1"/>
  <c r="F22" i="1"/>
  <c r="F117" i="1"/>
  <c r="F55" i="1"/>
  <c r="G64" i="1"/>
  <c r="F91" i="1"/>
  <c r="F157" i="1"/>
  <c r="F7" i="1"/>
  <c r="F51" i="1"/>
  <c r="G38" i="1"/>
  <c r="G22" i="1"/>
  <c r="F5" i="1"/>
  <c r="F26" i="1"/>
  <c r="G9" i="1"/>
  <c r="G5" i="1"/>
  <c r="F9" i="1"/>
  <c r="F45" i="1"/>
  <c r="G26" i="1"/>
  <c r="G20" i="1"/>
  <c r="F20" i="1"/>
  <c r="G15" i="1"/>
  <c r="G50" i="1"/>
  <c r="G45" i="1"/>
  <c r="F15" i="1"/>
  <c r="F50" i="1"/>
  <c r="G35" i="1"/>
  <c r="F10" i="1"/>
  <c r="F85" i="1"/>
  <c r="F87" i="1"/>
  <c r="F105" i="1"/>
  <c r="F75" i="1"/>
  <c r="F35" i="1"/>
  <c r="F124" i="1"/>
  <c r="F155" i="1"/>
  <c r="F140" i="1"/>
  <c r="F61" i="1"/>
  <c r="F119" i="1"/>
  <c r="F114" i="1"/>
  <c r="F110" i="1"/>
  <c r="F134" i="1"/>
  <c r="F56" i="1"/>
  <c r="G124" i="1"/>
  <c r="G10" i="1"/>
  <c r="G61" i="1"/>
  <c r="G56" i="1"/>
  <c r="G85" i="1"/>
  <c r="G114" i="1"/>
  <c r="G140" i="1"/>
  <c r="G134" i="1"/>
  <c r="G155" i="1"/>
  <c r="G11" i="1"/>
  <c r="G105" i="1"/>
  <c r="C9" i="3"/>
  <c r="F11" i="1"/>
  <c r="G119" i="1"/>
  <c r="G110" i="1"/>
  <c r="G87" i="1"/>
  <c r="G75" i="1"/>
  <c r="E13" i="2"/>
  <c r="A1" i="5"/>
  <c r="A30" i="2"/>
  <c r="G21" i="1" s="1"/>
  <c r="G149" i="1" l="1"/>
  <c r="G29" i="1"/>
  <c r="F78" i="1"/>
  <c r="F29" i="1"/>
  <c r="F129" i="1"/>
  <c r="G115" i="1"/>
  <c r="G60" i="1"/>
  <c r="F28" i="1"/>
  <c r="F76" i="1"/>
  <c r="G148" i="1"/>
  <c r="G116" i="1"/>
  <c r="F116" i="1"/>
  <c r="G69" i="1"/>
  <c r="G19" i="1"/>
  <c r="F150" i="1"/>
  <c r="F72" i="1"/>
  <c r="F71" i="1"/>
  <c r="F145" i="1"/>
  <c r="F48" i="1"/>
  <c r="F128" i="1"/>
  <c r="G12" i="1"/>
  <c r="G147" i="1"/>
  <c r="G150" i="1"/>
  <c r="G79" i="1"/>
  <c r="G41" i="1"/>
  <c r="F115" i="1"/>
  <c r="F41" i="1"/>
  <c r="G76" i="1"/>
  <c r="F44" i="1"/>
  <c r="G73" i="1"/>
  <c r="F69" i="1"/>
  <c r="F159" i="1"/>
  <c r="G40" i="1"/>
  <c r="G138" i="1"/>
  <c r="G72" i="1"/>
  <c r="F80" i="1"/>
  <c r="G161" i="1"/>
  <c r="F33" i="1"/>
  <c r="F161" i="1"/>
  <c r="G128" i="1"/>
  <c r="F104" i="1"/>
  <c r="G48" i="1"/>
  <c r="F73" i="1"/>
  <c r="F57" i="1"/>
  <c r="F74" i="1"/>
  <c r="G159" i="1"/>
  <c r="G28" i="1"/>
  <c r="G137" i="1"/>
  <c r="F34" i="1"/>
  <c r="F137" i="1"/>
  <c r="G129" i="1"/>
  <c r="F162" i="1"/>
  <c r="F103" i="1"/>
  <c r="G80" i="1"/>
  <c r="G162" i="1"/>
  <c r="F17" i="1"/>
  <c r="F146" i="1"/>
  <c r="G156" i="1"/>
  <c r="G104" i="1"/>
  <c r="G81" i="1"/>
  <c r="F81" i="1"/>
  <c r="G160" i="1"/>
  <c r="G44" i="1"/>
  <c r="F149" i="1"/>
  <c r="F156" i="1"/>
  <c r="G34" i="1"/>
  <c r="F147" i="1"/>
  <c r="G74" i="1"/>
  <c r="G145" i="1"/>
  <c r="G103" i="1"/>
  <c r="F12" i="1"/>
  <c r="G78" i="1"/>
  <c r="F60" i="1"/>
  <c r="F99" i="1"/>
  <c r="G17" i="1"/>
  <c r="G70" i="1"/>
  <c r="G33" i="1"/>
  <c r="F70" i="1"/>
  <c r="G146" i="1"/>
  <c r="G57" i="1"/>
  <c r="F19" i="1"/>
  <c r="F160" i="1"/>
  <c r="F148" i="1"/>
  <c r="F40" i="1"/>
  <c r="G99" i="1"/>
  <c r="G71" i="1"/>
  <c r="F138" i="1"/>
  <c r="F79" i="1"/>
  <c r="G25" i="1"/>
  <c r="F42" i="1"/>
  <c r="F47" i="1"/>
  <c r="G37" i="1"/>
  <c r="F89" i="1"/>
  <c r="F37" i="1"/>
  <c r="F25" i="1"/>
  <c r="G6" i="1"/>
  <c r="F21" i="1"/>
  <c r="F43" i="1"/>
  <c r="G88" i="1"/>
  <c r="G43" i="1"/>
  <c r="G16" i="1"/>
  <c r="G47" i="1"/>
  <c r="F153" i="1"/>
  <c r="F16" i="1"/>
  <c r="F88" i="1"/>
  <c r="G153" i="1"/>
  <c r="G42" i="1"/>
  <c r="G89" i="1"/>
  <c r="G46" i="1"/>
  <c r="F30" i="1"/>
  <c r="F18" i="1"/>
  <c r="F32" i="1"/>
  <c r="G32" i="1"/>
  <c r="G18" i="1"/>
  <c r="G30" i="1"/>
  <c r="F27" i="1"/>
  <c r="F46" i="1"/>
  <c r="G27" i="1"/>
  <c r="G125" i="1"/>
  <c r="F132" i="1"/>
  <c r="F77" i="1"/>
  <c r="F100" i="1"/>
  <c r="G49" i="1"/>
  <c r="F158" i="1"/>
  <c r="F113" i="1"/>
  <c r="F59" i="1"/>
  <c r="G66" i="1"/>
  <c r="F143" i="1"/>
  <c r="F151" i="1"/>
  <c r="F31" i="1"/>
  <c r="F136" i="1"/>
  <c r="F82" i="1"/>
  <c r="F144" i="1"/>
  <c r="G39" i="1"/>
  <c r="F84" i="1"/>
  <c r="F67" i="1"/>
  <c r="G77" i="1"/>
  <c r="F135" i="1"/>
  <c r="G133" i="1"/>
  <c r="F83" i="1"/>
  <c r="F101" i="1"/>
  <c r="F6" i="1"/>
  <c r="G154" i="1"/>
  <c r="F68" i="1"/>
  <c r="F93" i="1"/>
  <c r="G58" i="1"/>
  <c r="F152" i="1"/>
  <c r="G130" i="1"/>
  <c r="G59" i="1"/>
  <c r="F139" i="1"/>
  <c r="F86" i="1"/>
  <c r="F58" i="1"/>
  <c r="F92" i="1"/>
  <c r="G158" i="1"/>
  <c r="F154" i="1"/>
  <c r="F122" i="1"/>
  <c r="G135" i="1"/>
  <c r="F95" i="1"/>
  <c r="F133" i="1"/>
  <c r="F112" i="1"/>
  <c r="F49" i="1"/>
  <c r="F123" i="1"/>
  <c r="G136" i="1"/>
  <c r="F97" i="1"/>
  <c r="F94" i="1"/>
  <c r="F125" i="1"/>
  <c r="F130" i="1"/>
  <c r="G84" i="1"/>
  <c r="F111" i="1"/>
  <c r="F131" i="1"/>
  <c r="F39" i="1"/>
  <c r="G83" i="1"/>
  <c r="F66" i="1"/>
  <c r="E30" i="2"/>
  <c r="G123" i="1"/>
  <c r="G113" i="1"/>
  <c r="G31" i="1"/>
  <c r="G152" i="1"/>
  <c r="G131" i="1"/>
  <c r="G139" i="1"/>
  <c r="G67" i="1"/>
  <c r="G132" i="1"/>
  <c r="G143" i="1"/>
  <c r="G92" i="1"/>
  <c r="G100" i="1"/>
  <c r="G93" i="1"/>
  <c r="G68" i="1"/>
  <c r="G97" i="1"/>
  <c r="G96" i="1"/>
  <c r="G112" i="1"/>
  <c r="G111" i="1"/>
  <c r="G144" i="1"/>
  <c r="G94" i="1"/>
  <c r="G86" i="1"/>
  <c r="G95" i="1"/>
  <c r="G151" i="1"/>
  <c r="G122" i="1"/>
  <c r="G101" i="1"/>
  <c r="G82" i="1"/>
  <c r="F96" i="1"/>
  <c r="B13" i="4"/>
  <c r="B15" i="4"/>
  <c r="B16" i="4"/>
  <c r="B17" i="4"/>
  <c r="B2" i="4" l="1"/>
  <c r="D2" i="2"/>
  <c r="E2" i="2"/>
  <c r="C2" i="1"/>
  <c r="C2" i="4"/>
  <c r="A1" i="1"/>
  <c r="A1" i="3"/>
  <c r="A1" i="2"/>
  <c r="A1" i="4"/>
</calcChain>
</file>

<file path=xl/sharedStrings.xml><?xml version="1.0" encoding="utf-8"?>
<sst xmlns="http://schemas.openxmlformats.org/spreadsheetml/2006/main" count="1225" uniqueCount="592">
  <si>
    <t>Civilité</t>
  </si>
  <si>
    <t>Nom</t>
  </si>
  <si>
    <t>Prénom</t>
  </si>
  <si>
    <t>Adresse</t>
  </si>
  <si>
    <t>Commune</t>
  </si>
  <si>
    <t>Ville</t>
  </si>
  <si>
    <t>Email</t>
  </si>
  <si>
    <t>Observations</t>
  </si>
  <si>
    <t>Uccle</t>
  </si>
  <si>
    <t>Madame</t>
  </si>
  <si>
    <t>Bouglione</t>
  </si>
  <si>
    <t>Bodson</t>
  </si>
  <si>
    <t>Marie-Louise</t>
  </si>
  <si>
    <t>Christian</t>
  </si>
  <si>
    <t>Clémentine</t>
  </si>
  <si>
    <t>Monsieur</t>
  </si>
  <si>
    <t>Famille</t>
  </si>
  <si>
    <t>Code Postal</t>
  </si>
  <si>
    <t>Effectif</t>
  </si>
  <si>
    <t>Organisation</t>
  </si>
  <si>
    <t>Titre du classeur</t>
  </si>
  <si>
    <t>Gestion des membres</t>
  </si>
  <si>
    <t>Civilités</t>
  </si>
  <si>
    <t>Mademoiselle</t>
  </si>
  <si>
    <t>Libellé</t>
  </si>
  <si>
    <t>Valeurs par défaut :</t>
  </si>
  <si>
    <t>Statut</t>
  </si>
  <si>
    <t>Institution</t>
  </si>
  <si>
    <t>Membre sympathisant</t>
  </si>
  <si>
    <t>Membre effectif</t>
  </si>
  <si>
    <t>Identifiant</t>
  </si>
  <si>
    <t>Téléphone</t>
  </si>
  <si>
    <t>Bruxelles</t>
  </si>
  <si>
    <t>1180 - Bruxelles (Uccle)</t>
  </si>
  <si>
    <t>Maître</t>
  </si>
  <si>
    <t xml:space="preserve">Association Le 8ème Jour Asbl </t>
  </si>
  <si>
    <t>1020 - Bruxelles (Laeken)</t>
  </si>
  <si>
    <t>Laeken</t>
  </si>
  <si>
    <t>Ixelles</t>
  </si>
  <si>
    <t>Ganshoren</t>
  </si>
  <si>
    <t>Jette</t>
  </si>
  <si>
    <t>Haeren</t>
  </si>
  <si>
    <t>Evere</t>
  </si>
  <si>
    <t>Forest</t>
  </si>
  <si>
    <t>Koekelberg</t>
  </si>
  <si>
    <t>Anderlecht</t>
  </si>
  <si>
    <t>Etterbeek</t>
  </si>
  <si>
    <t>Schaerbeek</t>
  </si>
  <si>
    <t>Limal</t>
  </si>
  <si>
    <t>Associations</t>
  </si>
  <si>
    <t>Partenaires</t>
  </si>
  <si>
    <t>Personnels</t>
  </si>
  <si>
    <t>Institutions</t>
  </si>
  <si>
    <t xml:space="preserve">Autres </t>
  </si>
  <si>
    <t>Wavre</t>
  </si>
  <si>
    <t xml:space="preserve">Bierges </t>
  </si>
  <si>
    <t>Incourt</t>
  </si>
  <si>
    <t>Kruisberg 11</t>
  </si>
  <si>
    <t>Clementine.Buggenhout@brunette.brucity.be</t>
  </si>
  <si>
    <t>Inclusion</t>
  </si>
  <si>
    <t>Asbl</t>
  </si>
  <si>
    <t>1030 - Bruxelles (Schaerbeek)</t>
  </si>
  <si>
    <t>Ligne</t>
  </si>
  <si>
    <t>Amarante</t>
  </si>
  <si>
    <t>Rue  de l'Anémone 17</t>
  </si>
  <si>
    <t xml:space="preserve">Martins </t>
  </si>
  <si>
    <t>Avenue du Lac 87</t>
  </si>
  <si>
    <t>John</t>
  </si>
  <si>
    <t xml:space="preserve">Genval </t>
  </si>
  <si>
    <t xml:space="preserve">Grénier </t>
  </si>
  <si>
    <t xml:space="preserve">Brasserie du Lac </t>
  </si>
  <si>
    <t>Avenue du Lac 100</t>
  </si>
  <si>
    <t xml:space="preserve">Rue Rixensart </t>
  </si>
  <si>
    <t xml:space="preserve">Cartes de Voeux </t>
  </si>
  <si>
    <t>Rens</t>
  </si>
  <si>
    <t>Librairie de la Mazerine Square Marie Paul</t>
  </si>
  <si>
    <t>Rue Bruyére</t>
  </si>
  <si>
    <t>Chaussée de Bruxelles 135</t>
  </si>
  <si>
    <t>Nivelles</t>
  </si>
  <si>
    <t>Giséle</t>
  </si>
  <si>
    <t>Rue Arthur André 77</t>
  </si>
  <si>
    <t>Chaumont-Gistoux</t>
  </si>
  <si>
    <t>Willy</t>
  </si>
  <si>
    <t>Engelandlann 11</t>
  </si>
  <si>
    <t>Vilvoorde</t>
  </si>
  <si>
    <t>Louvain-La-Neuve</t>
  </si>
  <si>
    <t>Knokke</t>
  </si>
  <si>
    <t>Gesves</t>
  </si>
  <si>
    <t>Tervuren</t>
  </si>
  <si>
    <t>Ohey</t>
  </si>
  <si>
    <t>Huguette</t>
  </si>
  <si>
    <t>Verbindingsstraat 70</t>
  </si>
  <si>
    <t>1800 - Vilvoorde (Vilvoorde)</t>
  </si>
  <si>
    <t xml:space="preserve">Monique </t>
  </si>
  <si>
    <t>Sint-Theresiastraat 4</t>
  </si>
  <si>
    <t>Reul</t>
  </si>
  <si>
    <t>Jacqueline</t>
  </si>
  <si>
    <t>Broekstraat 8</t>
  </si>
  <si>
    <t>3081 - Tervuren (Tervuren)</t>
  </si>
  <si>
    <t xml:space="preserve">Meesen </t>
  </si>
  <si>
    <t>Micheline</t>
  </si>
  <si>
    <t>Avenue de Mai 4/7</t>
  </si>
  <si>
    <t xml:space="preserve">Béatrice </t>
  </si>
  <si>
    <t>Rue Taille Guerry 8</t>
  </si>
  <si>
    <t>5350 - Ohey (Ohey)</t>
  </si>
  <si>
    <t>Yolande et Albert</t>
  </si>
  <si>
    <t>Chaussée Ninove, 447</t>
  </si>
  <si>
    <t>1070 - Bruxelles (Anderlecht)</t>
  </si>
  <si>
    <t xml:space="preserve">Maes </t>
  </si>
  <si>
    <t>Eliane</t>
  </si>
  <si>
    <t>Rue Edith Cavell 148</t>
  </si>
  <si>
    <t>Michel</t>
  </si>
  <si>
    <t>Rue Edith Cavell,148</t>
  </si>
  <si>
    <t>Llebshart</t>
  </si>
  <si>
    <t>Claude</t>
  </si>
  <si>
    <t>Avenue Gabriel Emile Lebon,130</t>
  </si>
  <si>
    <t>Marin-Demolder</t>
  </si>
  <si>
    <t>Avenue Du Jean 1er,25</t>
  </si>
  <si>
    <t>Luce</t>
  </si>
  <si>
    <t>Luc</t>
  </si>
  <si>
    <t>Rue des Moissons,36</t>
  </si>
  <si>
    <t>Leclef De Block</t>
  </si>
  <si>
    <t>Lucie</t>
  </si>
  <si>
    <t>Avenue de Janvier 36/9</t>
  </si>
  <si>
    <t>Catherine</t>
  </si>
  <si>
    <t>Avenue Général Lartigue, 40</t>
  </si>
  <si>
    <t>Brigitte</t>
  </si>
  <si>
    <t>Avenue du castel 90/3</t>
  </si>
  <si>
    <t xml:space="preserve">Van Saet </t>
  </si>
  <si>
    <t>Anne</t>
  </si>
  <si>
    <t>Rue des Guildes, 30</t>
  </si>
  <si>
    <t>1000 - Bruxelles (Bruxelles)</t>
  </si>
  <si>
    <t xml:space="preserve">Vanbraekel </t>
  </si>
  <si>
    <t>Marie Ange</t>
  </si>
  <si>
    <t>Vandervaeren</t>
  </si>
  <si>
    <t xml:space="preserve">Alfons </t>
  </si>
  <si>
    <t>Tulpenhof1</t>
  </si>
  <si>
    <t>Schollaert</t>
  </si>
  <si>
    <t>Michèle</t>
  </si>
  <si>
    <t>Rue Stanley, 38/8</t>
  </si>
  <si>
    <t>Samyn</t>
  </si>
  <si>
    <t>Pierre</t>
  </si>
  <si>
    <t>Rue du Béguinage,26</t>
  </si>
  <si>
    <t>Dhr</t>
  </si>
  <si>
    <t>Mevr</t>
  </si>
  <si>
    <t>CORTOIS</t>
  </si>
  <si>
    <t>NACHEZ</t>
  </si>
  <si>
    <t>Yves</t>
  </si>
  <si>
    <t>Avenue du Condor 16/1</t>
  </si>
  <si>
    <t>CARCES</t>
  </si>
  <si>
    <t>DEFOURNY</t>
  </si>
  <si>
    <t>107 Impasse le pin Pignon</t>
  </si>
  <si>
    <t>83570 - CARCES (CARCES)</t>
  </si>
  <si>
    <t>ROX</t>
  </si>
  <si>
    <t>Renée</t>
  </si>
  <si>
    <t>Boulevard Louis Mettewie 95/0015</t>
  </si>
  <si>
    <t>ASBL</t>
  </si>
  <si>
    <t>BATACLAN</t>
  </si>
  <si>
    <t>1040 - Bruxelles (Etterbeek)</t>
  </si>
  <si>
    <t>QUIX</t>
  </si>
  <si>
    <t>Marie-Paul</t>
  </si>
  <si>
    <t>Romeinse Steenweg 525D</t>
  </si>
  <si>
    <t>VILLA PILIFS</t>
  </si>
  <si>
    <t>Rue du Wimpelbergstraat 188</t>
  </si>
  <si>
    <t>jeandemannez@gmail.com</t>
  </si>
  <si>
    <t>010 688655</t>
  </si>
  <si>
    <t>TREILLARD</t>
  </si>
  <si>
    <t>Virginie</t>
  </si>
  <si>
    <t>Erezée</t>
  </si>
  <si>
    <t>FORGEUR</t>
  </si>
  <si>
    <t>Julie</t>
  </si>
  <si>
    <t>6997 - Erezée (Erezée)</t>
  </si>
  <si>
    <t>ABRASSART</t>
  </si>
  <si>
    <t>Charles</t>
  </si>
  <si>
    <t>Avenue Jacques Grégoire 36</t>
  </si>
  <si>
    <t>AMICALE CULTURE ET SOLIDARITÉ ASBL</t>
  </si>
  <si>
    <t>Rue De Laeken 79 Bte 6</t>
  </si>
  <si>
    <t>BODSON</t>
  </si>
  <si>
    <t>Av. Du Monde 15 B6</t>
  </si>
  <si>
    <t>CLIPPARD EUROPE S.A. - COMES</t>
  </si>
  <si>
    <t>Max</t>
  </si>
  <si>
    <t>CRUCQ</t>
  </si>
  <si>
    <t>Valérie</t>
  </si>
  <si>
    <t>Rue Du Marais N° 167</t>
  </si>
  <si>
    <t>DELVAL</t>
  </si>
  <si>
    <t>EVERARD DE HARZIN</t>
  </si>
  <si>
    <t>Anick</t>
  </si>
  <si>
    <t>Bd  Du Souverain 138/B28</t>
  </si>
  <si>
    <t>FROMONT</t>
  </si>
  <si>
    <t>Bénédicte</t>
  </si>
  <si>
    <t>Rue Des Alcyons, 98</t>
  </si>
  <si>
    <t>FRANCIS</t>
  </si>
  <si>
    <t>Roger</t>
  </si>
  <si>
    <t>GOETHALS</t>
  </si>
  <si>
    <t>Etienne</t>
  </si>
  <si>
    <t>Rue Albert Mockel 9 B 201</t>
  </si>
  <si>
    <t>HAUTIER</t>
  </si>
  <si>
    <t>HERMANS - LUCAS</t>
  </si>
  <si>
    <t>Vick</t>
  </si>
  <si>
    <t>Av. Des Bouleaux 13</t>
  </si>
  <si>
    <t>LECLEF</t>
  </si>
  <si>
    <t>LEEMANS</t>
  </si>
  <si>
    <t>Louis</t>
  </si>
  <si>
    <t>Impasse Du Pin Pignon, 107</t>
  </si>
  <si>
    <t>LEEMANS-DEFOURNY</t>
  </si>
  <si>
    <t>LIEBSHART</t>
  </si>
  <si>
    <t>Avenue Gabriel Emile Lebon 130</t>
  </si>
  <si>
    <t>LONGRÉE-BOUGNET</t>
  </si>
  <si>
    <t>Simone</t>
  </si>
  <si>
    <t>Impasse Germay, 19</t>
  </si>
  <si>
    <t>MAES</t>
  </si>
  <si>
    <t>MEESEN</t>
  </si>
  <si>
    <t>Avenue De Mai, 4/7</t>
  </si>
  <si>
    <t>REUL</t>
  </si>
  <si>
    <t>RICHARD THIBAULT</t>
  </si>
  <si>
    <t/>
  </si>
  <si>
    <t>Av. Fr - B. Verboven 2A</t>
  </si>
  <si>
    <t>SAMYN</t>
  </si>
  <si>
    <t>Rue Du Béguinage 26</t>
  </si>
  <si>
    <t>1050 - Bruxelles (Ixelles)</t>
  </si>
  <si>
    <t>SCHOLLAERT</t>
  </si>
  <si>
    <t>Rue Stanley, 38 Bte 8</t>
  </si>
  <si>
    <t xml:space="preserve">SERRES </t>
  </si>
  <si>
    <t>Gilbert</t>
  </si>
  <si>
    <t>Ridder Walter Van Havrelaan  25/5</t>
  </si>
  <si>
    <t>Schoten</t>
  </si>
  <si>
    <t>GODFROID</t>
  </si>
  <si>
    <t>Gembloux</t>
  </si>
  <si>
    <t>TIELENS</t>
  </si>
  <si>
    <t>Godelieve</t>
  </si>
  <si>
    <t>Avenue Baden-Powell Laan, 3 Bte 13</t>
  </si>
  <si>
    <t>TRINE</t>
  </si>
  <si>
    <t>Paul</t>
  </si>
  <si>
    <t>Chaussée De Mons 3/6</t>
  </si>
  <si>
    <t>VAN BAER-ASCH</t>
  </si>
  <si>
    <t>Brigitte &amp; Johnny</t>
  </si>
  <si>
    <t>Avenue De L'Optimisme 98 Bte 8</t>
  </si>
  <si>
    <t>VAN BOSSELE</t>
  </si>
  <si>
    <t>Dominique</t>
  </si>
  <si>
    <t>Lichterveldestraat 39</t>
  </si>
  <si>
    <t>Torhout</t>
  </si>
  <si>
    <t>VAN CUTSEM-VAN THIEL</t>
  </si>
  <si>
    <t>Onafhankelijkheidsstraat 41/1</t>
  </si>
  <si>
    <t>Edegem</t>
  </si>
  <si>
    <t>VAN HAESENDONCK-HELLIN</t>
  </si>
  <si>
    <t>Reigerslaan, 10</t>
  </si>
  <si>
    <t>VAN MEERBEEK</t>
  </si>
  <si>
    <t>Olivier</t>
  </si>
  <si>
    <t>Clos Lucien Outers 8</t>
  </si>
  <si>
    <t>VAN SAET</t>
  </si>
  <si>
    <t>Rue Des Guildes 30</t>
  </si>
  <si>
    <t>VANBRAEKEL</t>
  </si>
  <si>
    <t>Marie-Ange</t>
  </si>
  <si>
    <t>Avenue Molière 6 Bte 5</t>
  </si>
  <si>
    <t>VANDEPUT</t>
  </si>
  <si>
    <t>Middelkerke</t>
  </si>
  <si>
    <t>VANDERVAEREN</t>
  </si>
  <si>
    <t>Alfons</t>
  </si>
  <si>
    <t>Tulpenhof 1</t>
  </si>
  <si>
    <t>TERRA INCOGNITA FILM - VAN DORMAEL</t>
  </si>
  <si>
    <t xml:space="preserve">Jaco </t>
  </si>
  <si>
    <t>VIGIN</t>
  </si>
  <si>
    <t>Jean</t>
  </si>
  <si>
    <t>Rue Neuve 29</t>
  </si>
  <si>
    <t>VOITURON-HENNEBERT</t>
  </si>
  <si>
    <t>Cathy &amp; Bernard</t>
  </si>
  <si>
    <t>Rue Berkendael, 29</t>
  </si>
  <si>
    <t>1140 - Bruxelles (Evere)</t>
  </si>
  <si>
    <t>1190 - Bruxelles (Forest)</t>
  </si>
  <si>
    <t>2900 - Schoten (Schoten)</t>
  </si>
  <si>
    <t>5030 - Gembloux (Gembloux)</t>
  </si>
  <si>
    <t>DILITOU</t>
  </si>
  <si>
    <t>WERY</t>
  </si>
  <si>
    <t>Marie-Anne</t>
  </si>
  <si>
    <t>Rue Des Ecoles 18</t>
  </si>
  <si>
    <t>Andenne</t>
  </si>
  <si>
    <t>SECHEHAYE-HERMANS</t>
  </si>
  <si>
    <t>Clos Des Chasseurs 8</t>
  </si>
  <si>
    <t>LEBAU</t>
  </si>
  <si>
    <t>Wacquez</t>
  </si>
  <si>
    <t>Tournai</t>
  </si>
  <si>
    <t>8820 - Torhout (Torhout)</t>
  </si>
  <si>
    <t>5300 - Andenne (Andenne)</t>
  </si>
  <si>
    <t>7500 - Tournai (Tournai)</t>
  </si>
  <si>
    <t>SERVICE THE CITY</t>
  </si>
  <si>
    <t>15A  Place Van Meyel</t>
  </si>
  <si>
    <t>Braine-Le-Comte</t>
  </si>
  <si>
    <t>7090 - Braine-Le-Comte (Braine-Le-Comte)</t>
  </si>
  <si>
    <t>2650 - Edegem (Edegem)</t>
  </si>
  <si>
    <t>Soignies</t>
  </si>
  <si>
    <t>7060 - Soignies (Soignies)</t>
  </si>
  <si>
    <t>Saint-Gilles</t>
  </si>
  <si>
    <t>Berchem-Sainte-Agathe</t>
  </si>
  <si>
    <t>1082 - Bruxelles (Berchem-Sainte-Agathe)</t>
  </si>
  <si>
    <t>Woluwé-Saint-Pierre</t>
  </si>
  <si>
    <t>1150 - Bruxelles (Woluwé-Saint-Pierre)</t>
  </si>
  <si>
    <t xml:space="preserve">Molenbeek-Saint-Jean </t>
  </si>
  <si>
    <t>1080 - Bruxelles (Molenbeek-Saint-Jean )</t>
  </si>
  <si>
    <t>Neder-Over-Heembeek</t>
  </si>
  <si>
    <t>1120 - Bruxelles (Neder-Over-Heembeek)</t>
  </si>
  <si>
    <t>Auderghem</t>
  </si>
  <si>
    <t>1160 - Bruxelles (Auderghem)</t>
  </si>
  <si>
    <t>Watermael-Boitsfort</t>
  </si>
  <si>
    <t>1170 - Bruxelles (Watermael-Boitsfort)</t>
  </si>
  <si>
    <t>Woluwé-Saint-Lambert</t>
  </si>
  <si>
    <t>1200 - Bruxelles (Woluwé-Saint-Lambert)</t>
  </si>
  <si>
    <t>Saint-Josse</t>
  </si>
  <si>
    <t>1210 - Bruxelles (Saint-Josse)</t>
  </si>
  <si>
    <t>La Hulpe</t>
  </si>
  <si>
    <t>1310 - La Hulpe (La Hulpe)</t>
  </si>
  <si>
    <t>1300 - Limal (Limal)</t>
  </si>
  <si>
    <t>Bierges</t>
  </si>
  <si>
    <t>1300 - Wavre (Wavre)</t>
  </si>
  <si>
    <t>1325 - Chaumont-Gistoux (Chaumont-Gistoux)</t>
  </si>
  <si>
    <t>Genval</t>
  </si>
  <si>
    <t>1332 - Genval (Genval )</t>
  </si>
  <si>
    <t>1348 - Louvain-La-Neuve (Louvain-La-Neuve)</t>
  </si>
  <si>
    <t>1400 - Nivelles (Nivelles)</t>
  </si>
  <si>
    <t>Kraainem</t>
  </si>
  <si>
    <t>1950 - Kraainem (Kraainem)</t>
  </si>
  <si>
    <t>Quiévrain</t>
  </si>
  <si>
    <t>7380 - Quiévrain (Quiévrain)</t>
  </si>
  <si>
    <t>Alfortville</t>
  </si>
  <si>
    <t>94140 - Alfortville (Alfortville)</t>
  </si>
  <si>
    <t>Rue Général Borlon</t>
  </si>
  <si>
    <t xml:space="preserve">10 Allée Jean-Baptiste Preux </t>
  </si>
  <si>
    <t>31 Av. Géneral Bernheim</t>
  </si>
  <si>
    <t>Avenue du Monde 15/6</t>
  </si>
  <si>
    <t xml:space="preserve">Francine et Jean </t>
  </si>
  <si>
    <t xml:space="preserve">Restaurant le Quai aux Huîtres </t>
  </si>
  <si>
    <t xml:space="preserve">Avenue Albert Giraud </t>
  </si>
  <si>
    <t>Avenue Molière,6/5</t>
  </si>
  <si>
    <t>Rue de L'Etang 20</t>
  </si>
  <si>
    <t>Allée des Marronier4/43</t>
  </si>
  <si>
    <t>Rue Des Jésuites 28</t>
  </si>
  <si>
    <t>Avenue Général Lartigue 40</t>
  </si>
  <si>
    <t>de CRAYENCOUR</t>
  </si>
  <si>
    <t>Guillaume</t>
  </si>
  <si>
    <t>Rue Pannenhuisstraat 22 b 10</t>
  </si>
  <si>
    <t>guillaume.decrayencour@wynsberghe.be</t>
  </si>
  <si>
    <t>02/410 09 19</t>
  </si>
  <si>
    <t>Wynsberghe Courtier en assurances</t>
  </si>
  <si>
    <t>HERMANS</t>
  </si>
  <si>
    <t>vickhermans@hotmail.com</t>
  </si>
  <si>
    <t>avenue des Bouleaux 13</t>
  </si>
  <si>
    <t>THIEFFRY</t>
  </si>
  <si>
    <t>Bernadette</t>
  </si>
  <si>
    <t>Avenue des Constélation, 61</t>
  </si>
  <si>
    <t>Annie</t>
  </si>
  <si>
    <t>Robert</t>
  </si>
  <si>
    <t>Avenue Beau Sites-Ire,88</t>
  </si>
  <si>
    <t>Rixensart</t>
  </si>
  <si>
    <t>1330 - Rixensart (Rixensart)</t>
  </si>
  <si>
    <t>Eric</t>
  </si>
  <si>
    <t>Rue Jaques Jordaens 18B</t>
  </si>
  <si>
    <t>BRUNETTI</t>
  </si>
  <si>
    <t>Miranda</t>
  </si>
  <si>
    <t>Mail ,1/7</t>
  </si>
  <si>
    <t>1083 - Bruxelles (Ganshoren)</t>
  </si>
  <si>
    <t>Kruisberg,11</t>
  </si>
  <si>
    <t>Giovanna</t>
  </si>
  <si>
    <t>Wezembeek-Oppem</t>
  </si>
  <si>
    <t>1970 - Wezembeek-Oppem (Wezembeek-Oppem)</t>
  </si>
  <si>
    <t>Martine</t>
  </si>
  <si>
    <t>Jean -Baptiste</t>
  </si>
  <si>
    <t>DEFERIERE</t>
  </si>
  <si>
    <t>André</t>
  </si>
  <si>
    <t>Claire</t>
  </si>
  <si>
    <t>Rochefort</t>
  </si>
  <si>
    <t>5580 - Rochefort (Rochefort)</t>
  </si>
  <si>
    <t>Xavier</t>
  </si>
  <si>
    <t>Hoogstraten</t>
  </si>
  <si>
    <t>2321 - Hoogstraten (Hoogstraten)</t>
  </si>
  <si>
    <t>ABOU</t>
  </si>
  <si>
    <t>Serge</t>
  </si>
  <si>
    <t>avenue Louis Lepoutre  116</t>
  </si>
  <si>
    <t>Huy</t>
  </si>
  <si>
    <t>4500 - Huy (Huy)</t>
  </si>
  <si>
    <t>Parents résidents</t>
  </si>
  <si>
    <t>Donateur</t>
  </si>
  <si>
    <t>Administrateur asbl 8ème Jour</t>
  </si>
  <si>
    <t>Administrateur de biens / résident</t>
  </si>
  <si>
    <t>Booggie</t>
  </si>
  <si>
    <t>0497 43 84 98</t>
  </si>
  <si>
    <t>DELQUINY</t>
  </si>
  <si>
    <t>Nicole</t>
  </si>
  <si>
    <t>Hoogveldlaan 5</t>
  </si>
  <si>
    <t>Overijse</t>
  </si>
  <si>
    <t>3090 - Overijse (Overijse)</t>
  </si>
  <si>
    <t>ZEKAS-MANFROY</t>
  </si>
  <si>
    <t>Meerlaan  160</t>
  </si>
  <si>
    <t>MILAN</t>
  </si>
  <si>
    <t>avenue Molière  23 Bte 9</t>
  </si>
  <si>
    <t>VAN DORMAEL</t>
  </si>
  <si>
    <t>Jacques</t>
  </si>
  <si>
    <t>Lasne</t>
  </si>
  <si>
    <t>VERMEULEN</t>
  </si>
  <si>
    <t>Clos du Bois d'Aywiers  17</t>
  </si>
  <si>
    <t>1380 - Lasne (Lasne)</t>
  </si>
  <si>
    <t>APOLLONIO</t>
  </si>
  <si>
    <t>Livia</t>
  </si>
  <si>
    <t>avenue de l'Hippodrome  60</t>
  </si>
  <si>
    <t>BISARRE</t>
  </si>
  <si>
    <t>Sylvain</t>
  </si>
  <si>
    <t>avenue du Manoir d'Anjou  24</t>
  </si>
  <si>
    <t>BOJAKOWSKI</t>
  </si>
  <si>
    <t>Krystyna</t>
  </si>
  <si>
    <t>avenue du Ban Eik  19</t>
  </si>
  <si>
    <t>BORREMANS</t>
  </si>
  <si>
    <t>rue du Berger  17/1</t>
  </si>
  <si>
    <t>EEKLO</t>
  </si>
  <si>
    <t>BUYCK</t>
  </si>
  <si>
    <t>Nicolaas</t>
  </si>
  <si>
    <t>Melkerij  21</t>
  </si>
  <si>
    <t>9900 - EEKLO (EEKLO)</t>
  </si>
  <si>
    <t>2014 -  NL</t>
  </si>
  <si>
    <t>CATINAT</t>
  </si>
  <si>
    <t>avenue Edouard Lacomble  6</t>
  </si>
  <si>
    <t>Rue du Bosquet  6</t>
  </si>
  <si>
    <t>2014 - NL</t>
  </si>
  <si>
    <t>DANIEL</t>
  </si>
  <si>
    <t>J. Vincent</t>
  </si>
  <si>
    <t>avenue de l'Echevinage  13 Bte 8</t>
  </si>
  <si>
    <t>DEBECKER</t>
  </si>
  <si>
    <t>Léa</t>
  </si>
  <si>
    <t>Breerijke  31</t>
  </si>
  <si>
    <t>FRANCE</t>
  </si>
  <si>
    <t>Wemmel</t>
  </si>
  <si>
    <t>Kaasmarkt  29</t>
  </si>
  <si>
    <t>1780 - Wemmel (Wemmel)</t>
  </si>
  <si>
    <t>Zaventem</t>
  </si>
  <si>
    <t>DERON</t>
  </si>
  <si>
    <t>Chris</t>
  </si>
  <si>
    <t>Waalsestraat 17</t>
  </si>
  <si>
    <t>1933 - Zaventem (Zaventem)</t>
  </si>
  <si>
    <t>DUBOIS</t>
  </si>
  <si>
    <t>Jean P.</t>
  </si>
  <si>
    <t>avenue des Eperons d'Or</t>
  </si>
  <si>
    <t>DEMANNEZ-DELEPINE</t>
  </si>
  <si>
    <t>25, rue des Bruyères d'Inchebroux</t>
  </si>
  <si>
    <t>résident</t>
  </si>
  <si>
    <t>fils de VANDEPUT Huguette</t>
  </si>
  <si>
    <t>DUQUENNE</t>
  </si>
  <si>
    <t>Pascal</t>
  </si>
  <si>
    <t>rue des Chapeliers  25/4</t>
  </si>
  <si>
    <t>ALDERSON-BAUM</t>
  </si>
  <si>
    <t>Allée des Colzas  59</t>
  </si>
  <si>
    <t>vérifier adresse</t>
  </si>
  <si>
    <t>Diegem</t>
  </si>
  <si>
    <t>BONNYNS-WELLENS</t>
  </si>
  <si>
    <t>Vandervekenstraat  1</t>
  </si>
  <si>
    <t>1831 - Diegem (Diegem)</t>
  </si>
  <si>
    <t>BOSMANS</t>
  </si>
  <si>
    <t>Viviane</t>
  </si>
  <si>
    <t>rue de la Gare   14</t>
  </si>
  <si>
    <t xml:space="preserve">2014 - NL </t>
  </si>
  <si>
    <t>Marbais</t>
  </si>
  <si>
    <t>1495 - Marbais (Marbais)</t>
  </si>
  <si>
    <t>vérifier VILLE</t>
  </si>
  <si>
    <t>FR - 83570</t>
  </si>
  <si>
    <t>Liège</t>
  </si>
  <si>
    <t>Grivegnée</t>
  </si>
  <si>
    <t>Ecaussines</t>
  </si>
  <si>
    <t>Stavelot</t>
  </si>
  <si>
    <t>Heusy</t>
  </si>
  <si>
    <t>Strombeek-Bever</t>
  </si>
  <si>
    <t>BERCKMANS-RAPS</t>
  </si>
  <si>
    <t>BIGEARD</t>
  </si>
  <si>
    <t>père résident Nicolas</t>
  </si>
  <si>
    <t>DAVEY</t>
  </si>
  <si>
    <t>avenue des Pavots</t>
  </si>
  <si>
    <t>ME 2015</t>
  </si>
  <si>
    <t>ME 2015 - père résident Nicolas</t>
  </si>
  <si>
    <t>ME 2015 _ soeur de Domenico, Maison Chapeliers</t>
  </si>
  <si>
    <t>DE BACKER</t>
  </si>
  <si>
    <t>Avenue de l'Ecureuil 5</t>
  </si>
  <si>
    <t>DE CREE</t>
  </si>
  <si>
    <t>Rue E. Wauters, 5</t>
  </si>
  <si>
    <t>ME 2015 - époux de Clémentine Buggenhout</t>
  </si>
  <si>
    <t>DELBROUCK</t>
  </si>
  <si>
    <t>Rue Lafayette, 43/9</t>
  </si>
  <si>
    <t>DELCOURT</t>
  </si>
  <si>
    <t>Bieshof, 2</t>
  </si>
  <si>
    <t>ME 2015 _ fils de VANDEPUT Huguette</t>
  </si>
  <si>
    <t>rue Georges Huygens  1</t>
  </si>
  <si>
    <t>DUQUENNE-VAN EECKHAUTE</t>
  </si>
  <si>
    <t>Véronique</t>
  </si>
  <si>
    <t>2015 - épouse de Yves Duquenne</t>
  </si>
  <si>
    <t>2015 - époux de VAN EECKHAUTE Véronique</t>
  </si>
  <si>
    <t>GABEL-MEILHAC</t>
  </si>
  <si>
    <t>Yves et Line</t>
  </si>
  <si>
    <t>4020 - Liège (Liège)</t>
  </si>
  <si>
    <t>yves.j.gabel@gmail.com</t>
  </si>
  <si>
    <t>2015 _ parents de GABEL Noël</t>
  </si>
  <si>
    <t>rue du Carmel  2</t>
  </si>
  <si>
    <t>GATTEGNO</t>
  </si>
  <si>
    <t>Salvo</t>
  </si>
  <si>
    <t>Bd L. Mettewie</t>
  </si>
  <si>
    <t>2015 - époux de GATTEGNO-BONHOMME Maryse</t>
  </si>
  <si>
    <t>époux de GATTEGNO-BONHOMME Maryse - père de GATTEGNO Michaël</t>
  </si>
  <si>
    <t>FONTEYNE</t>
  </si>
  <si>
    <t>Ieperstraat  10</t>
  </si>
  <si>
    <t>8300 - Knokke (Knokke)</t>
  </si>
  <si>
    <t>avenue des Bouleaux  13</t>
  </si>
  <si>
    <t>IPSEN</t>
  </si>
  <si>
    <t>Günther</t>
  </si>
  <si>
    <t>rue de la Station  15</t>
  </si>
  <si>
    <t>2015 - père de IPSEN Nicke</t>
  </si>
  <si>
    <t>soeur de résident, XAVIER (out en 2015)</t>
  </si>
  <si>
    <t>soeur de Xavier - out en 2015</t>
  </si>
  <si>
    <t xml:space="preserve">Avenue du Castel 90 Bte 3 </t>
  </si>
  <si>
    <t>LOUYEST</t>
  </si>
  <si>
    <t>Geneviève</t>
  </si>
  <si>
    <t>avenue Jean Palfyn  52 Bte 3</t>
  </si>
  <si>
    <t>2015 - soeur de Elisabeth</t>
  </si>
  <si>
    <t>époux de Nicole LUCAS</t>
  </si>
  <si>
    <t>2015 - époux de Nicole LUCAS</t>
  </si>
  <si>
    <t>Vick et Nicole</t>
  </si>
  <si>
    <t>2015 - fils de HERMANS Vick et LUCAS Nicole</t>
  </si>
  <si>
    <t>ZWEERTS</t>
  </si>
  <si>
    <t>Marie-Bruno</t>
  </si>
  <si>
    <t>rue J. Boulle  27</t>
  </si>
  <si>
    <t>7191 - Ecaussines (Ecaussines)</t>
  </si>
  <si>
    <t>MAUDOUX</t>
  </si>
  <si>
    <t>Herman</t>
  </si>
  <si>
    <t>chemin de Faravennes  21</t>
  </si>
  <si>
    <t>4970 - Stavelot (Stavelot)</t>
  </si>
  <si>
    <t>MEERT-LECLERCQ</t>
  </si>
  <si>
    <t>Marie-Agnès</t>
  </si>
  <si>
    <t>Vieux Chemin  62</t>
  </si>
  <si>
    <t>NUYTENS</t>
  </si>
  <si>
    <t>Claudine</t>
  </si>
  <si>
    <t>Bd  Sylvain Dupuis  219/14</t>
  </si>
  <si>
    <t>PERMENTIERS</t>
  </si>
  <si>
    <t>Bloemendallaan  54</t>
  </si>
  <si>
    <t>1853 - Strombeek-Bever (Strombeek-Bever)</t>
  </si>
  <si>
    <t>2015 _ frère de Maryse</t>
  </si>
  <si>
    <t>PUTTEMANS</t>
  </si>
  <si>
    <t>bd du Souverain  348/22</t>
  </si>
  <si>
    <t>ROSSI-MULLER</t>
  </si>
  <si>
    <t>belle-soeur Huguette</t>
  </si>
  <si>
    <t>ROSSI</t>
  </si>
  <si>
    <t>Henri</t>
  </si>
  <si>
    <t>Verbindingsstraat  70</t>
  </si>
  <si>
    <t>2015 - époux de Huguette VANDEPUT</t>
  </si>
  <si>
    <t>ROSSI-TRONCONE</t>
  </si>
  <si>
    <t>1 ou 2 ME ?</t>
  </si>
  <si>
    <t>STAINIER</t>
  </si>
  <si>
    <t>Léon</t>
  </si>
  <si>
    <t>2015 - ancien admin - époux de Stainier-Soubry Anne</t>
  </si>
  <si>
    <t>rue Darchis  58</t>
  </si>
  <si>
    <t>4000 - Liège (Liège)</t>
  </si>
  <si>
    <t>STAINIER-SOUBRY</t>
  </si>
  <si>
    <t>2015 - épouse de STAINIER Léon</t>
  </si>
  <si>
    <t>STAS</t>
  </si>
  <si>
    <t>champ des Etoiles  21</t>
  </si>
  <si>
    <t>Avenue de Wolvendael 63</t>
  </si>
  <si>
    <t>Administrateur fondateur</t>
  </si>
  <si>
    <t>Jaco</t>
  </si>
  <si>
    <t>avenue de Wolvendael  63</t>
  </si>
  <si>
    <t>2015 - Administrateur fondateur</t>
  </si>
  <si>
    <t>Cathy ex-collègue 8ème Jour</t>
  </si>
  <si>
    <t>CNOP-VAN MEERBEECK</t>
  </si>
  <si>
    <t>administratrice fondatrice - épouse de Henri Rossi (Papy)</t>
  </si>
  <si>
    <t>administratrice fondatrice - épouse de Henri Rossi (papy)</t>
  </si>
  <si>
    <t>2015 - administratrice fondatrice - épouse de Rossi Albert (papy)</t>
  </si>
  <si>
    <t>8430 - Middelkerke (Middelkerke)</t>
  </si>
  <si>
    <t>! vérifier adresse</t>
  </si>
  <si>
    <t>! vérifier adresse - 2015</t>
  </si>
  <si>
    <t>WARNIMONT</t>
  </si>
  <si>
    <t>Jean-Paul    C/O MAE</t>
  </si>
  <si>
    <t>avenue de Tervueren  405 bte D/0</t>
  </si>
  <si>
    <t>MERLABACH</t>
  </si>
  <si>
    <t>2015 _ soeur de résident, Damien_compagne de MERLABACH ?</t>
  </si>
  <si>
    <t>2015 _ compagnon de Marie-Bruno ZWEERTS ?</t>
  </si>
  <si>
    <t>épouse de William ZEKAS</t>
  </si>
  <si>
    <t>mère de Soufiane EL AMRANI - épouse de ZEKAS William</t>
  </si>
  <si>
    <t>ZEKAS</t>
  </si>
  <si>
    <t>William</t>
  </si>
  <si>
    <t>Meerlaan 160</t>
  </si>
  <si>
    <t>2015 _ époux de Catherine ZEKAS-MANFROY</t>
  </si>
  <si>
    <t>BUGGENHOUT-DEFERIERE</t>
  </si>
  <si>
    <t>Présidente 8ème Jour</t>
  </si>
  <si>
    <t>DEVRINT</t>
  </si>
  <si>
    <t>FROES</t>
  </si>
  <si>
    <t>Rue de L' Abondance 13</t>
  </si>
  <si>
    <t>HENNART</t>
  </si>
  <si>
    <t>LEBEAU</t>
  </si>
  <si>
    <t>vérifier orthographe</t>
  </si>
  <si>
    <t>ME 2014 - 2015 - parent fondateur</t>
  </si>
  <si>
    <t>ME 2014 - 2015</t>
  </si>
  <si>
    <t>ME 2014 - vérifier 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</si>
</sst>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Effectif : &quot;#,##0"/>
    <numFmt numFmtId="165" formatCode="&quot;Statuts : &quot;#,##0"/>
    <numFmt numFmtId="166" formatCode="&quot;Communes : &quot;#,##0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Times New Roman"/>
      <family val="1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sz val="11"/>
      <name val="Calibri"/>
      <family val="2"/>
    </font>
    <font>
      <b/>
      <sz val="16"/>
      <color theme="4" tint="-0.249977111117893"/>
      <name val="Calibri"/>
      <family val="2"/>
      <scheme val="minor"/>
    </font>
    <font>
      <sz val="14"/>
      <color theme="4" tint="-0.249977111117893"/>
      <name val="Arial Black"/>
      <family val="2"/>
    </font>
    <font>
      <sz val="14"/>
      <color theme="6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  <font>
      <sz val="11"/>
      <name val="Calibri"/>
      <family val="2"/>
      <scheme val="minor"/>
    </font>
    <font>
      <b/>
      <sz val="26"/>
      <color theme="0"/>
      <name val="Arial"/>
      <family val="2"/>
    </font>
    <font>
      <sz val="11"/>
      <color theme="0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2" fillId="0" borderId="0"/>
    <xf numFmtId="0" fontId="4" fillId="0" borderId="0" applyNumberFormat="0" applyFill="0" applyBorder="0" applyAlignment="0" applyProtection="0"/>
    <xf numFmtId="0" fontId="1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69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Fill="1" applyBorder="1"/>
    <xf numFmtId="0" fontId="5" fillId="0" borderId="0" xfId="0" applyFont="1" applyBorder="1"/>
    <xf numFmtId="0" fontId="0" fillId="2" borderId="0" xfId="0" applyFill="1" applyBorder="1"/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5" fillId="2" borderId="0" xfId="0" applyFont="1" applyFill="1" applyBorder="1" applyAlignment="1">
      <alignment vertical="top"/>
    </xf>
    <xf numFmtId="0" fontId="5" fillId="5" borderId="0" xfId="0" applyFont="1" applyFill="1" applyBorder="1" applyAlignment="1">
      <alignment horizontal="center" vertical="top"/>
    </xf>
    <xf numFmtId="0" fontId="5" fillId="0" borderId="0" xfId="0" applyFont="1" applyBorder="1" applyAlignment="1">
      <alignment vertical="top"/>
    </xf>
    <xf numFmtId="0" fontId="0" fillId="0" borderId="0" xfId="0" applyFont="1" applyBorder="1"/>
    <xf numFmtId="0" fontId="7" fillId="0" borderId="0" xfId="1" applyFont="1" applyFill="1" applyBorder="1" applyAlignment="1">
      <alignment horizontal="left"/>
    </xf>
    <xf numFmtId="0" fontId="0" fillId="0" borderId="0" xfId="0" applyFont="1" applyBorder="1" applyAlignment="1">
      <alignment horizontal="left"/>
    </xf>
    <xf numFmtId="0" fontId="4" fillId="0" borderId="0" xfId="2" applyFont="1" applyBorder="1" applyAlignment="1">
      <alignment horizontal="left"/>
    </xf>
    <xf numFmtId="0" fontId="0" fillId="3" borderId="0" xfId="0" applyFont="1" applyFill="1" applyBorder="1" applyAlignment="1">
      <alignment horizontal="left"/>
    </xf>
    <xf numFmtId="0" fontId="8" fillId="0" borderId="0" xfId="0" applyFont="1"/>
    <xf numFmtId="0" fontId="0" fillId="4" borderId="0" xfId="0" applyFill="1"/>
    <xf numFmtId="0" fontId="0" fillId="4" borderId="0" xfId="0" applyFont="1" applyFill="1" applyBorder="1"/>
    <xf numFmtId="0" fontId="5" fillId="4" borderId="0" xfId="0" applyFont="1" applyFill="1" applyBorder="1" applyAlignment="1">
      <alignment vertical="top"/>
    </xf>
    <xf numFmtId="0" fontId="0" fillId="4" borderId="0" xfId="0" applyFill="1" applyBorder="1"/>
    <xf numFmtId="0" fontId="3" fillId="4" borderId="0" xfId="1" applyFont="1" applyFill="1" applyBorder="1" applyAlignment="1">
      <alignment horizontal="left" vertical="top" wrapText="1"/>
    </xf>
    <xf numFmtId="0" fontId="3" fillId="5" borderId="0" xfId="1" applyFont="1" applyFill="1" applyBorder="1" applyAlignment="1">
      <alignment horizontal="left" vertical="top" wrapText="1"/>
    </xf>
    <xf numFmtId="0" fontId="5" fillId="0" borderId="0" xfId="0" applyFont="1" applyBorder="1" applyAlignment="1">
      <alignment vertical="top" wrapText="1"/>
    </xf>
    <xf numFmtId="164" fontId="5" fillId="5" borderId="0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165" fontId="5" fillId="5" borderId="0" xfId="0" applyNumberFormat="1" applyFont="1" applyFill="1" applyBorder="1" applyAlignment="1">
      <alignment horizontal="center" vertical="center"/>
    </xf>
    <xf numFmtId="0" fontId="0" fillId="0" borderId="0" xfId="0" applyBorder="1" applyProtection="1">
      <protection locked="0"/>
    </xf>
    <xf numFmtId="0" fontId="0" fillId="0" borderId="0" xfId="0" applyAlignment="1">
      <alignment horizontal="left"/>
    </xf>
    <xf numFmtId="0" fontId="0" fillId="0" borderId="0" xfId="0" applyFont="1" applyBorder="1" applyAlignment="1" applyProtection="1">
      <alignment horizontal="left"/>
      <protection locked="0"/>
    </xf>
    <xf numFmtId="0" fontId="5" fillId="5" borderId="0" xfId="0" applyFont="1" applyFill="1" applyBorder="1" applyAlignment="1">
      <alignment horizontal="left" vertical="top"/>
    </xf>
    <xf numFmtId="0" fontId="0" fillId="3" borderId="0" xfId="0" applyFill="1" applyBorder="1" applyAlignment="1">
      <alignment horizontal="left"/>
    </xf>
    <xf numFmtId="0" fontId="0" fillId="5" borderId="0" xfId="0" applyFill="1" applyBorder="1" applyAlignment="1">
      <alignment horizontal="left"/>
    </xf>
    <xf numFmtId="0" fontId="5" fillId="4" borderId="0" xfId="0" applyFont="1" applyFill="1" applyBorder="1" applyAlignment="1">
      <alignment horizontal="center" vertical="top"/>
    </xf>
    <xf numFmtId="0" fontId="5" fillId="5" borderId="0" xfId="0" applyFont="1" applyFill="1" applyBorder="1"/>
    <xf numFmtId="0" fontId="6" fillId="5" borderId="0" xfId="0" applyFont="1" applyFill="1" applyBorder="1" applyAlignment="1">
      <alignment horizontal="center"/>
    </xf>
    <xf numFmtId="0" fontId="8" fillId="5" borderId="0" xfId="0" applyFont="1" applyFill="1" applyBorder="1"/>
    <xf numFmtId="0" fontId="5" fillId="5" borderId="0" xfId="0" applyFont="1" applyFill="1" applyBorder="1" applyAlignment="1">
      <alignment horizontal="left"/>
    </xf>
    <xf numFmtId="0" fontId="8" fillId="6" borderId="0" xfId="0" applyFont="1" applyFill="1" applyBorder="1"/>
    <xf numFmtId="0" fontId="5" fillId="6" borderId="0" xfId="0" applyFont="1" applyFill="1" applyBorder="1"/>
    <xf numFmtId="0" fontId="5" fillId="6" borderId="0" xfId="0" quotePrefix="1" applyFont="1" applyFill="1" applyBorder="1" applyAlignment="1">
      <alignment horizontal="left"/>
    </xf>
    <xf numFmtId="0" fontId="5" fillId="6" borderId="0" xfId="0" applyFont="1" applyFill="1" applyBorder="1" applyAlignment="1">
      <alignment horizontal="left"/>
    </xf>
    <xf numFmtId="0" fontId="6" fillId="6" borderId="0" xfId="0" applyFont="1" applyFill="1" applyBorder="1" applyAlignment="1">
      <alignment vertical="center"/>
    </xf>
    <xf numFmtId="0" fontId="5" fillId="6" borderId="0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vertical="center"/>
    </xf>
    <xf numFmtId="0" fontId="5" fillId="6" borderId="0" xfId="0" applyFont="1" applyFill="1" applyBorder="1" applyAlignment="1">
      <alignment horizontal="center"/>
    </xf>
    <xf numFmtId="0" fontId="1" fillId="7" borderId="0" xfId="3" applyFill="1" applyProtection="1"/>
    <xf numFmtId="0" fontId="9" fillId="7" borderId="0" xfId="3" applyFont="1" applyFill="1" applyAlignment="1" applyProtection="1">
      <alignment horizontal="left" vertical="top"/>
    </xf>
    <xf numFmtId="0" fontId="10" fillId="7" borderId="0" xfId="3" applyFont="1" applyFill="1" applyAlignment="1" applyProtection="1"/>
    <xf numFmtId="0" fontId="1" fillId="7" borderId="0" xfId="3" applyFill="1" applyAlignment="1" applyProtection="1">
      <alignment horizontal="center"/>
    </xf>
    <xf numFmtId="0" fontId="12" fillId="7" borderId="0" xfId="4" applyFont="1" applyFill="1" applyAlignment="1" applyProtection="1">
      <alignment horizontal="center" vertical="center"/>
    </xf>
    <xf numFmtId="0" fontId="1" fillId="7" borderId="0" xfId="3" applyFill="1" applyAlignment="1" applyProtection="1">
      <alignment vertical="center"/>
    </xf>
    <xf numFmtId="0" fontId="13" fillId="7" borderId="0" xfId="3" applyFont="1" applyFill="1" applyAlignment="1" applyProtection="1">
      <alignment vertical="center"/>
    </xf>
    <xf numFmtId="0" fontId="14" fillId="5" borderId="0" xfId="0" applyFont="1" applyFill="1"/>
    <xf numFmtId="0" fontId="0" fillId="5" borderId="0" xfId="0" applyFill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5" fillId="6" borderId="0" xfId="0" applyFont="1" applyFill="1" applyBorder="1" applyAlignment="1">
      <alignment horizontal="left" vertical="center"/>
    </xf>
    <xf numFmtId="0" fontId="5" fillId="4" borderId="0" xfId="0" applyFont="1" applyFill="1" applyBorder="1" applyAlignment="1">
      <alignment horizontal="left" vertical="top"/>
    </xf>
    <xf numFmtId="166" fontId="5" fillId="5" borderId="0" xfId="0" applyNumberFormat="1" applyFont="1" applyFill="1" applyBorder="1" applyAlignment="1">
      <alignment horizontal="left" vertical="center"/>
    </xf>
    <xf numFmtId="0" fontId="16" fillId="0" borderId="0" xfId="0" applyFont="1" applyAlignment="1">
      <alignment horizontal="center"/>
    </xf>
    <xf numFmtId="0" fontId="17" fillId="0" borderId="0" xfId="0" applyFont="1" applyBorder="1"/>
    <xf numFmtId="0" fontId="18" fillId="0" borderId="0" xfId="0" applyFont="1" applyBorder="1"/>
    <xf numFmtId="0" fontId="18" fillId="0" borderId="0" xfId="0" applyFont="1" applyBorder="1" applyAlignment="1">
      <alignment vertical="center" wrapText="1"/>
    </xf>
    <xf numFmtId="0" fontId="18" fillId="0" borderId="0" xfId="0" applyFont="1" applyBorder="1" applyAlignment="1">
      <alignment wrapText="1"/>
    </xf>
    <xf numFmtId="0" fontId="17" fillId="0" borderId="0" xfId="0" applyFont="1" applyFill="1" applyBorder="1"/>
    <xf numFmtId="0" fontId="0" fillId="4" borderId="0" xfId="0" applyFont="1" applyFill="1" applyBorder="1" applyAlignment="1">
      <alignment horizontal="left"/>
    </xf>
    <xf numFmtId="0" fontId="15" fillId="7" borderId="0" xfId="3" applyFont="1" applyFill="1" applyAlignment="1" applyProtection="1">
      <alignment horizontal="center" vertical="center"/>
    </xf>
  </cellXfs>
  <cellStyles count="5">
    <cellStyle name="Lien hypertexte" xfId="2" builtinId="8"/>
    <cellStyle name="Lien hypertexte 2" xfId="4"/>
    <cellStyle name="Normal" xfId="0" builtinId="0"/>
    <cellStyle name="Normal 2" xfId="3"/>
    <cellStyle name="Normal_Feuil1" xfId="1"/>
  </cellStyles>
  <dxfs count="6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tatuts!A1"/><Relationship Id="rId2" Type="http://schemas.openxmlformats.org/officeDocument/2006/relationships/hyperlink" Target="#Param&#232;tres!A1"/><Relationship Id="rId1" Type="http://schemas.openxmlformats.org/officeDocument/2006/relationships/hyperlink" Target="#Annuaire!A1"/><Relationship Id="rId5" Type="http://schemas.openxmlformats.org/officeDocument/2006/relationships/image" Target="../media/image1.png"/><Relationship Id="rId4" Type="http://schemas.openxmlformats.org/officeDocument/2006/relationships/hyperlink" Target="#Commun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2867025</xdr:colOff>
      <xdr:row>1</xdr:row>
      <xdr:rowOff>45984</xdr:rowOff>
    </xdr:from>
    <xdr:to>
      <xdr:col>1</xdr:col>
      <xdr:colOff>1755824</xdr:colOff>
      <xdr:row>1</xdr:row>
      <xdr:rowOff>673079</xdr:rowOff>
    </xdr:to>
    <xdr:sp macro="" textlink="">
      <xdr:nvSpPr>
        <xdr:cNvPr id="2" name="Rectangle à coins arrondis 1">
          <a:hlinkClick xmlns:r="http://schemas.openxmlformats.org/officeDocument/2006/relationships" r:id="rId1" tooltip="Ecritures"/>
        </xdr:cNvPr>
        <xdr:cNvSpPr/>
      </xdr:nvSpPr>
      <xdr:spPr>
        <a:xfrm>
          <a:off x="2867025" y="1931934"/>
          <a:ext cx="2032049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Annuaire</a:t>
          </a:r>
        </a:p>
      </xdr:txBody>
    </xdr:sp>
    <xdr:clientData/>
  </xdr:twoCellAnchor>
  <xdr:twoCellAnchor>
    <xdr:from>
      <xdr:col>1</xdr:col>
      <xdr:colOff>1065051</xdr:colOff>
      <xdr:row>1</xdr:row>
      <xdr:rowOff>1084209</xdr:rowOff>
    </xdr:from>
    <xdr:to>
      <xdr:col>1</xdr:col>
      <xdr:colOff>2968301</xdr:colOff>
      <xdr:row>1</xdr:row>
      <xdr:rowOff>1711304</xdr:rowOff>
    </xdr:to>
    <xdr:sp macro="" textlink="">
      <xdr:nvSpPr>
        <xdr:cNvPr id="4" name="Rectangle à coins arrondis 3">
          <a:hlinkClick xmlns:r="http://schemas.openxmlformats.org/officeDocument/2006/relationships" r:id="rId2" tooltip="Paramètres"/>
        </xdr:cNvPr>
        <xdr:cNvSpPr/>
      </xdr:nvSpPr>
      <xdr:spPr>
        <a:xfrm>
          <a:off x="1617501" y="2008134"/>
          <a:ext cx="1903250" cy="62709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</xdr:col>
      <xdr:colOff>4505325</xdr:colOff>
      <xdr:row>1</xdr:row>
      <xdr:rowOff>45984</xdr:rowOff>
    </xdr:from>
    <xdr:to>
      <xdr:col>1</xdr:col>
      <xdr:colOff>6405076</xdr:colOff>
      <xdr:row>1</xdr:row>
      <xdr:rowOff>673079</xdr:rowOff>
    </xdr:to>
    <xdr:sp macro="" textlink="">
      <xdr:nvSpPr>
        <xdr:cNvPr id="5" name="Rectangle à coins arrondis 4">
          <a:hlinkClick xmlns:r="http://schemas.openxmlformats.org/officeDocument/2006/relationships" r:id="rId3" tooltip="Catégories"/>
        </xdr:cNvPr>
        <xdr:cNvSpPr/>
      </xdr:nvSpPr>
      <xdr:spPr>
        <a:xfrm>
          <a:off x="5057775" y="969909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Statuts </a:t>
          </a:r>
        </a:p>
      </xdr:txBody>
    </xdr:sp>
    <xdr:clientData/>
  </xdr:twoCellAnchor>
  <xdr:twoCellAnchor>
    <xdr:from>
      <xdr:col>1</xdr:col>
      <xdr:colOff>2162954</xdr:colOff>
      <xdr:row>1</xdr:row>
      <xdr:rowOff>45983</xdr:rowOff>
    </xdr:from>
    <xdr:to>
      <xdr:col>1</xdr:col>
      <xdr:colOff>4062705</xdr:colOff>
      <xdr:row>1</xdr:row>
      <xdr:rowOff>673078</xdr:rowOff>
    </xdr:to>
    <xdr:sp macro="" textlink="">
      <xdr:nvSpPr>
        <xdr:cNvPr id="6" name="Rectangle à coins arrondis 5">
          <a:hlinkClick xmlns:r="http://schemas.openxmlformats.org/officeDocument/2006/relationships" r:id="rId4" tooltip="Rubriques"/>
        </xdr:cNvPr>
        <xdr:cNvSpPr/>
      </xdr:nvSpPr>
      <xdr:spPr>
        <a:xfrm>
          <a:off x="2715404" y="969908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Communes</a:t>
          </a:r>
        </a:p>
      </xdr:txBody>
    </xdr:sp>
    <xdr:clientData/>
  </xdr:twoCellAnchor>
  <xdr:twoCellAnchor>
    <xdr:from>
      <xdr:col>1</xdr:col>
      <xdr:colOff>3340869</xdr:colOff>
      <xdr:row>1</xdr:row>
      <xdr:rowOff>1082317</xdr:rowOff>
    </xdr:from>
    <xdr:to>
      <xdr:col>1</xdr:col>
      <xdr:colOff>5244119</xdr:colOff>
      <xdr:row>1</xdr:row>
      <xdr:rowOff>1709412</xdr:rowOff>
    </xdr:to>
    <xdr:sp macro="[0]!quitter" textlink="">
      <xdr:nvSpPr>
        <xdr:cNvPr id="9" name="Rectangle à coins arrondis 8"/>
        <xdr:cNvSpPr/>
      </xdr:nvSpPr>
      <xdr:spPr>
        <a:xfrm>
          <a:off x="5672852" y="2967610"/>
          <a:ext cx="1903250" cy="627095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Quitter</a:t>
          </a:r>
        </a:p>
      </xdr:txBody>
    </xdr:sp>
    <xdr:clientData/>
  </xdr:twoCellAnchor>
  <xdr:twoCellAnchor editAs="oneCell">
    <xdr:from>
      <xdr:col>0</xdr:col>
      <xdr:colOff>714374</xdr:colOff>
      <xdr:row>0</xdr:row>
      <xdr:rowOff>1847850</xdr:rowOff>
    </xdr:from>
    <xdr:to>
      <xdr:col>0</xdr:col>
      <xdr:colOff>2518881</xdr:colOff>
      <xdr:row>1</xdr:row>
      <xdr:rowOff>1628775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4374" y="1847850"/>
          <a:ext cx="1804507" cy="1666875"/>
        </a:xfrm>
        <a:prstGeom prst="rect">
          <a:avLst/>
        </a:prstGeom>
        <a:ln>
          <a:noFill/>
        </a:ln>
        <a:effectLst>
          <a:reflection blurRad="6350" stA="50000" endA="300" endPos="90000" dist="50800" dir="5400000" sy="-100000" algn="bl" rotWithShape="0"/>
        </a:effectLst>
        <a:scene3d>
          <a:camera prst="perspectiveContrastingLeftFacing">
            <a:rot lat="300000" lon="19800000" rev="0"/>
          </a:camera>
          <a:lightRig rig="threePt" dir="t">
            <a:rot lat="0" lon="0" rev="2700000"/>
          </a:lightRig>
        </a:scene3d>
        <a:sp3d>
          <a:bevelT w="63500" h="50800"/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488533</xdr:colOff>
      <xdr:row>0</xdr:row>
      <xdr:rowOff>42378</xdr:rowOff>
    </xdr:from>
    <xdr:to>
      <xdr:col>1</xdr:col>
      <xdr:colOff>857602</xdr:colOff>
      <xdr:row>0</xdr:row>
      <xdr:rowOff>42714</xdr:rowOff>
    </xdr:to>
    <xdr:sp macro="[0]!Feuil1.Trier_Annuaire" textlink="">
      <xdr:nvSpPr>
        <xdr:cNvPr id="2" name="Bouton_Trier_Opération"/>
        <xdr:cNvSpPr/>
      </xdr:nvSpPr>
      <xdr:spPr>
        <a:xfrm>
          <a:off x="1250533" y="318391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945523</xdr:colOff>
      <xdr:row>0</xdr:row>
      <xdr:rowOff>42432</xdr:rowOff>
    </xdr:from>
    <xdr:to>
      <xdr:col>1</xdr:col>
      <xdr:colOff>1314802</xdr:colOff>
      <xdr:row>0</xdr:row>
      <xdr:rowOff>42768</xdr:rowOff>
    </xdr:to>
    <xdr:sp macro="[0]!Feuil1.Supprimer_Annuaire" textlink="">
      <xdr:nvSpPr>
        <xdr:cNvPr id="3" name="Bouton_Supprimer_Opération"/>
        <xdr:cNvSpPr/>
      </xdr:nvSpPr>
      <xdr:spPr>
        <a:xfrm>
          <a:off x="1707523" y="324541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247650</xdr:colOff>
      <xdr:row>0</xdr:row>
      <xdr:rowOff>42171</xdr:rowOff>
    </xdr:from>
    <xdr:to>
      <xdr:col>0</xdr:col>
      <xdr:colOff>600076</xdr:colOff>
      <xdr:row>0</xdr:row>
      <xdr:rowOff>42507</xdr:rowOff>
    </xdr:to>
    <xdr:sp macro="[0]!Feuil1.Afficher_Form_Ajout_Annuaire" textlink="">
      <xdr:nvSpPr>
        <xdr:cNvPr id="4" name="Bouton_Ajouter_Opération"/>
        <xdr:cNvSpPr/>
      </xdr:nvSpPr>
      <xdr:spPr>
        <a:xfrm>
          <a:off x="247650" y="3143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1</xdr:col>
      <xdr:colOff>487</xdr:colOff>
      <xdr:row>0</xdr:row>
      <xdr:rowOff>42173</xdr:rowOff>
    </xdr:from>
    <xdr:to>
      <xdr:col>1</xdr:col>
      <xdr:colOff>361951</xdr:colOff>
      <xdr:row>0</xdr:row>
      <xdr:rowOff>42509</xdr:rowOff>
    </xdr:to>
    <xdr:sp macro="[0]!Feuil1.Afficher_Form_Modif_Annuaire" textlink="">
      <xdr:nvSpPr>
        <xdr:cNvPr id="5" name="Bouton_Ajouter_Opération"/>
        <xdr:cNvSpPr/>
      </xdr:nvSpPr>
      <xdr:spPr>
        <a:xfrm>
          <a:off x="710912" y="3143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1</xdr:col>
      <xdr:colOff>1409700</xdr:colOff>
      <xdr:row>0</xdr:row>
      <xdr:rowOff>42062</xdr:rowOff>
    </xdr:from>
    <xdr:to>
      <xdr:col>1</xdr:col>
      <xdr:colOff>1778979</xdr:colOff>
      <xdr:row>0</xdr:row>
      <xdr:rowOff>42398</xdr:rowOff>
    </xdr:to>
    <xdr:sp macro="" textlink="">
      <xdr:nvSpPr>
        <xdr:cNvPr id="6" name="Bouton_Supprimer_Opération">
          <a:hlinkClick xmlns:r="http://schemas.openxmlformats.org/officeDocument/2006/relationships" r:id="rId1"/>
        </xdr:cNvPr>
        <xdr:cNvSpPr/>
      </xdr:nvSpPr>
      <xdr:spPr>
        <a:xfrm>
          <a:off x="2171700" y="32793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1240657</xdr:colOff>
      <xdr:row>1</xdr:row>
      <xdr:rowOff>58876</xdr:rowOff>
    </xdr:from>
    <xdr:to>
      <xdr:col>0</xdr:col>
      <xdr:colOff>1609726</xdr:colOff>
      <xdr:row>1</xdr:row>
      <xdr:rowOff>418876</xdr:rowOff>
    </xdr:to>
    <xdr:sp macro="[0]!Feuil2.Trier_Communes" textlink="">
      <xdr:nvSpPr>
        <xdr:cNvPr id="2" name="Bouton_Trier_Opération"/>
        <xdr:cNvSpPr/>
      </xdr:nvSpPr>
      <xdr:spPr>
        <a:xfrm>
          <a:off x="1240657" y="419610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1697647</xdr:colOff>
      <xdr:row>1</xdr:row>
      <xdr:rowOff>65026</xdr:rowOff>
    </xdr:from>
    <xdr:to>
      <xdr:col>0</xdr:col>
      <xdr:colOff>2066926</xdr:colOff>
      <xdr:row>1</xdr:row>
      <xdr:rowOff>425026</xdr:rowOff>
    </xdr:to>
    <xdr:sp macro="[0]!Feuil2.Supprimer_Commune" textlink="">
      <xdr:nvSpPr>
        <xdr:cNvPr id="3" name="Bouton_Supprimer_Opération"/>
        <xdr:cNvSpPr/>
      </xdr:nvSpPr>
      <xdr:spPr>
        <a:xfrm>
          <a:off x="1697647" y="42576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266700</xdr:colOff>
      <xdr:row>1</xdr:row>
      <xdr:rowOff>66675</xdr:rowOff>
    </xdr:from>
    <xdr:to>
      <xdr:col>0</xdr:col>
      <xdr:colOff>638176</xdr:colOff>
      <xdr:row>1</xdr:row>
      <xdr:rowOff>426675</xdr:rowOff>
    </xdr:to>
    <xdr:sp macro="[0]!Feuil2.Afficher_Form_Ajout_Commune" textlink="">
      <xdr:nvSpPr>
        <xdr:cNvPr id="4" name="Bouton_Ajouter_Opération"/>
        <xdr:cNvSpPr/>
      </xdr:nvSpPr>
      <xdr:spPr>
        <a:xfrm>
          <a:off x="26670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729962</xdr:colOff>
      <xdr:row>1</xdr:row>
      <xdr:rowOff>66677</xdr:rowOff>
    </xdr:from>
    <xdr:to>
      <xdr:col>0</xdr:col>
      <xdr:colOff>1143001</xdr:colOff>
      <xdr:row>1</xdr:row>
      <xdr:rowOff>426677</xdr:rowOff>
    </xdr:to>
    <xdr:sp macro="[0]!Feuil2.Afficher_Form_Modif_Commune" textlink="">
      <xdr:nvSpPr>
        <xdr:cNvPr id="5" name="Bouton_Ajouter_Opération"/>
        <xdr:cNvSpPr/>
      </xdr:nvSpPr>
      <xdr:spPr>
        <a:xfrm>
          <a:off x="72996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2162175</xdr:colOff>
      <xdr:row>1</xdr:row>
      <xdr:rowOff>76200</xdr:rowOff>
    </xdr:from>
    <xdr:to>
      <xdr:col>0</xdr:col>
      <xdr:colOff>2531454</xdr:colOff>
      <xdr:row>1</xdr:row>
      <xdr:rowOff>436200</xdr:rowOff>
    </xdr:to>
    <xdr:sp macro="" textlink="">
      <xdr:nvSpPr>
        <xdr:cNvPr id="6" name="Bouton_Supprimer_Opération">
          <a:hlinkClick xmlns:r="http://schemas.openxmlformats.org/officeDocument/2006/relationships" r:id="rId1"/>
        </xdr:cNvPr>
        <xdr:cNvSpPr/>
      </xdr:nvSpPr>
      <xdr:spPr>
        <a:xfrm>
          <a:off x="2162175" y="43815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1197361</xdr:colOff>
      <xdr:row>1</xdr:row>
      <xdr:rowOff>55763</xdr:rowOff>
    </xdr:from>
    <xdr:to>
      <xdr:col>0</xdr:col>
      <xdr:colOff>1566430</xdr:colOff>
      <xdr:row>1</xdr:row>
      <xdr:rowOff>415763</xdr:rowOff>
    </xdr:to>
    <xdr:sp macro="[0]!Feuil3.Trier_Statuts" textlink="">
      <xdr:nvSpPr>
        <xdr:cNvPr id="2" name="Bouton_Trier_Opération"/>
        <xdr:cNvSpPr/>
      </xdr:nvSpPr>
      <xdr:spPr>
        <a:xfrm>
          <a:off x="1197361" y="427238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1673835</xdr:colOff>
      <xdr:row>1</xdr:row>
      <xdr:rowOff>55727</xdr:rowOff>
    </xdr:from>
    <xdr:to>
      <xdr:col>0</xdr:col>
      <xdr:colOff>2043114</xdr:colOff>
      <xdr:row>1</xdr:row>
      <xdr:rowOff>415727</xdr:rowOff>
    </xdr:to>
    <xdr:sp macro="[0]!Feuil3.Supprimer_Statut" textlink="">
      <xdr:nvSpPr>
        <xdr:cNvPr id="3" name="Bouton_Supprimer_Opération"/>
        <xdr:cNvSpPr/>
      </xdr:nvSpPr>
      <xdr:spPr>
        <a:xfrm>
          <a:off x="1673835" y="42652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219075</xdr:colOff>
      <xdr:row>1</xdr:row>
      <xdr:rowOff>47625</xdr:rowOff>
    </xdr:from>
    <xdr:to>
      <xdr:col>0</xdr:col>
      <xdr:colOff>590551</xdr:colOff>
      <xdr:row>1</xdr:row>
      <xdr:rowOff>407625</xdr:rowOff>
    </xdr:to>
    <xdr:sp macro="[0]!Feuil3.Afficher_Form_Ajout_Statut" textlink="">
      <xdr:nvSpPr>
        <xdr:cNvPr id="4" name="Bouton_Ajouter_Opération"/>
        <xdr:cNvSpPr/>
      </xdr:nvSpPr>
      <xdr:spPr>
        <a:xfrm>
          <a:off x="219075" y="419100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682337</xdr:colOff>
      <xdr:row>1</xdr:row>
      <xdr:rowOff>47627</xdr:rowOff>
    </xdr:from>
    <xdr:to>
      <xdr:col>0</xdr:col>
      <xdr:colOff>1095376</xdr:colOff>
      <xdr:row>1</xdr:row>
      <xdr:rowOff>407627</xdr:rowOff>
    </xdr:to>
    <xdr:sp macro="[0]!Feuil3.Afficher_Form_Modif_Statut" textlink="">
      <xdr:nvSpPr>
        <xdr:cNvPr id="5" name="Bouton_Ajouter_Opération"/>
        <xdr:cNvSpPr/>
      </xdr:nvSpPr>
      <xdr:spPr>
        <a:xfrm>
          <a:off x="682337" y="419102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2133600</xdr:colOff>
      <xdr:row>1</xdr:row>
      <xdr:rowOff>66675</xdr:rowOff>
    </xdr:from>
    <xdr:to>
      <xdr:col>0</xdr:col>
      <xdr:colOff>2502879</xdr:colOff>
      <xdr:row>1</xdr:row>
      <xdr:rowOff>426675</xdr:rowOff>
    </xdr:to>
    <xdr:sp macro="" textlink="">
      <xdr:nvSpPr>
        <xdr:cNvPr id="6" name="Bouton_Supprimer_Opération">
          <a:hlinkClick xmlns:r="http://schemas.openxmlformats.org/officeDocument/2006/relationships" r:id="rId1"/>
        </xdr:cNvPr>
        <xdr:cNvSpPr/>
      </xdr:nvSpPr>
      <xdr:spPr>
        <a:xfrm>
          <a:off x="2133600" y="43815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180975</xdr:colOff>
      <xdr:row>2</xdr:row>
      <xdr:rowOff>19050</xdr:rowOff>
    </xdr:from>
    <xdr:to>
      <xdr:col>2</xdr:col>
      <xdr:colOff>550254</xdr:colOff>
      <xdr:row>3</xdr:row>
      <xdr:rowOff>188550</xdr:rowOff>
    </xdr:to>
    <xdr:sp macro="" textlink="">
      <xdr:nvSpPr>
        <xdr:cNvPr id="2" name="Bouton_Supprimer_Opération">
          <a:hlinkClick xmlns:r="http://schemas.openxmlformats.org/officeDocument/2006/relationships" r:id="rId1"/>
        </xdr:cNvPr>
        <xdr:cNvSpPr/>
      </xdr:nvSpPr>
      <xdr:spPr>
        <a:xfrm>
          <a:off x="5781675" y="47625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ndev\Downloads\budget_domest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Ecritures"/>
      <sheetName val="Rubriques"/>
      <sheetName val="Regroupements"/>
      <sheetName val="Catégories"/>
      <sheetName val="Comptes"/>
      <sheetName val="Graphe Ecritures par Rubriques"/>
      <sheetName val="Graphe Ecritures par Regroup."/>
      <sheetName val="Synthèses"/>
      <sheetName val="Paramètres"/>
    </sheetNames>
    <sheetDataSet>
      <sheetData sheetId="0" refreshError="1"/>
      <sheetData sheetId="1" refreshError="1"/>
      <sheetData sheetId="2">
        <row r="4">
          <cell r="A4" t="str">
            <v>Rubrique</v>
          </cell>
          <cell r="B4" t="str">
            <v>Catégorie</v>
          </cell>
          <cell r="C4" t="str">
            <v>Recettes</v>
          </cell>
          <cell r="D4" t="str">
            <v>Dépenses</v>
          </cell>
          <cell r="E4" t="str">
            <v>Solde</v>
          </cell>
          <cell r="F4" t="str">
            <v>Observations</v>
          </cell>
        </row>
        <row r="5">
          <cell r="A5" t="str">
            <v>Achat véhicule</v>
          </cell>
          <cell r="B5" t="str">
            <v>Véhicule</v>
          </cell>
          <cell r="C5">
            <v>25000</v>
          </cell>
          <cell r="D5">
            <v>-35400</v>
          </cell>
          <cell r="E5">
            <v>-10400</v>
          </cell>
        </row>
        <row r="6">
          <cell r="A6" t="str">
            <v>Alimentation</v>
          </cell>
          <cell r="B6" t="str">
            <v>Dépenses courantes</v>
          </cell>
          <cell r="C6">
            <v>0</v>
          </cell>
          <cell r="D6">
            <v>-12462</v>
          </cell>
          <cell r="E6">
            <v>-12462</v>
          </cell>
        </row>
        <row r="7">
          <cell r="A7" t="str">
            <v>Carburant</v>
          </cell>
          <cell r="B7" t="str">
            <v>Véhicule</v>
          </cell>
          <cell r="C7">
            <v>0</v>
          </cell>
          <cell r="D7">
            <v>0</v>
          </cell>
          <cell r="E7">
            <v>0</v>
          </cell>
        </row>
        <row r="8">
          <cell r="A8" t="str">
            <v>Divers</v>
          </cell>
          <cell r="B8" t="str">
            <v>Dépenses courantes</v>
          </cell>
          <cell r="C8">
            <v>10000</v>
          </cell>
          <cell r="D8">
            <v>-2662</v>
          </cell>
          <cell r="E8">
            <v>7338</v>
          </cell>
        </row>
        <row r="9">
          <cell r="A9" t="str">
            <v>Electricité</v>
          </cell>
          <cell r="B9" t="str">
            <v>Dépenses courantes</v>
          </cell>
          <cell r="C9">
            <v>0</v>
          </cell>
          <cell r="D9">
            <v>0</v>
          </cell>
          <cell r="E9">
            <v>0</v>
          </cell>
        </row>
        <row r="10">
          <cell r="A10" t="str">
            <v>Gaz</v>
          </cell>
          <cell r="B10" t="str">
            <v>Dépenses courantes</v>
          </cell>
          <cell r="C10">
            <v>0</v>
          </cell>
          <cell r="D10">
            <v>-909</v>
          </cell>
          <cell r="E10">
            <v>-909</v>
          </cell>
        </row>
        <row r="11">
          <cell r="A11" t="str">
            <v>Impôts sur le revenu</v>
          </cell>
          <cell r="B11" t="str">
            <v>Revenus</v>
          </cell>
          <cell r="C11">
            <v>0</v>
          </cell>
          <cell r="D11">
            <v>-700</v>
          </cell>
          <cell r="E11">
            <v>-700</v>
          </cell>
        </row>
        <row r="12">
          <cell r="A12" t="str">
            <v>Réparations véhicule</v>
          </cell>
          <cell r="B12" t="str">
            <v>Véhicule</v>
          </cell>
          <cell r="C12">
            <v>0</v>
          </cell>
          <cell r="D12">
            <v>0</v>
          </cell>
          <cell r="E12">
            <v>0</v>
          </cell>
        </row>
        <row r="13">
          <cell r="A13" t="str">
            <v>Restaurant</v>
          </cell>
          <cell r="B13" t="str">
            <v>Loisirs</v>
          </cell>
          <cell r="C13">
            <v>0</v>
          </cell>
          <cell r="D13">
            <v>0</v>
          </cell>
          <cell r="E13">
            <v>0</v>
          </cell>
        </row>
        <row r="14">
          <cell r="A14" t="str">
            <v>Salaires</v>
          </cell>
          <cell r="B14" t="str">
            <v>Revenus</v>
          </cell>
          <cell r="C14">
            <v>17712</v>
          </cell>
          <cell r="D14">
            <v>0</v>
          </cell>
          <cell r="E14">
            <v>17712</v>
          </cell>
        </row>
        <row r="15">
          <cell r="A15" t="str">
            <v>Téléphone</v>
          </cell>
          <cell r="B15" t="str">
            <v>Dépenses courantes</v>
          </cell>
          <cell r="C15">
            <v>0</v>
          </cell>
          <cell r="D15">
            <v>0</v>
          </cell>
          <cell r="E15">
            <v>0</v>
          </cell>
        </row>
      </sheetData>
      <sheetData sheetId="3">
        <row r="4">
          <cell r="A4" t="str">
            <v>Regroupements</v>
          </cell>
        </row>
        <row r="5">
          <cell r="A5" t="str">
            <v>...</v>
          </cell>
        </row>
        <row r="6">
          <cell r="A6" t="str">
            <v>Mariage</v>
          </cell>
        </row>
        <row r="7">
          <cell r="A7" t="str">
            <v>Vacances 2015</v>
          </cell>
        </row>
      </sheetData>
      <sheetData sheetId="4">
        <row r="4">
          <cell r="A4" t="str">
            <v>Catégorie</v>
          </cell>
        </row>
        <row r="5">
          <cell r="A5" t="str">
            <v>…</v>
          </cell>
        </row>
        <row r="6">
          <cell r="A6" t="str">
            <v>Dépenses courantes</v>
          </cell>
        </row>
        <row r="7">
          <cell r="A7" t="str">
            <v>Loisirs</v>
          </cell>
        </row>
        <row r="8">
          <cell r="A8" t="str">
            <v>Revenus</v>
          </cell>
        </row>
        <row r="9">
          <cell r="A9" t="str">
            <v>Vacances</v>
          </cell>
        </row>
        <row r="10">
          <cell r="A10" t="str">
            <v>Véhicule</v>
          </cell>
        </row>
      </sheetData>
      <sheetData sheetId="5">
        <row r="4">
          <cell r="A4" t="str">
            <v>Compte</v>
          </cell>
        </row>
        <row r="5">
          <cell r="A5" t="str">
            <v>Compte chèques</v>
          </cell>
        </row>
        <row r="6">
          <cell r="A6" t="str">
            <v>Compte épargne</v>
          </cell>
        </row>
        <row r="7">
          <cell r="A7" t="str">
            <v>Livret épargne</v>
          </cell>
        </row>
      </sheetData>
      <sheetData sheetId="6" refreshError="1"/>
      <sheetData sheetId="7" refreshError="1"/>
      <sheetData sheetId="8" refreshError="1"/>
      <sheetData sheetId="9">
        <row r="3">
          <cell r="B3" t="str">
            <v>Comptabilité familiale</v>
          </cell>
        </row>
        <row r="13">
          <cell r="A13" t="str">
            <v>Modes</v>
          </cell>
        </row>
        <row r="14">
          <cell r="A14" t="str">
            <v>Autre</v>
          </cell>
        </row>
        <row r="15">
          <cell r="A15" t="str">
            <v>Carte</v>
          </cell>
        </row>
        <row r="16">
          <cell r="A16" t="str">
            <v>Chèque</v>
          </cell>
        </row>
        <row r="17">
          <cell r="A17" t="str">
            <v>Espèces</v>
          </cell>
        </row>
        <row r="18">
          <cell r="A18" t="str">
            <v>Prélèvement</v>
          </cell>
        </row>
        <row r="19">
          <cell r="A19" t="str">
            <v>Virement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outlinePr showOutlineSymbols="0"/>
  </sheetPr>
  <dimension ref="A1:C12"/>
  <sheetViews>
    <sheetView showZeros="0" showOutlineSymbols="0" workbookViewId="0">
      <pane ySplit="3" topLeftCell="A16" activePane="bottomLeft" state="frozen"/>
      <selection pane="bottomLeft" sqref="A1:C1"/>
    </sheetView>
  </sheetViews>
  <sheetFormatPr baseColWidth="10" defaultRowHeight="12.75" x14ac:dyDescent="0.2"/>
  <cols>
    <col min="1" max="1" width="47.140625" style="47" customWidth="1"/>
    <col min="2" max="2" width="104.5703125" style="50" customWidth="1"/>
    <col min="3" max="3" width="38.7109375" style="47" customWidth="1"/>
    <col min="4" max="16384" width="11.42578125" style="47"/>
  </cols>
  <sheetData>
    <row r="1" spans="1:3" ht="148.5" customHeight="1" x14ac:dyDescent="0.2">
      <c r="A1" s="68" t="str">
        <f>Organisation &amp; " - "&amp;Titre</f>
        <v>Association Le 8ème Jour Asbl  - Gestion des membres</v>
      </c>
      <c r="B1" s="68"/>
      <c r="C1" s="68"/>
    </row>
    <row r="2" spans="1:3" ht="409.5" customHeight="1" x14ac:dyDescent="0.2">
      <c r="B2" s="48"/>
    </row>
    <row r="3" spans="1:3" ht="150" customHeight="1" x14ac:dyDescent="0.45">
      <c r="B3" s="47"/>
      <c r="C3" s="49"/>
    </row>
    <row r="4" spans="1:3" ht="21.75" customHeight="1" x14ac:dyDescent="0.2"/>
    <row r="5" spans="1:3" s="52" customFormat="1" ht="21.75" customHeight="1" x14ac:dyDescent="0.25">
      <c r="B5" s="51"/>
    </row>
    <row r="6" spans="1:3" s="52" customFormat="1" ht="21.75" customHeight="1" x14ac:dyDescent="0.25">
      <c r="B6" s="51"/>
    </row>
    <row r="7" spans="1:3" s="52" customFormat="1" ht="21.75" customHeight="1" x14ac:dyDescent="0.25">
      <c r="B7" s="51"/>
    </row>
    <row r="8" spans="1:3" s="52" customFormat="1" ht="21.75" customHeight="1" x14ac:dyDescent="0.25">
      <c r="B8" s="51"/>
      <c r="C8" s="53"/>
    </row>
    <row r="9" spans="1:3" s="52" customFormat="1" ht="21.75" customHeight="1" x14ac:dyDescent="0.25">
      <c r="B9" s="51"/>
      <c r="C9" s="53"/>
    </row>
    <row r="10" spans="1:3" ht="21.75" customHeight="1" x14ac:dyDescent="0.2">
      <c r="B10" s="51"/>
    </row>
    <row r="11" spans="1:3" ht="21.75" customHeight="1" x14ac:dyDescent="0.2">
      <c r="B11" s="51"/>
    </row>
    <row r="12" spans="1:3" ht="21.75" customHeight="1" x14ac:dyDescent="0.2"/>
  </sheetData>
  <sheetProtection sheet="1" objects="1" scenarios="1" sort="0" autoFilter="0" pivotTables="0"/>
  <mergeCells count="1">
    <mergeCell ref="A1:C1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65"/>
  <sheetViews>
    <sheetView tabSelected="1" zoomScale="98" zoomScaleNormal="98" workbookViewId="0">
      <pane xSplit="3" ySplit="4" topLeftCell="D5" activePane="bottomRight" state="frozen"/>
      <selection pane="topRight" activeCell="D1" sqref="D1"/>
      <selection pane="bottomLeft" activeCell="A4" sqref="A4"/>
      <selection pane="bottomRight" activeCell="K28" sqref="K28"/>
    </sheetView>
  </sheetViews>
  <sheetFormatPr baseColWidth="10" defaultRowHeight="15" x14ac:dyDescent="0.25"/>
  <cols>
    <col min="1" max="1" width="9" style="12" customWidth="1"/>
    <col min="2" max="2" width="29.28515625" style="12" customWidth="1"/>
    <col min="3" max="3" width="13.42578125" style="12" customWidth="1"/>
    <col min="4" max="4" width="24.42578125" style="12" customWidth="1"/>
    <col min="5" max="5" width="31.42578125" style="14" customWidth="1"/>
    <col min="6" max="6" width="11.7109375" style="12" customWidth="1"/>
    <col min="7" max="7" width="7.5703125" style="12" customWidth="1"/>
    <col min="8" max="8" width="6.5703125" style="12" customWidth="1"/>
    <col min="9" max="9" width="18.85546875" style="12" customWidth="1"/>
    <col min="10" max="10" width="21.7109375" style="12" customWidth="1"/>
    <col min="11" max="11" width="40.42578125" style="14" customWidth="1"/>
    <col min="12" max="16384" width="11.42578125" style="12"/>
  </cols>
  <sheetData>
    <row r="1" spans="1:11" s="4" customFormat="1" ht="21" x14ac:dyDescent="0.35">
      <c r="A1" s="39" t="str">
        <f>Organisation &amp;" - "&amp;Titre&amp;" - Annuaire"</f>
        <v>Association Le 8ème Jour Asbl  - Gestion des membres - Annuaire</v>
      </c>
      <c r="B1" s="40"/>
      <c r="C1" s="40"/>
      <c r="D1" s="40"/>
      <c r="E1" s="41"/>
      <c r="F1" s="40"/>
      <c r="G1" s="40"/>
      <c r="H1" s="40"/>
      <c r="I1" s="40"/>
      <c r="J1" s="40"/>
      <c r="K1" s="42"/>
    </row>
    <row r="2" spans="1:11" s="4" customFormat="1" ht="37.5" customHeight="1" x14ac:dyDescent="0.35">
      <c r="A2" s="37"/>
      <c r="B2" s="35"/>
      <c r="C2" s="25">
        <f>SUBTOTAL(3,B4:B142)-1</f>
        <v>138</v>
      </c>
      <c r="D2" s="35"/>
      <c r="E2" s="38"/>
      <c r="F2" s="35"/>
      <c r="G2" s="35"/>
      <c r="H2" s="35"/>
      <c r="I2" s="35"/>
      <c r="J2" s="35"/>
      <c r="K2" s="38"/>
    </row>
    <row r="3" spans="1:11" s="4" customFormat="1" ht="18.75" customHeight="1" x14ac:dyDescent="0.35">
      <c r="A3" s="39"/>
      <c r="B3" s="40"/>
      <c r="C3" s="40"/>
      <c r="D3" s="40"/>
      <c r="E3" s="42"/>
      <c r="F3" s="40"/>
      <c r="G3" s="40"/>
      <c r="H3" s="40"/>
      <c r="I3" s="40"/>
      <c r="J3" s="40"/>
      <c r="K3" s="42"/>
    </row>
    <row r="4" spans="1:11" s="24" customFormat="1" ht="23.25" customHeight="1" x14ac:dyDescent="0.25">
      <c r="A4" s="22" t="s">
        <v>0</v>
      </c>
      <c r="B4" s="22" t="s">
        <v>1</v>
      </c>
      <c r="C4" s="22" t="s">
        <v>2</v>
      </c>
      <c r="D4" s="22" t="s">
        <v>3</v>
      </c>
      <c r="E4" s="22" t="s">
        <v>17</v>
      </c>
      <c r="F4" s="23" t="s">
        <v>4</v>
      </c>
      <c r="G4" s="23" t="s">
        <v>5</v>
      </c>
      <c r="H4" s="22" t="s">
        <v>6</v>
      </c>
      <c r="I4" s="22" t="s">
        <v>31</v>
      </c>
      <c r="J4" s="22" t="s">
        <v>26</v>
      </c>
      <c r="K4" s="22" t="s">
        <v>7</v>
      </c>
    </row>
    <row r="5" spans="1:11" x14ac:dyDescent="0.25">
      <c r="A5" s="13" t="s">
        <v>15</v>
      </c>
      <c r="B5" s="62" t="s">
        <v>373</v>
      </c>
      <c r="C5" s="1" t="s">
        <v>374</v>
      </c>
      <c r="D5" s="1" t="s">
        <v>375</v>
      </c>
      <c r="E5" s="1" t="s">
        <v>219</v>
      </c>
      <c r="F5" s="16" t="str">
        <f t="shared" ref="F5:F36" si="0">IF(ISERROR(VLOOKUP(E5,Communes,3,FALSE)),"",VLOOKUP(E5,Communes,3,FALSE))</f>
        <v>Bruxelles</v>
      </c>
      <c r="G5" s="16" t="str">
        <f t="shared" ref="G5:G36" si="1">IF(ISERROR(VLOOKUP(E5,Communes,4,FALSE)),"",VLOOKUP(E5,Communes,4,FALSE))</f>
        <v>Ixelles</v>
      </c>
      <c r="H5" s="15"/>
      <c r="I5" s="14"/>
      <c r="J5" s="14" t="s">
        <v>49</v>
      </c>
      <c r="K5" s="30"/>
    </row>
    <row r="6" spans="1:11" x14ac:dyDescent="0.25">
      <c r="A6" s="13" t="s">
        <v>15</v>
      </c>
      <c r="B6" s="62" t="s">
        <v>172</v>
      </c>
      <c r="C6" s="1" t="s">
        <v>173</v>
      </c>
      <c r="D6" s="1" t="s">
        <v>174</v>
      </c>
      <c r="E6" s="1" t="s">
        <v>377</v>
      </c>
      <c r="F6" s="16" t="str">
        <f t="shared" si="0"/>
        <v>Huy</v>
      </c>
      <c r="G6" s="16" t="str">
        <f t="shared" si="1"/>
        <v>Huy</v>
      </c>
      <c r="H6" s="15"/>
      <c r="I6" s="14"/>
      <c r="J6" s="14"/>
      <c r="K6" s="30"/>
    </row>
    <row r="7" spans="1:11" x14ac:dyDescent="0.25">
      <c r="A7" s="13" t="s">
        <v>9</v>
      </c>
      <c r="B7" s="62" t="s">
        <v>445</v>
      </c>
      <c r="C7" s="1" t="s">
        <v>348</v>
      </c>
      <c r="D7" s="1" t="s">
        <v>446</v>
      </c>
      <c r="E7" s="1" t="s">
        <v>301</v>
      </c>
      <c r="F7" s="16" t="str">
        <f>IF(ISERROR(VLOOKUP(E7,Communes,3,FALSE)),"",VLOOKUP(E7,Communes,3,FALSE))</f>
        <v>Bruxelles</v>
      </c>
      <c r="G7" s="16" t="str">
        <f>IF(ISERROR(VLOOKUP(E7,Communes,4,FALSE)),"",VLOOKUP(E7,Communes,4,FALSE))</f>
        <v>Auderghem</v>
      </c>
      <c r="H7" s="15"/>
      <c r="I7" s="14"/>
      <c r="J7" s="14" t="s">
        <v>29</v>
      </c>
      <c r="K7" s="30" t="s">
        <v>589</v>
      </c>
    </row>
    <row r="8" spans="1:11" x14ac:dyDescent="0.25">
      <c r="A8" s="13" t="s">
        <v>53</v>
      </c>
      <c r="B8" s="62" t="s">
        <v>175</v>
      </c>
      <c r="C8" s="63"/>
      <c r="D8" s="1" t="s">
        <v>176</v>
      </c>
      <c r="E8" s="1" t="s">
        <v>131</v>
      </c>
      <c r="F8" s="16" t="str">
        <f t="shared" si="0"/>
        <v>Bruxelles</v>
      </c>
      <c r="G8" s="16" t="str">
        <f t="shared" si="1"/>
        <v>Bruxelles</v>
      </c>
      <c r="H8" s="15"/>
      <c r="I8" s="14"/>
      <c r="J8" s="14" t="s">
        <v>379</v>
      </c>
      <c r="K8" s="30"/>
    </row>
    <row r="9" spans="1:11" x14ac:dyDescent="0.25">
      <c r="A9" s="13" t="s">
        <v>23</v>
      </c>
      <c r="B9" s="62" t="s">
        <v>399</v>
      </c>
      <c r="C9" s="1" t="s">
        <v>400</v>
      </c>
      <c r="D9" s="1" t="s">
        <v>401</v>
      </c>
      <c r="E9" s="1" t="s">
        <v>219</v>
      </c>
      <c r="F9" s="16" t="str">
        <f t="shared" si="0"/>
        <v>Bruxelles</v>
      </c>
      <c r="G9" s="16" t="str">
        <f t="shared" si="1"/>
        <v>Ixelles</v>
      </c>
      <c r="H9" s="15"/>
      <c r="I9" s="14"/>
      <c r="J9" s="14" t="s">
        <v>379</v>
      </c>
      <c r="K9" s="30">
        <v>2014</v>
      </c>
    </row>
    <row r="10" spans="1:11" x14ac:dyDescent="0.25">
      <c r="A10" s="13" t="s">
        <v>53</v>
      </c>
      <c r="B10" s="14" t="s">
        <v>156</v>
      </c>
      <c r="C10" s="14" t="s">
        <v>284</v>
      </c>
      <c r="D10" s="14" t="s">
        <v>285</v>
      </c>
      <c r="E10" s="14" t="s">
        <v>158</v>
      </c>
      <c r="F10" s="16" t="str">
        <f t="shared" si="0"/>
        <v>Bruxelles</v>
      </c>
      <c r="G10" s="16" t="str">
        <f t="shared" si="1"/>
        <v>Etterbeek</v>
      </c>
      <c r="H10" s="15"/>
      <c r="I10" s="14"/>
      <c r="J10" s="14" t="s">
        <v>73</v>
      </c>
      <c r="K10" s="30"/>
    </row>
    <row r="11" spans="1:11" x14ac:dyDescent="0.25">
      <c r="A11" s="13" t="s">
        <v>53</v>
      </c>
      <c r="B11" s="14" t="s">
        <v>156</v>
      </c>
      <c r="C11" s="14" t="s">
        <v>157</v>
      </c>
      <c r="D11" s="2" t="s">
        <v>326</v>
      </c>
      <c r="E11" s="14" t="s">
        <v>158</v>
      </c>
      <c r="F11" s="16" t="str">
        <f t="shared" si="0"/>
        <v>Bruxelles</v>
      </c>
      <c r="G11" s="16" t="str">
        <f t="shared" si="1"/>
        <v>Etterbeek</v>
      </c>
      <c r="H11" s="15"/>
      <c r="I11" s="14">
        <v>26463013</v>
      </c>
      <c r="J11" s="14" t="s">
        <v>73</v>
      </c>
      <c r="K11" s="30"/>
    </row>
    <row r="12" spans="1:11" x14ac:dyDescent="0.25">
      <c r="A12" s="13" t="s">
        <v>15</v>
      </c>
      <c r="B12" s="62" t="s">
        <v>466</v>
      </c>
      <c r="C12" s="63" t="s">
        <v>349</v>
      </c>
      <c r="D12" s="1" t="s">
        <v>350</v>
      </c>
      <c r="E12" s="1" t="s">
        <v>352</v>
      </c>
      <c r="F12" s="16" t="str">
        <f>IF(ISERROR(VLOOKUP(E12,Communes,3,FALSE)),"",VLOOKUP(E12,Communes,3,FALSE))</f>
        <v>Rixensart</v>
      </c>
      <c r="G12" s="16" t="str">
        <f>IF(ISERROR(VLOOKUP(E12,Communes,4,FALSE)),"",VLOOKUP(E12,Communes,4,FALSE))</f>
        <v>Rixensart</v>
      </c>
      <c r="H12" s="15"/>
      <c r="I12" s="14"/>
      <c r="J12" s="14" t="s">
        <v>29</v>
      </c>
      <c r="K12" s="30" t="s">
        <v>590</v>
      </c>
    </row>
    <row r="13" spans="1:11" x14ac:dyDescent="0.25">
      <c r="A13" s="13" t="s">
        <v>15</v>
      </c>
      <c r="B13" s="62" t="s">
        <v>467</v>
      </c>
      <c r="C13" s="63" t="s">
        <v>353</v>
      </c>
      <c r="D13" s="1" t="s">
        <v>354</v>
      </c>
      <c r="E13" s="1" t="s">
        <v>131</v>
      </c>
      <c r="F13" s="16" t="str">
        <f t="shared" si="0"/>
        <v>Bruxelles</v>
      </c>
      <c r="G13" s="16" t="str">
        <f t="shared" si="1"/>
        <v>Bruxelles</v>
      </c>
      <c r="H13" s="15"/>
      <c r="I13" s="14"/>
      <c r="J13" s="14" t="s">
        <v>29</v>
      </c>
      <c r="K13" s="30" t="s">
        <v>472</v>
      </c>
    </row>
    <row r="14" spans="1:11" x14ac:dyDescent="0.25">
      <c r="A14" s="13" t="s">
        <v>15</v>
      </c>
      <c r="B14" s="62" t="s">
        <v>467</v>
      </c>
      <c r="C14" s="63" t="s">
        <v>353</v>
      </c>
      <c r="D14" s="1" t="s">
        <v>354</v>
      </c>
      <c r="E14" s="1" t="s">
        <v>131</v>
      </c>
      <c r="F14" s="16" t="str">
        <f t="shared" si="0"/>
        <v>Bruxelles</v>
      </c>
      <c r="G14" s="16" t="str">
        <f t="shared" si="1"/>
        <v>Bruxelles</v>
      </c>
      <c r="H14" s="15"/>
      <c r="I14" s="14"/>
      <c r="J14" s="14" t="s">
        <v>378</v>
      </c>
      <c r="K14" s="30" t="s">
        <v>468</v>
      </c>
    </row>
    <row r="15" spans="1:11" x14ac:dyDescent="0.25">
      <c r="A15" s="13" t="s">
        <v>15</v>
      </c>
      <c r="B15" s="62" t="s">
        <v>402</v>
      </c>
      <c r="C15" s="1" t="s">
        <v>403</v>
      </c>
      <c r="D15" s="1" t="s">
        <v>404</v>
      </c>
      <c r="E15" s="1" t="s">
        <v>295</v>
      </c>
      <c r="F15" s="16" t="str">
        <f t="shared" si="0"/>
        <v>Bruxelles</v>
      </c>
      <c r="G15" s="16" t="str">
        <f t="shared" si="1"/>
        <v>Woluwé-Saint-Pierre</v>
      </c>
      <c r="H15" s="15"/>
      <c r="I15" s="14"/>
      <c r="J15" s="14" t="s">
        <v>379</v>
      </c>
      <c r="K15" s="30">
        <v>2014</v>
      </c>
    </row>
    <row r="16" spans="1:11" x14ac:dyDescent="0.25">
      <c r="A16" s="13" t="s">
        <v>9</v>
      </c>
      <c r="B16" s="14" t="s">
        <v>11</v>
      </c>
      <c r="C16" s="14" t="s">
        <v>12</v>
      </c>
      <c r="D16" s="2" t="s">
        <v>327</v>
      </c>
      <c r="E16" s="14" t="s">
        <v>317</v>
      </c>
      <c r="F16" s="16" t="str">
        <f t="shared" si="0"/>
        <v>Nivelles</v>
      </c>
      <c r="G16" s="16" t="str">
        <f t="shared" si="1"/>
        <v>Nivelles</v>
      </c>
      <c r="H16" s="15"/>
      <c r="I16" s="14"/>
      <c r="J16" s="14" t="s">
        <v>379</v>
      </c>
      <c r="K16" s="30" t="s">
        <v>447</v>
      </c>
    </row>
    <row r="17" spans="1:11" x14ac:dyDescent="0.25">
      <c r="A17" s="13" t="s">
        <v>9</v>
      </c>
      <c r="B17" s="62" t="s">
        <v>177</v>
      </c>
      <c r="C17" s="1" t="s">
        <v>12</v>
      </c>
      <c r="D17" s="1" t="s">
        <v>178</v>
      </c>
      <c r="E17" s="1" t="s">
        <v>317</v>
      </c>
      <c r="F17" s="16" t="str">
        <f>IF(ISERROR(VLOOKUP(E17,Communes,3,FALSE)),"",VLOOKUP(E17,Communes,3,FALSE))</f>
        <v>Nivelles</v>
      </c>
      <c r="G17" s="16" t="str">
        <f>IF(ISERROR(VLOOKUP(E17,Communes,4,FALSE)),"",VLOOKUP(E17,Communes,4,FALSE))</f>
        <v>Nivelles</v>
      </c>
      <c r="H17" s="15"/>
      <c r="I17" s="14"/>
      <c r="J17" s="14" t="s">
        <v>29</v>
      </c>
      <c r="K17" s="30" t="s">
        <v>591</v>
      </c>
    </row>
    <row r="18" spans="1:11" x14ac:dyDescent="0.25">
      <c r="A18" s="13" t="s">
        <v>9</v>
      </c>
      <c r="B18" s="62" t="s">
        <v>405</v>
      </c>
      <c r="C18" s="1" t="s">
        <v>406</v>
      </c>
      <c r="D18" s="1" t="s">
        <v>407</v>
      </c>
      <c r="E18" s="1" t="s">
        <v>362</v>
      </c>
      <c r="F18" s="16" t="str">
        <f t="shared" si="0"/>
        <v>Wezembeek-Oppem</v>
      </c>
      <c r="G18" s="16" t="str">
        <f t="shared" si="1"/>
        <v>Wezembeek-Oppem</v>
      </c>
      <c r="H18" s="15"/>
      <c r="I18" s="14"/>
      <c r="J18" s="14" t="s">
        <v>379</v>
      </c>
      <c r="K18" s="30">
        <v>2014</v>
      </c>
    </row>
    <row r="19" spans="1:11" x14ac:dyDescent="0.25">
      <c r="A19" s="13" t="s">
        <v>144</v>
      </c>
      <c r="B19" s="62" t="s">
        <v>449</v>
      </c>
      <c r="C19" s="1" t="s">
        <v>348</v>
      </c>
      <c r="D19" s="1" t="s">
        <v>450</v>
      </c>
      <c r="E19" s="1" t="s">
        <v>451</v>
      </c>
      <c r="F19" s="16" t="str">
        <f>IF(ISERROR(VLOOKUP(E19,Communes,3,FALSE)),"",VLOOKUP(E19,Communes,3,FALSE))</f>
        <v>Diegem</v>
      </c>
      <c r="G19" s="16" t="str">
        <f>IF(ISERROR(VLOOKUP(E19,Communes,4,FALSE)),"",VLOOKUP(E19,Communes,4,FALSE))</f>
        <v>Diegem</v>
      </c>
      <c r="H19" s="15"/>
      <c r="I19" s="14"/>
      <c r="J19" s="14" t="s">
        <v>29</v>
      </c>
      <c r="K19" s="30" t="s">
        <v>419</v>
      </c>
    </row>
    <row r="20" spans="1:11" x14ac:dyDescent="0.25">
      <c r="A20" s="13" t="s">
        <v>9</v>
      </c>
      <c r="B20" s="62" t="s">
        <v>408</v>
      </c>
      <c r="C20" s="1" t="s">
        <v>12</v>
      </c>
      <c r="D20" s="1" t="s">
        <v>409</v>
      </c>
      <c r="E20" s="1" t="s">
        <v>219</v>
      </c>
      <c r="F20" s="16" t="str">
        <f t="shared" si="0"/>
        <v>Bruxelles</v>
      </c>
      <c r="G20" s="16" t="str">
        <f t="shared" si="1"/>
        <v>Ixelles</v>
      </c>
      <c r="H20" s="15"/>
      <c r="I20" s="14"/>
      <c r="J20" s="14" t="s">
        <v>379</v>
      </c>
      <c r="K20" s="30">
        <v>2014</v>
      </c>
    </row>
    <row r="21" spans="1:11" x14ac:dyDescent="0.25">
      <c r="A21" s="13" t="s">
        <v>144</v>
      </c>
      <c r="B21" s="62" t="s">
        <v>452</v>
      </c>
      <c r="C21" s="1" t="s">
        <v>453</v>
      </c>
      <c r="D21" s="1" t="s">
        <v>454</v>
      </c>
      <c r="E21" s="1" t="s">
        <v>457</v>
      </c>
      <c r="F21" s="16" t="str">
        <f t="shared" si="0"/>
        <v>Marbais</v>
      </c>
      <c r="G21" s="16" t="str">
        <f t="shared" si="1"/>
        <v>Marbais</v>
      </c>
      <c r="H21" s="15"/>
      <c r="I21" s="14"/>
      <c r="J21" s="14" t="s">
        <v>29</v>
      </c>
      <c r="K21" s="30" t="s">
        <v>455</v>
      </c>
    </row>
    <row r="22" spans="1:11" x14ac:dyDescent="0.25">
      <c r="A22" s="13" t="s">
        <v>9</v>
      </c>
      <c r="B22" s="62" t="s">
        <v>355</v>
      </c>
      <c r="C22" s="63" t="s">
        <v>356</v>
      </c>
      <c r="D22" s="1" t="s">
        <v>357</v>
      </c>
      <c r="E22" s="1" t="s">
        <v>358</v>
      </c>
      <c r="F22" s="16" t="str">
        <f t="shared" si="0"/>
        <v>Bruxelles</v>
      </c>
      <c r="G22" s="16" t="str">
        <f t="shared" si="1"/>
        <v>Ganshoren</v>
      </c>
      <c r="H22" s="15"/>
      <c r="I22" s="14"/>
      <c r="J22" s="14" t="s">
        <v>29</v>
      </c>
      <c r="K22" s="30" t="s">
        <v>473</v>
      </c>
    </row>
    <row r="23" spans="1:11" x14ac:dyDescent="0.25">
      <c r="A23" s="13" t="s">
        <v>9</v>
      </c>
      <c r="B23" s="14" t="s">
        <v>581</v>
      </c>
      <c r="C23" s="14" t="s">
        <v>14</v>
      </c>
      <c r="D23" s="14" t="s">
        <v>57</v>
      </c>
      <c r="E23" s="14" t="s">
        <v>299</v>
      </c>
      <c r="F23" s="16" t="str">
        <f t="shared" si="0"/>
        <v>Bruxelles</v>
      </c>
      <c r="G23" s="16" t="str">
        <f t="shared" si="1"/>
        <v>Neder-Over-Heembeek</v>
      </c>
      <c r="H23" s="15" t="s">
        <v>58</v>
      </c>
      <c r="I23" s="14" t="s">
        <v>383</v>
      </c>
      <c r="J23" s="14" t="s">
        <v>380</v>
      </c>
      <c r="K23" s="30" t="s">
        <v>582</v>
      </c>
    </row>
    <row r="24" spans="1:11" x14ac:dyDescent="0.25">
      <c r="A24" s="13" t="s">
        <v>9</v>
      </c>
      <c r="B24" s="14" t="s">
        <v>581</v>
      </c>
      <c r="C24" s="14" t="s">
        <v>14</v>
      </c>
      <c r="D24" s="14" t="s">
        <v>57</v>
      </c>
      <c r="E24" s="14" t="s">
        <v>299</v>
      </c>
      <c r="F24" s="16" t="str">
        <f t="shared" si="0"/>
        <v>Bruxelles</v>
      </c>
      <c r="G24" s="16" t="str">
        <f t="shared" si="1"/>
        <v>Neder-Over-Heembeek</v>
      </c>
      <c r="H24" s="15" t="s">
        <v>58</v>
      </c>
      <c r="I24" s="14" t="s">
        <v>383</v>
      </c>
      <c r="J24" s="14" t="s">
        <v>29</v>
      </c>
      <c r="K24" s="30" t="s">
        <v>471</v>
      </c>
    </row>
    <row r="25" spans="1:11" x14ac:dyDescent="0.25">
      <c r="A25" s="13" t="s">
        <v>143</v>
      </c>
      <c r="B25" s="62" t="s">
        <v>411</v>
      </c>
      <c r="C25" s="1" t="s">
        <v>412</v>
      </c>
      <c r="D25" s="1" t="s">
        <v>413</v>
      </c>
      <c r="E25" s="1" t="s">
        <v>414</v>
      </c>
      <c r="F25" s="16" t="str">
        <f t="shared" si="0"/>
        <v>EEKLO</v>
      </c>
      <c r="G25" s="16" t="str">
        <f t="shared" si="1"/>
        <v>EEKLO</v>
      </c>
      <c r="H25" s="15"/>
      <c r="I25" s="14"/>
      <c r="J25" s="14" t="s">
        <v>379</v>
      </c>
      <c r="K25" s="30" t="s">
        <v>415</v>
      </c>
    </row>
    <row r="26" spans="1:11" x14ac:dyDescent="0.25">
      <c r="A26" s="13" t="s">
        <v>15</v>
      </c>
      <c r="B26" s="62" t="s">
        <v>416</v>
      </c>
      <c r="C26" s="1" t="s">
        <v>111</v>
      </c>
      <c r="D26" s="1" t="s">
        <v>417</v>
      </c>
      <c r="E26" s="1" t="s">
        <v>295</v>
      </c>
      <c r="F26" s="16" t="str">
        <f t="shared" si="0"/>
        <v>Bruxelles</v>
      </c>
      <c r="G26" s="16" t="str">
        <f t="shared" si="1"/>
        <v>Woluwé-Saint-Pierre</v>
      </c>
      <c r="H26" s="15"/>
      <c r="I26" s="14"/>
      <c r="J26" s="14" t="s">
        <v>379</v>
      </c>
      <c r="K26" s="30">
        <v>2014</v>
      </c>
    </row>
    <row r="27" spans="1:11" x14ac:dyDescent="0.25">
      <c r="A27" s="13" t="s">
        <v>53</v>
      </c>
      <c r="B27" s="62" t="s">
        <v>179</v>
      </c>
      <c r="C27" s="64" t="s">
        <v>180</v>
      </c>
      <c r="D27" s="65" t="s">
        <v>418</v>
      </c>
      <c r="E27" s="1" t="s">
        <v>316</v>
      </c>
      <c r="F27" s="16" t="str">
        <f t="shared" si="0"/>
        <v>Louvain-La-Neuve</v>
      </c>
      <c r="G27" s="16" t="str">
        <f t="shared" si="1"/>
        <v>Louvain-La-Neuve</v>
      </c>
      <c r="H27" s="15"/>
      <c r="I27" s="14"/>
      <c r="J27" s="14" t="s">
        <v>379</v>
      </c>
      <c r="K27" s="30">
        <v>2014</v>
      </c>
    </row>
    <row r="28" spans="1:11" x14ac:dyDescent="0.25">
      <c r="A28" s="13" t="s">
        <v>9</v>
      </c>
      <c r="B28" s="62" t="s">
        <v>562</v>
      </c>
      <c r="C28" s="1" t="s">
        <v>385</v>
      </c>
      <c r="D28" s="1" t="s">
        <v>386</v>
      </c>
      <c r="E28" s="1" t="s">
        <v>388</v>
      </c>
      <c r="F28" s="16" t="str">
        <f t="shared" si="0"/>
        <v>Overijse</v>
      </c>
      <c r="G28" s="16" t="str">
        <f t="shared" si="1"/>
        <v>Overijse</v>
      </c>
      <c r="H28" s="15"/>
      <c r="I28" s="14"/>
      <c r="J28" s="14" t="s">
        <v>380</v>
      </c>
      <c r="K28" s="30"/>
    </row>
    <row r="29" spans="1:11" x14ac:dyDescent="0.25">
      <c r="A29" s="13" t="s">
        <v>9</v>
      </c>
      <c r="B29" s="62" t="s">
        <v>562</v>
      </c>
      <c r="C29" s="1" t="s">
        <v>385</v>
      </c>
      <c r="D29" s="1" t="s">
        <v>386</v>
      </c>
      <c r="E29" s="1" t="s">
        <v>388</v>
      </c>
      <c r="F29" s="16" t="str">
        <f t="shared" si="0"/>
        <v>Overijse</v>
      </c>
      <c r="G29" s="16" t="str">
        <f t="shared" si="1"/>
        <v>Overijse</v>
      </c>
      <c r="H29" s="15"/>
      <c r="I29" s="14"/>
      <c r="J29" s="14" t="s">
        <v>29</v>
      </c>
      <c r="K29" s="30">
        <v>2015</v>
      </c>
    </row>
    <row r="30" spans="1:11" x14ac:dyDescent="0.25">
      <c r="A30" s="13" t="s">
        <v>143</v>
      </c>
      <c r="B30" s="14" t="s">
        <v>145</v>
      </c>
      <c r="C30" s="14" t="s">
        <v>82</v>
      </c>
      <c r="D30" s="14" t="s">
        <v>83</v>
      </c>
      <c r="E30" s="14" t="s">
        <v>92</v>
      </c>
      <c r="F30" s="16" t="str">
        <f t="shared" si="0"/>
        <v>Vilvoorde</v>
      </c>
      <c r="G30" s="16" t="str">
        <f t="shared" si="1"/>
        <v>Vilvoorde</v>
      </c>
      <c r="H30" s="15"/>
      <c r="I30" s="14"/>
      <c r="J30" s="14" t="s">
        <v>379</v>
      </c>
      <c r="K30" s="30" t="s">
        <v>419</v>
      </c>
    </row>
    <row r="31" spans="1:11" x14ac:dyDescent="0.25">
      <c r="A31" s="13" t="s">
        <v>9</v>
      </c>
      <c r="B31" s="62" t="s">
        <v>181</v>
      </c>
      <c r="C31" s="1" t="s">
        <v>182</v>
      </c>
      <c r="D31" s="1" t="s">
        <v>183</v>
      </c>
      <c r="E31" s="1" t="s">
        <v>321</v>
      </c>
      <c r="F31" s="16" t="str">
        <f t="shared" si="0"/>
        <v>Quiévrain</v>
      </c>
      <c r="G31" s="16" t="str">
        <f t="shared" si="1"/>
        <v>Quiévrain</v>
      </c>
      <c r="H31" s="15"/>
      <c r="I31" s="14"/>
      <c r="J31" s="14" t="s">
        <v>379</v>
      </c>
      <c r="K31" s="30"/>
    </row>
    <row r="32" spans="1:11" x14ac:dyDescent="0.25">
      <c r="A32" s="13" t="s">
        <v>15</v>
      </c>
      <c r="B32" s="62" t="s">
        <v>420</v>
      </c>
      <c r="C32" s="1" t="s">
        <v>421</v>
      </c>
      <c r="D32" s="1" t="s">
        <v>422</v>
      </c>
      <c r="E32" s="1" t="s">
        <v>33</v>
      </c>
      <c r="F32" s="16" t="str">
        <f t="shared" si="0"/>
        <v>Bruxelles</v>
      </c>
      <c r="G32" s="16" t="str">
        <f t="shared" si="1"/>
        <v>Uccle</v>
      </c>
      <c r="H32" s="15"/>
      <c r="I32" s="14"/>
      <c r="J32" s="14" t="s">
        <v>379</v>
      </c>
      <c r="K32" s="30">
        <v>2014</v>
      </c>
    </row>
    <row r="33" spans="1:11" x14ac:dyDescent="0.25">
      <c r="A33" s="13" t="s">
        <v>9</v>
      </c>
      <c r="B33" s="62" t="s">
        <v>469</v>
      </c>
      <c r="C33" s="1" t="s">
        <v>360</v>
      </c>
      <c r="D33" s="1" t="s">
        <v>470</v>
      </c>
      <c r="E33" s="1" t="s">
        <v>362</v>
      </c>
      <c r="F33" s="16" t="str">
        <f t="shared" si="0"/>
        <v>Wezembeek-Oppem</v>
      </c>
      <c r="G33" s="16" t="str">
        <f t="shared" si="1"/>
        <v>Wezembeek-Oppem</v>
      </c>
      <c r="H33" s="15"/>
      <c r="I33" s="14"/>
      <c r="J33" s="14" t="s">
        <v>29</v>
      </c>
      <c r="K33" s="30">
        <v>2015</v>
      </c>
    </row>
    <row r="34" spans="1:11" x14ac:dyDescent="0.25">
      <c r="A34" s="13" t="s">
        <v>9</v>
      </c>
      <c r="B34" s="62" t="s">
        <v>474</v>
      </c>
      <c r="C34" s="63" t="s">
        <v>363</v>
      </c>
      <c r="D34" s="1" t="s">
        <v>475</v>
      </c>
      <c r="E34" s="1" t="s">
        <v>362</v>
      </c>
      <c r="F34" s="16" t="str">
        <f t="shared" si="0"/>
        <v>Wezembeek-Oppem</v>
      </c>
      <c r="G34" s="16" t="str">
        <f t="shared" si="1"/>
        <v>Wezembeek-Oppem</v>
      </c>
      <c r="H34" s="15"/>
      <c r="I34" s="14"/>
      <c r="J34" s="14" t="s">
        <v>29</v>
      </c>
      <c r="K34" s="30">
        <v>2015</v>
      </c>
    </row>
    <row r="35" spans="1:11" x14ac:dyDescent="0.25">
      <c r="A35" s="13" t="s">
        <v>15</v>
      </c>
      <c r="B35" s="14" t="s">
        <v>336</v>
      </c>
      <c r="C35" s="14" t="s">
        <v>337</v>
      </c>
      <c r="D35" s="14" t="s">
        <v>338</v>
      </c>
      <c r="E35" s="14" t="s">
        <v>36</v>
      </c>
      <c r="F35" s="16" t="str">
        <f t="shared" si="0"/>
        <v>Bruxelles</v>
      </c>
      <c r="G35" s="16" t="str">
        <f t="shared" si="1"/>
        <v>Laeken</v>
      </c>
      <c r="H35" s="15" t="s">
        <v>339</v>
      </c>
      <c r="I35" s="14" t="s">
        <v>340</v>
      </c>
      <c r="J35" s="14" t="s">
        <v>73</v>
      </c>
      <c r="K35" s="30" t="s">
        <v>341</v>
      </c>
    </row>
    <row r="36" spans="1:11" x14ac:dyDescent="0.25">
      <c r="A36" s="13" t="s">
        <v>15</v>
      </c>
      <c r="B36" s="62" t="s">
        <v>476</v>
      </c>
      <c r="C36" s="63" t="s">
        <v>364</v>
      </c>
      <c r="D36" s="1" t="s">
        <v>477</v>
      </c>
      <c r="E36" s="1" t="s">
        <v>36</v>
      </c>
      <c r="F36" s="16" t="str">
        <f t="shared" si="0"/>
        <v>Bruxelles</v>
      </c>
      <c r="G36" s="16" t="str">
        <f t="shared" si="1"/>
        <v>Laeken</v>
      </c>
      <c r="H36" s="15"/>
      <c r="I36" s="14"/>
      <c r="J36" s="14" t="s">
        <v>29</v>
      </c>
      <c r="K36" s="30">
        <v>2015</v>
      </c>
    </row>
    <row r="37" spans="1:11" x14ac:dyDescent="0.25">
      <c r="A37" s="13" t="s">
        <v>144</v>
      </c>
      <c r="B37" s="62" t="s">
        <v>423</v>
      </c>
      <c r="C37" s="1" t="s">
        <v>424</v>
      </c>
      <c r="D37" s="1" t="s">
        <v>425</v>
      </c>
      <c r="E37" s="1" t="s">
        <v>388</v>
      </c>
      <c r="F37" s="16" t="str">
        <f t="shared" ref="F37:F68" si="2">IF(ISERROR(VLOOKUP(E37,Communes,3,FALSE)),"",VLOOKUP(E37,Communes,3,FALSE))</f>
        <v>Overijse</v>
      </c>
      <c r="G37" s="16" t="str">
        <f t="shared" ref="G37:G68" si="3">IF(ISERROR(VLOOKUP(E37,Communes,4,FALSE)),"",VLOOKUP(E37,Communes,4,FALSE))</f>
        <v>Overijse</v>
      </c>
      <c r="H37" s="15"/>
      <c r="I37" s="14"/>
      <c r="J37" s="14" t="s">
        <v>379</v>
      </c>
      <c r="K37" s="30" t="s">
        <v>419</v>
      </c>
    </row>
    <row r="38" spans="1:11" x14ac:dyDescent="0.25">
      <c r="A38" s="13" t="s">
        <v>15</v>
      </c>
      <c r="B38" s="62" t="s">
        <v>365</v>
      </c>
      <c r="C38" s="63" t="s">
        <v>366</v>
      </c>
      <c r="D38" s="1" t="s">
        <v>359</v>
      </c>
      <c r="E38" s="1" t="s">
        <v>299</v>
      </c>
      <c r="F38" s="16" t="str">
        <f t="shared" si="2"/>
        <v>Bruxelles</v>
      </c>
      <c r="G38" s="16" t="str">
        <f t="shared" si="3"/>
        <v>Neder-Over-Heembeek</v>
      </c>
      <c r="H38" s="15"/>
      <c r="I38" s="14"/>
      <c r="J38" s="14" t="s">
        <v>29</v>
      </c>
      <c r="K38" s="30" t="s">
        <v>478</v>
      </c>
    </row>
    <row r="39" spans="1:11" x14ac:dyDescent="0.25">
      <c r="A39" s="13" t="s">
        <v>9</v>
      </c>
      <c r="B39" s="14" t="s">
        <v>150</v>
      </c>
      <c r="C39" s="14" t="s">
        <v>96</v>
      </c>
      <c r="D39" s="14" t="s">
        <v>151</v>
      </c>
      <c r="E39" s="14" t="s">
        <v>152</v>
      </c>
      <c r="F39" s="16" t="str">
        <f t="shared" si="2"/>
        <v/>
      </c>
      <c r="G39" s="16" t="str">
        <f t="shared" si="3"/>
        <v/>
      </c>
      <c r="H39" s="15"/>
      <c r="I39" s="14"/>
      <c r="J39" s="14" t="s">
        <v>29</v>
      </c>
      <c r="K39" s="30"/>
    </row>
    <row r="40" spans="1:11" x14ac:dyDescent="0.25">
      <c r="A40" s="13" t="s">
        <v>9</v>
      </c>
      <c r="B40" s="62" t="s">
        <v>479</v>
      </c>
      <c r="C40" s="63" t="s">
        <v>367</v>
      </c>
      <c r="D40" s="1" t="s">
        <v>480</v>
      </c>
      <c r="E40" s="1" t="s">
        <v>369</v>
      </c>
      <c r="F40" s="16" t="str">
        <f t="shared" si="2"/>
        <v>Rochefort</v>
      </c>
      <c r="G40" s="16" t="str">
        <f t="shared" si="3"/>
        <v>Rochefort</v>
      </c>
      <c r="H40" s="15"/>
      <c r="I40" s="14"/>
      <c r="J40" s="14" t="s">
        <v>29</v>
      </c>
      <c r="K40" s="30">
        <v>2015</v>
      </c>
    </row>
    <row r="41" spans="1:11" x14ac:dyDescent="0.25">
      <c r="A41" s="13" t="s">
        <v>15</v>
      </c>
      <c r="B41" s="62" t="s">
        <v>481</v>
      </c>
      <c r="C41" s="63" t="s">
        <v>370</v>
      </c>
      <c r="D41" s="1" t="s">
        <v>482</v>
      </c>
      <c r="E41" s="1" t="s">
        <v>372</v>
      </c>
      <c r="F41" s="16" t="str">
        <f t="shared" si="2"/>
        <v>Hoogstraten</v>
      </c>
      <c r="G41" s="16" t="str">
        <f t="shared" si="3"/>
        <v>Hoogstraten</v>
      </c>
      <c r="H41" s="15"/>
      <c r="I41" s="14"/>
      <c r="J41" s="14" t="s">
        <v>29</v>
      </c>
      <c r="K41" s="30">
        <v>2015</v>
      </c>
    </row>
    <row r="42" spans="1:11" x14ac:dyDescent="0.25">
      <c r="A42" s="13" t="s">
        <v>9</v>
      </c>
      <c r="B42" s="62" t="s">
        <v>384</v>
      </c>
      <c r="C42" s="1" t="s">
        <v>385</v>
      </c>
      <c r="D42" s="1" t="s">
        <v>428</v>
      </c>
      <c r="E42" s="1" t="s">
        <v>429</v>
      </c>
      <c r="F42" s="16" t="str">
        <f t="shared" si="2"/>
        <v>Wemmel</v>
      </c>
      <c r="G42" s="16" t="str">
        <f t="shared" si="3"/>
        <v>Wemmel</v>
      </c>
      <c r="H42" s="15"/>
      <c r="I42" s="14"/>
      <c r="J42" s="14" t="s">
        <v>379</v>
      </c>
      <c r="K42" s="30">
        <v>2014</v>
      </c>
    </row>
    <row r="43" spans="1:11" x14ac:dyDescent="0.25">
      <c r="A43" s="13" t="s">
        <v>9</v>
      </c>
      <c r="B43" s="62" t="s">
        <v>384</v>
      </c>
      <c r="C43" s="1" t="s">
        <v>385</v>
      </c>
      <c r="D43" s="1" t="s">
        <v>428</v>
      </c>
      <c r="E43" s="1" t="s">
        <v>429</v>
      </c>
      <c r="F43" s="16" t="str">
        <f t="shared" si="2"/>
        <v>Wemmel</v>
      </c>
      <c r="G43" s="16" t="str">
        <f t="shared" si="3"/>
        <v>Wemmel</v>
      </c>
      <c r="H43" s="15"/>
      <c r="I43" s="14"/>
      <c r="J43" s="14" t="s">
        <v>380</v>
      </c>
      <c r="K43" s="30"/>
    </row>
    <row r="44" spans="1:11" x14ac:dyDescent="0.25">
      <c r="A44" s="13" t="s">
        <v>9</v>
      </c>
      <c r="B44" s="62" t="s">
        <v>384</v>
      </c>
      <c r="C44" s="1" t="s">
        <v>385</v>
      </c>
      <c r="D44" s="1" t="s">
        <v>428</v>
      </c>
      <c r="E44" s="1" t="s">
        <v>429</v>
      </c>
      <c r="F44" s="16" t="str">
        <f t="shared" si="2"/>
        <v>Wemmel</v>
      </c>
      <c r="G44" s="16" t="str">
        <f t="shared" si="3"/>
        <v>Wemmel</v>
      </c>
      <c r="H44" s="15"/>
      <c r="I44" s="14"/>
      <c r="J44" s="14" t="s">
        <v>29</v>
      </c>
      <c r="K44" s="30">
        <v>2015</v>
      </c>
    </row>
    <row r="45" spans="1:11" x14ac:dyDescent="0.25">
      <c r="A45" s="13" t="s">
        <v>9</v>
      </c>
      <c r="B45" s="14" t="s">
        <v>184</v>
      </c>
      <c r="C45" s="14" t="s">
        <v>79</v>
      </c>
      <c r="D45" s="14" t="s">
        <v>80</v>
      </c>
      <c r="E45" s="14" t="s">
        <v>295</v>
      </c>
      <c r="F45" s="16" t="str">
        <f t="shared" si="2"/>
        <v>Bruxelles</v>
      </c>
      <c r="G45" s="16" t="str">
        <f t="shared" si="3"/>
        <v>Woluwé-Saint-Pierre</v>
      </c>
      <c r="H45" s="15"/>
      <c r="I45" s="14"/>
      <c r="J45" s="14" t="s">
        <v>379</v>
      </c>
      <c r="K45" s="30">
        <v>2014</v>
      </c>
    </row>
    <row r="46" spans="1:11" x14ac:dyDescent="0.25">
      <c r="A46" s="13" t="s">
        <v>16</v>
      </c>
      <c r="B46" s="14" t="s">
        <v>438</v>
      </c>
      <c r="C46" s="2" t="s">
        <v>328</v>
      </c>
      <c r="D46" s="2" t="s">
        <v>439</v>
      </c>
      <c r="E46" s="14" t="s">
        <v>313</v>
      </c>
      <c r="F46" s="16" t="str">
        <f t="shared" si="2"/>
        <v>Chaumont-Gistoux</v>
      </c>
      <c r="G46" s="16" t="str">
        <f t="shared" si="3"/>
        <v>Chaumont-Gistoux</v>
      </c>
      <c r="H46" s="15" t="s">
        <v>164</v>
      </c>
      <c r="I46" s="14" t="s">
        <v>165</v>
      </c>
      <c r="J46" s="14" t="s">
        <v>379</v>
      </c>
      <c r="K46" s="30">
        <v>2014</v>
      </c>
    </row>
    <row r="47" spans="1:11" x14ac:dyDescent="0.25">
      <c r="A47" s="13" t="s">
        <v>143</v>
      </c>
      <c r="B47" s="62" t="s">
        <v>431</v>
      </c>
      <c r="C47" s="1" t="s">
        <v>432</v>
      </c>
      <c r="D47" s="1" t="s">
        <v>433</v>
      </c>
      <c r="E47" s="1" t="s">
        <v>434</v>
      </c>
      <c r="F47" s="16" t="str">
        <f t="shared" si="2"/>
        <v>Zaventem</v>
      </c>
      <c r="G47" s="16" t="str">
        <f t="shared" si="3"/>
        <v>Zaventem</v>
      </c>
      <c r="H47" s="15"/>
      <c r="I47" s="14"/>
      <c r="J47" s="14" t="s">
        <v>379</v>
      </c>
      <c r="K47" s="30" t="s">
        <v>419</v>
      </c>
    </row>
    <row r="48" spans="1:11" x14ac:dyDescent="0.25">
      <c r="A48" s="13" t="s">
        <v>15</v>
      </c>
      <c r="B48" s="14" t="s">
        <v>583</v>
      </c>
      <c r="C48" s="14" t="s">
        <v>13</v>
      </c>
      <c r="D48" s="14" t="s">
        <v>77</v>
      </c>
      <c r="E48" s="14" t="s">
        <v>309</v>
      </c>
      <c r="F48" s="16" t="str">
        <f t="shared" si="2"/>
        <v>La Hulpe</v>
      </c>
      <c r="G48" s="16" t="str">
        <f t="shared" si="3"/>
        <v>La Hulpe</v>
      </c>
      <c r="H48" s="15"/>
      <c r="I48" s="14"/>
      <c r="J48" s="14" t="s">
        <v>73</v>
      </c>
      <c r="K48" s="30"/>
    </row>
    <row r="49" spans="1:11" x14ac:dyDescent="0.25">
      <c r="A49" s="13" t="s">
        <v>53</v>
      </c>
      <c r="B49" s="62" t="s">
        <v>271</v>
      </c>
      <c r="C49" s="1"/>
      <c r="D49" s="1" t="s">
        <v>334</v>
      </c>
      <c r="E49" s="1" t="s">
        <v>283</v>
      </c>
      <c r="F49" s="16" t="str">
        <f t="shared" si="2"/>
        <v>Tournai</v>
      </c>
      <c r="G49" s="16" t="str">
        <f t="shared" si="3"/>
        <v>Tournai</v>
      </c>
      <c r="H49" s="15"/>
      <c r="I49" s="14"/>
      <c r="J49" s="14" t="s">
        <v>379</v>
      </c>
      <c r="K49" s="30"/>
    </row>
    <row r="50" spans="1:11" x14ac:dyDescent="0.25">
      <c r="A50" s="13" t="s">
        <v>15</v>
      </c>
      <c r="B50" s="62" t="s">
        <v>435</v>
      </c>
      <c r="C50" s="1" t="s">
        <v>436</v>
      </c>
      <c r="D50" s="1" t="s">
        <v>437</v>
      </c>
      <c r="E50" s="1" t="s">
        <v>219</v>
      </c>
      <c r="F50" s="16" t="str">
        <f t="shared" si="2"/>
        <v>Bruxelles</v>
      </c>
      <c r="G50" s="16" t="str">
        <f t="shared" si="3"/>
        <v>Ixelles</v>
      </c>
      <c r="H50" s="15"/>
      <c r="I50" s="14"/>
      <c r="J50" s="14" t="s">
        <v>379</v>
      </c>
      <c r="K50" s="30">
        <v>2014</v>
      </c>
    </row>
    <row r="51" spans="1:11" x14ac:dyDescent="0.25">
      <c r="A51" s="13" t="s">
        <v>15</v>
      </c>
      <c r="B51" s="62" t="s">
        <v>442</v>
      </c>
      <c r="C51" s="1" t="s">
        <v>147</v>
      </c>
      <c r="D51" s="1" t="s">
        <v>484</v>
      </c>
      <c r="E51" s="1" t="s">
        <v>301</v>
      </c>
      <c r="F51" s="16" t="str">
        <f t="shared" si="2"/>
        <v>Bruxelles</v>
      </c>
      <c r="G51" s="16" t="str">
        <f t="shared" si="3"/>
        <v>Auderghem</v>
      </c>
      <c r="H51" s="15"/>
      <c r="I51" s="14"/>
      <c r="J51" s="14" t="s">
        <v>29</v>
      </c>
      <c r="K51" s="30" t="s">
        <v>488</v>
      </c>
    </row>
    <row r="52" spans="1:11" x14ac:dyDescent="0.25">
      <c r="A52" s="13" t="s">
        <v>15</v>
      </c>
      <c r="B52" s="62" t="s">
        <v>442</v>
      </c>
      <c r="C52" s="1" t="s">
        <v>443</v>
      </c>
      <c r="D52" s="1" t="s">
        <v>444</v>
      </c>
      <c r="E52" s="1" t="s">
        <v>131</v>
      </c>
      <c r="F52" s="16" t="str">
        <f t="shared" si="2"/>
        <v>Bruxelles</v>
      </c>
      <c r="G52" s="16" t="str">
        <f t="shared" si="3"/>
        <v>Bruxelles</v>
      </c>
      <c r="H52" s="15"/>
      <c r="I52" s="14"/>
      <c r="J52" s="14" t="s">
        <v>440</v>
      </c>
      <c r="K52" s="30" t="s">
        <v>441</v>
      </c>
    </row>
    <row r="53" spans="1:11" x14ac:dyDescent="0.25">
      <c r="A53" s="13" t="s">
        <v>15</v>
      </c>
      <c r="B53" s="62" t="s">
        <v>442</v>
      </c>
      <c r="C53" s="1" t="s">
        <v>443</v>
      </c>
      <c r="D53" s="1" t="s">
        <v>444</v>
      </c>
      <c r="E53" s="1" t="s">
        <v>131</v>
      </c>
      <c r="F53" s="16" t="str">
        <f t="shared" si="2"/>
        <v>Bruxelles</v>
      </c>
      <c r="G53" s="16" t="str">
        <f t="shared" si="3"/>
        <v>Bruxelles</v>
      </c>
      <c r="H53" s="15"/>
      <c r="I53" s="14"/>
      <c r="J53" s="14" t="s">
        <v>379</v>
      </c>
      <c r="K53" s="30" t="s">
        <v>441</v>
      </c>
    </row>
    <row r="54" spans="1:11" x14ac:dyDescent="0.25">
      <c r="A54" s="13" t="s">
        <v>15</v>
      </c>
      <c r="B54" s="62" t="s">
        <v>442</v>
      </c>
      <c r="C54" s="1" t="s">
        <v>443</v>
      </c>
      <c r="D54" s="1" t="s">
        <v>444</v>
      </c>
      <c r="E54" s="1" t="s">
        <v>131</v>
      </c>
      <c r="F54" s="16" t="str">
        <f t="shared" si="2"/>
        <v>Bruxelles</v>
      </c>
      <c r="G54" s="16" t="str">
        <f t="shared" si="3"/>
        <v>Bruxelles</v>
      </c>
      <c r="H54" s="15"/>
      <c r="I54" s="14"/>
      <c r="J54" s="14" t="s">
        <v>29</v>
      </c>
      <c r="K54" s="30" t="s">
        <v>483</v>
      </c>
    </row>
    <row r="55" spans="1:11" x14ac:dyDescent="0.25">
      <c r="A55" s="13" t="s">
        <v>9</v>
      </c>
      <c r="B55" s="62" t="s">
        <v>485</v>
      </c>
      <c r="C55" s="1" t="s">
        <v>486</v>
      </c>
      <c r="D55" s="1" t="s">
        <v>484</v>
      </c>
      <c r="E55" s="1" t="s">
        <v>301</v>
      </c>
      <c r="F55" s="16" t="str">
        <f t="shared" si="2"/>
        <v>Bruxelles</v>
      </c>
      <c r="G55" s="16" t="str">
        <f t="shared" si="3"/>
        <v>Auderghem</v>
      </c>
      <c r="H55" s="15"/>
      <c r="I55" s="14"/>
      <c r="J55" s="14" t="s">
        <v>29</v>
      </c>
      <c r="K55" s="30" t="s">
        <v>487</v>
      </c>
    </row>
    <row r="56" spans="1:11" x14ac:dyDescent="0.25">
      <c r="A56" s="13" t="s">
        <v>9</v>
      </c>
      <c r="B56" s="62" t="s">
        <v>185</v>
      </c>
      <c r="C56" s="1" t="s">
        <v>186</v>
      </c>
      <c r="D56" s="1" t="s">
        <v>187</v>
      </c>
      <c r="E56" s="1" t="s">
        <v>303</v>
      </c>
      <c r="F56" s="16" t="str">
        <f t="shared" si="2"/>
        <v>Bruxelles</v>
      </c>
      <c r="G56" s="16" t="str">
        <f t="shared" si="3"/>
        <v>Watermael-Boitsfort</v>
      </c>
      <c r="H56" s="15"/>
      <c r="I56" s="14"/>
      <c r="J56" s="14" t="s">
        <v>379</v>
      </c>
      <c r="K56" s="30"/>
    </row>
    <row r="57" spans="1:11" x14ac:dyDescent="0.25">
      <c r="A57" s="13" t="s">
        <v>15</v>
      </c>
      <c r="B57" s="62" t="s">
        <v>500</v>
      </c>
      <c r="C57" s="1" t="s">
        <v>141</v>
      </c>
      <c r="D57" s="1" t="s">
        <v>501</v>
      </c>
      <c r="E57" s="1" t="s">
        <v>502</v>
      </c>
      <c r="F57" s="16" t="str">
        <f t="shared" si="2"/>
        <v>Knokke</v>
      </c>
      <c r="G57" s="16" t="str">
        <f t="shared" si="3"/>
        <v>Knokke</v>
      </c>
      <c r="H57" s="15"/>
      <c r="I57" s="14"/>
      <c r="J57" s="14" t="s">
        <v>29</v>
      </c>
      <c r="K57" s="30">
        <v>2015</v>
      </c>
    </row>
    <row r="58" spans="1:11" x14ac:dyDescent="0.25">
      <c r="A58" s="13" t="s">
        <v>9</v>
      </c>
      <c r="B58" s="14" t="s">
        <v>169</v>
      </c>
      <c r="C58" s="14" t="s">
        <v>170</v>
      </c>
      <c r="D58" s="2" t="s">
        <v>324</v>
      </c>
      <c r="E58" s="14" t="s">
        <v>171</v>
      </c>
      <c r="F58" s="16" t="str">
        <f t="shared" si="2"/>
        <v>Erezée</v>
      </c>
      <c r="G58" s="16" t="str">
        <f t="shared" si="3"/>
        <v>Erezée</v>
      </c>
      <c r="H58" s="15"/>
      <c r="I58" s="14"/>
      <c r="J58" s="14" t="s">
        <v>73</v>
      </c>
      <c r="K58" s="30"/>
    </row>
    <row r="59" spans="1:11" x14ac:dyDescent="0.25">
      <c r="A59" s="13" t="s">
        <v>15</v>
      </c>
      <c r="B59" s="66" t="s">
        <v>191</v>
      </c>
      <c r="C59" s="3" t="s">
        <v>192</v>
      </c>
      <c r="D59" s="1" t="s">
        <v>332</v>
      </c>
      <c r="E59" s="1" t="s">
        <v>171</v>
      </c>
      <c r="F59" s="16" t="str">
        <f t="shared" si="2"/>
        <v>Erezée</v>
      </c>
      <c r="G59" s="16" t="str">
        <f t="shared" si="3"/>
        <v>Erezée</v>
      </c>
      <c r="H59" s="15"/>
      <c r="I59" s="14"/>
      <c r="J59" s="14" t="s">
        <v>379</v>
      </c>
      <c r="K59" s="30"/>
    </row>
    <row r="60" spans="1:11" x14ac:dyDescent="0.25">
      <c r="A60" s="13" t="s">
        <v>15</v>
      </c>
      <c r="B60" s="14" t="s">
        <v>584</v>
      </c>
      <c r="C60" s="2" t="s">
        <v>329</v>
      </c>
      <c r="D60" s="14" t="s">
        <v>72</v>
      </c>
      <c r="E60" s="14" t="s">
        <v>315</v>
      </c>
      <c r="F60" s="16" t="str">
        <f t="shared" si="2"/>
        <v>Genval</v>
      </c>
      <c r="G60" s="16" t="str">
        <f t="shared" si="3"/>
        <v xml:space="preserve">Genval </v>
      </c>
      <c r="H60" s="15"/>
      <c r="I60" s="14"/>
      <c r="J60" s="14" t="s">
        <v>73</v>
      </c>
      <c r="K60" s="30"/>
    </row>
    <row r="61" spans="1:11" x14ac:dyDescent="0.25">
      <c r="A61" s="13" t="s">
        <v>9</v>
      </c>
      <c r="B61" s="62" t="s">
        <v>188</v>
      </c>
      <c r="C61" s="1" t="s">
        <v>189</v>
      </c>
      <c r="D61" s="1" t="s">
        <v>190</v>
      </c>
      <c r="E61" s="1" t="s">
        <v>293</v>
      </c>
      <c r="F61" s="16" t="str">
        <f t="shared" si="2"/>
        <v>Bruxelles</v>
      </c>
      <c r="G61" s="16" t="str">
        <f t="shared" si="3"/>
        <v>Berchem-Sainte-Agathe</v>
      </c>
      <c r="H61" s="15"/>
      <c r="I61" s="14"/>
      <c r="J61" s="14" t="s">
        <v>379</v>
      </c>
      <c r="K61" s="30"/>
    </row>
    <row r="62" spans="1:11" x14ac:dyDescent="0.25">
      <c r="A62" s="13" t="s">
        <v>16</v>
      </c>
      <c r="B62" s="62" t="s">
        <v>489</v>
      </c>
      <c r="C62" s="1" t="s">
        <v>490</v>
      </c>
      <c r="D62" s="1" t="s">
        <v>494</v>
      </c>
      <c r="E62" s="1" t="s">
        <v>491</v>
      </c>
      <c r="F62" s="16" t="str">
        <f t="shared" si="2"/>
        <v>Liège</v>
      </c>
      <c r="G62" s="16" t="str">
        <f t="shared" si="3"/>
        <v>Liège</v>
      </c>
      <c r="H62" s="15" t="s">
        <v>492</v>
      </c>
      <c r="I62" s="14"/>
      <c r="J62" s="14" t="s">
        <v>29</v>
      </c>
      <c r="K62" s="30" t="s">
        <v>493</v>
      </c>
    </row>
    <row r="63" spans="1:11" x14ac:dyDescent="0.25">
      <c r="A63" s="13" t="s">
        <v>16</v>
      </c>
      <c r="B63" s="62" t="s">
        <v>489</v>
      </c>
      <c r="C63" s="1" t="s">
        <v>490</v>
      </c>
      <c r="D63" s="1" t="s">
        <v>494</v>
      </c>
      <c r="E63" s="1" t="s">
        <v>491</v>
      </c>
      <c r="F63" s="16" t="str">
        <f t="shared" si="2"/>
        <v>Liège</v>
      </c>
      <c r="G63" s="16" t="str">
        <f t="shared" si="3"/>
        <v>Liège</v>
      </c>
      <c r="H63" s="15" t="s">
        <v>492</v>
      </c>
      <c r="I63" s="14"/>
      <c r="J63" s="14" t="s">
        <v>378</v>
      </c>
      <c r="K63" s="30" t="s">
        <v>493</v>
      </c>
    </row>
    <row r="64" spans="1:11" x14ac:dyDescent="0.25">
      <c r="A64" s="13" t="s">
        <v>15</v>
      </c>
      <c r="B64" s="62" t="s">
        <v>495</v>
      </c>
      <c r="C64" s="1" t="s">
        <v>496</v>
      </c>
      <c r="D64" s="1" t="s">
        <v>497</v>
      </c>
      <c r="E64" s="1" t="s">
        <v>297</v>
      </c>
      <c r="F64" s="16" t="str">
        <f t="shared" si="2"/>
        <v>Bruxelles</v>
      </c>
      <c r="G64" s="16" t="str">
        <f t="shared" si="3"/>
        <v xml:space="preserve">Molenbeek-Saint-Jean </v>
      </c>
      <c r="H64" s="15"/>
      <c r="I64" s="14"/>
      <c r="J64" s="14" t="s">
        <v>29</v>
      </c>
      <c r="K64" s="30" t="s">
        <v>498</v>
      </c>
    </row>
    <row r="65" spans="1:11" x14ac:dyDescent="0.25">
      <c r="A65" s="13" t="s">
        <v>15</v>
      </c>
      <c r="B65" s="62" t="s">
        <v>495</v>
      </c>
      <c r="C65" s="1" t="s">
        <v>496</v>
      </c>
      <c r="D65" s="1" t="s">
        <v>497</v>
      </c>
      <c r="E65" s="1" t="s">
        <v>297</v>
      </c>
      <c r="F65" s="16" t="str">
        <f t="shared" si="2"/>
        <v>Bruxelles</v>
      </c>
      <c r="G65" s="16" t="str">
        <f t="shared" si="3"/>
        <v xml:space="preserve">Molenbeek-Saint-Jean </v>
      </c>
      <c r="H65" s="15"/>
      <c r="I65" s="14"/>
      <c r="J65" s="14" t="s">
        <v>378</v>
      </c>
      <c r="K65" s="30" t="s">
        <v>499</v>
      </c>
    </row>
    <row r="66" spans="1:11" x14ac:dyDescent="0.25">
      <c r="A66" s="13" t="s">
        <v>9</v>
      </c>
      <c r="B66" s="66" t="s">
        <v>226</v>
      </c>
      <c r="C66" s="3" t="s">
        <v>208</v>
      </c>
      <c r="D66" s="1" t="s">
        <v>333</v>
      </c>
      <c r="E66" s="1" t="s">
        <v>270</v>
      </c>
      <c r="F66" s="16" t="str">
        <f t="shared" si="2"/>
        <v>Gembloux</v>
      </c>
      <c r="G66" s="16" t="str">
        <f t="shared" si="3"/>
        <v>Gembloux</v>
      </c>
      <c r="H66" s="15"/>
      <c r="I66" s="14"/>
      <c r="J66" s="14" t="s">
        <v>379</v>
      </c>
      <c r="K66" s="30"/>
    </row>
    <row r="67" spans="1:11" x14ac:dyDescent="0.25">
      <c r="A67" s="13" t="s">
        <v>15</v>
      </c>
      <c r="B67" s="62" t="s">
        <v>193</v>
      </c>
      <c r="C67" s="1" t="s">
        <v>194</v>
      </c>
      <c r="D67" s="1" t="s">
        <v>195</v>
      </c>
      <c r="E67" s="1" t="s">
        <v>316</v>
      </c>
      <c r="F67" s="16" t="str">
        <f t="shared" si="2"/>
        <v>Louvain-La-Neuve</v>
      </c>
      <c r="G67" s="16" t="str">
        <f t="shared" si="3"/>
        <v>Louvain-La-Neuve</v>
      </c>
      <c r="H67" s="15"/>
      <c r="I67" s="14"/>
      <c r="J67" s="14" t="s">
        <v>379</v>
      </c>
      <c r="K67" s="30"/>
    </row>
    <row r="68" spans="1:11" x14ac:dyDescent="0.25">
      <c r="A68" s="13" t="s">
        <v>15</v>
      </c>
      <c r="B68" s="14" t="s">
        <v>69</v>
      </c>
      <c r="C68" s="14" t="s">
        <v>70</v>
      </c>
      <c r="D68" s="14" t="s">
        <v>71</v>
      </c>
      <c r="E68" s="14" t="s">
        <v>315</v>
      </c>
      <c r="F68" s="16" t="str">
        <f t="shared" si="2"/>
        <v>Genval</v>
      </c>
      <c r="G68" s="16" t="str">
        <f t="shared" si="3"/>
        <v xml:space="preserve">Genval </v>
      </c>
      <c r="H68" s="15"/>
      <c r="I68" s="14"/>
      <c r="J68" s="14" t="s">
        <v>73</v>
      </c>
      <c r="K68" s="30"/>
    </row>
    <row r="69" spans="1:11" x14ac:dyDescent="0.25">
      <c r="A69" s="13" t="s">
        <v>9</v>
      </c>
      <c r="B69" s="62" t="s">
        <v>196</v>
      </c>
      <c r="C69" s="1" t="s">
        <v>118</v>
      </c>
      <c r="D69" s="1" t="s">
        <v>585</v>
      </c>
      <c r="E69" s="1" t="s">
        <v>307</v>
      </c>
      <c r="F69" s="16" t="str">
        <f t="shared" ref="F69:F100" si="4">IF(ISERROR(VLOOKUP(E69,Communes,3,FALSE)),"",VLOOKUP(E69,Communes,3,FALSE))</f>
        <v>Bruxelles</v>
      </c>
      <c r="G69" s="16" t="str">
        <f t="shared" ref="G69:G100" si="5">IF(ISERROR(VLOOKUP(E69,Communes,4,FALSE)),"",VLOOKUP(E69,Communes,4,FALSE))</f>
        <v>Saint-Josse</v>
      </c>
      <c r="H69" s="15"/>
      <c r="I69" s="14"/>
      <c r="J69" s="14" t="s">
        <v>379</v>
      </c>
      <c r="K69" s="30"/>
    </row>
    <row r="70" spans="1:11" x14ac:dyDescent="0.25">
      <c r="A70" s="13" t="s">
        <v>15</v>
      </c>
      <c r="B70" s="14" t="s">
        <v>586</v>
      </c>
      <c r="C70" s="14" t="s">
        <v>119</v>
      </c>
      <c r="D70" s="14" t="s">
        <v>120</v>
      </c>
      <c r="E70" s="14" t="s">
        <v>307</v>
      </c>
      <c r="F70" s="16" t="str">
        <f t="shared" si="4"/>
        <v>Bruxelles</v>
      </c>
      <c r="G70" s="16" t="str">
        <f t="shared" si="5"/>
        <v>Saint-Josse</v>
      </c>
      <c r="H70" s="15"/>
      <c r="I70" s="14"/>
      <c r="J70" s="14" t="s">
        <v>379</v>
      </c>
      <c r="K70" s="30"/>
    </row>
    <row r="71" spans="1:11" x14ac:dyDescent="0.25">
      <c r="A71" s="13" t="s">
        <v>15</v>
      </c>
      <c r="B71" s="62" t="s">
        <v>342</v>
      </c>
      <c r="C71" s="1" t="s">
        <v>147</v>
      </c>
      <c r="D71" s="1" t="s">
        <v>503</v>
      </c>
      <c r="E71" s="1" t="s">
        <v>319</v>
      </c>
      <c r="F71" s="16" t="str">
        <f t="shared" si="4"/>
        <v>Kraainem</v>
      </c>
      <c r="G71" s="16" t="str">
        <f t="shared" si="5"/>
        <v>Kraainem</v>
      </c>
      <c r="H71" s="15"/>
      <c r="I71" s="14"/>
      <c r="J71" s="14" t="s">
        <v>29</v>
      </c>
      <c r="K71" s="30" t="s">
        <v>518</v>
      </c>
    </row>
    <row r="72" spans="1:11" x14ac:dyDescent="0.25">
      <c r="A72" s="13" t="s">
        <v>15</v>
      </c>
      <c r="B72" s="14" t="s">
        <v>342</v>
      </c>
      <c r="C72" s="14" t="s">
        <v>198</v>
      </c>
      <c r="D72" s="14" t="s">
        <v>344</v>
      </c>
      <c r="E72" s="14" t="s">
        <v>319</v>
      </c>
      <c r="F72" s="16" t="str">
        <f t="shared" si="4"/>
        <v>Kraainem</v>
      </c>
      <c r="G72" s="16" t="str">
        <f t="shared" si="5"/>
        <v>Kraainem</v>
      </c>
      <c r="H72" s="15" t="s">
        <v>343</v>
      </c>
      <c r="I72" s="14"/>
      <c r="J72" s="14" t="s">
        <v>380</v>
      </c>
      <c r="K72" s="30" t="s">
        <v>515</v>
      </c>
    </row>
    <row r="73" spans="1:11" x14ac:dyDescent="0.25">
      <c r="A73" s="13" t="s">
        <v>15</v>
      </c>
      <c r="B73" s="14" t="s">
        <v>342</v>
      </c>
      <c r="C73" s="14" t="s">
        <v>198</v>
      </c>
      <c r="D73" s="14" t="s">
        <v>344</v>
      </c>
      <c r="E73" s="14" t="s">
        <v>319</v>
      </c>
      <c r="F73" s="16" t="str">
        <f t="shared" si="4"/>
        <v>Kraainem</v>
      </c>
      <c r="G73" s="16" t="str">
        <f t="shared" si="5"/>
        <v>Kraainem</v>
      </c>
      <c r="H73" s="15" t="s">
        <v>343</v>
      </c>
      <c r="I73" s="14"/>
      <c r="J73" s="14" t="s">
        <v>29</v>
      </c>
      <c r="K73" s="14" t="s">
        <v>516</v>
      </c>
    </row>
    <row r="74" spans="1:11" x14ac:dyDescent="0.25">
      <c r="A74" s="13" t="s">
        <v>16</v>
      </c>
      <c r="B74" s="62" t="s">
        <v>197</v>
      </c>
      <c r="C74" s="63" t="s">
        <v>517</v>
      </c>
      <c r="D74" s="1" t="s">
        <v>199</v>
      </c>
      <c r="E74" s="1" t="s">
        <v>319</v>
      </c>
      <c r="F74" s="16" t="str">
        <f t="shared" si="4"/>
        <v>Kraainem</v>
      </c>
      <c r="G74" s="16" t="str">
        <f t="shared" si="5"/>
        <v>Kraainem</v>
      </c>
      <c r="H74" s="15"/>
      <c r="I74" s="14"/>
      <c r="J74" s="14" t="s">
        <v>379</v>
      </c>
      <c r="K74" s="30"/>
    </row>
    <row r="75" spans="1:11" x14ac:dyDescent="0.25">
      <c r="A75" s="13" t="s">
        <v>53</v>
      </c>
      <c r="B75" s="14" t="s">
        <v>59</v>
      </c>
      <c r="C75" s="14" t="s">
        <v>60</v>
      </c>
      <c r="D75" s="2" t="s">
        <v>330</v>
      </c>
      <c r="E75" s="14" t="s">
        <v>61</v>
      </c>
      <c r="F75" s="16" t="str">
        <f t="shared" si="4"/>
        <v>Bruxelles</v>
      </c>
      <c r="G75" s="16" t="str">
        <f t="shared" si="5"/>
        <v>Schaerbeek</v>
      </c>
      <c r="H75" s="15"/>
      <c r="I75" s="14"/>
      <c r="J75" s="14" t="s">
        <v>49</v>
      </c>
      <c r="K75" s="30"/>
    </row>
    <row r="76" spans="1:11" x14ac:dyDescent="0.25">
      <c r="A76" s="13" t="s">
        <v>15</v>
      </c>
      <c r="B76" s="62" t="s">
        <v>504</v>
      </c>
      <c r="C76" s="1" t="s">
        <v>505</v>
      </c>
      <c r="D76" s="1" t="s">
        <v>506</v>
      </c>
      <c r="E76" s="1" t="s">
        <v>268</v>
      </c>
      <c r="F76" s="16" t="str">
        <f t="shared" si="4"/>
        <v>Bruxelles</v>
      </c>
      <c r="G76" s="16" t="str">
        <f t="shared" si="5"/>
        <v>Forest</v>
      </c>
      <c r="H76" s="15"/>
      <c r="I76" s="14"/>
      <c r="J76" s="14" t="s">
        <v>29</v>
      </c>
      <c r="K76" s="30" t="s">
        <v>507</v>
      </c>
    </row>
    <row r="77" spans="1:11" x14ac:dyDescent="0.25">
      <c r="A77" s="13" t="s">
        <v>15</v>
      </c>
      <c r="B77" s="66" t="s">
        <v>278</v>
      </c>
      <c r="C77" s="3" t="s">
        <v>279</v>
      </c>
      <c r="D77" s="1" t="s">
        <v>335</v>
      </c>
      <c r="E77" s="1" t="s">
        <v>268</v>
      </c>
      <c r="F77" s="16" t="str">
        <f t="shared" si="4"/>
        <v>Bruxelles</v>
      </c>
      <c r="G77" s="16" t="str">
        <f t="shared" si="5"/>
        <v>Forest</v>
      </c>
      <c r="H77" s="19"/>
      <c r="I77" s="19"/>
      <c r="J77" s="19"/>
      <c r="K77" s="67"/>
    </row>
    <row r="78" spans="1:11" x14ac:dyDescent="0.25">
      <c r="A78" s="13" t="s">
        <v>9</v>
      </c>
      <c r="B78" s="14" t="s">
        <v>587</v>
      </c>
      <c r="C78" s="14" t="s">
        <v>124</v>
      </c>
      <c r="D78" s="14" t="s">
        <v>125</v>
      </c>
      <c r="E78" s="14" t="s">
        <v>305</v>
      </c>
      <c r="F78" s="16" t="str">
        <f t="shared" si="4"/>
        <v>Bruxelles</v>
      </c>
      <c r="G78" s="16" t="str">
        <f t="shared" si="5"/>
        <v>Woluwé-Saint-Lambert</v>
      </c>
      <c r="H78" s="15"/>
      <c r="I78" s="14"/>
      <c r="J78" s="14" t="s">
        <v>379</v>
      </c>
      <c r="K78" s="30" t="s">
        <v>588</v>
      </c>
    </row>
    <row r="79" spans="1:11" x14ac:dyDescent="0.25">
      <c r="A79" s="13" t="s">
        <v>9</v>
      </c>
      <c r="B79" s="14" t="s">
        <v>200</v>
      </c>
      <c r="C79" s="2" t="s">
        <v>126</v>
      </c>
      <c r="D79" s="14" t="s">
        <v>127</v>
      </c>
      <c r="E79" s="14" t="s">
        <v>305</v>
      </c>
      <c r="F79" s="16" t="str">
        <f t="shared" si="4"/>
        <v>Bruxelles</v>
      </c>
      <c r="G79" s="16" t="str">
        <f t="shared" si="5"/>
        <v>Woluwé-Saint-Lambert</v>
      </c>
      <c r="H79" s="15"/>
      <c r="I79" s="14"/>
      <c r="J79" s="14" t="s">
        <v>379</v>
      </c>
      <c r="K79" s="30" t="s">
        <v>508</v>
      </c>
    </row>
    <row r="80" spans="1:11" x14ac:dyDescent="0.25">
      <c r="A80" s="13" t="s">
        <v>9</v>
      </c>
      <c r="B80" s="62" t="s">
        <v>200</v>
      </c>
      <c r="C80" s="1" t="s">
        <v>126</v>
      </c>
      <c r="D80" s="1" t="s">
        <v>510</v>
      </c>
      <c r="E80" s="1" t="s">
        <v>305</v>
      </c>
      <c r="F80" s="16" t="str">
        <f t="shared" si="4"/>
        <v>Bruxelles</v>
      </c>
      <c r="G80" s="16" t="str">
        <f t="shared" si="5"/>
        <v>Woluwé-Saint-Lambert</v>
      </c>
      <c r="H80" s="15"/>
      <c r="I80" s="14"/>
      <c r="J80" s="14" t="s">
        <v>378</v>
      </c>
      <c r="K80" s="30" t="s">
        <v>509</v>
      </c>
    </row>
    <row r="81" spans="1:11" x14ac:dyDescent="0.25">
      <c r="A81" s="13" t="s">
        <v>9</v>
      </c>
      <c r="B81" s="62" t="s">
        <v>200</v>
      </c>
      <c r="C81" s="1" t="s">
        <v>126</v>
      </c>
      <c r="D81" s="1" t="s">
        <v>510</v>
      </c>
      <c r="E81" s="1" t="s">
        <v>305</v>
      </c>
      <c r="F81" s="16" t="str">
        <f t="shared" si="4"/>
        <v>Bruxelles</v>
      </c>
      <c r="G81" s="16" t="str">
        <f t="shared" si="5"/>
        <v>Woluwé-Saint-Lambert</v>
      </c>
      <c r="H81" s="15"/>
      <c r="I81" s="14"/>
      <c r="J81" s="14" t="s">
        <v>29</v>
      </c>
      <c r="K81" s="30" t="s">
        <v>509</v>
      </c>
    </row>
    <row r="82" spans="1:11" x14ac:dyDescent="0.25">
      <c r="A82" s="13" t="s">
        <v>9</v>
      </c>
      <c r="B82" s="14" t="s">
        <v>121</v>
      </c>
      <c r="C82" s="14" t="s">
        <v>122</v>
      </c>
      <c r="D82" s="14" t="s">
        <v>123</v>
      </c>
      <c r="E82" s="14" t="s">
        <v>305</v>
      </c>
      <c r="F82" s="16" t="str">
        <f t="shared" si="4"/>
        <v>Bruxelles</v>
      </c>
      <c r="G82" s="16" t="str">
        <f t="shared" si="5"/>
        <v>Woluwé-Saint-Lambert</v>
      </c>
      <c r="H82" s="15"/>
      <c r="I82" s="14"/>
      <c r="J82" s="14" t="s">
        <v>379</v>
      </c>
      <c r="K82" s="30"/>
    </row>
    <row r="83" spans="1:11" x14ac:dyDescent="0.25">
      <c r="A83" s="13" t="s">
        <v>15</v>
      </c>
      <c r="B83" s="62" t="s">
        <v>201</v>
      </c>
      <c r="C83" s="1" t="s">
        <v>202</v>
      </c>
      <c r="D83" s="1" t="s">
        <v>203</v>
      </c>
      <c r="E83" s="1" t="s">
        <v>152</v>
      </c>
      <c r="F83" s="16" t="str">
        <f t="shared" si="4"/>
        <v/>
      </c>
      <c r="G83" s="16" t="str">
        <f t="shared" si="5"/>
        <v/>
      </c>
      <c r="H83" s="15"/>
      <c r="I83" s="14"/>
      <c r="J83" s="14" t="s">
        <v>379</v>
      </c>
      <c r="K83" s="30"/>
    </row>
    <row r="84" spans="1:11" x14ac:dyDescent="0.25">
      <c r="A84" s="13" t="s">
        <v>16</v>
      </c>
      <c r="B84" s="62" t="s">
        <v>204</v>
      </c>
      <c r="C84" s="1" t="s">
        <v>96</v>
      </c>
      <c r="D84" s="1" t="s">
        <v>203</v>
      </c>
      <c r="E84" s="1" t="s">
        <v>152</v>
      </c>
      <c r="F84" s="16" t="str">
        <f t="shared" si="4"/>
        <v/>
      </c>
      <c r="G84" s="16" t="str">
        <f t="shared" si="5"/>
        <v/>
      </c>
      <c r="H84" s="15"/>
      <c r="I84" s="14"/>
      <c r="J84" s="14" t="s">
        <v>379</v>
      </c>
      <c r="K84" s="30"/>
    </row>
    <row r="85" spans="1:11" x14ac:dyDescent="0.25">
      <c r="A85" s="13" t="s">
        <v>15</v>
      </c>
      <c r="B85" s="62" t="s">
        <v>205</v>
      </c>
      <c r="C85" s="1" t="s">
        <v>114</v>
      </c>
      <c r="D85" s="1" t="s">
        <v>206</v>
      </c>
      <c r="E85" s="1" t="s">
        <v>301</v>
      </c>
      <c r="F85" s="16" t="str">
        <f t="shared" si="4"/>
        <v>Bruxelles</v>
      </c>
      <c r="G85" s="16" t="str">
        <f t="shared" si="5"/>
        <v>Auderghem</v>
      </c>
      <c r="H85" s="15"/>
      <c r="I85" s="14"/>
      <c r="J85" s="14" t="s">
        <v>379</v>
      </c>
      <c r="K85" s="30"/>
    </row>
    <row r="86" spans="1:11" x14ac:dyDescent="0.25">
      <c r="A86" s="13" t="s">
        <v>15</v>
      </c>
      <c r="B86" s="14" t="s">
        <v>62</v>
      </c>
      <c r="C86" s="14" t="s">
        <v>63</v>
      </c>
      <c r="D86" s="14" t="s">
        <v>64</v>
      </c>
      <c r="E86" s="14" t="s">
        <v>33</v>
      </c>
      <c r="F86" s="16" t="str">
        <f t="shared" si="4"/>
        <v>Bruxelles</v>
      </c>
      <c r="G86" s="16" t="str">
        <f t="shared" si="5"/>
        <v>Uccle</v>
      </c>
      <c r="H86" s="15"/>
      <c r="I86" s="14"/>
      <c r="J86" s="14" t="s">
        <v>73</v>
      </c>
      <c r="K86" s="30"/>
    </row>
    <row r="87" spans="1:11" x14ac:dyDescent="0.25">
      <c r="A87" s="13" t="s">
        <v>15</v>
      </c>
      <c r="B87" s="14" t="s">
        <v>113</v>
      </c>
      <c r="C87" s="14" t="s">
        <v>114</v>
      </c>
      <c r="D87" s="14" t="s">
        <v>115</v>
      </c>
      <c r="E87" s="14" t="s">
        <v>301</v>
      </c>
      <c r="F87" s="16" t="str">
        <f t="shared" si="4"/>
        <v>Bruxelles</v>
      </c>
      <c r="G87" s="16" t="str">
        <f t="shared" si="5"/>
        <v>Auderghem</v>
      </c>
      <c r="H87" s="15"/>
      <c r="I87" s="14"/>
      <c r="J87" s="14" t="s">
        <v>379</v>
      </c>
      <c r="K87" s="30"/>
    </row>
    <row r="88" spans="1:11" x14ac:dyDescent="0.25">
      <c r="A88" s="13" t="s">
        <v>16</v>
      </c>
      <c r="B88" s="62" t="s">
        <v>207</v>
      </c>
      <c r="C88" s="1" t="s">
        <v>208</v>
      </c>
      <c r="D88" s="1" t="s">
        <v>209</v>
      </c>
      <c r="E88" s="1" t="s">
        <v>377</v>
      </c>
      <c r="F88" s="16" t="str">
        <f t="shared" si="4"/>
        <v>Huy</v>
      </c>
      <c r="G88" s="16" t="str">
        <f t="shared" si="5"/>
        <v>Huy</v>
      </c>
      <c r="H88" s="15"/>
      <c r="I88" s="14"/>
      <c r="J88" s="14" t="s">
        <v>379</v>
      </c>
      <c r="K88" s="30" t="s">
        <v>458</v>
      </c>
    </row>
    <row r="89" spans="1:11" x14ac:dyDescent="0.25">
      <c r="A89" s="13" t="s">
        <v>16</v>
      </c>
      <c r="B89" s="62" t="s">
        <v>207</v>
      </c>
      <c r="C89" s="1" t="s">
        <v>208</v>
      </c>
      <c r="D89" s="1" t="s">
        <v>209</v>
      </c>
      <c r="E89" s="1" t="s">
        <v>377</v>
      </c>
      <c r="F89" s="16" t="str">
        <f t="shared" si="4"/>
        <v>Huy</v>
      </c>
      <c r="G89" s="16" t="str">
        <f t="shared" si="5"/>
        <v>Huy</v>
      </c>
      <c r="H89" s="15"/>
      <c r="I89" s="14"/>
      <c r="J89" s="14" t="s">
        <v>29</v>
      </c>
      <c r="K89" s="30" t="s">
        <v>458</v>
      </c>
    </row>
    <row r="90" spans="1:11" x14ac:dyDescent="0.25">
      <c r="A90" s="13" t="s">
        <v>9</v>
      </c>
      <c r="B90" s="62" t="s">
        <v>511</v>
      </c>
      <c r="C90" s="1" t="s">
        <v>512</v>
      </c>
      <c r="D90" s="1" t="s">
        <v>513</v>
      </c>
      <c r="E90" s="1" t="s">
        <v>36</v>
      </c>
      <c r="F90" s="16" t="str">
        <f t="shared" si="4"/>
        <v>Bruxelles</v>
      </c>
      <c r="G90" s="16" t="str">
        <f t="shared" si="5"/>
        <v>Laeken</v>
      </c>
      <c r="H90" s="15"/>
      <c r="I90" s="14"/>
      <c r="J90" s="14" t="s">
        <v>29</v>
      </c>
      <c r="K90" s="30" t="s">
        <v>514</v>
      </c>
    </row>
    <row r="91" spans="1:11" x14ac:dyDescent="0.25">
      <c r="A91" s="13" t="s">
        <v>9</v>
      </c>
      <c r="B91" s="62" t="s">
        <v>511</v>
      </c>
      <c r="C91" s="1" t="s">
        <v>512</v>
      </c>
      <c r="D91" s="1" t="s">
        <v>513</v>
      </c>
      <c r="E91" s="1" t="s">
        <v>36</v>
      </c>
      <c r="F91" s="16" t="str">
        <f t="shared" si="4"/>
        <v>Bruxelles</v>
      </c>
      <c r="G91" s="16" t="str">
        <f t="shared" si="5"/>
        <v>Laeken</v>
      </c>
      <c r="H91" s="15"/>
      <c r="I91" s="14"/>
      <c r="J91" s="14" t="s">
        <v>378</v>
      </c>
      <c r="K91" s="30" t="s">
        <v>514</v>
      </c>
    </row>
    <row r="92" spans="1:11" x14ac:dyDescent="0.25">
      <c r="A92" s="13" t="s">
        <v>9</v>
      </c>
      <c r="B92" s="62" t="s">
        <v>210</v>
      </c>
      <c r="C92" s="1" t="s">
        <v>109</v>
      </c>
      <c r="D92" s="1" t="s">
        <v>110</v>
      </c>
      <c r="E92" s="1" t="s">
        <v>33</v>
      </c>
      <c r="F92" s="16" t="str">
        <f t="shared" si="4"/>
        <v>Bruxelles</v>
      </c>
      <c r="G92" s="16" t="str">
        <f t="shared" si="5"/>
        <v>Uccle</v>
      </c>
      <c r="H92" s="15"/>
      <c r="I92" s="14"/>
      <c r="J92" s="14" t="s">
        <v>29</v>
      </c>
      <c r="K92" s="30"/>
    </row>
    <row r="93" spans="1:11" x14ac:dyDescent="0.25">
      <c r="A93" s="13" t="s">
        <v>9</v>
      </c>
      <c r="B93" s="62" t="s">
        <v>210</v>
      </c>
      <c r="C93" s="1" t="s">
        <v>138</v>
      </c>
      <c r="D93" s="1" t="s">
        <v>110</v>
      </c>
      <c r="E93" s="1" t="s">
        <v>33</v>
      </c>
      <c r="F93" s="16" t="str">
        <f t="shared" si="4"/>
        <v>Bruxelles</v>
      </c>
      <c r="G93" s="16" t="str">
        <f t="shared" si="5"/>
        <v>Uccle</v>
      </c>
      <c r="H93" s="15"/>
      <c r="I93" s="14"/>
      <c r="J93" s="14" t="s">
        <v>29</v>
      </c>
      <c r="K93" s="30"/>
    </row>
    <row r="94" spans="1:11" x14ac:dyDescent="0.25">
      <c r="A94" s="13" t="s">
        <v>9</v>
      </c>
      <c r="B94" s="14" t="s">
        <v>108</v>
      </c>
      <c r="C94" s="14" t="s">
        <v>109</v>
      </c>
      <c r="D94" s="14" t="s">
        <v>110</v>
      </c>
      <c r="E94" s="14" t="s">
        <v>33</v>
      </c>
      <c r="F94" s="16" t="str">
        <f t="shared" si="4"/>
        <v>Bruxelles</v>
      </c>
      <c r="G94" s="16" t="str">
        <f t="shared" si="5"/>
        <v>Uccle</v>
      </c>
      <c r="H94" s="15"/>
      <c r="I94" s="14"/>
      <c r="J94" s="14" t="s">
        <v>379</v>
      </c>
      <c r="K94" s="30"/>
    </row>
    <row r="95" spans="1:11" x14ac:dyDescent="0.25">
      <c r="A95" s="13" t="s">
        <v>9</v>
      </c>
      <c r="B95" s="14" t="s">
        <v>108</v>
      </c>
      <c r="C95" s="14" t="s">
        <v>111</v>
      </c>
      <c r="D95" s="14" t="s">
        <v>112</v>
      </c>
      <c r="E95" s="14" t="s">
        <v>33</v>
      </c>
      <c r="F95" s="16" t="str">
        <f t="shared" si="4"/>
        <v>Bruxelles</v>
      </c>
      <c r="G95" s="16" t="str">
        <f t="shared" si="5"/>
        <v>Uccle</v>
      </c>
      <c r="H95" s="15"/>
      <c r="I95" s="14"/>
      <c r="J95" s="14" t="s">
        <v>379</v>
      </c>
      <c r="K95" s="30"/>
    </row>
    <row r="96" spans="1:11" x14ac:dyDescent="0.25">
      <c r="A96" s="13" t="s">
        <v>16</v>
      </c>
      <c r="B96" s="14" t="s">
        <v>116</v>
      </c>
      <c r="C96" s="14"/>
      <c r="D96" s="14" t="s">
        <v>117</v>
      </c>
      <c r="E96" s="14" t="s">
        <v>312</v>
      </c>
      <c r="F96" s="16" t="str">
        <f t="shared" si="4"/>
        <v>Wavre</v>
      </c>
      <c r="G96" s="16" t="str">
        <f t="shared" si="5"/>
        <v>Wavre</v>
      </c>
      <c r="H96" s="15"/>
      <c r="I96" s="14"/>
      <c r="J96" s="14" t="s">
        <v>379</v>
      </c>
      <c r="K96" s="30"/>
    </row>
    <row r="97" spans="1:11" x14ac:dyDescent="0.25">
      <c r="A97" s="13" t="s">
        <v>15</v>
      </c>
      <c r="B97" s="14" t="s">
        <v>65</v>
      </c>
      <c r="C97" s="14" t="s">
        <v>67</v>
      </c>
      <c r="D97" s="14" t="s">
        <v>66</v>
      </c>
      <c r="E97" s="14" t="s">
        <v>315</v>
      </c>
      <c r="F97" s="16" t="str">
        <f t="shared" si="4"/>
        <v>Genval</v>
      </c>
      <c r="G97" s="16" t="str">
        <f t="shared" si="5"/>
        <v xml:space="preserve">Genval </v>
      </c>
      <c r="H97" s="15"/>
      <c r="I97" s="14"/>
      <c r="J97" s="14" t="s">
        <v>73</v>
      </c>
      <c r="K97" s="30"/>
    </row>
    <row r="98" spans="1:11" x14ac:dyDescent="0.25">
      <c r="A98" s="13" t="s">
        <v>15</v>
      </c>
      <c r="B98" s="62" t="s">
        <v>523</v>
      </c>
      <c r="C98" s="1" t="s">
        <v>524</v>
      </c>
      <c r="D98" s="1" t="s">
        <v>525</v>
      </c>
      <c r="E98" s="1" t="s">
        <v>526</v>
      </c>
      <c r="F98" s="16" t="str">
        <f t="shared" si="4"/>
        <v>Stavelot</v>
      </c>
      <c r="G98" s="16" t="str">
        <f t="shared" si="5"/>
        <v>Stavelot</v>
      </c>
      <c r="H98" s="15"/>
      <c r="I98" s="14"/>
      <c r="J98" s="14" t="s">
        <v>29</v>
      </c>
      <c r="K98" s="30">
        <v>2015</v>
      </c>
    </row>
    <row r="99" spans="1:11" x14ac:dyDescent="0.25">
      <c r="A99" s="13" t="s">
        <v>9</v>
      </c>
      <c r="B99" s="62" t="s">
        <v>527</v>
      </c>
      <c r="C99" s="1" t="s">
        <v>528</v>
      </c>
      <c r="D99" s="1" t="s">
        <v>529</v>
      </c>
      <c r="E99" s="1" t="s">
        <v>33</v>
      </c>
      <c r="F99" s="16" t="str">
        <f t="shared" si="4"/>
        <v>Bruxelles</v>
      </c>
      <c r="G99" s="16" t="str">
        <f t="shared" si="5"/>
        <v>Uccle</v>
      </c>
      <c r="H99" s="15"/>
      <c r="I99" s="14"/>
      <c r="J99" s="14" t="s">
        <v>29</v>
      </c>
      <c r="K99" s="30">
        <v>2015</v>
      </c>
    </row>
    <row r="100" spans="1:11" x14ac:dyDescent="0.25">
      <c r="A100" s="13" t="s">
        <v>9</v>
      </c>
      <c r="B100" s="62" t="s">
        <v>211</v>
      </c>
      <c r="C100" s="1" t="s">
        <v>100</v>
      </c>
      <c r="D100" s="1" t="s">
        <v>212</v>
      </c>
      <c r="E100" s="1" t="s">
        <v>305</v>
      </c>
      <c r="F100" s="16" t="str">
        <f t="shared" si="4"/>
        <v>Bruxelles</v>
      </c>
      <c r="G100" s="16" t="str">
        <f t="shared" si="5"/>
        <v>Woluwé-Saint-Lambert</v>
      </c>
      <c r="H100" s="15"/>
      <c r="I100" s="14"/>
      <c r="J100" s="14" t="s">
        <v>379</v>
      </c>
      <c r="K100" s="30"/>
    </row>
    <row r="101" spans="1:11" x14ac:dyDescent="0.25">
      <c r="A101" s="13" t="s">
        <v>9</v>
      </c>
      <c r="B101" s="14" t="s">
        <v>99</v>
      </c>
      <c r="C101" s="14" t="s">
        <v>100</v>
      </c>
      <c r="D101" s="14" t="s">
        <v>101</v>
      </c>
      <c r="E101" s="14" t="s">
        <v>305</v>
      </c>
      <c r="F101" s="16" t="str">
        <f t="shared" ref="F101:F132" si="6">IF(ISERROR(VLOOKUP(E101,Communes,3,FALSE)),"",VLOOKUP(E101,Communes,3,FALSE))</f>
        <v>Bruxelles</v>
      </c>
      <c r="G101" s="16" t="str">
        <f t="shared" ref="G101:G132" si="7">IF(ISERROR(VLOOKUP(E101,Communes,4,FALSE)),"",VLOOKUP(E101,Communes,4,FALSE))</f>
        <v>Woluwé-Saint-Lambert</v>
      </c>
      <c r="H101" s="15"/>
      <c r="I101" s="14"/>
      <c r="J101" s="14" t="s">
        <v>379</v>
      </c>
      <c r="K101" s="30"/>
    </row>
    <row r="102" spans="1:11" x14ac:dyDescent="0.25">
      <c r="A102" s="13" t="s">
        <v>15</v>
      </c>
      <c r="B102" s="62" t="s">
        <v>572</v>
      </c>
      <c r="C102" s="1" t="s">
        <v>147</v>
      </c>
      <c r="D102" s="1" t="s">
        <v>521</v>
      </c>
      <c r="E102" s="1" t="s">
        <v>522</v>
      </c>
      <c r="F102" s="16" t="str">
        <f t="shared" si="6"/>
        <v>Ecaussines</v>
      </c>
      <c r="G102" s="16" t="str">
        <f t="shared" si="7"/>
        <v>Ecaussines</v>
      </c>
      <c r="H102" s="15"/>
      <c r="I102" s="14"/>
      <c r="J102" s="14" t="s">
        <v>29</v>
      </c>
      <c r="K102" s="30" t="s">
        <v>574</v>
      </c>
    </row>
    <row r="103" spans="1:11" x14ac:dyDescent="0.25">
      <c r="A103" s="13" t="s">
        <v>15</v>
      </c>
      <c r="B103" s="62" t="s">
        <v>391</v>
      </c>
      <c r="C103" s="1" t="s">
        <v>262</v>
      </c>
      <c r="D103" s="1" t="s">
        <v>392</v>
      </c>
      <c r="E103" s="1" t="s">
        <v>312</v>
      </c>
      <c r="F103" s="16" t="str">
        <f t="shared" si="6"/>
        <v>Wavre</v>
      </c>
      <c r="G103" s="16" t="str">
        <f t="shared" si="7"/>
        <v>Wavre</v>
      </c>
      <c r="H103" s="15"/>
      <c r="I103" s="14"/>
      <c r="J103" s="14" t="s">
        <v>380</v>
      </c>
      <c r="K103" s="30"/>
    </row>
    <row r="104" spans="1:11" x14ac:dyDescent="0.25">
      <c r="A104" s="13" t="s">
        <v>15</v>
      </c>
      <c r="B104" s="62" t="s">
        <v>391</v>
      </c>
      <c r="C104" s="1" t="s">
        <v>262</v>
      </c>
      <c r="D104" s="1" t="s">
        <v>392</v>
      </c>
      <c r="E104" s="1" t="s">
        <v>312</v>
      </c>
      <c r="F104" s="16" t="str">
        <f t="shared" si="6"/>
        <v>Wavre</v>
      </c>
      <c r="G104" s="16" t="str">
        <f t="shared" si="7"/>
        <v>Wavre</v>
      </c>
      <c r="H104" s="15"/>
      <c r="I104" s="14"/>
      <c r="J104" s="14" t="s">
        <v>29</v>
      </c>
      <c r="K104" s="14">
        <v>2015</v>
      </c>
    </row>
    <row r="105" spans="1:11" x14ac:dyDescent="0.25">
      <c r="A105" s="13" t="s">
        <v>15</v>
      </c>
      <c r="B105" s="14" t="s">
        <v>146</v>
      </c>
      <c r="C105" s="14" t="s">
        <v>147</v>
      </c>
      <c r="D105" s="14" t="s">
        <v>148</v>
      </c>
      <c r="E105" s="14" t="s">
        <v>297</v>
      </c>
      <c r="F105" s="16" t="str">
        <f t="shared" si="6"/>
        <v>Bruxelles</v>
      </c>
      <c r="G105" s="16" t="str">
        <f t="shared" si="7"/>
        <v xml:space="preserve">Molenbeek-Saint-Jean </v>
      </c>
      <c r="H105" s="15"/>
      <c r="I105" s="14"/>
      <c r="J105" s="14" t="s">
        <v>73</v>
      </c>
      <c r="K105" s="30"/>
    </row>
    <row r="106" spans="1:11" x14ac:dyDescent="0.25">
      <c r="A106" s="13" t="s">
        <v>9</v>
      </c>
      <c r="B106" s="62" t="s">
        <v>530</v>
      </c>
      <c r="C106" s="1" t="s">
        <v>531</v>
      </c>
      <c r="D106" s="1" t="s">
        <v>532</v>
      </c>
      <c r="E106" s="1" t="s">
        <v>107</v>
      </c>
      <c r="F106" s="16" t="str">
        <f t="shared" si="6"/>
        <v>Bruxelles</v>
      </c>
      <c r="G106" s="16" t="str">
        <f t="shared" si="7"/>
        <v>Anderlecht</v>
      </c>
      <c r="H106" s="15"/>
      <c r="I106" s="14"/>
      <c r="J106" s="14" t="s">
        <v>29</v>
      </c>
      <c r="K106" s="30">
        <v>2015</v>
      </c>
    </row>
    <row r="107" spans="1:11" x14ac:dyDescent="0.25">
      <c r="A107" s="13" t="s">
        <v>15</v>
      </c>
      <c r="B107" s="62" t="s">
        <v>533</v>
      </c>
      <c r="C107" s="1" t="s">
        <v>394</v>
      </c>
      <c r="D107" s="1" t="s">
        <v>534</v>
      </c>
      <c r="E107" s="1" t="s">
        <v>535</v>
      </c>
      <c r="F107" s="16" t="str">
        <f t="shared" si="6"/>
        <v>Strombeek-Bever</v>
      </c>
      <c r="G107" s="16" t="str">
        <f t="shared" si="7"/>
        <v>Strombeek-Bever</v>
      </c>
      <c r="H107" s="15"/>
      <c r="I107" s="14"/>
      <c r="J107" s="14" t="s">
        <v>29</v>
      </c>
      <c r="K107" s="30" t="s">
        <v>536</v>
      </c>
    </row>
    <row r="108" spans="1:11" x14ac:dyDescent="0.25">
      <c r="A108" s="13" t="s">
        <v>15</v>
      </c>
      <c r="B108" s="62" t="s">
        <v>533</v>
      </c>
      <c r="C108" s="1" t="s">
        <v>394</v>
      </c>
      <c r="D108" s="1" t="s">
        <v>534</v>
      </c>
      <c r="E108" s="1" t="s">
        <v>535</v>
      </c>
      <c r="F108" s="16" t="str">
        <f t="shared" si="6"/>
        <v>Strombeek-Bever</v>
      </c>
      <c r="G108" s="16" t="str">
        <f t="shared" si="7"/>
        <v>Strombeek-Bever</v>
      </c>
      <c r="H108" s="15"/>
      <c r="I108" s="14"/>
      <c r="J108" s="14" t="s">
        <v>378</v>
      </c>
      <c r="K108" s="30" t="s">
        <v>536</v>
      </c>
    </row>
    <row r="109" spans="1:11" x14ac:dyDescent="0.25">
      <c r="A109" s="13" t="s">
        <v>15</v>
      </c>
      <c r="B109" s="62" t="s">
        <v>537</v>
      </c>
      <c r="C109" s="1" t="s">
        <v>366</v>
      </c>
      <c r="D109" s="1" t="s">
        <v>538</v>
      </c>
      <c r="E109" s="1" t="s">
        <v>301</v>
      </c>
      <c r="F109" s="16" t="str">
        <f t="shared" si="6"/>
        <v>Bruxelles</v>
      </c>
      <c r="G109" s="16" t="str">
        <f t="shared" si="7"/>
        <v>Auderghem</v>
      </c>
      <c r="H109" s="15"/>
      <c r="I109" s="14"/>
      <c r="J109" s="14" t="s">
        <v>29</v>
      </c>
      <c r="K109" s="30">
        <v>2015</v>
      </c>
    </row>
    <row r="110" spans="1:11" x14ac:dyDescent="0.25">
      <c r="A110" s="13" t="s">
        <v>9</v>
      </c>
      <c r="B110" s="14" t="s">
        <v>159</v>
      </c>
      <c r="C110" s="14" t="s">
        <v>160</v>
      </c>
      <c r="D110" s="14" t="s">
        <v>161</v>
      </c>
      <c r="E110" s="14" t="s">
        <v>36</v>
      </c>
      <c r="F110" s="16" t="str">
        <f t="shared" si="6"/>
        <v>Bruxelles</v>
      </c>
      <c r="G110" s="16" t="str">
        <f t="shared" si="7"/>
        <v>Laeken</v>
      </c>
      <c r="H110" s="15"/>
      <c r="I110" s="14"/>
      <c r="J110" s="14" t="s">
        <v>73</v>
      </c>
      <c r="K110" s="30"/>
    </row>
    <row r="111" spans="1:11" x14ac:dyDescent="0.25">
      <c r="A111" s="13" t="s">
        <v>9</v>
      </c>
      <c r="B111" s="14" t="s">
        <v>74</v>
      </c>
      <c r="C111" s="14" t="s">
        <v>75</v>
      </c>
      <c r="D111" s="14" t="s">
        <v>76</v>
      </c>
      <c r="E111" s="14" t="s">
        <v>309</v>
      </c>
      <c r="F111" s="16" t="str">
        <f t="shared" si="6"/>
        <v>La Hulpe</v>
      </c>
      <c r="G111" s="16" t="str">
        <f t="shared" si="7"/>
        <v>La Hulpe</v>
      </c>
      <c r="H111" s="15"/>
      <c r="I111" s="14"/>
      <c r="J111" s="14" t="s">
        <v>73</v>
      </c>
      <c r="K111" s="30"/>
    </row>
    <row r="112" spans="1:11" x14ac:dyDescent="0.25">
      <c r="A112" s="13" t="s">
        <v>9</v>
      </c>
      <c r="B112" s="14" t="s">
        <v>95</v>
      </c>
      <c r="C112" s="14" t="s">
        <v>96</v>
      </c>
      <c r="D112" s="14" t="s">
        <v>97</v>
      </c>
      <c r="E112" s="14" t="s">
        <v>98</v>
      </c>
      <c r="F112" s="16" t="str">
        <f t="shared" si="6"/>
        <v>Tervuren</v>
      </c>
      <c r="G112" s="16" t="str">
        <f t="shared" si="7"/>
        <v>Tervuren</v>
      </c>
      <c r="H112" s="15"/>
      <c r="I112" s="14"/>
      <c r="J112" s="14" t="s">
        <v>379</v>
      </c>
      <c r="K112" s="30"/>
    </row>
    <row r="113" spans="1:11" x14ac:dyDescent="0.25">
      <c r="A113" s="13" t="s">
        <v>9</v>
      </c>
      <c r="B113" s="62" t="s">
        <v>213</v>
      </c>
      <c r="C113" s="1" t="s">
        <v>96</v>
      </c>
      <c r="D113" s="1" t="s">
        <v>97</v>
      </c>
      <c r="E113" s="1" t="s">
        <v>98</v>
      </c>
      <c r="F113" s="16" t="str">
        <f t="shared" si="6"/>
        <v>Tervuren</v>
      </c>
      <c r="G113" s="16" t="str">
        <f t="shared" si="7"/>
        <v>Tervuren</v>
      </c>
      <c r="H113" s="15"/>
      <c r="I113" s="14"/>
      <c r="J113" s="14" t="s">
        <v>379</v>
      </c>
      <c r="K113" s="30"/>
    </row>
    <row r="114" spans="1:11" x14ac:dyDescent="0.25">
      <c r="A114" s="13" t="s">
        <v>15</v>
      </c>
      <c r="B114" s="62" t="s">
        <v>214</v>
      </c>
      <c r="C114" s="1"/>
      <c r="D114" s="1" t="s">
        <v>216</v>
      </c>
      <c r="E114" s="1" t="s">
        <v>301</v>
      </c>
      <c r="F114" s="16" t="str">
        <f t="shared" si="6"/>
        <v>Bruxelles</v>
      </c>
      <c r="G114" s="16" t="str">
        <f t="shared" si="7"/>
        <v>Auderghem</v>
      </c>
      <c r="H114" s="15"/>
      <c r="I114" s="14"/>
      <c r="J114" s="14" t="s">
        <v>379</v>
      </c>
      <c r="K114" s="30"/>
    </row>
    <row r="115" spans="1:11" x14ac:dyDescent="0.25">
      <c r="A115" s="13" t="s">
        <v>15</v>
      </c>
      <c r="B115" s="62" t="s">
        <v>541</v>
      </c>
      <c r="C115" s="1" t="s">
        <v>542</v>
      </c>
      <c r="D115" s="1" t="s">
        <v>543</v>
      </c>
      <c r="E115" s="1" t="s">
        <v>92</v>
      </c>
      <c r="F115" s="16" t="str">
        <f t="shared" si="6"/>
        <v>Vilvoorde</v>
      </c>
      <c r="G115" s="16" t="str">
        <f t="shared" si="7"/>
        <v>Vilvoorde</v>
      </c>
      <c r="H115" s="15"/>
      <c r="I115" s="14"/>
      <c r="J115" s="14" t="s">
        <v>29</v>
      </c>
      <c r="K115" s="30" t="s">
        <v>544</v>
      </c>
    </row>
    <row r="116" spans="1:11" x14ac:dyDescent="0.25">
      <c r="A116" s="13" t="s">
        <v>9</v>
      </c>
      <c r="B116" s="14" t="s">
        <v>539</v>
      </c>
      <c r="C116" s="14" t="s">
        <v>102</v>
      </c>
      <c r="D116" s="14" t="s">
        <v>103</v>
      </c>
      <c r="E116" s="14" t="s">
        <v>104</v>
      </c>
      <c r="F116" s="16" t="str">
        <f t="shared" si="6"/>
        <v>Ohey</v>
      </c>
      <c r="G116" s="16" t="str">
        <f t="shared" si="7"/>
        <v>Ohey</v>
      </c>
      <c r="H116" s="15"/>
      <c r="I116" s="14"/>
      <c r="J116" s="14" t="s">
        <v>379</v>
      </c>
      <c r="K116" s="30" t="s">
        <v>540</v>
      </c>
    </row>
    <row r="117" spans="1:11" x14ac:dyDescent="0.25">
      <c r="A117" s="13" t="s">
        <v>16</v>
      </c>
      <c r="B117" s="14" t="s">
        <v>545</v>
      </c>
      <c r="C117" s="14" t="s">
        <v>105</v>
      </c>
      <c r="D117" s="14" t="s">
        <v>106</v>
      </c>
      <c r="E117" s="14" t="s">
        <v>107</v>
      </c>
      <c r="F117" s="16" t="str">
        <f t="shared" si="6"/>
        <v>Bruxelles</v>
      </c>
      <c r="G117" s="16" t="str">
        <f t="shared" si="7"/>
        <v>Anderlecht</v>
      </c>
      <c r="H117" s="15"/>
      <c r="I117" s="14"/>
      <c r="J117" s="14" t="s">
        <v>379</v>
      </c>
      <c r="K117" s="30"/>
    </row>
    <row r="118" spans="1:11" x14ac:dyDescent="0.25">
      <c r="A118" s="13" t="s">
        <v>16</v>
      </c>
      <c r="B118" s="14" t="s">
        <v>545</v>
      </c>
      <c r="C118" s="14" t="s">
        <v>105</v>
      </c>
      <c r="D118" s="14" t="s">
        <v>106</v>
      </c>
      <c r="E118" s="14" t="s">
        <v>107</v>
      </c>
      <c r="F118" s="16" t="str">
        <f t="shared" si="6"/>
        <v>Bruxelles</v>
      </c>
      <c r="G118" s="16" t="str">
        <f t="shared" si="7"/>
        <v>Anderlecht</v>
      </c>
      <c r="H118" s="15"/>
      <c r="I118" s="14"/>
      <c r="J118" s="14" t="s">
        <v>29</v>
      </c>
      <c r="K118" s="30" t="s">
        <v>546</v>
      </c>
    </row>
    <row r="119" spans="1:11" x14ac:dyDescent="0.25">
      <c r="A119" s="13" t="s">
        <v>9</v>
      </c>
      <c r="B119" s="14" t="s">
        <v>153</v>
      </c>
      <c r="C119" s="14" t="s">
        <v>154</v>
      </c>
      <c r="D119" s="14" t="s">
        <v>155</v>
      </c>
      <c r="E119" s="14" t="s">
        <v>297</v>
      </c>
      <c r="F119" s="16" t="str">
        <f t="shared" si="6"/>
        <v>Bruxelles</v>
      </c>
      <c r="G119" s="16" t="str">
        <f t="shared" si="7"/>
        <v xml:space="preserve">Molenbeek-Saint-Jean </v>
      </c>
      <c r="H119" s="15"/>
      <c r="I119" s="14"/>
      <c r="J119" s="14" t="s">
        <v>73</v>
      </c>
      <c r="K119" s="30"/>
    </row>
    <row r="120" spans="1:11" x14ac:dyDescent="0.25">
      <c r="A120" s="13" t="s">
        <v>15</v>
      </c>
      <c r="B120" s="14" t="s">
        <v>140</v>
      </c>
      <c r="C120" s="14" t="s">
        <v>141</v>
      </c>
      <c r="D120" s="14" t="s">
        <v>142</v>
      </c>
      <c r="E120" s="14" t="s">
        <v>131</v>
      </c>
      <c r="F120" s="16" t="str">
        <f t="shared" si="6"/>
        <v>Bruxelles</v>
      </c>
      <c r="G120" s="16" t="str">
        <f t="shared" si="7"/>
        <v>Bruxelles</v>
      </c>
      <c r="H120" s="15"/>
      <c r="I120" s="14"/>
      <c r="J120" s="14" t="s">
        <v>379</v>
      </c>
      <c r="K120" s="30"/>
    </row>
    <row r="121" spans="1:11" x14ac:dyDescent="0.25">
      <c r="A121" s="13" t="s">
        <v>15</v>
      </c>
      <c r="B121" s="62" t="s">
        <v>217</v>
      </c>
      <c r="C121" s="1" t="s">
        <v>141</v>
      </c>
      <c r="D121" s="1" t="s">
        <v>218</v>
      </c>
      <c r="E121" s="1" t="s">
        <v>131</v>
      </c>
      <c r="F121" s="16" t="str">
        <f t="shared" si="6"/>
        <v>Bruxelles</v>
      </c>
      <c r="G121" s="16" t="str">
        <f t="shared" si="7"/>
        <v>Bruxelles</v>
      </c>
      <c r="H121" s="15"/>
      <c r="I121" s="14"/>
      <c r="J121" s="14" t="s">
        <v>379</v>
      </c>
      <c r="K121" s="30"/>
    </row>
    <row r="122" spans="1:11" x14ac:dyDescent="0.25">
      <c r="A122" s="13" t="s">
        <v>9</v>
      </c>
      <c r="B122" s="14" t="s">
        <v>137</v>
      </c>
      <c r="C122" s="14" t="s">
        <v>138</v>
      </c>
      <c r="D122" s="14" t="s">
        <v>139</v>
      </c>
      <c r="E122" s="14" t="s">
        <v>33</v>
      </c>
      <c r="F122" s="16" t="str">
        <f t="shared" si="6"/>
        <v>Bruxelles</v>
      </c>
      <c r="G122" s="16" t="str">
        <f t="shared" si="7"/>
        <v>Uccle</v>
      </c>
      <c r="H122" s="15"/>
      <c r="I122" s="14"/>
      <c r="J122" s="14" t="s">
        <v>379</v>
      </c>
      <c r="K122" s="30"/>
    </row>
    <row r="123" spans="1:11" x14ac:dyDescent="0.25">
      <c r="A123" s="13" t="s">
        <v>9</v>
      </c>
      <c r="B123" s="62" t="s">
        <v>220</v>
      </c>
      <c r="C123" s="1" t="s">
        <v>138</v>
      </c>
      <c r="D123" s="1" t="s">
        <v>221</v>
      </c>
      <c r="E123" s="1" t="s">
        <v>33</v>
      </c>
      <c r="F123" s="16" t="str">
        <f t="shared" si="6"/>
        <v>Bruxelles</v>
      </c>
      <c r="G123" s="16" t="str">
        <f t="shared" si="7"/>
        <v>Uccle</v>
      </c>
      <c r="H123" s="15"/>
      <c r="I123" s="14"/>
      <c r="J123" s="14" t="s">
        <v>379</v>
      </c>
      <c r="K123" s="30"/>
    </row>
    <row r="124" spans="1:11" x14ac:dyDescent="0.25">
      <c r="A124" s="13" t="s">
        <v>16</v>
      </c>
      <c r="B124" s="62" t="s">
        <v>276</v>
      </c>
      <c r="C124" s="1" t="s">
        <v>215</v>
      </c>
      <c r="D124" s="1" t="s">
        <v>277</v>
      </c>
      <c r="E124" s="1" t="s">
        <v>295</v>
      </c>
      <c r="F124" s="16" t="str">
        <f t="shared" si="6"/>
        <v>Bruxelles</v>
      </c>
      <c r="G124" s="16" t="str">
        <f t="shared" si="7"/>
        <v>Woluwé-Saint-Pierre</v>
      </c>
      <c r="H124" s="15"/>
      <c r="I124" s="14"/>
      <c r="J124" s="14"/>
      <c r="K124" s="30"/>
    </row>
    <row r="125" spans="1:11" x14ac:dyDescent="0.25">
      <c r="A125" s="13" t="s">
        <v>15</v>
      </c>
      <c r="B125" s="62" t="s">
        <v>222</v>
      </c>
      <c r="C125" s="1" t="s">
        <v>223</v>
      </c>
      <c r="D125" s="1" t="s">
        <v>224</v>
      </c>
      <c r="E125" s="1" t="s">
        <v>269</v>
      </c>
      <c r="F125" s="16" t="str">
        <f t="shared" si="6"/>
        <v>Schoten</v>
      </c>
      <c r="G125" s="16" t="str">
        <f t="shared" si="7"/>
        <v>Schoten</v>
      </c>
      <c r="H125" s="15"/>
      <c r="I125" s="14"/>
      <c r="J125" s="14" t="s">
        <v>379</v>
      </c>
      <c r="K125" s="30"/>
    </row>
    <row r="126" spans="1:11" x14ac:dyDescent="0.25">
      <c r="A126" s="13" t="s">
        <v>15</v>
      </c>
      <c r="B126" s="62" t="s">
        <v>547</v>
      </c>
      <c r="C126" s="1" t="s">
        <v>548</v>
      </c>
      <c r="D126" s="1" t="s">
        <v>550</v>
      </c>
      <c r="E126" s="1" t="s">
        <v>551</v>
      </c>
      <c r="F126" s="16" t="str">
        <f t="shared" si="6"/>
        <v>Liège</v>
      </c>
      <c r="G126" s="16" t="str">
        <f t="shared" si="7"/>
        <v>Liège</v>
      </c>
      <c r="H126" s="15"/>
      <c r="I126" s="14"/>
      <c r="J126" s="14" t="s">
        <v>29</v>
      </c>
      <c r="K126" s="30" t="s">
        <v>549</v>
      </c>
    </row>
    <row r="127" spans="1:11" x14ac:dyDescent="0.25">
      <c r="A127" s="13" t="s">
        <v>9</v>
      </c>
      <c r="B127" s="62" t="s">
        <v>552</v>
      </c>
      <c r="C127" s="1" t="s">
        <v>129</v>
      </c>
      <c r="D127" s="1" t="s">
        <v>550</v>
      </c>
      <c r="E127" s="1" t="s">
        <v>551</v>
      </c>
      <c r="F127" s="16" t="str">
        <f t="shared" si="6"/>
        <v>Liège</v>
      </c>
      <c r="G127" s="16" t="str">
        <f t="shared" si="7"/>
        <v>Liège</v>
      </c>
      <c r="H127" s="15"/>
      <c r="I127" s="14"/>
      <c r="J127" s="14" t="s">
        <v>29</v>
      </c>
      <c r="K127" s="30" t="s">
        <v>553</v>
      </c>
    </row>
    <row r="128" spans="1:11" x14ac:dyDescent="0.25">
      <c r="A128" s="13" t="s">
        <v>9</v>
      </c>
      <c r="B128" s="62" t="s">
        <v>554</v>
      </c>
      <c r="C128" s="1" t="s">
        <v>385</v>
      </c>
      <c r="D128" s="1" t="s">
        <v>555</v>
      </c>
      <c r="E128" s="1" t="s">
        <v>362</v>
      </c>
      <c r="F128" s="16" t="str">
        <f t="shared" si="6"/>
        <v>Wezembeek-Oppem</v>
      </c>
      <c r="G128" s="16" t="str">
        <f t="shared" si="7"/>
        <v>Wezembeek-Oppem</v>
      </c>
      <c r="H128" s="15"/>
      <c r="I128" s="14"/>
      <c r="J128" s="14" t="s">
        <v>29</v>
      </c>
      <c r="K128" s="30">
        <v>2015</v>
      </c>
    </row>
    <row r="129" spans="1:11" x14ac:dyDescent="0.25">
      <c r="A129" s="13" t="s">
        <v>53</v>
      </c>
      <c r="B129" s="62" t="s">
        <v>259</v>
      </c>
      <c r="C129" s="63" t="s">
        <v>260</v>
      </c>
      <c r="D129" s="1" t="s">
        <v>556</v>
      </c>
      <c r="E129" s="1" t="s">
        <v>33</v>
      </c>
      <c r="F129" s="16" t="str">
        <f t="shared" si="6"/>
        <v>Bruxelles</v>
      </c>
      <c r="G129" s="16" t="str">
        <f t="shared" si="7"/>
        <v>Uccle</v>
      </c>
      <c r="H129" s="15"/>
      <c r="I129" s="14"/>
      <c r="J129" s="14" t="s">
        <v>379</v>
      </c>
      <c r="K129" s="30" t="s">
        <v>557</v>
      </c>
    </row>
    <row r="130" spans="1:11" x14ac:dyDescent="0.25">
      <c r="A130" s="13" t="s">
        <v>9</v>
      </c>
      <c r="B130" s="62" t="s">
        <v>345</v>
      </c>
      <c r="C130" s="63" t="s">
        <v>346</v>
      </c>
      <c r="D130" s="1" t="s">
        <v>347</v>
      </c>
      <c r="E130" s="1" t="s">
        <v>305</v>
      </c>
      <c r="F130" s="16" t="str">
        <f t="shared" si="6"/>
        <v>Bruxelles</v>
      </c>
      <c r="G130" s="16" t="str">
        <f t="shared" si="7"/>
        <v>Woluwé-Saint-Lambert</v>
      </c>
      <c r="H130" s="15"/>
      <c r="I130" s="14"/>
      <c r="J130" s="14" t="s">
        <v>73</v>
      </c>
      <c r="K130" s="30"/>
    </row>
    <row r="131" spans="1:11" x14ac:dyDescent="0.25">
      <c r="A131" s="13" t="s">
        <v>9</v>
      </c>
      <c r="B131" s="66" t="s">
        <v>228</v>
      </c>
      <c r="C131" s="3" t="s">
        <v>229</v>
      </c>
      <c r="D131" s="3" t="s">
        <v>230</v>
      </c>
      <c r="E131" s="3" t="s">
        <v>305</v>
      </c>
      <c r="F131" s="16" t="str">
        <f t="shared" si="6"/>
        <v>Bruxelles</v>
      </c>
      <c r="G131" s="16" t="str">
        <f t="shared" si="7"/>
        <v>Woluwé-Saint-Lambert</v>
      </c>
      <c r="H131" s="15"/>
      <c r="I131" s="14"/>
      <c r="J131" s="14" t="s">
        <v>379</v>
      </c>
      <c r="K131" s="30"/>
    </row>
    <row r="132" spans="1:11" x14ac:dyDescent="0.25">
      <c r="A132" s="13" t="s">
        <v>9</v>
      </c>
      <c r="B132" s="14" t="s">
        <v>166</v>
      </c>
      <c r="C132" s="14" t="s">
        <v>167</v>
      </c>
      <c r="D132" s="2" t="s">
        <v>325</v>
      </c>
      <c r="E132" s="14" t="s">
        <v>323</v>
      </c>
      <c r="F132" s="16" t="str">
        <f t="shared" si="6"/>
        <v>Alfortville</v>
      </c>
      <c r="G132" s="16" t="str">
        <f t="shared" si="7"/>
        <v>Alfortville</v>
      </c>
      <c r="H132" s="15"/>
      <c r="I132" s="14"/>
      <c r="J132" s="14" t="s">
        <v>73</v>
      </c>
      <c r="K132" s="30"/>
    </row>
    <row r="133" spans="1:11" x14ac:dyDescent="0.25">
      <c r="A133" s="13" t="s">
        <v>15</v>
      </c>
      <c r="B133" s="62" t="s">
        <v>231</v>
      </c>
      <c r="C133" s="1" t="s">
        <v>232</v>
      </c>
      <c r="D133" s="1" t="s">
        <v>233</v>
      </c>
      <c r="E133" s="1" t="s">
        <v>287</v>
      </c>
      <c r="F133" s="16" t="str">
        <f t="shared" ref="F133:F164" si="8">IF(ISERROR(VLOOKUP(E133,Communes,3,FALSE)),"",VLOOKUP(E133,Communes,3,FALSE))</f>
        <v>Braine-Le-Comte</v>
      </c>
      <c r="G133" s="16" t="str">
        <f t="shared" ref="G133:G164" si="9">IF(ISERROR(VLOOKUP(E133,Communes,4,FALSE)),"",VLOOKUP(E133,Communes,4,FALSE))</f>
        <v>Braine-Le-Comte</v>
      </c>
      <c r="H133" s="15"/>
      <c r="I133" s="14"/>
      <c r="J133" s="14" t="s">
        <v>379</v>
      </c>
      <c r="K133" s="30"/>
    </row>
    <row r="134" spans="1:11" x14ac:dyDescent="0.25">
      <c r="A134" s="13" t="s">
        <v>16</v>
      </c>
      <c r="B134" s="62" t="s">
        <v>234</v>
      </c>
      <c r="C134" s="63" t="s">
        <v>235</v>
      </c>
      <c r="D134" s="1" t="s">
        <v>236</v>
      </c>
      <c r="E134" s="1" t="s">
        <v>267</v>
      </c>
      <c r="F134" s="16" t="str">
        <f t="shared" si="8"/>
        <v>Bruxelles</v>
      </c>
      <c r="G134" s="16" t="str">
        <f t="shared" si="9"/>
        <v>Evere</v>
      </c>
      <c r="H134" s="15"/>
      <c r="I134" s="14"/>
      <c r="J134" s="14" t="s">
        <v>379</v>
      </c>
      <c r="K134" s="30"/>
    </row>
    <row r="135" spans="1:11" x14ac:dyDescent="0.25">
      <c r="A135" s="13" t="s">
        <v>9</v>
      </c>
      <c r="B135" s="62" t="s">
        <v>237</v>
      </c>
      <c r="C135" s="1" t="s">
        <v>238</v>
      </c>
      <c r="D135" s="1" t="s">
        <v>239</v>
      </c>
      <c r="E135" s="1" t="s">
        <v>281</v>
      </c>
      <c r="F135" s="16" t="str">
        <f t="shared" si="8"/>
        <v>Torhout</v>
      </c>
      <c r="G135" s="16" t="str">
        <f t="shared" si="9"/>
        <v>Torhout</v>
      </c>
      <c r="H135" s="15"/>
      <c r="I135" s="14"/>
      <c r="J135" s="14" t="s">
        <v>379</v>
      </c>
      <c r="K135" s="30"/>
    </row>
    <row r="136" spans="1:11" x14ac:dyDescent="0.25">
      <c r="A136" s="13" t="s">
        <v>9</v>
      </c>
      <c r="B136" s="62" t="s">
        <v>241</v>
      </c>
      <c r="C136" s="1"/>
      <c r="D136" s="1" t="s">
        <v>242</v>
      </c>
      <c r="E136" s="1" t="s">
        <v>288</v>
      </c>
      <c r="F136" s="16" t="str">
        <f t="shared" si="8"/>
        <v>Edegem</v>
      </c>
      <c r="G136" s="16" t="str">
        <f t="shared" si="9"/>
        <v>Edegem</v>
      </c>
      <c r="H136" s="15"/>
      <c r="I136" s="14"/>
      <c r="J136" s="14" t="s">
        <v>379</v>
      </c>
      <c r="K136" s="30"/>
    </row>
    <row r="137" spans="1:11" x14ac:dyDescent="0.25">
      <c r="A137" s="13" t="s">
        <v>15</v>
      </c>
      <c r="B137" s="62" t="s">
        <v>393</v>
      </c>
      <c r="C137" s="1" t="s">
        <v>558</v>
      </c>
      <c r="D137" s="1" t="s">
        <v>559</v>
      </c>
      <c r="E137" s="1" t="s">
        <v>33</v>
      </c>
      <c r="F137" s="16" t="str">
        <f t="shared" si="8"/>
        <v>Bruxelles</v>
      </c>
      <c r="G137" s="16" t="str">
        <f t="shared" si="9"/>
        <v>Uccle</v>
      </c>
      <c r="H137" s="15"/>
      <c r="I137" s="14"/>
      <c r="J137" s="14" t="s">
        <v>380</v>
      </c>
      <c r="K137" s="30" t="s">
        <v>557</v>
      </c>
    </row>
    <row r="138" spans="1:11" x14ac:dyDescent="0.25">
      <c r="A138" s="13" t="s">
        <v>15</v>
      </c>
      <c r="B138" s="62" t="s">
        <v>393</v>
      </c>
      <c r="C138" s="1" t="s">
        <v>558</v>
      </c>
      <c r="D138" s="1" t="s">
        <v>559</v>
      </c>
      <c r="E138" s="1" t="s">
        <v>33</v>
      </c>
      <c r="F138" s="16" t="str">
        <f t="shared" si="8"/>
        <v>Bruxelles</v>
      </c>
      <c r="G138" s="16" t="str">
        <f t="shared" si="9"/>
        <v>Uccle</v>
      </c>
      <c r="H138" s="15"/>
      <c r="I138" s="14"/>
      <c r="J138" s="14" t="s">
        <v>29</v>
      </c>
      <c r="K138" s="30" t="s">
        <v>560</v>
      </c>
    </row>
    <row r="139" spans="1:11" x14ac:dyDescent="0.25">
      <c r="A139" s="13" t="s">
        <v>9</v>
      </c>
      <c r="B139" s="62" t="s">
        <v>244</v>
      </c>
      <c r="C139" s="1"/>
      <c r="D139" s="1" t="s">
        <v>245</v>
      </c>
      <c r="E139" s="1" t="s">
        <v>92</v>
      </c>
      <c r="F139" s="16" t="str">
        <f t="shared" si="8"/>
        <v>Vilvoorde</v>
      </c>
      <c r="G139" s="16" t="str">
        <f t="shared" si="9"/>
        <v>Vilvoorde</v>
      </c>
      <c r="H139" s="15"/>
      <c r="I139" s="14"/>
      <c r="J139" s="14" t="s">
        <v>379</v>
      </c>
      <c r="K139" s="30"/>
    </row>
    <row r="140" spans="1:11" x14ac:dyDescent="0.25">
      <c r="A140" s="13" t="s">
        <v>15</v>
      </c>
      <c r="B140" s="62" t="s">
        <v>246</v>
      </c>
      <c r="C140" s="1" t="s">
        <v>247</v>
      </c>
      <c r="D140" s="1" t="s">
        <v>248</v>
      </c>
      <c r="E140" s="1" t="s">
        <v>301</v>
      </c>
      <c r="F140" s="16" t="str">
        <f t="shared" si="8"/>
        <v>Bruxelles</v>
      </c>
      <c r="G140" s="16" t="str">
        <f t="shared" si="9"/>
        <v>Auderghem</v>
      </c>
      <c r="H140" s="15"/>
      <c r="I140" s="14"/>
      <c r="J140" s="14" t="s">
        <v>379</v>
      </c>
      <c r="K140" s="30"/>
    </row>
    <row r="141" spans="1:11" x14ac:dyDescent="0.25">
      <c r="A141" s="13" t="s">
        <v>9</v>
      </c>
      <c r="B141" s="62" t="s">
        <v>249</v>
      </c>
      <c r="C141" s="1" t="s">
        <v>129</v>
      </c>
      <c r="D141" s="1" t="s">
        <v>250</v>
      </c>
      <c r="E141" s="1" t="s">
        <v>131</v>
      </c>
      <c r="F141" s="16" t="str">
        <f t="shared" si="8"/>
        <v>Bruxelles</v>
      </c>
      <c r="G141" s="16" t="str">
        <f t="shared" si="9"/>
        <v>Bruxelles</v>
      </c>
      <c r="H141" s="15"/>
      <c r="I141" s="14"/>
      <c r="J141" s="14" t="s">
        <v>379</v>
      </c>
      <c r="K141" s="30"/>
    </row>
    <row r="142" spans="1:11" x14ac:dyDescent="0.25">
      <c r="A142" s="13" t="s">
        <v>9</v>
      </c>
      <c r="B142" s="14" t="s">
        <v>128</v>
      </c>
      <c r="C142" s="14" t="s">
        <v>129</v>
      </c>
      <c r="D142" s="14" t="s">
        <v>130</v>
      </c>
      <c r="E142" s="14" t="s">
        <v>131</v>
      </c>
      <c r="F142" s="16" t="str">
        <f t="shared" si="8"/>
        <v>Bruxelles</v>
      </c>
      <c r="G142" s="16" t="str">
        <f t="shared" si="9"/>
        <v>Bruxelles</v>
      </c>
      <c r="H142" s="15"/>
      <c r="I142" s="14"/>
      <c r="J142" s="14" t="s">
        <v>379</v>
      </c>
      <c r="K142" s="30"/>
    </row>
    <row r="143" spans="1:11" x14ac:dyDescent="0.25">
      <c r="A143" s="13" t="s">
        <v>9</v>
      </c>
      <c r="B143" s="62" t="s">
        <v>251</v>
      </c>
      <c r="C143" s="1" t="s">
        <v>252</v>
      </c>
      <c r="D143" s="1" t="s">
        <v>253</v>
      </c>
      <c r="E143" s="1" t="s">
        <v>310</v>
      </c>
      <c r="F143" s="16" t="str">
        <f t="shared" si="8"/>
        <v>Limal</v>
      </c>
      <c r="G143" s="16" t="str">
        <f t="shared" si="9"/>
        <v>Limal</v>
      </c>
      <c r="H143" s="15"/>
      <c r="I143" s="14"/>
      <c r="J143" s="14" t="s">
        <v>379</v>
      </c>
      <c r="K143" s="30"/>
    </row>
    <row r="144" spans="1:11" x14ac:dyDescent="0.25">
      <c r="A144" s="13" t="s">
        <v>9</v>
      </c>
      <c r="B144" s="14" t="s">
        <v>132</v>
      </c>
      <c r="C144" s="14" t="s">
        <v>133</v>
      </c>
      <c r="D144" s="2" t="s">
        <v>331</v>
      </c>
      <c r="E144" s="14" t="s">
        <v>312</v>
      </c>
      <c r="F144" s="16" t="str">
        <f t="shared" si="8"/>
        <v>Wavre</v>
      </c>
      <c r="G144" s="16" t="str">
        <f t="shared" si="9"/>
        <v>Wavre</v>
      </c>
      <c r="H144" s="15"/>
      <c r="I144" s="14"/>
      <c r="J144" s="14" t="s">
        <v>379</v>
      </c>
      <c r="K144" s="30"/>
    </row>
    <row r="145" spans="1:11" x14ac:dyDescent="0.25">
      <c r="A145" s="13" t="s">
        <v>9</v>
      </c>
      <c r="B145" s="62" t="s">
        <v>254</v>
      </c>
      <c r="C145" s="1" t="s">
        <v>90</v>
      </c>
      <c r="D145" s="1" t="s">
        <v>91</v>
      </c>
      <c r="E145" s="1" t="s">
        <v>92</v>
      </c>
      <c r="F145" s="16" t="str">
        <f t="shared" si="8"/>
        <v>Vilvoorde</v>
      </c>
      <c r="G145" s="16" t="str">
        <f t="shared" si="9"/>
        <v>Vilvoorde</v>
      </c>
      <c r="H145" s="15"/>
      <c r="I145" s="14"/>
      <c r="J145" s="14" t="s">
        <v>379</v>
      </c>
      <c r="K145" s="14" t="s">
        <v>563</v>
      </c>
    </row>
    <row r="146" spans="1:11" x14ac:dyDescent="0.25">
      <c r="A146" s="13" t="s">
        <v>9</v>
      </c>
      <c r="B146" s="62" t="s">
        <v>254</v>
      </c>
      <c r="C146" s="1" t="s">
        <v>90</v>
      </c>
      <c r="D146" s="1" t="s">
        <v>91</v>
      </c>
      <c r="E146" s="1" t="s">
        <v>92</v>
      </c>
      <c r="F146" s="16" t="str">
        <f t="shared" si="8"/>
        <v>Vilvoorde</v>
      </c>
      <c r="G146" s="16" t="str">
        <f t="shared" si="9"/>
        <v>Vilvoorde</v>
      </c>
      <c r="H146" s="15"/>
      <c r="I146" s="14"/>
      <c r="J146" s="14" t="s">
        <v>378</v>
      </c>
      <c r="K146" s="14" t="s">
        <v>564</v>
      </c>
    </row>
    <row r="147" spans="1:11" x14ac:dyDescent="0.25">
      <c r="A147" s="13" t="s">
        <v>9</v>
      </c>
      <c r="B147" s="14" t="s">
        <v>254</v>
      </c>
      <c r="C147" s="14" t="s">
        <v>90</v>
      </c>
      <c r="D147" s="14" t="s">
        <v>91</v>
      </c>
      <c r="E147" s="14" t="s">
        <v>92</v>
      </c>
      <c r="F147" s="16" t="str">
        <f t="shared" si="8"/>
        <v>Vilvoorde</v>
      </c>
      <c r="G147" s="16" t="str">
        <f t="shared" si="9"/>
        <v>Vilvoorde</v>
      </c>
      <c r="H147" s="15"/>
      <c r="I147" s="14"/>
      <c r="J147" s="14" t="s">
        <v>380</v>
      </c>
      <c r="K147" s="30" t="s">
        <v>564</v>
      </c>
    </row>
    <row r="148" spans="1:11" x14ac:dyDescent="0.25">
      <c r="A148" s="13" t="s">
        <v>9</v>
      </c>
      <c r="B148" s="14" t="s">
        <v>254</v>
      </c>
      <c r="C148" s="14" t="s">
        <v>93</v>
      </c>
      <c r="D148" s="14" t="s">
        <v>94</v>
      </c>
      <c r="E148" s="14" t="s">
        <v>566</v>
      </c>
      <c r="F148" s="16" t="str">
        <f t="shared" si="8"/>
        <v>Middelkerke</v>
      </c>
      <c r="G148" s="16" t="str">
        <f t="shared" si="9"/>
        <v>Middelkerke</v>
      </c>
      <c r="H148" s="15"/>
      <c r="I148" s="14"/>
      <c r="J148" s="14" t="s">
        <v>29</v>
      </c>
      <c r="K148" s="30" t="s">
        <v>568</v>
      </c>
    </row>
    <row r="149" spans="1:11" x14ac:dyDescent="0.25">
      <c r="A149" s="13" t="s">
        <v>9</v>
      </c>
      <c r="B149" s="14" t="s">
        <v>254</v>
      </c>
      <c r="C149" s="14" t="s">
        <v>90</v>
      </c>
      <c r="D149" s="14" t="s">
        <v>91</v>
      </c>
      <c r="E149" s="14" t="s">
        <v>92</v>
      </c>
      <c r="F149" s="16" t="str">
        <f t="shared" si="8"/>
        <v>Vilvoorde</v>
      </c>
      <c r="G149" s="16" t="str">
        <f t="shared" si="9"/>
        <v>Vilvoorde</v>
      </c>
      <c r="H149" s="15"/>
      <c r="I149" s="14"/>
      <c r="J149" s="14" t="s">
        <v>29</v>
      </c>
      <c r="K149" s="30" t="s">
        <v>565</v>
      </c>
    </row>
    <row r="150" spans="1:11" x14ac:dyDescent="0.25">
      <c r="A150" s="13" t="s">
        <v>9</v>
      </c>
      <c r="B150" s="14" t="s">
        <v>254</v>
      </c>
      <c r="C150" s="14" t="s">
        <v>93</v>
      </c>
      <c r="D150" s="14" t="s">
        <v>94</v>
      </c>
      <c r="E150" s="14" t="s">
        <v>566</v>
      </c>
      <c r="F150" s="16" t="str">
        <f t="shared" si="8"/>
        <v>Middelkerke</v>
      </c>
      <c r="G150" s="16" t="str">
        <f t="shared" si="9"/>
        <v>Middelkerke</v>
      </c>
      <c r="H150" s="15"/>
      <c r="I150" s="14"/>
      <c r="J150" s="14" t="s">
        <v>379</v>
      </c>
      <c r="K150" s="14" t="s">
        <v>567</v>
      </c>
    </row>
    <row r="151" spans="1:11" x14ac:dyDescent="0.25">
      <c r="A151" s="13" t="s">
        <v>15</v>
      </c>
      <c r="B151" s="14" t="s">
        <v>134</v>
      </c>
      <c r="C151" s="14" t="s">
        <v>135</v>
      </c>
      <c r="D151" s="14" t="s">
        <v>136</v>
      </c>
      <c r="E151" s="14" t="s">
        <v>319</v>
      </c>
      <c r="F151" s="16" t="str">
        <f t="shared" si="8"/>
        <v>Kraainem</v>
      </c>
      <c r="G151" s="16" t="str">
        <f t="shared" si="9"/>
        <v>Kraainem</v>
      </c>
      <c r="H151" s="15"/>
      <c r="I151" s="14"/>
      <c r="J151" s="14" t="s">
        <v>379</v>
      </c>
      <c r="K151" s="30"/>
    </row>
    <row r="152" spans="1:11" x14ac:dyDescent="0.25">
      <c r="A152" s="13" t="s">
        <v>15</v>
      </c>
      <c r="B152" s="62" t="s">
        <v>256</v>
      </c>
      <c r="C152" s="1" t="s">
        <v>257</v>
      </c>
      <c r="D152" s="1" t="s">
        <v>258</v>
      </c>
      <c r="E152" s="1" t="s">
        <v>319</v>
      </c>
      <c r="F152" s="16" t="str">
        <f t="shared" si="8"/>
        <v>Kraainem</v>
      </c>
      <c r="G152" s="16" t="str">
        <f t="shared" si="9"/>
        <v>Kraainem</v>
      </c>
      <c r="H152" s="15"/>
      <c r="I152" s="14"/>
      <c r="J152" s="14" t="s">
        <v>379</v>
      </c>
      <c r="K152" s="30"/>
    </row>
    <row r="153" spans="1:11" x14ac:dyDescent="0.25">
      <c r="A153" s="13" t="s">
        <v>15</v>
      </c>
      <c r="B153" s="62" t="s">
        <v>396</v>
      </c>
      <c r="C153" s="1" t="s">
        <v>119</v>
      </c>
      <c r="D153" s="1" t="s">
        <v>397</v>
      </c>
      <c r="E153" s="1" t="s">
        <v>398</v>
      </c>
      <c r="F153" s="16" t="str">
        <f t="shared" si="8"/>
        <v>Lasne</v>
      </c>
      <c r="G153" s="16" t="str">
        <f t="shared" si="9"/>
        <v>Lasne</v>
      </c>
      <c r="H153" s="15"/>
      <c r="I153" s="14"/>
      <c r="J153" s="14" t="s">
        <v>380</v>
      </c>
      <c r="K153" s="30"/>
    </row>
    <row r="154" spans="1:11" x14ac:dyDescent="0.25">
      <c r="A154" s="13" t="s">
        <v>15</v>
      </c>
      <c r="B154" s="62" t="s">
        <v>261</v>
      </c>
      <c r="C154" s="1" t="s">
        <v>262</v>
      </c>
      <c r="D154" s="1" t="s">
        <v>263</v>
      </c>
      <c r="E154" s="1" t="s">
        <v>290</v>
      </c>
      <c r="F154" s="16" t="str">
        <f t="shared" si="8"/>
        <v>Soignies</v>
      </c>
      <c r="G154" s="16" t="str">
        <f t="shared" si="9"/>
        <v>Soignies</v>
      </c>
      <c r="H154" s="15"/>
      <c r="I154" s="14"/>
      <c r="J154" s="14" t="s">
        <v>379</v>
      </c>
      <c r="K154" s="30"/>
    </row>
    <row r="155" spans="1:11" x14ac:dyDescent="0.25">
      <c r="A155" s="13" t="s">
        <v>53</v>
      </c>
      <c r="B155" s="14" t="s">
        <v>162</v>
      </c>
      <c r="C155" s="14" t="s">
        <v>60</v>
      </c>
      <c r="D155" s="14" t="s">
        <v>163</v>
      </c>
      <c r="E155" s="14" t="s">
        <v>299</v>
      </c>
      <c r="F155" s="16" t="str">
        <f t="shared" si="8"/>
        <v>Bruxelles</v>
      </c>
      <c r="G155" s="16" t="str">
        <f t="shared" si="9"/>
        <v>Neder-Over-Heembeek</v>
      </c>
      <c r="H155" s="15"/>
      <c r="I155" s="14"/>
      <c r="J155" s="14" t="s">
        <v>49</v>
      </c>
      <c r="K155" s="30"/>
    </row>
    <row r="156" spans="1:11" x14ac:dyDescent="0.25">
      <c r="A156" s="13" t="s">
        <v>16</v>
      </c>
      <c r="B156" s="62" t="s">
        <v>264</v>
      </c>
      <c r="C156" s="63" t="s">
        <v>265</v>
      </c>
      <c r="D156" s="1" t="s">
        <v>266</v>
      </c>
      <c r="E156" s="1" t="s">
        <v>268</v>
      </c>
      <c r="F156" s="16" t="str">
        <f t="shared" si="8"/>
        <v>Bruxelles</v>
      </c>
      <c r="G156" s="16" t="str">
        <f t="shared" si="9"/>
        <v>Forest</v>
      </c>
      <c r="H156" s="15"/>
      <c r="I156" s="14"/>
      <c r="J156" s="14" t="s">
        <v>379</v>
      </c>
      <c r="K156" s="30" t="s">
        <v>561</v>
      </c>
    </row>
    <row r="157" spans="1:11" x14ac:dyDescent="0.25">
      <c r="A157" s="13" t="s">
        <v>15</v>
      </c>
      <c r="B157" s="62" t="s">
        <v>569</v>
      </c>
      <c r="C157" s="1" t="s">
        <v>570</v>
      </c>
      <c r="D157" s="1" t="s">
        <v>571</v>
      </c>
      <c r="E157" s="1" t="s">
        <v>295</v>
      </c>
      <c r="F157" s="16" t="str">
        <f t="shared" si="8"/>
        <v>Bruxelles</v>
      </c>
      <c r="G157" s="16" t="str">
        <f t="shared" si="9"/>
        <v>Woluwé-Saint-Pierre</v>
      </c>
      <c r="H157" s="15"/>
      <c r="I157" s="14"/>
      <c r="J157" s="14" t="s">
        <v>29</v>
      </c>
      <c r="K157" s="30">
        <v>2015</v>
      </c>
    </row>
    <row r="158" spans="1:11" x14ac:dyDescent="0.25">
      <c r="A158" s="13" t="s">
        <v>9</v>
      </c>
      <c r="B158" s="62" t="s">
        <v>272</v>
      </c>
      <c r="C158" s="1" t="s">
        <v>273</v>
      </c>
      <c r="D158" s="1" t="s">
        <v>274</v>
      </c>
      <c r="E158" s="1" t="s">
        <v>282</v>
      </c>
      <c r="F158" s="16" t="str">
        <f t="shared" si="8"/>
        <v>Andenne</v>
      </c>
      <c r="G158" s="16" t="str">
        <f t="shared" si="9"/>
        <v>Andenne</v>
      </c>
      <c r="H158" s="15"/>
      <c r="I158" s="14"/>
      <c r="J158" s="14" t="s">
        <v>379</v>
      </c>
      <c r="K158" s="30"/>
    </row>
    <row r="159" spans="1:11" x14ac:dyDescent="0.25">
      <c r="A159" s="13" t="s">
        <v>15</v>
      </c>
      <c r="B159" s="62" t="s">
        <v>577</v>
      </c>
      <c r="C159" s="1" t="s">
        <v>578</v>
      </c>
      <c r="D159" s="1" t="s">
        <v>579</v>
      </c>
      <c r="E159" s="1" t="s">
        <v>388</v>
      </c>
      <c r="F159" s="16" t="str">
        <f t="shared" si="8"/>
        <v>Overijse</v>
      </c>
      <c r="G159" s="16" t="str">
        <f t="shared" si="9"/>
        <v>Overijse</v>
      </c>
      <c r="H159" s="15"/>
      <c r="I159" s="14"/>
      <c r="J159" s="14" t="s">
        <v>29</v>
      </c>
      <c r="K159" s="30" t="s">
        <v>580</v>
      </c>
    </row>
    <row r="160" spans="1:11" x14ac:dyDescent="0.25">
      <c r="A160" s="13" t="s">
        <v>9</v>
      </c>
      <c r="B160" s="62" t="s">
        <v>389</v>
      </c>
      <c r="C160" s="1" t="s">
        <v>124</v>
      </c>
      <c r="D160" s="1" t="s">
        <v>390</v>
      </c>
      <c r="E160" s="1" t="s">
        <v>388</v>
      </c>
      <c r="F160" s="16" t="str">
        <f t="shared" si="8"/>
        <v>Overijse</v>
      </c>
      <c r="G160" s="16" t="str">
        <f t="shared" si="9"/>
        <v>Overijse</v>
      </c>
      <c r="H160" s="15"/>
      <c r="I160" s="14"/>
      <c r="J160" s="14" t="s">
        <v>380</v>
      </c>
      <c r="K160" s="30" t="s">
        <v>575</v>
      </c>
    </row>
    <row r="161" spans="1:11" x14ac:dyDescent="0.25">
      <c r="A161" s="13" t="s">
        <v>9</v>
      </c>
      <c r="B161" s="62" t="s">
        <v>389</v>
      </c>
      <c r="C161" s="1" t="s">
        <v>124</v>
      </c>
      <c r="D161" s="1" t="s">
        <v>390</v>
      </c>
      <c r="E161" s="1" t="s">
        <v>388</v>
      </c>
      <c r="F161" s="16" t="str">
        <f t="shared" si="8"/>
        <v>Overijse</v>
      </c>
      <c r="G161" s="16" t="str">
        <f t="shared" si="9"/>
        <v>Overijse</v>
      </c>
      <c r="H161" s="15"/>
      <c r="I161" s="14"/>
      <c r="J161" s="14" t="s">
        <v>378</v>
      </c>
      <c r="K161" s="14" t="s">
        <v>576</v>
      </c>
    </row>
    <row r="162" spans="1:11" x14ac:dyDescent="0.25">
      <c r="A162" s="13" t="s">
        <v>9</v>
      </c>
      <c r="B162" s="62" t="s">
        <v>389</v>
      </c>
      <c r="C162" s="1" t="s">
        <v>124</v>
      </c>
      <c r="D162" s="1" t="s">
        <v>390</v>
      </c>
      <c r="E162" s="1" t="s">
        <v>388</v>
      </c>
      <c r="F162" s="16" t="str">
        <f t="shared" si="8"/>
        <v>Overijse</v>
      </c>
      <c r="G162" s="16" t="str">
        <f t="shared" si="9"/>
        <v>Overijse</v>
      </c>
      <c r="H162" s="15"/>
      <c r="I162" s="14"/>
      <c r="J162" s="14" t="s">
        <v>29</v>
      </c>
      <c r="K162" s="14" t="s">
        <v>576</v>
      </c>
    </row>
    <row r="163" spans="1:11" x14ac:dyDescent="0.25">
      <c r="A163" s="13" t="s">
        <v>9</v>
      </c>
      <c r="B163" s="62" t="s">
        <v>519</v>
      </c>
      <c r="C163" s="1" t="s">
        <v>520</v>
      </c>
      <c r="D163" s="1" t="s">
        <v>521</v>
      </c>
      <c r="E163" s="1" t="s">
        <v>522</v>
      </c>
      <c r="F163" s="16" t="str">
        <f t="shared" si="8"/>
        <v>Ecaussines</v>
      </c>
      <c r="G163" s="16" t="str">
        <f t="shared" si="9"/>
        <v>Ecaussines</v>
      </c>
      <c r="H163" s="15"/>
      <c r="I163" s="14"/>
      <c r="J163" s="14" t="s">
        <v>29</v>
      </c>
      <c r="K163" s="30" t="s">
        <v>573</v>
      </c>
    </row>
    <row r="164" spans="1:11" x14ac:dyDescent="0.25">
      <c r="A164" s="13" t="s">
        <v>9</v>
      </c>
      <c r="B164" s="62" t="s">
        <v>519</v>
      </c>
      <c r="C164" s="1" t="s">
        <v>520</v>
      </c>
      <c r="D164" s="1" t="s">
        <v>521</v>
      </c>
      <c r="E164" s="1" t="s">
        <v>522</v>
      </c>
      <c r="F164" s="16" t="str">
        <f t="shared" si="8"/>
        <v>Ecaussines</v>
      </c>
      <c r="G164" s="16" t="str">
        <f t="shared" si="9"/>
        <v>Ecaussines</v>
      </c>
      <c r="H164" s="15"/>
      <c r="I164" s="14"/>
      <c r="J164" s="14" t="s">
        <v>378</v>
      </c>
      <c r="K164" s="30" t="s">
        <v>573</v>
      </c>
    </row>
    <row r="165" spans="1:11" x14ac:dyDescent="0.25">
      <c r="B165" s="62"/>
      <c r="C165" s="1"/>
      <c r="D165" s="1"/>
      <c r="E165" s="1"/>
      <c r="F165" s="1"/>
    </row>
  </sheetData>
  <sheetProtection sort="0" autoFilter="0" pivotTables="0"/>
  <autoFilter ref="A4:K164">
    <sortState ref="A5:K166">
      <sortCondition ref="B4:B148"/>
    </sortState>
  </autoFilter>
  <sortState ref="A5:K130">
    <sortCondition ref="A5"/>
  </sortState>
  <conditionalFormatting sqref="A4:A143">
    <cfRule type="expression" dxfId="68" priority="179">
      <formula>OR(AND(ISERROR(VLOOKUP(A4,Liste_Civilités,1,FALSE)),A4&lt;&gt;"Civilité",LEN(A4)&gt;0),A4="Civilités")</formula>
    </cfRule>
  </conditionalFormatting>
  <conditionalFormatting sqref="E123:E142 E4:E99">
    <cfRule type="expression" dxfId="67" priority="178">
      <formula>OR(AND(ISERROR(VLOOKUP(E4,Liste_Communes,1,FALSE)),E4&lt;&gt;"Code Postal",LEN(E4)&gt;0),E4="Identifiant")</formula>
    </cfRule>
  </conditionalFormatting>
  <conditionalFormatting sqref="J4:J142">
    <cfRule type="expression" dxfId="66" priority="177">
      <formula>OR(AND(ISERROR(VLOOKUP(J4,Liste_Statuts,1,FALSE)),J4&lt;&gt;"Statut",LEN(J4)&gt;0),J4="Libellé")</formula>
    </cfRule>
  </conditionalFormatting>
  <conditionalFormatting sqref="E143">
    <cfRule type="expression" dxfId="65" priority="64">
      <formula>OR(AND(ISERROR(VLOOKUP(E143,Liste_Communes,1,FALSE)),E143&lt;&gt;"Code Postal",LEN(E143)&gt;0),E143="Identifiant")</formula>
    </cfRule>
  </conditionalFormatting>
  <conditionalFormatting sqref="J143">
    <cfRule type="expression" dxfId="64" priority="63">
      <formula>OR(AND(ISERROR(VLOOKUP(J143,Liste_Statuts,1,FALSE)),J143&lt;&gt;"Statut",LEN(J143)&gt;0),J143="Libellé")</formula>
    </cfRule>
  </conditionalFormatting>
  <conditionalFormatting sqref="A144">
    <cfRule type="expression" dxfId="63" priority="62">
      <formula>OR(AND(ISERROR(VLOOKUP(A144,Liste_Civilités,1,FALSE)),A144&lt;&gt;"Civilité",LEN(A144)&gt;0),A144="Civilités")</formula>
    </cfRule>
  </conditionalFormatting>
  <conditionalFormatting sqref="E144">
    <cfRule type="expression" dxfId="62" priority="61">
      <formula>OR(AND(ISERROR(VLOOKUP(E144,Liste_Communes,1,FALSE)),E144&lt;&gt;"Code Postal",LEN(E144)&gt;0),E144="Identifiant")</formula>
    </cfRule>
  </conditionalFormatting>
  <conditionalFormatting sqref="J144">
    <cfRule type="expression" dxfId="61" priority="60">
      <formula>OR(AND(ISERROR(VLOOKUP(J144,Liste_Statuts,1,FALSE)),J144&lt;&gt;"Statut",LEN(J144)&gt;0),J144="Libellé")</formula>
    </cfRule>
  </conditionalFormatting>
  <conditionalFormatting sqref="A145">
    <cfRule type="expression" dxfId="60" priority="59">
      <formula>OR(AND(ISERROR(VLOOKUP(A145,Liste_Civilités,1,FALSE)),A145&lt;&gt;"Civilité",LEN(A145)&gt;0),A145="Civilités")</formula>
    </cfRule>
  </conditionalFormatting>
  <conditionalFormatting sqref="E145">
    <cfRule type="expression" dxfId="59" priority="58">
      <formula>OR(AND(ISERROR(VLOOKUP(E145,Liste_Communes,1,FALSE)),E145&lt;&gt;"Code Postal",LEN(E145)&gt;0),E145="Identifiant")</formula>
    </cfRule>
  </conditionalFormatting>
  <conditionalFormatting sqref="J145">
    <cfRule type="expression" dxfId="58" priority="57">
      <formula>OR(AND(ISERROR(VLOOKUP(J145,Liste_Statuts,1,FALSE)),J145&lt;&gt;"Statut",LEN(J145)&gt;0),J145="Libellé")</formula>
    </cfRule>
  </conditionalFormatting>
  <conditionalFormatting sqref="A146">
    <cfRule type="expression" dxfId="57" priority="56">
      <formula>OR(AND(ISERROR(VLOOKUP(A146,Liste_Civilités,1,FALSE)),A146&lt;&gt;"Civilité",LEN(A146)&gt;0),A146="Civilités")</formula>
    </cfRule>
  </conditionalFormatting>
  <conditionalFormatting sqref="E146">
    <cfRule type="expression" dxfId="56" priority="55">
      <formula>OR(AND(ISERROR(VLOOKUP(E146,Liste_Communes,1,FALSE)),E146&lt;&gt;"Code Postal",LEN(E146)&gt;0),E146="Identifiant")</formula>
    </cfRule>
  </conditionalFormatting>
  <conditionalFormatting sqref="J146">
    <cfRule type="expression" dxfId="55" priority="54">
      <formula>OR(AND(ISERROR(VLOOKUP(J146,Liste_Statuts,1,FALSE)),J146&lt;&gt;"Statut",LEN(J146)&gt;0),J146="Libellé")</formula>
    </cfRule>
  </conditionalFormatting>
  <conditionalFormatting sqref="A147">
    <cfRule type="expression" dxfId="54" priority="53">
      <formula>OR(AND(ISERROR(VLOOKUP(A147,Liste_Civilités,1,FALSE)),A147&lt;&gt;"Civilité",LEN(A147)&gt;0),A147="Civilités")</formula>
    </cfRule>
  </conditionalFormatting>
  <conditionalFormatting sqref="E147">
    <cfRule type="expression" dxfId="53" priority="52">
      <formula>OR(AND(ISERROR(VLOOKUP(E147,Liste_Communes,1,FALSE)),E147&lt;&gt;"Code Postal",LEN(E147)&gt;0),E147="Identifiant")</formula>
    </cfRule>
  </conditionalFormatting>
  <conditionalFormatting sqref="J147">
    <cfRule type="expression" dxfId="52" priority="51">
      <formula>OR(AND(ISERROR(VLOOKUP(J147,Liste_Statuts,1,FALSE)),J147&lt;&gt;"Statut",LEN(J147)&gt;0),J147="Libellé")</formula>
    </cfRule>
  </conditionalFormatting>
  <conditionalFormatting sqref="A148">
    <cfRule type="expression" dxfId="51" priority="50">
      <formula>OR(AND(ISERROR(VLOOKUP(A148,Liste_Civilités,1,FALSE)),A148&lt;&gt;"Civilité",LEN(A148)&gt;0),A148="Civilités")</formula>
    </cfRule>
  </conditionalFormatting>
  <conditionalFormatting sqref="E148">
    <cfRule type="expression" dxfId="50" priority="49">
      <formula>OR(AND(ISERROR(VLOOKUP(E148,Liste_Communes,1,FALSE)),E148&lt;&gt;"Code Postal",LEN(E148)&gt;0),E148="Identifiant")</formula>
    </cfRule>
  </conditionalFormatting>
  <conditionalFormatting sqref="J148">
    <cfRule type="expression" dxfId="49" priority="48">
      <formula>OR(AND(ISERROR(VLOOKUP(J148,Liste_Statuts,1,FALSE)),J148&lt;&gt;"Statut",LEN(J148)&gt;0),J148="Libellé")</formula>
    </cfRule>
  </conditionalFormatting>
  <conditionalFormatting sqref="E149">
    <cfRule type="expression" dxfId="48" priority="47">
      <formula>OR(AND(ISERROR(VLOOKUP(E149,Liste_Communes,1,FALSE)),E149&lt;&gt;"Code Postal",LEN(E149)&gt;0),E149="Identifiant")</formula>
    </cfRule>
  </conditionalFormatting>
  <conditionalFormatting sqref="J149">
    <cfRule type="expression" dxfId="47" priority="46">
      <formula>OR(AND(ISERROR(VLOOKUP(J149,Liste_Statuts,1,FALSE)),J149&lt;&gt;"Statut",LEN(J149)&gt;0),J149="Libellé")</formula>
    </cfRule>
  </conditionalFormatting>
  <conditionalFormatting sqref="A149">
    <cfRule type="expression" dxfId="46" priority="45">
      <formula>OR(AND(ISERROR(VLOOKUP(A149,Liste_Civilités,1,FALSE)),A149&lt;&gt;"Civilité",LEN(A149)&gt;0),A149="Civilités")</formula>
    </cfRule>
  </conditionalFormatting>
  <conditionalFormatting sqref="E149">
    <cfRule type="expression" dxfId="45" priority="44">
      <formula>OR(AND(ISERROR(VLOOKUP(E149,Liste_Communes,1,FALSE)),E149&lt;&gt;"Code Postal",LEN(E149)&gt;0),E149="Identifiant")</formula>
    </cfRule>
  </conditionalFormatting>
  <conditionalFormatting sqref="J149">
    <cfRule type="expression" dxfId="44" priority="43">
      <formula>OR(AND(ISERROR(VLOOKUP(J149,Liste_Statuts,1,FALSE)),J149&lt;&gt;"Statut",LEN(J149)&gt;0),J149="Libellé")</formula>
    </cfRule>
  </conditionalFormatting>
  <conditionalFormatting sqref="A150">
    <cfRule type="expression" dxfId="43" priority="42">
      <formula>OR(AND(ISERROR(VLOOKUP(A150,Liste_Civilités,1,FALSE)),A150&lt;&gt;"Civilité",LEN(A150)&gt;0),A150="Civilités")</formula>
    </cfRule>
  </conditionalFormatting>
  <conditionalFormatting sqref="E150">
    <cfRule type="expression" dxfId="42" priority="41">
      <formula>OR(AND(ISERROR(VLOOKUP(E150,Liste_Communes,1,FALSE)),E150&lt;&gt;"Code Postal",LEN(E150)&gt;0),E150="Identifiant")</formula>
    </cfRule>
  </conditionalFormatting>
  <conditionalFormatting sqref="J150">
    <cfRule type="expression" dxfId="41" priority="40">
      <formula>OR(AND(ISERROR(VLOOKUP(J150,Liste_Statuts,1,FALSE)),J150&lt;&gt;"Statut",LEN(J150)&gt;0),J150="Libellé")</formula>
    </cfRule>
  </conditionalFormatting>
  <conditionalFormatting sqref="A151">
    <cfRule type="expression" dxfId="40" priority="39">
      <formula>OR(AND(ISERROR(VLOOKUP(A151,Liste_Civilités,1,FALSE)),A151&lt;&gt;"Civilité",LEN(A151)&gt;0),A151="Civilités")</formula>
    </cfRule>
  </conditionalFormatting>
  <conditionalFormatting sqref="E151">
    <cfRule type="expression" dxfId="39" priority="38">
      <formula>OR(AND(ISERROR(VLOOKUP(E151,Liste_Communes,1,FALSE)),E151&lt;&gt;"Code Postal",LEN(E151)&gt;0),E151="Identifiant")</formula>
    </cfRule>
  </conditionalFormatting>
  <conditionalFormatting sqref="J151">
    <cfRule type="expression" dxfId="38" priority="37">
      <formula>OR(AND(ISERROR(VLOOKUP(J151,Liste_Statuts,1,FALSE)),J151&lt;&gt;"Statut",LEN(J151)&gt;0),J151="Libellé")</formula>
    </cfRule>
  </conditionalFormatting>
  <conditionalFormatting sqref="A152">
    <cfRule type="expression" dxfId="37" priority="36">
      <formula>OR(AND(ISERROR(VLOOKUP(A152,Liste_Civilités,1,FALSE)),A152&lt;&gt;"Civilité",LEN(A152)&gt;0),A152="Civilités")</formula>
    </cfRule>
  </conditionalFormatting>
  <conditionalFormatting sqref="E152">
    <cfRule type="expression" dxfId="36" priority="35">
      <formula>OR(AND(ISERROR(VLOOKUP(E152,Liste_Communes,1,FALSE)),E152&lt;&gt;"Code Postal",LEN(E152)&gt;0),E152="Identifiant")</formula>
    </cfRule>
  </conditionalFormatting>
  <conditionalFormatting sqref="J152">
    <cfRule type="expression" dxfId="35" priority="34">
      <formula>OR(AND(ISERROR(VLOOKUP(J152,Liste_Statuts,1,FALSE)),J152&lt;&gt;"Statut",LEN(J152)&gt;0),J152="Libellé")</formula>
    </cfRule>
  </conditionalFormatting>
  <conditionalFormatting sqref="A153">
    <cfRule type="expression" dxfId="34" priority="33">
      <formula>OR(AND(ISERROR(VLOOKUP(A153,Liste_Civilités,1,FALSE)),A153&lt;&gt;"Civilité",LEN(A153)&gt;0),A153="Civilités")</formula>
    </cfRule>
  </conditionalFormatting>
  <conditionalFormatting sqref="E153">
    <cfRule type="expression" dxfId="33" priority="32">
      <formula>OR(AND(ISERROR(VLOOKUP(E153,Liste_Communes,1,FALSE)),E153&lt;&gt;"Code Postal",LEN(E153)&gt;0),E153="Identifiant")</formula>
    </cfRule>
  </conditionalFormatting>
  <conditionalFormatting sqref="J153">
    <cfRule type="expression" dxfId="32" priority="31">
      <formula>OR(AND(ISERROR(VLOOKUP(J153,Liste_Statuts,1,FALSE)),J153&lt;&gt;"Statut",LEN(J153)&gt;0),J153="Libellé")</formula>
    </cfRule>
  </conditionalFormatting>
  <conditionalFormatting sqref="A154">
    <cfRule type="expression" dxfId="31" priority="30">
      <formula>OR(AND(ISERROR(VLOOKUP(A154,Liste_Civilités,1,FALSE)),A154&lt;&gt;"Civilité",LEN(A154)&gt;0),A154="Civilités")</formula>
    </cfRule>
  </conditionalFormatting>
  <conditionalFormatting sqref="E154">
    <cfRule type="expression" dxfId="30" priority="29">
      <formula>OR(AND(ISERROR(VLOOKUP(E154,Liste_Communes,1,FALSE)),E154&lt;&gt;"Code Postal",LEN(E154)&gt;0),E154="Identifiant")</formula>
    </cfRule>
  </conditionalFormatting>
  <conditionalFormatting sqref="J154">
    <cfRule type="expression" dxfId="29" priority="28">
      <formula>OR(AND(ISERROR(VLOOKUP(J154,Liste_Statuts,1,FALSE)),J154&lt;&gt;"Statut",LEN(J154)&gt;0),J154="Libellé")</formula>
    </cfRule>
  </conditionalFormatting>
  <conditionalFormatting sqref="A155">
    <cfRule type="expression" dxfId="28" priority="27">
      <formula>OR(AND(ISERROR(VLOOKUP(A155,Liste_Civilités,1,FALSE)),A155&lt;&gt;"Civilité",LEN(A155)&gt;0),A155="Civilités")</formula>
    </cfRule>
  </conditionalFormatting>
  <conditionalFormatting sqref="J155">
    <cfRule type="expression" dxfId="27" priority="26">
      <formula>OR(AND(ISERROR(VLOOKUP(J155,Liste_Statuts,1,FALSE)),J155&lt;&gt;"Statut",LEN(J155)&gt;0),J155="Libellé")</formula>
    </cfRule>
  </conditionalFormatting>
  <conditionalFormatting sqref="A156">
    <cfRule type="expression" dxfId="26" priority="25">
      <formula>OR(AND(ISERROR(VLOOKUP(A156,Liste_Civilités,1,FALSE)),A156&lt;&gt;"Civilité",LEN(A156)&gt;0),A156="Civilités")</formula>
    </cfRule>
  </conditionalFormatting>
  <conditionalFormatting sqref="J156">
    <cfRule type="expression" dxfId="25" priority="24">
      <formula>OR(AND(ISERROR(VLOOKUP(J156,Liste_Statuts,1,FALSE)),J156&lt;&gt;"Statut",LEN(J156)&gt;0),J156="Libellé")</formula>
    </cfRule>
  </conditionalFormatting>
  <conditionalFormatting sqref="A157">
    <cfRule type="expression" dxfId="24" priority="23">
      <formula>OR(AND(ISERROR(VLOOKUP(A157,Liste_Civilités,1,FALSE)),A157&lt;&gt;"Civilité",LEN(A157)&gt;0),A157="Civilités")</formula>
    </cfRule>
  </conditionalFormatting>
  <conditionalFormatting sqref="J157">
    <cfRule type="expression" dxfId="23" priority="22">
      <formula>OR(AND(ISERROR(VLOOKUP(J157,Liste_Statuts,1,FALSE)),J157&lt;&gt;"Statut",LEN(J157)&gt;0),J157="Libellé")</formula>
    </cfRule>
  </conditionalFormatting>
  <conditionalFormatting sqref="A158">
    <cfRule type="expression" dxfId="22" priority="21">
      <formula>OR(AND(ISERROR(VLOOKUP(A158,Liste_Civilités,1,FALSE)),A158&lt;&gt;"Civilité",LEN(A158)&gt;0),A158="Civilités")</formula>
    </cfRule>
  </conditionalFormatting>
  <conditionalFormatting sqref="J158">
    <cfRule type="expression" dxfId="21" priority="20">
      <formula>OR(AND(ISERROR(VLOOKUP(J158,Liste_Statuts,1,FALSE)),J158&lt;&gt;"Statut",LEN(J158)&gt;0),J158="Libellé")</formula>
    </cfRule>
  </conditionalFormatting>
  <conditionalFormatting sqref="A159">
    <cfRule type="expression" dxfId="20" priority="19">
      <formula>OR(AND(ISERROR(VLOOKUP(A159,Liste_Civilités,1,FALSE)),A159&lt;&gt;"Civilité",LEN(A159)&gt;0),A159="Civilités")</formula>
    </cfRule>
  </conditionalFormatting>
  <conditionalFormatting sqref="J159">
    <cfRule type="expression" dxfId="19" priority="18">
      <formula>OR(AND(ISERROR(VLOOKUP(J159,Liste_Statuts,1,FALSE)),J159&lt;&gt;"Statut",LEN(J159)&gt;0),J159="Libellé")</formula>
    </cfRule>
  </conditionalFormatting>
  <conditionalFormatting sqref="A160">
    <cfRule type="expression" dxfId="18" priority="17">
      <formula>OR(AND(ISERROR(VLOOKUP(A160,Liste_Civilités,1,FALSE)),A160&lt;&gt;"Civilité",LEN(A160)&gt;0),A160="Civilités")</formula>
    </cfRule>
  </conditionalFormatting>
  <conditionalFormatting sqref="E160">
    <cfRule type="expression" dxfId="17" priority="16">
      <formula>OR(AND(ISERROR(VLOOKUP(E160,Liste_Communes,1,FALSE)),E160&lt;&gt;"Code Postal",LEN(E160)&gt;0),E160="Identifiant")</formula>
    </cfRule>
  </conditionalFormatting>
  <conditionalFormatting sqref="J160">
    <cfRule type="expression" dxfId="16" priority="15">
      <formula>OR(AND(ISERROR(VLOOKUP(J160,Liste_Statuts,1,FALSE)),J160&lt;&gt;"Statut",LEN(J160)&gt;0),J160="Libellé")</formula>
    </cfRule>
  </conditionalFormatting>
  <conditionalFormatting sqref="A161">
    <cfRule type="expression" dxfId="15" priority="14">
      <formula>OR(AND(ISERROR(VLOOKUP(A161,Liste_Civilités,1,FALSE)),A161&lt;&gt;"Civilité",LEN(A161)&gt;0),A161="Civilités")</formula>
    </cfRule>
  </conditionalFormatting>
  <conditionalFormatting sqref="E161">
    <cfRule type="expression" dxfId="14" priority="13">
      <formula>OR(AND(ISERROR(VLOOKUP(E161,Liste_Communes,1,FALSE)),E161&lt;&gt;"Code Postal",LEN(E161)&gt;0),E161="Identifiant")</formula>
    </cfRule>
  </conditionalFormatting>
  <conditionalFormatting sqref="J161">
    <cfRule type="expression" dxfId="13" priority="12">
      <formula>OR(AND(ISERROR(VLOOKUP(J161,Liste_Statuts,1,FALSE)),J161&lt;&gt;"Statut",LEN(J161)&gt;0),J161="Libellé")</formula>
    </cfRule>
  </conditionalFormatting>
  <conditionalFormatting sqref="E162">
    <cfRule type="expression" dxfId="12" priority="11">
      <formula>OR(AND(ISERROR(VLOOKUP(E162,Liste_Communes,1,FALSE)),E162&lt;&gt;"Code Postal",LEN(E162)&gt;0),E162="Identifiant")</formula>
    </cfRule>
  </conditionalFormatting>
  <conditionalFormatting sqref="J162">
    <cfRule type="expression" dxfId="11" priority="10">
      <formula>OR(AND(ISERROR(VLOOKUP(J162,Liste_Statuts,1,FALSE)),J162&lt;&gt;"Statut",LEN(J162)&gt;0),J162="Libellé")</formula>
    </cfRule>
  </conditionalFormatting>
  <conditionalFormatting sqref="A162">
    <cfRule type="expression" dxfId="10" priority="9">
      <formula>OR(AND(ISERROR(VLOOKUP(A162,Liste_Civilités,1,FALSE)),A162&lt;&gt;"Civilité",LEN(A162)&gt;0),A162="Civilités")</formula>
    </cfRule>
  </conditionalFormatting>
  <conditionalFormatting sqref="E162">
    <cfRule type="expression" dxfId="9" priority="8">
      <formula>OR(AND(ISERROR(VLOOKUP(E162,Liste_Communes,1,FALSE)),E162&lt;&gt;"Code Postal",LEN(E162)&gt;0),E162="Identifiant")</formula>
    </cfRule>
  </conditionalFormatting>
  <conditionalFormatting sqref="J162">
    <cfRule type="expression" dxfId="8" priority="7">
      <formula>OR(AND(ISERROR(VLOOKUP(J162,Liste_Statuts,1,FALSE)),J162&lt;&gt;"Statut",LEN(J162)&gt;0),J162="Libellé")</formula>
    </cfRule>
  </conditionalFormatting>
  <conditionalFormatting sqref="A163">
    <cfRule type="expression" dxfId="7" priority="6">
      <formula>OR(AND(ISERROR(VLOOKUP(A163,Liste_Civilités,1,FALSE)),A163&lt;&gt;"Civilité",LEN(A163)&gt;0),A163="Civilités")</formula>
    </cfRule>
  </conditionalFormatting>
  <conditionalFormatting sqref="E163">
    <cfRule type="expression" dxfId="6" priority="5">
      <formula>OR(AND(ISERROR(VLOOKUP(E163,Liste_Communes,1,FALSE)),E163&lt;&gt;"Code Postal",LEN(E163)&gt;0),E163="Identifiant")</formula>
    </cfRule>
  </conditionalFormatting>
  <conditionalFormatting sqref="J163">
    <cfRule type="expression" dxfId="5" priority="4">
      <formula>OR(AND(ISERROR(VLOOKUP(J163,Liste_Statuts,1,FALSE)),J163&lt;&gt;"Statut",LEN(J163)&gt;0),J163="Libellé")</formula>
    </cfRule>
  </conditionalFormatting>
  <conditionalFormatting sqref="A164">
    <cfRule type="expression" dxfId="4" priority="3">
      <formula>OR(AND(ISERROR(VLOOKUP(A164,Liste_Civilités,1,FALSE)),A164&lt;&gt;"Civilité",LEN(A164)&gt;0),A164="Civilités")</formula>
    </cfRule>
  </conditionalFormatting>
  <conditionalFormatting sqref="E164">
    <cfRule type="expression" dxfId="3" priority="2">
      <formula>OR(AND(ISERROR(VLOOKUP(E164,Liste_Communes,1,FALSE)),E164&lt;&gt;"Code Postal",LEN(E164)&gt;0),E164="Identifiant")</formula>
    </cfRule>
  </conditionalFormatting>
  <conditionalFormatting sqref="J164">
    <cfRule type="expression" dxfId="2" priority="1">
      <formula>OR(AND(ISERROR(VLOOKUP(J164,Liste_Statuts,1,FALSE)),J164&lt;&gt;"Statut",LEN(J164)&gt;0),J164="Libellé")</formula>
    </cfRule>
  </conditionalFormatting>
  <dataValidations count="3">
    <dataValidation type="list" allowBlank="1" showInputMessage="1" showErrorMessage="1" errorTitle="Choisir dans la liste" error="Choisir dans la liste !" sqref="E123:E154 E160:E164 E4:E99">
      <formula1>Liste_Communes</formula1>
    </dataValidation>
    <dataValidation type="list" allowBlank="1" showInputMessage="1" showErrorMessage="1" errorTitle="Choisir dans la liste" error="Choisir dans la liste !" sqref="A4:A164">
      <formula1>Liste_Civilités</formula1>
    </dataValidation>
    <dataValidation type="list" allowBlank="1" showInputMessage="1" showErrorMessage="1" errorTitle="Choisir dans la liste" error="Choisir dans la liste !" sqref="J4:J164">
      <formula1>Liste_Statuts</formula1>
    </dataValidation>
  </dataValidations>
  <pageMargins left="0.19685039370078741" right="0.19685039370078741" top="0.55000000000000004" bottom="0.47" header="0.81" footer="0.59"/>
  <pageSetup paperSize="9" scale="8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80"/>
  <sheetViews>
    <sheetView workbookViewId="0">
      <pane ySplit="4" topLeftCell="A5" activePane="bottomLeft" state="frozen"/>
      <selection pane="bottomLeft" activeCell="A2" sqref="A2"/>
    </sheetView>
  </sheetViews>
  <sheetFormatPr baseColWidth="10" defaultRowHeight="15" x14ac:dyDescent="0.25"/>
  <cols>
    <col min="1" max="1" width="40.85546875" style="1" customWidth="1"/>
    <col min="2" max="2" width="17.42578125" style="6" customWidth="1"/>
    <col min="3" max="3" width="30" style="2" customWidth="1"/>
    <col min="4" max="4" width="28.42578125" style="2" customWidth="1"/>
    <col min="5" max="5" width="17" style="6" customWidth="1"/>
    <col min="6" max="6" width="48.140625" style="1" customWidth="1"/>
    <col min="7" max="16384" width="11.42578125" style="1"/>
  </cols>
  <sheetData>
    <row r="1" spans="1:6" s="26" customFormat="1" ht="28.5" customHeight="1" x14ac:dyDescent="0.25">
      <c r="A1" s="43" t="str">
        <f>Organisation &amp;" - "&amp;Titre&amp;" - Fichier des communes"</f>
        <v>Association Le 8ème Jour Asbl  - Gestion des membres - Fichier des communes</v>
      </c>
      <c r="B1" s="44"/>
      <c r="C1" s="58"/>
      <c r="D1" s="58"/>
      <c r="E1" s="44"/>
      <c r="F1" s="45"/>
    </row>
    <row r="2" spans="1:6" s="4" customFormat="1" ht="37.5" customHeight="1" x14ac:dyDescent="0.3">
      <c r="A2" s="35"/>
      <c r="B2" s="36"/>
      <c r="C2" s="38"/>
      <c r="D2" s="60">
        <f>SUBTOTAL(3,Liste_Communes)-1</f>
        <v>71</v>
      </c>
      <c r="E2" s="25">
        <f>SUBTOTAL(9,E4:E75)</f>
        <v>159</v>
      </c>
      <c r="F2" s="35"/>
    </row>
    <row r="3" spans="1:6" s="4" customFormat="1" ht="14.25" customHeight="1" x14ac:dyDescent="0.25">
      <c r="A3" s="40"/>
      <c r="B3" s="46"/>
      <c r="C3" s="42"/>
      <c r="D3" s="42"/>
      <c r="E3" s="46"/>
      <c r="F3" s="40"/>
    </row>
    <row r="4" spans="1:6" s="11" customFormat="1" ht="30.75" customHeight="1" x14ac:dyDescent="0.25">
      <c r="A4" s="31" t="s">
        <v>30</v>
      </c>
      <c r="B4" s="34" t="s">
        <v>17</v>
      </c>
      <c r="C4" s="59" t="s">
        <v>5</v>
      </c>
      <c r="D4" s="59" t="s">
        <v>4</v>
      </c>
      <c r="E4" s="10" t="s">
        <v>18</v>
      </c>
      <c r="F4" s="20" t="s">
        <v>7</v>
      </c>
    </row>
    <row r="5" spans="1:6" x14ac:dyDescent="0.25">
      <c r="A5" s="32" t="str">
        <f t="shared" ref="A5:A11" si="0">B5&amp;" - "&amp;C5&amp;" ("&amp;D5&amp;")"</f>
        <v>4000 - Liège (Liège)</v>
      </c>
      <c r="B5" s="6">
        <v>4000</v>
      </c>
      <c r="C5" s="2" t="s">
        <v>460</v>
      </c>
      <c r="D5" s="2" t="s">
        <v>460</v>
      </c>
      <c r="E5" s="7">
        <f>COUNTIF(Annuaire!E:E,A:A)</f>
        <v>2</v>
      </c>
      <c r="F5" s="28"/>
    </row>
    <row r="6" spans="1:6" x14ac:dyDescent="0.25">
      <c r="A6" s="32" t="str">
        <f t="shared" si="0"/>
        <v>1853 - Strombeek-Bever (Strombeek-Bever)</v>
      </c>
      <c r="B6" s="6">
        <v>1853</v>
      </c>
      <c r="C6" s="2" t="s">
        <v>465</v>
      </c>
      <c r="D6" s="2" t="s">
        <v>465</v>
      </c>
      <c r="E6" s="7">
        <f>COUNTIF(Annuaire!E:E,A:A)</f>
        <v>2</v>
      </c>
      <c r="F6" s="28"/>
    </row>
    <row r="7" spans="1:6" x14ac:dyDescent="0.25">
      <c r="A7" s="32" t="str">
        <f t="shared" si="0"/>
        <v>4802 - Heusy (Heusy)</v>
      </c>
      <c r="B7" s="6">
        <v>4802</v>
      </c>
      <c r="C7" s="2" t="s">
        <v>464</v>
      </c>
      <c r="D7" s="2" t="s">
        <v>464</v>
      </c>
      <c r="E7" s="7">
        <f>COUNTIF(Annuaire!E:E,A:A)</f>
        <v>0</v>
      </c>
      <c r="F7" s="28"/>
    </row>
    <row r="8" spans="1:6" x14ac:dyDescent="0.25">
      <c r="A8" s="32" t="str">
        <f t="shared" si="0"/>
        <v>4970 - Stavelot (Stavelot)</v>
      </c>
      <c r="B8" s="6">
        <v>4970</v>
      </c>
      <c r="C8" s="2" t="s">
        <v>463</v>
      </c>
      <c r="D8" s="2" t="s">
        <v>463</v>
      </c>
      <c r="E8" s="7">
        <f>COUNTIF(Annuaire!E:E,A:A)</f>
        <v>1</v>
      </c>
      <c r="F8" s="28"/>
    </row>
    <row r="9" spans="1:6" x14ac:dyDescent="0.25">
      <c r="A9" s="32" t="str">
        <f t="shared" si="0"/>
        <v>7191 - Ecaussines (Ecaussines)</v>
      </c>
      <c r="B9" s="6">
        <v>7191</v>
      </c>
      <c r="C9" s="2" t="s">
        <v>462</v>
      </c>
      <c r="D9" s="2" t="s">
        <v>462</v>
      </c>
      <c r="E9" s="7">
        <f>COUNTIF(Annuaire!E:E,A:A)</f>
        <v>3</v>
      </c>
      <c r="F9" s="28"/>
    </row>
    <row r="10" spans="1:6" x14ac:dyDescent="0.25">
      <c r="A10" s="32" t="str">
        <f t="shared" si="0"/>
        <v>4030 - Grivegnée (Grivegnée)</v>
      </c>
      <c r="B10" s="6">
        <v>4030</v>
      </c>
      <c r="C10" s="2" t="s">
        <v>461</v>
      </c>
      <c r="D10" s="2" t="s">
        <v>461</v>
      </c>
      <c r="E10" s="7">
        <f>COUNTIF(Annuaire!E:E,A:A)</f>
        <v>0</v>
      </c>
      <c r="F10" s="28"/>
    </row>
    <row r="11" spans="1:6" x14ac:dyDescent="0.25">
      <c r="A11" s="32" t="str">
        <f t="shared" si="0"/>
        <v>4020 - Liège (Liège)</v>
      </c>
      <c r="B11" s="6">
        <v>4020</v>
      </c>
      <c r="C11" s="2" t="s">
        <v>460</v>
      </c>
      <c r="D11" s="2" t="s">
        <v>460</v>
      </c>
      <c r="E11" s="7">
        <f>COUNTIF(Annuaire!E:E,A:A)</f>
        <v>2</v>
      </c>
      <c r="F11" s="28"/>
    </row>
    <row r="12" spans="1:6" x14ac:dyDescent="0.25">
      <c r="A12" s="32" t="str">
        <f t="shared" ref="A12:A43" si="1">B12&amp;" - "&amp;C12&amp;" ("&amp;D12&amp;")"</f>
        <v>1000 - Bruxelles (Bruxelles)</v>
      </c>
      <c r="B12" s="6">
        <v>1000</v>
      </c>
      <c r="C12" s="2" t="s">
        <v>32</v>
      </c>
      <c r="D12" s="2" t="s">
        <v>32</v>
      </c>
      <c r="E12" s="7">
        <f>COUNTIF(Annuaire!E:E,A:A)</f>
        <v>10</v>
      </c>
      <c r="F12" s="28"/>
    </row>
    <row r="13" spans="1:6" x14ac:dyDescent="0.25">
      <c r="A13" s="32" t="str">
        <f t="shared" si="1"/>
        <v>1020 - Bruxelles (Laeken)</v>
      </c>
      <c r="B13" s="6">
        <v>1020</v>
      </c>
      <c r="C13" s="2" t="s">
        <v>32</v>
      </c>
      <c r="D13" s="2" t="s">
        <v>37</v>
      </c>
      <c r="E13" s="7">
        <f>COUNTIF(Annuaire!E:E,A:A)</f>
        <v>5</v>
      </c>
      <c r="F13" s="28"/>
    </row>
    <row r="14" spans="1:6" x14ac:dyDescent="0.25">
      <c r="A14" s="32" t="str">
        <f t="shared" si="1"/>
        <v>1030 - Bruxelles (Schaerbeek)</v>
      </c>
      <c r="B14" s="6">
        <v>1030</v>
      </c>
      <c r="C14" s="2" t="s">
        <v>32</v>
      </c>
      <c r="D14" s="2" t="s">
        <v>47</v>
      </c>
      <c r="E14" s="7">
        <f>COUNTIF(Annuaire!E:E,A:A)</f>
        <v>1</v>
      </c>
      <c r="F14" s="28"/>
    </row>
    <row r="15" spans="1:6" x14ac:dyDescent="0.25">
      <c r="A15" s="32" t="str">
        <f t="shared" si="1"/>
        <v>1040 - Bruxelles (Etterbeek)</v>
      </c>
      <c r="B15" s="6">
        <v>1040</v>
      </c>
      <c r="C15" s="2" t="s">
        <v>32</v>
      </c>
      <c r="D15" s="2" t="s">
        <v>46</v>
      </c>
      <c r="E15" s="7">
        <f>COUNTIF(Annuaire!E:E,A:A)</f>
        <v>2</v>
      </c>
      <c r="F15" s="28"/>
    </row>
    <row r="16" spans="1:6" x14ac:dyDescent="0.25">
      <c r="A16" s="32" t="str">
        <f t="shared" si="1"/>
        <v>1050 - Bruxelles (Ixelles)</v>
      </c>
      <c r="B16" s="6">
        <v>1050</v>
      </c>
      <c r="C16" s="2" t="s">
        <v>32</v>
      </c>
      <c r="D16" s="2" t="s">
        <v>38</v>
      </c>
      <c r="E16" s="7">
        <f>COUNTIF(Annuaire!E:E,A:A)</f>
        <v>4</v>
      </c>
      <c r="F16" s="28"/>
    </row>
    <row r="17" spans="1:6" x14ac:dyDescent="0.25">
      <c r="A17" s="32" t="str">
        <f t="shared" si="1"/>
        <v>1060 - Bruxelles (Saint-Gilles)</v>
      </c>
      <c r="B17" s="6">
        <v>1060</v>
      </c>
      <c r="C17" s="2" t="s">
        <v>32</v>
      </c>
      <c r="D17" s="2" t="s">
        <v>291</v>
      </c>
      <c r="E17" s="7">
        <f>COUNTIF(Annuaire!E:E,A:A)</f>
        <v>0</v>
      </c>
      <c r="F17" s="28"/>
    </row>
    <row r="18" spans="1:6" x14ac:dyDescent="0.25">
      <c r="A18" s="32" t="str">
        <f t="shared" si="1"/>
        <v>1070 - Bruxelles (Anderlecht)</v>
      </c>
      <c r="B18" s="6">
        <v>1070</v>
      </c>
      <c r="C18" s="2" t="s">
        <v>32</v>
      </c>
      <c r="D18" s="2" t="s">
        <v>45</v>
      </c>
      <c r="E18" s="7">
        <f>COUNTIF(Annuaire!E:E,A:A)</f>
        <v>3</v>
      </c>
      <c r="F18" s="28"/>
    </row>
    <row r="19" spans="1:6" x14ac:dyDescent="0.25">
      <c r="A19" s="32" t="str">
        <f t="shared" si="1"/>
        <v>1080 - Bruxelles (Molenbeek-Saint-Jean )</v>
      </c>
      <c r="B19" s="6">
        <v>1080</v>
      </c>
      <c r="C19" s="2" t="s">
        <v>32</v>
      </c>
      <c r="D19" s="2" t="s">
        <v>296</v>
      </c>
      <c r="E19" s="7">
        <f>COUNTIF(Annuaire!E:E,A:A)</f>
        <v>4</v>
      </c>
      <c r="F19" s="28"/>
    </row>
    <row r="20" spans="1:6" x14ac:dyDescent="0.25">
      <c r="A20" s="32" t="str">
        <f t="shared" si="1"/>
        <v>1081 - Bruxelles (Koekelberg)</v>
      </c>
      <c r="B20" s="6">
        <v>1081</v>
      </c>
      <c r="C20" s="2" t="s">
        <v>32</v>
      </c>
      <c r="D20" s="2" t="s">
        <v>44</v>
      </c>
      <c r="E20" s="7">
        <f>COUNTIF(Annuaire!E:E,A:A)</f>
        <v>0</v>
      </c>
      <c r="F20" s="28"/>
    </row>
    <row r="21" spans="1:6" x14ac:dyDescent="0.25">
      <c r="A21" s="32" t="str">
        <f t="shared" si="1"/>
        <v>1082 - Bruxelles (Berchem-Sainte-Agathe)</v>
      </c>
      <c r="B21" s="6">
        <v>1082</v>
      </c>
      <c r="C21" s="2" t="s">
        <v>32</v>
      </c>
      <c r="D21" s="2" t="s">
        <v>292</v>
      </c>
      <c r="E21" s="7">
        <f>COUNTIF(Annuaire!E:E,A:A)</f>
        <v>1</v>
      </c>
      <c r="F21" s="28"/>
    </row>
    <row r="22" spans="1:6" x14ac:dyDescent="0.25">
      <c r="A22" s="32" t="str">
        <f t="shared" si="1"/>
        <v>1083 - Bruxelles (Ganshoren)</v>
      </c>
      <c r="B22" s="6">
        <v>1083</v>
      </c>
      <c r="C22" s="2" t="s">
        <v>32</v>
      </c>
      <c r="D22" s="2" t="s">
        <v>39</v>
      </c>
      <c r="E22" s="7">
        <f>COUNTIF(Annuaire!E:E,A:A)</f>
        <v>1</v>
      </c>
      <c r="F22" s="28"/>
    </row>
    <row r="23" spans="1:6" x14ac:dyDescent="0.25">
      <c r="A23" s="32" t="str">
        <f t="shared" si="1"/>
        <v>1090 - Bruxelles (Jette)</v>
      </c>
      <c r="B23" s="6">
        <v>1090</v>
      </c>
      <c r="C23" s="2" t="s">
        <v>32</v>
      </c>
      <c r="D23" s="2" t="s">
        <v>40</v>
      </c>
      <c r="E23" s="7">
        <f>COUNTIF(Annuaire!E:E,A:A)</f>
        <v>0</v>
      </c>
      <c r="F23" s="28"/>
    </row>
    <row r="24" spans="1:6" x14ac:dyDescent="0.25">
      <c r="A24" s="32" t="str">
        <f t="shared" si="1"/>
        <v>1120 - Bruxelles (Neder-Over-Heembeek)</v>
      </c>
      <c r="B24" s="6">
        <v>1120</v>
      </c>
      <c r="C24" s="2" t="s">
        <v>32</v>
      </c>
      <c r="D24" s="2" t="s">
        <v>298</v>
      </c>
      <c r="E24" s="7">
        <f>COUNTIF(Annuaire!E:E,A:A)</f>
        <v>4</v>
      </c>
      <c r="F24" s="28"/>
    </row>
    <row r="25" spans="1:6" x14ac:dyDescent="0.25">
      <c r="A25" s="32" t="str">
        <f t="shared" si="1"/>
        <v>1130 - Bruxelles (Haeren)</v>
      </c>
      <c r="B25" s="6">
        <v>1130</v>
      </c>
      <c r="C25" s="2" t="s">
        <v>32</v>
      </c>
      <c r="D25" s="2" t="s">
        <v>41</v>
      </c>
      <c r="E25" s="7">
        <f>COUNTIF(Annuaire!E:E,A:A)</f>
        <v>0</v>
      </c>
      <c r="F25" s="28"/>
    </row>
    <row r="26" spans="1:6" x14ac:dyDescent="0.25">
      <c r="A26" s="32" t="str">
        <f t="shared" si="1"/>
        <v>1140 - Bruxelles (Evere)</v>
      </c>
      <c r="B26" s="6">
        <v>1140</v>
      </c>
      <c r="C26" s="2" t="s">
        <v>32</v>
      </c>
      <c r="D26" s="2" t="s">
        <v>42</v>
      </c>
      <c r="E26" s="7">
        <f>COUNTIF(Annuaire!E:E,A:A)</f>
        <v>1</v>
      </c>
      <c r="F26" s="28"/>
    </row>
    <row r="27" spans="1:6" x14ac:dyDescent="0.25">
      <c r="A27" s="32" t="str">
        <f t="shared" si="1"/>
        <v>1150 - Bruxelles (Woluwé-Saint-Pierre)</v>
      </c>
      <c r="B27" s="6">
        <v>1150</v>
      </c>
      <c r="C27" s="2" t="s">
        <v>32</v>
      </c>
      <c r="D27" s="2" t="s">
        <v>294</v>
      </c>
      <c r="E27" s="7">
        <f>COUNTIF(Annuaire!E:E,A:A)</f>
        <v>5</v>
      </c>
      <c r="F27" s="28"/>
    </row>
    <row r="28" spans="1:6" x14ac:dyDescent="0.25">
      <c r="A28" s="32" t="str">
        <f t="shared" si="1"/>
        <v>1160 - Bruxelles (Auderghem)</v>
      </c>
      <c r="B28" s="6">
        <v>1160</v>
      </c>
      <c r="C28" s="2" t="s">
        <v>32</v>
      </c>
      <c r="D28" s="2" t="s">
        <v>300</v>
      </c>
      <c r="E28" s="7">
        <f>COUNTIF(Annuaire!E:E,A:A)</f>
        <v>8</v>
      </c>
      <c r="F28" s="28"/>
    </row>
    <row r="29" spans="1:6" x14ac:dyDescent="0.25">
      <c r="A29" s="32" t="str">
        <f t="shared" si="1"/>
        <v>1170 - Bruxelles (Watermael-Boitsfort)</v>
      </c>
      <c r="B29" s="6">
        <v>1170</v>
      </c>
      <c r="C29" s="2" t="s">
        <v>32</v>
      </c>
      <c r="D29" s="2" t="s">
        <v>302</v>
      </c>
      <c r="E29" s="7">
        <f>COUNTIF(Annuaire!E:E,A:A)</f>
        <v>1</v>
      </c>
      <c r="F29" s="28"/>
    </row>
    <row r="30" spans="1:6" x14ac:dyDescent="0.25">
      <c r="A30" s="32" t="str">
        <f t="shared" si="1"/>
        <v>1180 - Bruxelles (Uccle)</v>
      </c>
      <c r="B30" s="6">
        <v>1180</v>
      </c>
      <c r="C30" s="2" t="s">
        <v>32</v>
      </c>
      <c r="D30" s="2" t="s">
        <v>8</v>
      </c>
      <c r="E30" s="7">
        <f>COUNTIF(Annuaire!E:E,A:A)</f>
        <v>12</v>
      </c>
      <c r="F30" s="28"/>
    </row>
    <row r="31" spans="1:6" x14ac:dyDescent="0.25">
      <c r="A31" s="32" t="str">
        <f t="shared" si="1"/>
        <v>1190 - Bruxelles (Forest)</v>
      </c>
      <c r="B31" s="6">
        <v>1190</v>
      </c>
      <c r="C31" s="2" t="s">
        <v>32</v>
      </c>
      <c r="D31" s="2" t="s">
        <v>43</v>
      </c>
      <c r="E31" s="7">
        <f>COUNTIF(Annuaire!E:E,A:A)</f>
        <v>3</v>
      </c>
      <c r="F31" s="28"/>
    </row>
    <row r="32" spans="1:6" x14ac:dyDescent="0.25">
      <c r="A32" s="32" t="str">
        <f t="shared" si="1"/>
        <v>1200 - Bruxelles (Woluwé-Saint-Lambert)</v>
      </c>
      <c r="B32" s="6">
        <v>1200</v>
      </c>
      <c r="C32" s="2" t="s">
        <v>32</v>
      </c>
      <c r="D32" s="2" t="s">
        <v>304</v>
      </c>
      <c r="E32" s="7">
        <f>COUNTIF(Annuaire!E:E,A:A)</f>
        <v>9</v>
      </c>
      <c r="F32" s="28"/>
    </row>
    <row r="33" spans="1:6" x14ac:dyDescent="0.25">
      <c r="A33" s="32" t="str">
        <f t="shared" si="1"/>
        <v>1210 - Bruxelles (Saint-Josse)</v>
      </c>
      <c r="B33" s="6">
        <v>1210</v>
      </c>
      <c r="C33" s="2" t="s">
        <v>32</v>
      </c>
      <c r="D33" s="2" t="s">
        <v>306</v>
      </c>
      <c r="E33" s="7">
        <f>COUNTIF(Annuaire!E:E,A:A)</f>
        <v>2</v>
      </c>
      <c r="F33" s="28"/>
    </row>
    <row r="34" spans="1:6" x14ac:dyDescent="0.25">
      <c r="A34" s="32" t="str">
        <f t="shared" si="1"/>
        <v>1300 - Limal (Limal)</v>
      </c>
      <c r="B34" s="6">
        <v>1300</v>
      </c>
      <c r="C34" s="2" t="s">
        <v>48</v>
      </c>
      <c r="D34" s="2" t="s">
        <v>48</v>
      </c>
      <c r="E34" s="7">
        <f>COUNTIF(Annuaire!E:E,A:A)</f>
        <v>1</v>
      </c>
      <c r="F34" s="28"/>
    </row>
    <row r="35" spans="1:6" x14ac:dyDescent="0.25">
      <c r="A35" s="32" t="str">
        <f t="shared" si="1"/>
        <v>1300 - Wavre (Wavre)</v>
      </c>
      <c r="B35" s="6">
        <v>1300</v>
      </c>
      <c r="C35" s="2" t="s">
        <v>54</v>
      </c>
      <c r="D35" s="2" t="s">
        <v>54</v>
      </c>
      <c r="E35" s="7">
        <f>COUNTIF(Annuaire!E:E,A:A)</f>
        <v>4</v>
      </c>
      <c r="F35" s="28"/>
    </row>
    <row r="36" spans="1:6" x14ac:dyDescent="0.25">
      <c r="A36" s="32" t="str">
        <f t="shared" si="1"/>
        <v>1301 - Bierges (Bierges )</v>
      </c>
      <c r="B36" s="6">
        <v>1301</v>
      </c>
      <c r="C36" s="2" t="s">
        <v>311</v>
      </c>
      <c r="D36" s="2" t="s">
        <v>55</v>
      </c>
      <c r="E36" s="7">
        <f>COUNTIF(Annuaire!E:E,A:A)</f>
        <v>0</v>
      </c>
      <c r="F36" s="28"/>
    </row>
    <row r="37" spans="1:6" x14ac:dyDescent="0.25">
      <c r="A37" s="32" t="str">
        <f t="shared" si="1"/>
        <v>1310 - La Hulpe (La Hulpe)</v>
      </c>
      <c r="B37" s="6">
        <v>1310</v>
      </c>
      <c r="C37" s="2" t="s">
        <v>308</v>
      </c>
      <c r="D37" s="2" t="s">
        <v>308</v>
      </c>
      <c r="E37" s="7">
        <f>COUNTIF(Annuaire!E:E,A:A)</f>
        <v>2</v>
      </c>
      <c r="F37" s="28"/>
    </row>
    <row r="38" spans="1:6" x14ac:dyDescent="0.25">
      <c r="A38" s="32" t="str">
        <f t="shared" si="1"/>
        <v>1315 - Incourt (Incourt)</v>
      </c>
      <c r="B38" s="6">
        <v>1315</v>
      </c>
      <c r="C38" s="2" t="s">
        <v>56</v>
      </c>
      <c r="D38" s="2" t="s">
        <v>56</v>
      </c>
      <c r="E38" s="7">
        <f>COUNTIF(Annuaire!E:E,A:A)</f>
        <v>0</v>
      </c>
      <c r="F38" s="28"/>
    </row>
    <row r="39" spans="1:6" x14ac:dyDescent="0.25">
      <c r="A39" s="32" t="str">
        <f t="shared" si="1"/>
        <v>1325 - Chaumont-Gistoux (Chaumont-Gistoux)</v>
      </c>
      <c r="B39" s="6">
        <v>1325</v>
      </c>
      <c r="C39" s="2" t="s">
        <v>81</v>
      </c>
      <c r="D39" s="2" t="s">
        <v>81</v>
      </c>
      <c r="E39" s="7">
        <f>COUNTIF(Annuaire!E:E,A:A)</f>
        <v>1</v>
      </c>
      <c r="F39" s="28"/>
    </row>
    <row r="40" spans="1:6" x14ac:dyDescent="0.25">
      <c r="A40" s="32" t="str">
        <f t="shared" si="1"/>
        <v>1330 - Rixensart (Rixensart)</v>
      </c>
      <c r="B40" s="6">
        <v>1330</v>
      </c>
      <c r="C40" s="2" t="s">
        <v>351</v>
      </c>
      <c r="D40" s="2" t="s">
        <v>351</v>
      </c>
      <c r="E40" s="7">
        <f>COUNTIF(Annuaire!E:E,A:A)</f>
        <v>1</v>
      </c>
      <c r="F40" s="28"/>
    </row>
    <row r="41" spans="1:6" x14ac:dyDescent="0.25">
      <c r="A41" s="32" t="str">
        <f t="shared" si="1"/>
        <v>1332 - Genval (Genval )</v>
      </c>
      <c r="B41" s="6">
        <v>1332</v>
      </c>
      <c r="C41" s="2" t="s">
        <v>314</v>
      </c>
      <c r="D41" s="2" t="s">
        <v>68</v>
      </c>
      <c r="E41" s="7">
        <f>COUNTIF(Annuaire!E:E,A:A)</f>
        <v>3</v>
      </c>
      <c r="F41" s="28"/>
    </row>
    <row r="42" spans="1:6" x14ac:dyDescent="0.25">
      <c r="A42" s="32" t="str">
        <f t="shared" si="1"/>
        <v>1348 - Louvain-La-Neuve (Louvain-La-Neuve)</v>
      </c>
      <c r="B42" s="6">
        <v>1348</v>
      </c>
      <c r="C42" s="2" t="s">
        <v>85</v>
      </c>
      <c r="D42" s="2" t="s">
        <v>85</v>
      </c>
      <c r="E42" s="7">
        <f>COUNTIF(Annuaire!E:E,A:A)</f>
        <v>2</v>
      </c>
      <c r="F42" s="28"/>
    </row>
    <row r="43" spans="1:6" x14ac:dyDescent="0.25">
      <c r="A43" s="32" t="str">
        <f t="shared" si="1"/>
        <v>1380 - Lasne (Lasne)</v>
      </c>
      <c r="B43" s="6">
        <v>1380</v>
      </c>
      <c r="C43" s="2" t="s">
        <v>395</v>
      </c>
      <c r="D43" s="2" t="s">
        <v>395</v>
      </c>
      <c r="E43" s="7">
        <f>COUNTIF(Annuaire!E:E,A:A)</f>
        <v>1</v>
      </c>
      <c r="F43" s="28"/>
    </row>
    <row r="44" spans="1:6" x14ac:dyDescent="0.25">
      <c r="A44" s="32" t="str">
        <f t="shared" ref="A44:A75" si="2">B44&amp;" - "&amp;C44&amp;" ("&amp;D44&amp;")"</f>
        <v>1400 - Nivelles (Nivelles)</v>
      </c>
      <c r="B44" s="6">
        <v>1400</v>
      </c>
      <c r="C44" s="2" t="s">
        <v>78</v>
      </c>
      <c r="D44" s="2" t="s">
        <v>78</v>
      </c>
      <c r="E44" s="7">
        <f>COUNTIF(Annuaire!E:E,A:A)</f>
        <v>2</v>
      </c>
      <c r="F44" s="28"/>
    </row>
    <row r="45" spans="1:6" x14ac:dyDescent="0.25">
      <c r="A45" s="32" t="str">
        <f t="shared" si="2"/>
        <v>1495 - Marbais (Marbais)</v>
      </c>
      <c r="B45" s="6">
        <v>1495</v>
      </c>
      <c r="C45" s="2" t="s">
        <v>456</v>
      </c>
      <c r="D45" s="2" t="s">
        <v>456</v>
      </c>
      <c r="E45" s="7">
        <f>COUNTIF(Annuaire!E:E,A:A)</f>
        <v>1</v>
      </c>
      <c r="F45" s="28"/>
    </row>
    <row r="46" spans="1:6" x14ac:dyDescent="0.25">
      <c r="A46" s="32" t="str">
        <f t="shared" si="2"/>
        <v>1780 - Wemmel (Wemmel)</v>
      </c>
      <c r="B46" s="6">
        <v>1780</v>
      </c>
      <c r="C46" s="2" t="s">
        <v>427</v>
      </c>
      <c r="D46" s="2" t="s">
        <v>427</v>
      </c>
      <c r="E46" s="7">
        <f>COUNTIF(Annuaire!E:E,A:A)</f>
        <v>3</v>
      </c>
      <c r="F46" s="28"/>
    </row>
    <row r="47" spans="1:6" x14ac:dyDescent="0.25">
      <c r="A47" s="32" t="str">
        <f t="shared" si="2"/>
        <v>1800 - Vilvoorde (Vilvoorde)</v>
      </c>
      <c r="B47" s="6">
        <v>1800</v>
      </c>
      <c r="C47" s="2" t="s">
        <v>84</v>
      </c>
      <c r="D47" s="2" t="s">
        <v>84</v>
      </c>
      <c r="E47" s="7">
        <f>COUNTIF(Annuaire!E:E,A:A)</f>
        <v>7</v>
      </c>
      <c r="F47" s="28"/>
    </row>
    <row r="48" spans="1:6" x14ac:dyDescent="0.25">
      <c r="A48" s="32" t="str">
        <f t="shared" si="2"/>
        <v>1831 - Diegem (Diegem)</v>
      </c>
      <c r="B48" s="6">
        <v>1831</v>
      </c>
      <c r="C48" s="2" t="s">
        <v>448</v>
      </c>
      <c r="D48" s="2" t="s">
        <v>448</v>
      </c>
      <c r="E48" s="7">
        <f>COUNTIF(Annuaire!E:E,A:A)</f>
        <v>1</v>
      </c>
      <c r="F48" s="28"/>
    </row>
    <row r="49" spans="1:8" x14ac:dyDescent="0.25">
      <c r="A49" s="32" t="str">
        <f t="shared" si="2"/>
        <v>1933 - Zaventem (Zaventem)</v>
      </c>
      <c r="B49" s="6">
        <v>1933</v>
      </c>
      <c r="C49" s="2" t="s">
        <v>430</v>
      </c>
      <c r="D49" s="2" t="s">
        <v>430</v>
      </c>
      <c r="E49" s="7">
        <f>COUNTIF(Annuaire!E:E,A:A)</f>
        <v>1</v>
      </c>
      <c r="F49" s="28"/>
    </row>
    <row r="50" spans="1:8" x14ac:dyDescent="0.25">
      <c r="A50" s="32" t="str">
        <f t="shared" si="2"/>
        <v>1950 - Kraainem (Kraainem)</v>
      </c>
      <c r="B50" s="6">
        <v>1950</v>
      </c>
      <c r="C50" s="2" t="s">
        <v>318</v>
      </c>
      <c r="D50" s="2" t="s">
        <v>318</v>
      </c>
      <c r="E50" s="7">
        <f>COUNTIF(Annuaire!E:E,A:A)</f>
        <v>6</v>
      </c>
      <c r="F50" s="28"/>
    </row>
    <row r="51" spans="1:8" x14ac:dyDescent="0.25">
      <c r="A51" s="32" t="str">
        <f t="shared" si="2"/>
        <v>1970 - Wezembeek-Oppem (Wezembeek-Oppem)</v>
      </c>
      <c r="B51" s="6">
        <v>1970</v>
      </c>
      <c r="C51" s="2" t="s">
        <v>361</v>
      </c>
      <c r="D51" s="2" t="s">
        <v>361</v>
      </c>
      <c r="E51" s="7">
        <f>COUNTIF(Annuaire!E:E,A:A)</f>
        <v>4</v>
      </c>
      <c r="F51" s="28"/>
    </row>
    <row r="52" spans="1:8" x14ac:dyDescent="0.25">
      <c r="A52" s="32" t="str">
        <f t="shared" si="2"/>
        <v>2321 - Hoogstraten (Hoogstraten)</v>
      </c>
      <c r="B52" s="6">
        <v>2321</v>
      </c>
      <c r="C52" s="2" t="s">
        <v>371</v>
      </c>
      <c r="D52" s="2" t="s">
        <v>371</v>
      </c>
      <c r="E52" s="7">
        <f>COUNTIF(Annuaire!E:E,A:A)</f>
        <v>1</v>
      </c>
      <c r="F52" s="28"/>
    </row>
    <row r="53" spans="1:8" x14ac:dyDescent="0.25">
      <c r="A53" s="32" t="str">
        <f t="shared" si="2"/>
        <v>2650 - Edegem (Edegem)</v>
      </c>
      <c r="B53" s="6">
        <v>2650</v>
      </c>
      <c r="C53" s="2" t="s">
        <v>243</v>
      </c>
      <c r="D53" s="2" t="s">
        <v>243</v>
      </c>
      <c r="E53" s="7">
        <f>COUNTIF(Annuaire!E:E,A:A)</f>
        <v>1</v>
      </c>
      <c r="F53" s="28"/>
    </row>
    <row r="54" spans="1:8" x14ac:dyDescent="0.25">
      <c r="A54" s="32" t="str">
        <f t="shared" si="2"/>
        <v>2900 - Schoten (Schoten)</v>
      </c>
      <c r="B54" s="6">
        <v>2900</v>
      </c>
      <c r="C54" s="2" t="s">
        <v>225</v>
      </c>
      <c r="D54" s="2" t="s">
        <v>225</v>
      </c>
      <c r="E54" s="7">
        <f>COUNTIF(Annuaire!E:E,A:A)</f>
        <v>1</v>
      </c>
      <c r="F54" s="28"/>
    </row>
    <row r="55" spans="1:8" x14ac:dyDescent="0.25">
      <c r="A55" s="32" t="str">
        <f t="shared" si="2"/>
        <v>2900 - Schoten (Schoten)</v>
      </c>
      <c r="B55" s="6">
        <v>2900</v>
      </c>
      <c r="C55" s="2" t="s">
        <v>225</v>
      </c>
      <c r="D55" s="2" t="s">
        <v>225</v>
      </c>
      <c r="E55" s="7">
        <f>COUNTIF(Annuaire!E:E,A:A)</f>
        <v>1</v>
      </c>
      <c r="F55" s="28"/>
    </row>
    <row r="56" spans="1:8" x14ac:dyDescent="0.25">
      <c r="A56" s="32" t="str">
        <f t="shared" si="2"/>
        <v>2900 - Schoten (Schoten)</v>
      </c>
      <c r="B56" s="6">
        <v>2900</v>
      </c>
      <c r="C56" s="2" t="s">
        <v>225</v>
      </c>
      <c r="D56" s="2" t="s">
        <v>225</v>
      </c>
      <c r="E56" s="7">
        <f>COUNTIF(Annuaire!E:E,A:A)</f>
        <v>1</v>
      </c>
      <c r="F56" s="28"/>
    </row>
    <row r="57" spans="1:8" x14ac:dyDescent="0.25">
      <c r="A57" s="32" t="str">
        <f t="shared" si="2"/>
        <v>3081 - Tervuren (Tervuren)</v>
      </c>
      <c r="B57" s="6">
        <v>3081</v>
      </c>
      <c r="C57" s="2" t="s">
        <v>88</v>
      </c>
      <c r="D57" s="2" t="s">
        <v>88</v>
      </c>
      <c r="E57" s="7">
        <f>COUNTIF(Annuaire!E:E,A:A)</f>
        <v>2</v>
      </c>
      <c r="F57" s="28"/>
    </row>
    <row r="58" spans="1:8" x14ac:dyDescent="0.25">
      <c r="A58" s="32" t="str">
        <f t="shared" si="2"/>
        <v>3090 - Overijse (Overijse)</v>
      </c>
      <c r="B58" s="6">
        <v>3090</v>
      </c>
      <c r="C58" s="2" t="s">
        <v>387</v>
      </c>
      <c r="D58" s="2" t="s">
        <v>387</v>
      </c>
      <c r="E58" s="7">
        <f>COUNTIF(Annuaire!E:E,A:A)</f>
        <v>7</v>
      </c>
      <c r="F58" s="28"/>
    </row>
    <row r="59" spans="1:8" x14ac:dyDescent="0.25">
      <c r="A59" s="32" t="str">
        <f t="shared" si="2"/>
        <v>4500 - Huy (Huy)</v>
      </c>
      <c r="B59" s="6">
        <v>4500</v>
      </c>
      <c r="C59" s="2" t="s">
        <v>376</v>
      </c>
      <c r="D59" s="2" t="s">
        <v>376</v>
      </c>
      <c r="E59" s="7">
        <f>COUNTIF(Annuaire!E:E,A:A)</f>
        <v>3</v>
      </c>
      <c r="F59" s="28"/>
    </row>
    <row r="60" spans="1:8" x14ac:dyDescent="0.25">
      <c r="A60" s="32" t="str">
        <f t="shared" si="2"/>
        <v>5030 - Gembloux (Gembloux)</v>
      </c>
      <c r="B60" s="6">
        <v>5030</v>
      </c>
      <c r="C60" s="2" t="s">
        <v>227</v>
      </c>
      <c r="D60" s="2" t="s">
        <v>227</v>
      </c>
      <c r="E60" s="7">
        <f>COUNTIF(Annuaire!E:E,A:A)</f>
        <v>1</v>
      </c>
      <c r="F60" s="28"/>
      <c r="H60" s="2"/>
    </row>
    <row r="61" spans="1:8" x14ac:dyDescent="0.25">
      <c r="A61" s="32" t="str">
        <f t="shared" si="2"/>
        <v>5300 - Andenne (Andenne)</v>
      </c>
      <c r="B61" s="6">
        <v>5300</v>
      </c>
      <c r="C61" s="2" t="s">
        <v>275</v>
      </c>
      <c r="D61" s="2" t="s">
        <v>275</v>
      </c>
      <c r="E61" s="7">
        <f>COUNTIF(Annuaire!E:E,A:A)</f>
        <v>1</v>
      </c>
      <c r="F61" s="28"/>
      <c r="H61" s="2"/>
    </row>
    <row r="62" spans="1:8" x14ac:dyDescent="0.25">
      <c r="A62" s="32" t="str">
        <f t="shared" si="2"/>
        <v>5340 - Gesves (Gesves)</v>
      </c>
      <c r="B62" s="6">
        <v>5340</v>
      </c>
      <c r="C62" s="2" t="s">
        <v>87</v>
      </c>
      <c r="D62" s="2" t="s">
        <v>87</v>
      </c>
      <c r="E62" s="7">
        <f>COUNTIF(Annuaire!E:E,A:A)</f>
        <v>0</v>
      </c>
      <c r="F62" s="28"/>
      <c r="H62" s="2"/>
    </row>
    <row r="63" spans="1:8" x14ac:dyDescent="0.25">
      <c r="A63" s="32" t="str">
        <f t="shared" si="2"/>
        <v>5350 - Ohey (Ohey)</v>
      </c>
      <c r="B63" s="6">
        <v>5350</v>
      </c>
      <c r="C63" s="2" t="s">
        <v>89</v>
      </c>
      <c r="D63" s="2" t="s">
        <v>89</v>
      </c>
      <c r="E63" s="7">
        <f>COUNTIF(Annuaire!E:E,A:A)</f>
        <v>1</v>
      </c>
      <c r="F63" s="28"/>
      <c r="H63" s="2"/>
    </row>
    <row r="64" spans="1:8" x14ac:dyDescent="0.25">
      <c r="A64" s="32" t="str">
        <f t="shared" si="2"/>
        <v>5580 - Rochefort (Rochefort)</v>
      </c>
      <c r="B64" s="6">
        <v>5580</v>
      </c>
      <c r="C64" s="2" t="s">
        <v>368</v>
      </c>
      <c r="D64" s="2" t="s">
        <v>368</v>
      </c>
      <c r="E64" s="7">
        <f>COUNTIF(Annuaire!E:E,A:A)</f>
        <v>1</v>
      </c>
      <c r="F64" s="28"/>
      <c r="H64" s="2"/>
    </row>
    <row r="65" spans="1:8" x14ac:dyDescent="0.25">
      <c r="A65" s="32" t="str">
        <f t="shared" si="2"/>
        <v>6997 - Erezée (Erezée)</v>
      </c>
      <c r="B65" s="6">
        <v>6997</v>
      </c>
      <c r="C65" s="2" t="s">
        <v>168</v>
      </c>
      <c r="D65" s="2" t="s">
        <v>168</v>
      </c>
      <c r="E65" s="7">
        <f>COUNTIF(Annuaire!E:E,A:A)</f>
        <v>2</v>
      </c>
      <c r="F65" s="28"/>
      <c r="H65" s="2"/>
    </row>
    <row r="66" spans="1:8" x14ac:dyDescent="0.25">
      <c r="A66" s="32" t="str">
        <f t="shared" si="2"/>
        <v>7060 - Soignies (Soignies)</v>
      </c>
      <c r="B66" s="6">
        <v>7060</v>
      </c>
      <c r="C66" s="2" t="s">
        <v>289</v>
      </c>
      <c r="D66" s="2" t="s">
        <v>289</v>
      </c>
      <c r="E66" s="7">
        <f>COUNTIF(Annuaire!E:E,A:A)</f>
        <v>1</v>
      </c>
      <c r="F66" s="28"/>
      <c r="H66" s="2"/>
    </row>
    <row r="67" spans="1:8" x14ac:dyDescent="0.25">
      <c r="A67" s="32" t="str">
        <f t="shared" si="2"/>
        <v>7090 - Braine-Le-Comte (Braine-Le-Comte)</v>
      </c>
      <c r="B67" s="6">
        <v>7090</v>
      </c>
      <c r="C67" s="2" t="s">
        <v>286</v>
      </c>
      <c r="D67" s="2" t="s">
        <v>286</v>
      </c>
      <c r="E67" s="7">
        <f>COUNTIF(Annuaire!E:E,A:A)</f>
        <v>1</v>
      </c>
      <c r="F67" s="28"/>
      <c r="H67" s="2"/>
    </row>
    <row r="68" spans="1:8" x14ac:dyDescent="0.25">
      <c r="A68" s="32" t="str">
        <f t="shared" si="2"/>
        <v>7380 - Quiévrain (Quiévrain)</v>
      </c>
      <c r="B68" s="6">
        <v>7380</v>
      </c>
      <c r="C68" s="2" t="s">
        <v>320</v>
      </c>
      <c r="D68" s="2" t="s">
        <v>320</v>
      </c>
      <c r="E68" s="7">
        <f>COUNTIF(Annuaire!E:E,A:A)</f>
        <v>1</v>
      </c>
      <c r="F68" s="28"/>
      <c r="H68" s="2"/>
    </row>
    <row r="69" spans="1:8" x14ac:dyDescent="0.25">
      <c r="A69" s="32" t="str">
        <f t="shared" si="2"/>
        <v>7500 - Tournai (Tournai)</v>
      </c>
      <c r="B69" s="6">
        <v>7500</v>
      </c>
      <c r="C69" s="2" t="s">
        <v>280</v>
      </c>
      <c r="D69" s="2" t="s">
        <v>280</v>
      </c>
      <c r="E69" s="7">
        <f>COUNTIF(Annuaire!E:E,A:A)</f>
        <v>1</v>
      </c>
      <c r="F69" s="28"/>
      <c r="H69" s="2"/>
    </row>
    <row r="70" spans="1:8" x14ac:dyDescent="0.25">
      <c r="A70" s="32" t="str">
        <f t="shared" si="2"/>
        <v>8300 - Knokke (Knokke)</v>
      </c>
      <c r="B70" s="6">
        <v>8300</v>
      </c>
      <c r="C70" s="2" t="s">
        <v>86</v>
      </c>
      <c r="D70" s="2" t="s">
        <v>86</v>
      </c>
      <c r="E70" s="7">
        <f>COUNTIF(Annuaire!E:E,A:A)</f>
        <v>1</v>
      </c>
      <c r="F70" s="28"/>
      <c r="H70" s="2"/>
    </row>
    <row r="71" spans="1:8" x14ac:dyDescent="0.25">
      <c r="A71" s="32" t="str">
        <f t="shared" si="2"/>
        <v>FR - 83570 - CARCES (CARCES)</v>
      </c>
      <c r="B71" s="6" t="s">
        <v>459</v>
      </c>
      <c r="C71" s="2" t="s">
        <v>149</v>
      </c>
      <c r="D71" s="2" t="s">
        <v>149</v>
      </c>
      <c r="E71" s="7">
        <f>COUNTIF(Annuaire!E:E,A:A)</f>
        <v>0</v>
      </c>
      <c r="F71" s="28" t="s">
        <v>426</v>
      </c>
      <c r="H71" s="2"/>
    </row>
    <row r="72" spans="1:8" x14ac:dyDescent="0.25">
      <c r="A72" s="32" t="str">
        <f t="shared" si="2"/>
        <v>8430 - Middelkerke (Middelkerke)</v>
      </c>
      <c r="B72" s="6">
        <v>8430</v>
      </c>
      <c r="C72" s="2" t="s">
        <v>255</v>
      </c>
      <c r="D72" s="2" t="s">
        <v>255</v>
      </c>
      <c r="E72" s="7">
        <f>COUNTIF(Annuaire!E:E,A:A)</f>
        <v>2</v>
      </c>
      <c r="F72" s="28"/>
      <c r="H72" s="2"/>
    </row>
    <row r="73" spans="1:8" x14ac:dyDescent="0.25">
      <c r="A73" s="32" t="str">
        <f t="shared" si="2"/>
        <v>8820 - Torhout (Torhout)</v>
      </c>
      <c r="B73" s="6">
        <v>8820</v>
      </c>
      <c r="C73" s="2" t="s">
        <v>240</v>
      </c>
      <c r="D73" s="2" t="s">
        <v>240</v>
      </c>
      <c r="E73" s="7">
        <f>COUNTIF(Annuaire!E:E,A:A)</f>
        <v>1</v>
      </c>
      <c r="F73" s="28"/>
      <c r="H73" s="2"/>
    </row>
    <row r="74" spans="1:8" x14ac:dyDescent="0.25">
      <c r="A74" s="33" t="str">
        <f t="shared" si="2"/>
        <v>94140 - Alfortville (Alfortville)</v>
      </c>
      <c r="B74" s="57">
        <v>94140</v>
      </c>
      <c r="C74" s="56" t="s">
        <v>322</v>
      </c>
      <c r="D74" s="56" t="s">
        <v>322</v>
      </c>
      <c r="E74" s="8">
        <f>COUNTIF(Annuaire!E:E,A:A)</f>
        <v>1</v>
      </c>
      <c r="F74" s="21"/>
      <c r="H74" s="2"/>
    </row>
    <row r="75" spans="1:8" x14ac:dyDescent="0.25">
      <c r="A75" s="32" t="str">
        <f t="shared" si="2"/>
        <v>9900 - EEKLO (EEKLO)</v>
      </c>
      <c r="B75" s="6">
        <v>9900</v>
      </c>
      <c r="C75" s="2" t="s">
        <v>410</v>
      </c>
      <c r="D75" s="2" t="s">
        <v>410</v>
      </c>
      <c r="E75" s="7">
        <f>COUNTIF(Annuaire!E:E,A:A)</f>
        <v>1</v>
      </c>
      <c r="F75" s="28"/>
    </row>
    <row r="76" spans="1:8" x14ac:dyDescent="0.25">
      <c r="B76" s="57"/>
      <c r="C76" s="56"/>
      <c r="D76" s="56"/>
    </row>
    <row r="77" spans="1:8" x14ac:dyDescent="0.25">
      <c r="B77" s="57"/>
      <c r="C77" s="56"/>
      <c r="D77" s="56"/>
    </row>
    <row r="78" spans="1:8" x14ac:dyDescent="0.25">
      <c r="B78" s="57"/>
      <c r="C78" s="56"/>
      <c r="D78" s="56"/>
    </row>
    <row r="79" spans="1:8" x14ac:dyDescent="0.25">
      <c r="B79" s="57"/>
      <c r="C79" s="56"/>
      <c r="D79" s="56"/>
    </row>
    <row r="80" spans="1:8" x14ac:dyDescent="0.25">
      <c r="B80" s="57"/>
      <c r="C80" s="56"/>
      <c r="D80" s="56"/>
    </row>
    <row r="81" spans="2:4" x14ac:dyDescent="0.25">
      <c r="B81" s="57"/>
      <c r="C81" s="56"/>
      <c r="D81" s="56"/>
    </row>
    <row r="82" spans="2:4" x14ac:dyDescent="0.25">
      <c r="B82" s="57"/>
      <c r="C82" s="56"/>
      <c r="D82" s="56"/>
    </row>
    <row r="83" spans="2:4" x14ac:dyDescent="0.25">
      <c r="B83" s="57"/>
      <c r="C83" s="56"/>
      <c r="D83" s="56"/>
    </row>
    <row r="84" spans="2:4" x14ac:dyDescent="0.25">
      <c r="B84" s="57"/>
      <c r="C84" s="56"/>
      <c r="D84" s="56"/>
    </row>
    <row r="85" spans="2:4" x14ac:dyDescent="0.25">
      <c r="B85" s="57"/>
      <c r="C85" s="56"/>
      <c r="D85" s="56"/>
    </row>
    <row r="86" spans="2:4" x14ac:dyDescent="0.25">
      <c r="B86" s="57"/>
      <c r="C86" s="56"/>
      <c r="D86" s="56"/>
    </row>
    <row r="87" spans="2:4" x14ac:dyDescent="0.25">
      <c r="B87" s="57"/>
      <c r="C87" s="56"/>
      <c r="D87" s="56"/>
    </row>
    <row r="88" spans="2:4" x14ac:dyDescent="0.25">
      <c r="B88" s="57"/>
      <c r="C88" s="56"/>
      <c r="D88" s="56"/>
    </row>
    <row r="89" spans="2:4" x14ac:dyDescent="0.25">
      <c r="B89" s="57"/>
      <c r="C89" s="56"/>
      <c r="D89" s="56"/>
    </row>
    <row r="90" spans="2:4" x14ac:dyDescent="0.25">
      <c r="B90" s="57"/>
      <c r="C90" s="56"/>
      <c r="D90" s="56"/>
    </row>
    <row r="91" spans="2:4" x14ac:dyDescent="0.25">
      <c r="B91" s="57"/>
      <c r="C91" s="56"/>
      <c r="D91" s="56"/>
    </row>
    <row r="92" spans="2:4" x14ac:dyDescent="0.25">
      <c r="B92" s="57"/>
      <c r="C92" s="56"/>
      <c r="D92" s="56"/>
    </row>
    <row r="93" spans="2:4" x14ac:dyDescent="0.25">
      <c r="B93" s="57"/>
      <c r="C93" s="56"/>
      <c r="D93" s="56"/>
    </row>
    <row r="94" spans="2:4" x14ac:dyDescent="0.25">
      <c r="B94" s="57"/>
      <c r="C94" s="56"/>
      <c r="D94" s="56"/>
    </row>
    <row r="95" spans="2:4" x14ac:dyDescent="0.25">
      <c r="B95" s="57"/>
      <c r="C95" s="56"/>
      <c r="D95" s="56"/>
    </row>
    <row r="96" spans="2:4" x14ac:dyDescent="0.25">
      <c r="B96" s="57"/>
      <c r="C96" s="56"/>
      <c r="D96" s="56"/>
    </row>
    <row r="97" spans="2:4" x14ac:dyDescent="0.25">
      <c r="B97" s="57"/>
      <c r="C97" s="56"/>
      <c r="D97" s="56"/>
    </row>
    <row r="98" spans="2:4" x14ac:dyDescent="0.25">
      <c r="B98" s="57"/>
      <c r="C98" s="56"/>
      <c r="D98" s="56"/>
    </row>
    <row r="99" spans="2:4" x14ac:dyDescent="0.25">
      <c r="B99" s="57"/>
      <c r="C99" s="56"/>
      <c r="D99" s="56"/>
    </row>
    <row r="100" spans="2:4" x14ac:dyDescent="0.25">
      <c r="B100" s="57"/>
      <c r="C100" s="56"/>
      <c r="D100" s="56"/>
    </row>
    <row r="101" spans="2:4" x14ac:dyDescent="0.25">
      <c r="B101" s="57"/>
      <c r="C101" s="56"/>
      <c r="D101" s="56"/>
    </row>
    <row r="102" spans="2:4" x14ac:dyDescent="0.25">
      <c r="B102" s="57"/>
      <c r="C102" s="56"/>
      <c r="D102" s="56"/>
    </row>
    <row r="103" spans="2:4" x14ac:dyDescent="0.25">
      <c r="B103" s="57"/>
      <c r="C103" s="56"/>
      <c r="D103" s="56"/>
    </row>
    <row r="104" spans="2:4" x14ac:dyDescent="0.25">
      <c r="B104" s="57"/>
      <c r="C104" s="56"/>
      <c r="D104" s="56"/>
    </row>
    <row r="105" spans="2:4" x14ac:dyDescent="0.25">
      <c r="B105" s="57"/>
      <c r="C105" s="56"/>
      <c r="D105" s="56"/>
    </row>
    <row r="106" spans="2:4" x14ac:dyDescent="0.25">
      <c r="B106" s="57"/>
      <c r="C106" s="56"/>
      <c r="D106" s="56"/>
    </row>
    <row r="107" spans="2:4" x14ac:dyDescent="0.25">
      <c r="B107" s="57"/>
      <c r="C107" s="56"/>
      <c r="D107" s="56"/>
    </row>
    <row r="108" spans="2:4" x14ac:dyDescent="0.25">
      <c r="B108" s="57"/>
      <c r="C108" s="56"/>
      <c r="D108" s="56"/>
    </row>
    <row r="109" spans="2:4" x14ac:dyDescent="0.25">
      <c r="B109" s="57"/>
      <c r="C109" s="56"/>
      <c r="D109" s="56"/>
    </row>
    <row r="110" spans="2:4" x14ac:dyDescent="0.25">
      <c r="B110" s="57"/>
      <c r="C110" s="56"/>
      <c r="D110" s="56"/>
    </row>
    <row r="111" spans="2:4" x14ac:dyDescent="0.25">
      <c r="B111" s="57"/>
      <c r="C111" s="56"/>
      <c r="D111" s="56"/>
    </row>
    <row r="112" spans="2:4" x14ac:dyDescent="0.25">
      <c r="B112" s="57"/>
      <c r="C112" s="56"/>
      <c r="D112" s="56"/>
    </row>
    <row r="113" spans="2:4" x14ac:dyDescent="0.25">
      <c r="B113" s="57"/>
      <c r="C113" s="56"/>
      <c r="D113" s="56"/>
    </row>
    <row r="114" spans="2:4" x14ac:dyDescent="0.25">
      <c r="B114" s="57"/>
      <c r="C114" s="56"/>
      <c r="D114" s="56"/>
    </row>
    <row r="115" spans="2:4" x14ac:dyDescent="0.25">
      <c r="B115" s="57"/>
      <c r="C115" s="56"/>
      <c r="D115" s="56"/>
    </row>
    <row r="116" spans="2:4" x14ac:dyDescent="0.25">
      <c r="B116" s="57"/>
      <c r="C116" s="56"/>
      <c r="D116" s="56"/>
    </row>
    <row r="117" spans="2:4" x14ac:dyDescent="0.25">
      <c r="B117" s="57"/>
      <c r="C117" s="56"/>
      <c r="D117" s="56"/>
    </row>
    <row r="118" spans="2:4" x14ac:dyDescent="0.25">
      <c r="B118" s="57"/>
      <c r="C118" s="56"/>
      <c r="D118" s="56"/>
    </row>
    <row r="119" spans="2:4" x14ac:dyDescent="0.25">
      <c r="B119" s="57"/>
      <c r="C119" s="56"/>
      <c r="D119" s="56"/>
    </row>
    <row r="120" spans="2:4" x14ac:dyDescent="0.25">
      <c r="B120" s="57"/>
      <c r="C120" s="56"/>
      <c r="D120" s="56"/>
    </row>
    <row r="121" spans="2:4" x14ac:dyDescent="0.25">
      <c r="B121" s="57"/>
      <c r="C121" s="56"/>
      <c r="D121" s="56"/>
    </row>
    <row r="122" spans="2:4" x14ac:dyDescent="0.25">
      <c r="B122" s="57"/>
      <c r="C122" s="56"/>
      <c r="D122" s="56"/>
    </row>
    <row r="123" spans="2:4" x14ac:dyDescent="0.25">
      <c r="B123" s="57"/>
      <c r="C123" s="56"/>
      <c r="D123" s="56"/>
    </row>
    <row r="124" spans="2:4" x14ac:dyDescent="0.25">
      <c r="B124" s="57"/>
      <c r="C124" s="56"/>
      <c r="D124" s="56"/>
    </row>
    <row r="125" spans="2:4" x14ac:dyDescent="0.25">
      <c r="B125" s="57"/>
      <c r="C125" s="56"/>
      <c r="D125" s="56"/>
    </row>
    <row r="126" spans="2:4" x14ac:dyDescent="0.25">
      <c r="B126" s="57"/>
      <c r="C126" s="56"/>
      <c r="D126" s="56"/>
    </row>
    <row r="127" spans="2:4" x14ac:dyDescent="0.25">
      <c r="B127" s="57"/>
      <c r="C127" s="56"/>
      <c r="D127" s="56"/>
    </row>
    <row r="128" spans="2:4" x14ac:dyDescent="0.25">
      <c r="B128" s="57"/>
      <c r="C128" s="56"/>
      <c r="D128" s="56"/>
    </row>
    <row r="129" spans="2:4" x14ac:dyDescent="0.25">
      <c r="B129" s="57"/>
      <c r="C129" s="56"/>
      <c r="D129" s="56"/>
    </row>
    <row r="130" spans="2:4" x14ac:dyDescent="0.25">
      <c r="B130" s="57"/>
      <c r="C130" s="56"/>
      <c r="D130" s="56"/>
    </row>
    <row r="131" spans="2:4" x14ac:dyDescent="0.25">
      <c r="B131" s="57"/>
      <c r="C131" s="56"/>
      <c r="D131" s="56"/>
    </row>
    <row r="132" spans="2:4" x14ac:dyDescent="0.25">
      <c r="B132" s="57"/>
      <c r="C132" s="56"/>
      <c r="D132" s="56"/>
    </row>
    <row r="133" spans="2:4" x14ac:dyDescent="0.25">
      <c r="B133" s="57"/>
      <c r="C133" s="56"/>
      <c r="D133" s="56"/>
    </row>
    <row r="134" spans="2:4" x14ac:dyDescent="0.25">
      <c r="B134" s="57"/>
      <c r="C134" s="56"/>
      <c r="D134" s="56"/>
    </row>
    <row r="135" spans="2:4" x14ac:dyDescent="0.25">
      <c r="B135" s="57"/>
      <c r="C135" s="56"/>
      <c r="D135" s="56"/>
    </row>
    <row r="136" spans="2:4" x14ac:dyDescent="0.25">
      <c r="B136" s="57"/>
      <c r="C136" s="56"/>
      <c r="D136" s="56"/>
    </row>
    <row r="137" spans="2:4" x14ac:dyDescent="0.25">
      <c r="B137" s="57"/>
      <c r="C137" s="56"/>
      <c r="D137" s="56"/>
    </row>
    <row r="138" spans="2:4" x14ac:dyDescent="0.25">
      <c r="B138" s="57"/>
      <c r="C138" s="56"/>
      <c r="D138" s="56"/>
    </row>
    <row r="139" spans="2:4" x14ac:dyDescent="0.25">
      <c r="B139" s="57"/>
      <c r="C139" s="56"/>
      <c r="D139" s="56"/>
    </row>
    <row r="140" spans="2:4" x14ac:dyDescent="0.25">
      <c r="B140" s="57"/>
      <c r="C140" s="56"/>
      <c r="D140" s="56"/>
    </row>
    <row r="141" spans="2:4" x14ac:dyDescent="0.25">
      <c r="B141" s="57"/>
      <c r="C141" s="56"/>
      <c r="D141" s="56"/>
    </row>
    <row r="142" spans="2:4" x14ac:dyDescent="0.25">
      <c r="B142" s="57"/>
      <c r="C142" s="56"/>
      <c r="D142" s="56"/>
    </row>
    <row r="143" spans="2:4" x14ac:dyDescent="0.25">
      <c r="B143" s="57"/>
      <c r="C143" s="56"/>
      <c r="D143" s="56"/>
    </row>
    <row r="144" spans="2:4" x14ac:dyDescent="0.25">
      <c r="B144" s="57"/>
      <c r="C144" s="56"/>
      <c r="D144" s="56"/>
    </row>
    <row r="145" spans="2:4" x14ac:dyDescent="0.25">
      <c r="B145" s="57"/>
      <c r="C145" s="56"/>
      <c r="D145" s="56"/>
    </row>
    <row r="146" spans="2:4" x14ac:dyDescent="0.25">
      <c r="B146" s="57"/>
      <c r="C146" s="56"/>
      <c r="D146" s="56"/>
    </row>
    <row r="147" spans="2:4" x14ac:dyDescent="0.25">
      <c r="B147" s="57"/>
      <c r="C147" s="56"/>
      <c r="D147" s="56"/>
    </row>
    <row r="148" spans="2:4" x14ac:dyDescent="0.25">
      <c r="B148" s="57"/>
      <c r="C148" s="56"/>
      <c r="D148" s="56"/>
    </row>
    <row r="149" spans="2:4" x14ac:dyDescent="0.25">
      <c r="B149" s="57"/>
      <c r="C149" s="56"/>
      <c r="D149" s="56"/>
    </row>
    <row r="150" spans="2:4" x14ac:dyDescent="0.25">
      <c r="B150" s="57"/>
      <c r="C150" s="56"/>
      <c r="D150" s="56"/>
    </row>
    <row r="151" spans="2:4" x14ac:dyDescent="0.25">
      <c r="B151" s="57"/>
      <c r="C151" s="56"/>
      <c r="D151" s="56"/>
    </row>
    <row r="152" spans="2:4" x14ac:dyDescent="0.25">
      <c r="B152" s="57"/>
      <c r="C152" s="56"/>
      <c r="D152" s="56"/>
    </row>
    <row r="153" spans="2:4" x14ac:dyDescent="0.25">
      <c r="B153" s="57"/>
      <c r="C153" s="56"/>
      <c r="D153" s="56"/>
    </row>
    <row r="154" spans="2:4" x14ac:dyDescent="0.25">
      <c r="B154" s="57"/>
      <c r="C154" s="56"/>
      <c r="D154" s="56"/>
    </row>
    <row r="155" spans="2:4" x14ac:dyDescent="0.25">
      <c r="B155" s="57"/>
      <c r="C155" s="56"/>
      <c r="D155" s="56"/>
    </row>
    <row r="156" spans="2:4" x14ac:dyDescent="0.25">
      <c r="B156" s="57"/>
      <c r="C156" s="56"/>
      <c r="D156" s="56"/>
    </row>
    <row r="157" spans="2:4" x14ac:dyDescent="0.25">
      <c r="B157" s="57"/>
      <c r="C157" s="56"/>
      <c r="D157" s="56"/>
    </row>
    <row r="158" spans="2:4" x14ac:dyDescent="0.25">
      <c r="B158" s="57"/>
      <c r="C158" s="56"/>
      <c r="D158" s="56"/>
    </row>
    <row r="159" spans="2:4" x14ac:dyDescent="0.25">
      <c r="B159" s="57"/>
      <c r="C159" s="56"/>
      <c r="D159" s="56"/>
    </row>
    <row r="160" spans="2:4" x14ac:dyDescent="0.25">
      <c r="B160" s="57"/>
      <c r="C160" s="56"/>
      <c r="D160" s="56"/>
    </row>
    <row r="161" spans="2:4" x14ac:dyDescent="0.25">
      <c r="B161" s="57"/>
      <c r="C161" s="56"/>
      <c r="D161" s="56"/>
    </row>
    <row r="162" spans="2:4" x14ac:dyDescent="0.25">
      <c r="B162" s="57"/>
      <c r="C162" s="56"/>
      <c r="D162" s="56"/>
    </row>
    <row r="163" spans="2:4" x14ac:dyDescent="0.25">
      <c r="B163" s="57"/>
      <c r="C163" s="56"/>
      <c r="D163" s="56"/>
    </row>
    <row r="164" spans="2:4" x14ac:dyDescent="0.25">
      <c r="B164" s="57"/>
      <c r="C164" s="56"/>
      <c r="D164" s="56"/>
    </row>
    <row r="165" spans="2:4" x14ac:dyDescent="0.25">
      <c r="B165" s="57"/>
      <c r="C165" s="56"/>
      <c r="D165" s="56"/>
    </row>
    <row r="166" spans="2:4" x14ac:dyDescent="0.25">
      <c r="B166" s="57"/>
      <c r="C166" s="56"/>
      <c r="D166" s="56"/>
    </row>
    <row r="167" spans="2:4" x14ac:dyDescent="0.25">
      <c r="B167" s="57"/>
      <c r="C167" s="56"/>
      <c r="D167" s="56"/>
    </row>
    <row r="168" spans="2:4" x14ac:dyDescent="0.25">
      <c r="B168" s="57"/>
      <c r="C168" s="56"/>
      <c r="D168" s="56"/>
    </row>
    <row r="169" spans="2:4" x14ac:dyDescent="0.25">
      <c r="B169" s="57"/>
      <c r="C169" s="56"/>
      <c r="D169" s="56"/>
    </row>
    <row r="170" spans="2:4" x14ac:dyDescent="0.25">
      <c r="B170" s="57"/>
      <c r="C170" s="56"/>
      <c r="D170" s="56"/>
    </row>
    <row r="171" spans="2:4" x14ac:dyDescent="0.25">
      <c r="B171" s="57"/>
      <c r="C171" s="56"/>
      <c r="D171" s="56"/>
    </row>
    <row r="172" spans="2:4" x14ac:dyDescent="0.25">
      <c r="B172" s="57"/>
      <c r="C172" s="56"/>
      <c r="D172" s="56"/>
    </row>
    <row r="173" spans="2:4" x14ac:dyDescent="0.25">
      <c r="B173" s="57"/>
      <c r="C173" s="56"/>
      <c r="D173" s="56"/>
    </row>
    <row r="174" spans="2:4" x14ac:dyDescent="0.25">
      <c r="B174" s="57"/>
      <c r="C174" s="56"/>
      <c r="D174" s="56"/>
    </row>
    <row r="175" spans="2:4" x14ac:dyDescent="0.25">
      <c r="B175" s="57"/>
      <c r="C175" s="56"/>
      <c r="D175" s="56"/>
    </row>
    <row r="176" spans="2:4" x14ac:dyDescent="0.25">
      <c r="B176" s="57"/>
      <c r="C176" s="56"/>
      <c r="D176" s="56"/>
    </row>
    <row r="177" spans="2:4" x14ac:dyDescent="0.25">
      <c r="B177" s="57"/>
      <c r="C177" s="56"/>
      <c r="D177" s="56"/>
    </row>
    <row r="178" spans="2:4" x14ac:dyDescent="0.25">
      <c r="B178" s="57"/>
      <c r="C178" s="56"/>
      <c r="D178" s="56"/>
    </row>
    <row r="179" spans="2:4" x14ac:dyDescent="0.25">
      <c r="B179" s="57"/>
      <c r="C179" s="56"/>
      <c r="D179" s="56"/>
    </row>
    <row r="180" spans="2:4" x14ac:dyDescent="0.25">
      <c r="B180" s="57"/>
      <c r="C180" s="56"/>
      <c r="D180" s="56"/>
    </row>
    <row r="181" spans="2:4" x14ac:dyDescent="0.25">
      <c r="B181" s="57"/>
      <c r="C181" s="56"/>
      <c r="D181" s="56"/>
    </row>
    <row r="182" spans="2:4" x14ac:dyDescent="0.25">
      <c r="B182" s="57"/>
      <c r="C182" s="56"/>
      <c r="D182" s="56"/>
    </row>
    <row r="183" spans="2:4" x14ac:dyDescent="0.25">
      <c r="B183" s="57"/>
      <c r="C183" s="56"/>
      <c r="D183" s="56"/>
    </row>
    <row r="184" spans="2:4" x14ac:dyDescent="0.25">
      <c r="B184" s="57"/>
      <c r="C184" s="56"/>
      <c r="D184" s="56"/>
    </row>
    <row r="185" spans="2:4" x14ac:dyDescent="0.25">
      <c r="B185" s="57"/>
      <c r="C185" s="56"/>
      <c r="D185" s="56"/>
    </row>
    <row r="186" spans="2:4" x14ac:dyDescent="0.25">
      <c r="B186" s="57"/>
      <c r="C186" s="56"/>
      <c r="D186" s="56"/>
    </row>
    <row r="187" spans="2:4" x14ac:dyDescent="0.25">
      <c r="B187" s="57"/>
      <c r="C187" s="56"/>
      <c r="D187" s="56"/>
    </row>
    <row r="188" spans="2:4" x14ac:dyDescent="0.25">
      <c r="B188" s="57"/>
      <c r="C188" s="56"/>
      <c r="D188" s="56"/>
    </row>
    <row r="189" spans="2:4" x14ac:dyDescent="0.25">
      <c r="B189" s="57"/>
      <c r="C189" s="56"/>
      <c r="D189" s="56"/>
    </row>
    <row r="190" spans="2:4" x14ac:dyDescent="0.25">
      <c r="B190" s="57"/>
      <c r="C190" s="56"/>
      <c r="D190" s="56"/>
    </row>
    <row r="191" spans="2:4" x14ac:dyDescent="0.25">
      <c r="B191" s="57"/>
      <c r="C191" s="56"/>
      <c r="D191" s="56"/>
    </row>
    <row r="192" spans="2:4" x14ac:dyDescent="0.25">
      <c r="B192" s="57"/>
      <c r="C192" s="56"/>
      <c r="D192" s="56"/>
    </row>
    <row r="193" spans="2:4" x14ac:dyDescent="0.25">
      <c r="B193" s="57"/>
      <c r="C193" s="56"/>
      <c r="D193" s="56"/>
    </row>
    <row r="194" spans="2:4" x14ac:dyDescent="0.25">
      <c r="B194" s="57"/>
      <c r="C194" s="56"/>
      <c r="D194" s="56"/>
    </row>
    <row r="195" spans="2:4" x14ac:dyDescent="0.25">
      <c r="B195" s="57"/>
      <c r="C195" s="56"/>
      <c r="D195" s="56"/>
    </row>
    <row r="196" spans="2:4" x14ac:dyDescent="0.25">
      <c r="B196" s="57"/>
      <c r="C196" s="56"/>
      <c r="D196" s="56"/>
    </row>
    <row r="197" spans="2:4" x14ac:dyDescent="0.25">
      <c r="B197" s="57"/>
      <c r="C197" s="56"/>
      <c r="D197" s="56"/>
    </row>
    <row r="198" spans="2:4" x14ac:dyDescent="0.25">
      <c r="B198" s="57"/>
      <c r="C198" s="56"/>
      <c r="D198" s="56"/>
    </row>
    <row r="199" spans="2:4" x14ac:dyDescent="0.25">
      <c r="B199" s="57"/>
      <c r="C199" s="56"/>
      <c r="D199" s="56"/>
    </row>
    <row r="200" spans="2:4" x14ac:dyDescent="0.25">
      <c r="B200" s="57"/>
      <c r="C200" s="56"/>
      <c r="D200" s="56"/>
    </row>
    <row r="201" spans="2:4" x14ac:dyDescent="0.25">
      <c r="B201" s="57"/>
      <c r="C201" s="56"/>
      <c r="D201" s="56"/>
    </row>
    <row r="202" spans="2:4" x14ac:dyDescent="0.25">
      <c r="B202" s="57"/>
      <c r="C202" s="56"/>
      <c r="D202" s="56"/>
    </row>
    <row r="203" spans="2:4" x14ac:dyDescent="0.25">
      <c r="B203" s="57"/>
      <c r="C203" s="56"/>
      <c r="D203" s="56"/>
    </row>
    <row r="204" spans="2:4" x14ac:dyDescent="0.25">
      <c r="B204" s="57"/>
      <c r="C204" s="56"/>
      <c r="D204" s="56"/>
    </row>
    <row r="205" spans="2:4" x14ac:dyDescent="0.25">
      <c r="B205" s="57"/>
      <c r="C205" s="56"/>
      <c r="D205" s="56"/>
    </row>
    <row r="206" spans="2:4" x14ac:dyDescent="0.25">
      <c r="B206" s="57"/>
      <c r="C206" s="56"/>
      <c r="D206" s="56"/>
    </row>
    <row r="207" spans="2:4" x14ac:dyDescent="0.25">
      <c r="B207" s="57"/>
      <c r="C207" s="56"/>
      <c r="D207" s="56"/>
    </row>
    <row r="208" spans="2:4" x14ac:dyDescent="0.25">
      <c r="B208" s="57"/>
      <c r="C208" s="56"/>
      <c r="D208" s="56"/>
    </row>
    <row r="209" spans="2:4" x14ac:dyDescent="0.25">
      <c r="B209" s="57"/>
      <c r="C209" s="56"/>
      <c r="D209" s="56"/>
    </row>
    <row r="210" spans="2:4" x14ac:dyDescent="0.25">
      <c r="B210" s="57"/>
      <c r="C210" s="56"/>
      <c r="D210" s="56"/>
    </row>
    <row r="211" spans="2:4" x14ac:dyDescent="0.25">
      <c r="B211" s="57"/>
      <c r="C211" s="56"/>
      <c r="D211" s="56"/>
    </row>
    <row r="212" spans="2:4" x14ac:dyDescent="0.25">
      <c r="B212" s="57"/>
      <c r="C212" s="56"/>
      <c r="D212" s="56"/>
    </row>
    <row r="213" spans="2:4" x14ac:dyDescent="0.25">
      <c r="B213" s="57"/>
      <c r="C213" s="56"/>
      <c r="D213" s="56"/>
    </row>
    <row r="214" spans="2:4" x14ac:dyDescent="0.25">
      <c r="B214" s="57"/>
      <c r="C214" s="56"/>
      <c r="D214" s="56"/>
    </row>
    <row r="215" spans="2:4" x14ac:dyDescent="0.25">
      <c r="B215" s="57"/>
      <c r="C215" s="56"/>
      <c r="D215" s="56"/>
    </row>
    <row r="216" spans="2:4" x14ac:dyDescent="0.25">
      <c r="B216" s="57"/>
      <c r="C216" s="56"/>
      <c r="D216" s="56"/>
    </row>
    <row r="217" spans="2:4" x14ac:dyDescent="0.25">
      <c r="B217" s="57"/>
      <c r="C217" s="56"/>
      <c r="D217" s="56"/>
    </row>
    <row r="218" spans="2:4" x14ac:dyDescent="0.25">
      <c r="B218" s="57"/>
      <c r="C218" s="56"/>
      <c r="D218" s="56"/>
    </row>
    <row r="219" spans="2:4" x14ac:dyDescent="0.25">
      <c r="B219" s="57"/>
      <c r="C219" s="56"/>
      <c r="D219" s="56"/>
    </row>
    <row r="220" spans="2:4" x14ac:dyDescent="0.25">
      <c r="B220" s="57"/>
      <c r="C220" s="56"/>
      <c r="D220" s="56"/>
    </row>
    <row r="221" spans="2:4" x14ac:dyDescent="0.25">
      <c r="B221" s="57"/>
      <c r="C221" s="56"/>
      <c r="D221" s="56"/>
    </row>
    <row r="222" spans="2:4" x14ac:dyDescent="0.25">
      <c r="B222" s="57"/>
      <c r="C222" s="56"/>
      <c r="D222" s="56"/>
    </row>
    <row r="223" spans="2:4" x14ac:dyDescent="0.25">
      <c r="B223" s="57"/>
      <c r="C223" s="56"/>
      <c r="D223" s="56"/>
    </row>
    <row r="224" spans="2:4" x14ac:dyDescent="0.25">
      <c r="B224" s="57"/>
      <c r="C224" s="56"/>
      <c r="D224" s="56"/>
    </row>
    <row r="225" spans="2:4" x14ac:dyDescent="0.25">
      <c r="B225" s="57"/>
      <c r="C225" s="56"/>
      <c r="D225" s="56"/>
    </row>
    <row r="226" spans="2:4" x14ac:dyDescent="0.25">
      <c r="B226" s="57"/>
      <c r="C226" s="56"/>
      <c r="D226" s="56"/>
    </row>
    <row r="227" spans="2:4" x14ac:dyDescent="0.25">
      <c r="B227" s="57"/>
      <c r="C227" s="56"/>
      <c r="D227" s="56"/>
    </row>
    <row r="228" spans="2:4" x14ac:dyDescent="0.25">
      <c r="B228" s="57"/>
      <c r="C228" s="56"/>
      <c r="D228" s="56"/>
    </row>
    <row r="229" spans="2:4" x14ac:dyDescent="0.25">
      <c r="B229" s="57"/>
      <c r="C229" s="56"/>
      <c r="D229" s="56"/>
    </row>
    <row r="230" spans="2:4" x14ac:dyDescent="0.25">
      <c r="B230" s="57"/>
      <c r="C230" s="56"/>
      <c r="D230" s="56"/>
    </row>
    <row r="231" spans="2:4" x14ac:dyDescent="0.25">
      <c r="B231" s="57"/>
      <c r="C231" s="56"/>
      <c r="D231" s="56"/>
    </row>
    <row r="232" spans="2:4" x14ac:dyDescent="0.25">
      <c r="B232" s="57"/>
      <c r="C232" s="56"/>
      <c r="D232" s="56"/>
    </row>
    <row r="233" spans="2:4" x14ac:dyDescent="0.25">
      <c r="B233" s="57"/>
      <c r="C233" s="56"/>
      <c r="D233" s="56"/>
    </row>
    <row r="234" spans="2:4" x14ac:dyDescent="0.25">
      <c r="B234" s="57"/>
      <c r="C234" s="56"/>
      <c r="D234" s="56"/>
    </row>
    <row r="235" spans="2:4" x14ac:dyDescent="0.25">
      <c r="B235" s="57"/>
      <c r="C235" s="56"/>
      <c r="D235" s="56"/>
    </row>
    <row r="236" spans="2:4" x14ac:dyDescent="0.25">
      <c r="B236" s="57"/>
      <c r="C236" s="56"/>
      <c r="D236" s="56"/>
    </row>
    <row r="237" spans="2:4" x14ac:dyDescent="0.25">
      <c r="B237" s="57"/>
      <c r="C237" s="56"/>
      <c r="D237" s="56"/>
    </row>
    <row r="238" spans="2:4" x14ac:dyDescent="0.25">
      <c r="B238" s="57"/>
      <c r="C238" s="56"/>
      <c r="D238" s="56"/>
    </row>
    <row r="239" spans="2:4" x14ac:dyDescent="0.25">
      <c r="B239" s="57"/>
      <c r="C239" s="56"/>
      <c r="D239" s="56"/>
    </row>
    <row r="240" spans="2:4" x14ac:dyDescent="0.25">
      <c r="B240" s="57"/>
      <c r="C240" s="56"/>
      <c r="D240" s="56"/>
    </row>
    <row r="241" spans="2:4" x14ac:dyDescent="0.25">
      <c r="B241" s="57"/>
      <c r="C241" s="56"/>
      <c r="D241" s="56"/>
    </row>
    <row r="242" spans="2:4" x14ac:dyDescent="0.25">
      <c r="B242" s="57"/>
      <c r="C242" s="56"/>
      <c r="D242" s="56"/>
    </row>
    <row r="243" spans="2:4" x14ac:dyDescent="0.25">
      <c r="B243" s="57"/>
      <c r="C243" s="56"/>
      <c r="D243" s="56"/>
    </row>
    <row r="244" spans="2:4" x14ac:dyDescent="0.25">
      <c r="B244" s="57"/>
      <c r="C244" s="56"/>
      <c r="D244" s="56"/>
    </row>
    <row r="245" spans="2:4" x14ac:dyDescent="0.25">
      <c r="B245" s="57"/>
      <c r="C245" s="56"/>
      <c r="D245" s="56"/>
    </row>
    <row r="246" spans="2:4" x14ac:dyDescent="0.25">
      <c r="B246" s="57"/>
      <c r="C246" s="56"/>
      <c r="D246" s="56"/>
    </row>
    <row r="247" spans="2:4" x14ac:dyDescent="0.25">
      <c r="B247" s="57"/>
      <c r="C247" s="56"/>
      <c r="D247" s="56"/>
    </row>
    <row r="248" spans="2:4" x14ac:dyDescent="0.25">
      <c r="B248" s="57"/>
      <c r="C248" s="56"/>
      <c r="D248" s="56"/>
    </row>
    <row r="249" spans="2:4" x14ac:dyDescent="0.25">
      <c r="B249" s="57"/>
      <c r="C249" s="56"/>
      <c r="D249" s="56"/>
    </row>
    <row r="250" spans="2:4" x14ac:dyDescent="0.25">
      <c r="B250" s="57"/>
      <c r="C250" s="56"/>
      <c r="D250" s="56"/>
    </row>
    <row r="251" spans="2:4" x14ac:dyDescent="0.25">
      <c r="B251" s="57"/>
      <c r="C251" s="56"/>
      <c r="D251" s="56"/>
    </row>
    <row r="252" spans="2:4" x14ac:dyDescent="0.25">
      <c r="B252" s="57"/>
      <c r="C252" s="56"/>
      <c r="D252" s="56"/>
    </row>
    <row r="253" spans="2:4" x14ac:dyDescent="0.25">
      <c r="B253" s="57"/>
      <c r="C253" s="56"/>
      <c r="D253" s="56"/>
    </row>
    <row r="254" spans="2:4" x14ac:dyDescent="0.25">
      <c r="B254" s="57"/>
      <c r="C254" s="56"/>
      <c r="D254" s="56"/>
    </row>
    <row r="255" spans="2:4" x14ac:dyDescent="0.25">
      <c r="B255" s="57"/>
      <c r="C255" s="56"/>
      <c r="D255" s="56"/>
    </row>
    <row r="256" spans="2:4" x14ac:dyDescent="0.25">
      <c r="B256" s="57"/>
      <c r="C256" s="56"/>
      <c r="D256" s="56"/>
    </row>
    <row r="257" spans="2:4" x14ac:dyDescent="0.25">
      <c r="B257" s="57"/>
      <c r="C257" s="56"/>
      <c r="D257" s="56"/>
    </row>
    <row r="258" spans="2:4" x14ac:dyDescent="0.25">
      <c r="B258" s="57"/>
      <c r="C258" s="56"/>
      <c r="D258" s="56"/>
    </row>
    <row r="259" spans="2:4" x14ac:dyDescent="0.25">
      <c r="B259" s="57"/>
      <c r="C259" s="56"/>
      <c r="D259" s="56"/>
    </row>
    <row r="260" spans="2:4" x14ac:dyDescent="0.25">
      <c r="B260" s="57"/>
      <c r="C260" s="56"/>
      <c r="D260" s="56"/>
    </row>
    <row r="261" spans="2:4" x14ac:dyDescent="0.25">
      <c r="B261" s="57"/>
      <c r="C261" s="56"/>
      <c r="D261" s="56"/>
    </row>
    <row r="262" spans="2:4" x14ac:dyDescent="0.25">
      <c r="B262" s="57"/>
      <c r="C262" s="56"/>
      <c r="D262" s="56"/>
    </row>
    <row r="263" spans="2:4" x14ac:dyDescent="0.25">
      <c r="B263" s="57"/>
      <c r="C263" s="56"/>
      <c r="D263" s="56"/>
    </row>
    <row r="264" spans="2:4" x14ac:dyDescent="0.25">
      <c r="B264" s="57"/>
      <c r="C264" s="56"/>
      <c r="D264" s="56"/>
    </row>
    <row r="265" spans="2:4" x14ac:dyDescent="0.25">
      <c r="B265" s="57"/>
      <c r="C265" s="56"/>
      <c r="D265" s="56"/>
    </row>
    <row r="266" spans="2:4" x14ac:dyDescent="0.25">
      <c r="B266" s="57"/>
      <c r="C266" s="56"/>
      <c r="D266" s="56"/>
    </row>
    <row r="267" spans="2:4" x14ac:dyDescent="0.25">
      <c r="B267" s="57"/>
      <c r="C267" s="56"/>
      <c r="D267" s="56"/>
    </row>
    <row r="268" spans="2:4" x14ac:dyDescent="0.25">
      <c r="B268" s="57"/>
      <c r="C268" s="56"/>
      <c r="D268" s="56"/>
    </row>
    <row r="269" spans="2:4" x14ac:dyDescent="0.25">
      <c r="B269" s="57"/>
      <c r="C269" s="56"/>
      <c r="D269" s="56"/>
    </row>
    <row r="270" spans="2:4" x14ac:dyDescent="0.25">
      <c r="B270" s="57"/>
      <c r="C270" s="56"/>
      <c r="D270" s="56"/>
    </row>
    <row r="271" spans="2:4" x14ac:dyDescent="0.25">
      <c r="B271" s="57"/>
      <c r="C271" s="56"/>
      <c r="D271" s="56"/>
    </row>
    <row r="272" spans="2:4" x14ac:dyDescent="0.25">
      <c r="B272" s="57"/>
      <c r="C272" s="56"/>
      <c r="D272" s="56"/>
    </row>
    <row r="273" spans="2:4" x14ac:dyDescent="0.25">
      <c r="B273" s="57"/>
      <c r="C273" s="56"/>
      <c r="D273" s="56"/>
    </row>
    <row r="274" spans="2:4" x14ac:dyDescent="0.25">
      <c r="B274" s="57"/>
      <c r="C274" s="56"/>
      <c r="D274" s="56"/>
    </row>
    <row r="275" spans="2:4" x14ac:dyDescent="0.25">
      <c r="B275" s="57"/>
      <c r="C275" s="56"/>
      <c r="D275" s="56"/>
    </row>
    <row r="276" spans="2:4" x14ac:dyDescent="0.25">
      <c r="B276" s="57"/>
      <c r="C276" s="56"/>
      <c r="D276" s="56"/>
    </row>
    <row r="277" spans="2:4" x14ac:dyDescent="0.25">
      <c r="B277" s="57"/>
      <c r="C277" s="56"/>
      <c r="D277" s="56"/>
    </row>
    <row r="278" spans="2:4" x14ac:dyDescent="0.25">
      <c r="B278" s="57"/>
      <c r="C278" s="56"/>
      <c r="D278" s="56"/>
    </row>
    <row r="279" spans="2:4" x14ac:dyDescent="0.25">
      <c r="B279" s="57"/>
      <c r="C279" s="56"/>
      <c r="D279" s="56"/>
    </row>
    <row r="280" spans="2:4" x14ac:dyDescent="0.25">
      <c r="B280" s="57"/>
      <c r="C280" s="56"/>
      <c r="D280" s="56"/>
    </row>
    <row r="281" spans="2:4" x14ac:dyDescent="0.25">
      <c r="B281" s="57"/>
      <c r="C281" s="56"/>
      <c r="D281" s="56"/>
    </row>
    <row r="282" spans="2:4" x14ac:dyDescent="0.25">
      <c r="B282" s="57"/>
      <c r="C282" s="56"/>
      <c r="D282" s="56"/>
    </row>
    <row r="283" spans="2:4" x14ac:dyDescent="0.25">
      <c r="B283" s="57"/>
      <c r="C283" s="56"/>
      <c r="D283" s="56"/>
    </row>
    <row r="284" spans="2:4" x14ac:dyDescent="0.25">
      <c r="B284" s="57"/>
      <c r="C284" s="56"/>
      <c r="D284" s="56"/>
    </row>
    <row r="285" spans="2:4" x14ac:dyDescent="0.25">
      <c r="B285" s="57"/>
      <c r="C285" s="56"/>
      <c r="D285" s="56"/>
    </row>
    <row r="286" spans="2:4" x14ac:dyDescent="0.25">
      <c r="B286" s="57"/>
      <c r="C286" s="56"/>
      <c r="D286" s="56"/>
    </row>
    <row r="287" spans="2:4" x14ac:dyDescent="0.25">
      <c r="B287" s="57"/>
      <c r="C287" s="56"/>
      <c r="D287" s="56"/>
    </row>
    <row r="288" spans="2:4" x14ac:dyDescent="0.25">
      <c r="B288" s="57"/>
      <c r="C288" s="56"/>
      <c r="D288" s="56"/>
    </row>
    <row r="289" spans="2:4" x14ac:dyDescent="0.25">
      <c r="B289" s="57"/>
      <c r="C289" s="56"/>
      <c r="D289" s="56"/>
    </row>
    <row r="290" spans="2:4" x14ac:dyDescent="0.25">
      <c r="B290" s="57"/>
      <c r="C290" s="56"/>
      <c r="D290" s="56"/>
    </row>
    <row r="291" spans="2:4" x14ac:dyDescent="0.25">
      <c r="B291" s="57"/>
      <c r="C291" s="56"/>
      <c r="D291" s="56"/>
    </row>
    <row r="292" spans="2:4" x14ac:dyDescent="0.25">
      <c r="B292" s="57"/>
      <c r="C292" s="56"/>
      <c r="D292" s="56"/>
    </row>
    <row r="293" spans="2:4" x14ac:dyDescent="0.25">
      <c r="B293" s="57"/>
      <c r="C293" s="56"/>
      <c r="D293" s="56"/>
    </row>
    <row r="294" spans="2:4" x14ac:dyDescent="0.25">
      <c r="B294" s="57"/>
      <c r="C294" s="56"/>
      <c r="D294" s="56"/>
    </row>
    <row r="295" spans="2:4" x14ac:dyDescent="0.25">
      <c r="B295" s="57"/>
      <c r="C295" s="56"/>
      <c r="D295" s="56"/>
    </row>
    <row r="296" spans="2:4" x14ac:dyDescent="0.25">
      <c r="B296" s="57"/>
      <c r="C296" s="56"/>
      <c r="D296" s="56"/>
    </row>
    <row r="297" spans="2:4" x14ac:dyDescent="0.25">
      <c r="B297" s="57"/>
      <c r="C297" s="56"/>
      <c r="D297" s="56"/>
    </row>
    <row r="298" spans="2:4" x14ac:dyDescent="0.25">
      <c r="B298" s="57"/>
      <c r="C298" s="56"/>
      <c r="D298" s="56"/>
    </row>
    <row r="299" spans="2:4" x14ac:dyDescent="0.25">
      <c r="B299" s="57"/>
      <c r="C299" s="56"/>
      <c r="D299" s="56"/>
    </row>
    <row r="300" spans="2:4" x14ac:dyDescent="0.25">
      <c r="B300" s="57"/>
      <c r="C300" s="56"/>
      <c r="D300" s="56"/>
    </row>
    <row r="301" spans="2:4" x14ac:dyDescent="0.25">
      <c r="B301" s="57"/>
      <c r="C301" s="56"/>
      <c r="D301" s="56"/>
    </row>
    <row r="302" spans="2:4" x14ac:dyDescent="0.25">
      <c r="B302" s="57"/>
      <c r="C302" s="56"/>
      <c r="D302" s="56"/>
    </row>
    <row r="303" spans="2:4" x14ac:dyDescent="0.25">
      <c r="B303" s="57"/>
      <c r="C303" s="56"/>
      <c r="D303" s="56"/>
    </row>
    <row r="304" spans="2:4" x14ac:dyDescent="0.25">
      <c r="B304" s="57"/>
      <c r="C304" s="56"/>
      <c r="D304" s="56"/>
    </row>
    <row r="305" spans="2:4" x14ac:dyDescent="0.25">
      <c r="B305" s="57"/>
      <c r="C305" s="56"/>
      <c r="D305" s="56"/>
    </row>
    <row r="306" spans="2:4" x14ac:dyDescent="0.25">
      <c r="B306" s="57"/>
      <c r="C306" s="56"/>
      <c r="D306" s="56"/>
    </row>
    <row r="307" spans="2:4" x14ac:dyDescent="0.25">
      <c r="B307" s="57"/>
      <c r="C307" s="56"/>
      <c r="D307" s="56"/>
    </row>
    <row r="308" spans="2:4" x14ac:dyDescent="0.25">
      <c r="B308" s="57"/>
      <c r="C308" s="56"/>
      <c r="D308" s="56"/>
    </row>
    <row r="309" spans="2:4" x14ac:dyDescent="0.25">
      <c r="B309" s="57"/>
      <c r="C309" s="56"/>
      <c r="D309" s="56"/>
    </row>
    <row r="310" spans="2:4" x14ac:dyDescent="0.25">
      <c r="B310" s="57"/>
      <c r="C310" s="56"/>
      <c r="D310" s="56"/>
    </row>
    <row r="311" spans="2:4" x14ac:dyDescent="0.25">
      <c r="B311" s="57"/>
      <c r="C311" s="56"/>
      <c r="D311" s="56"/>
    </row>
    <row r="312" spans="2:4" x14ac:dyDescent="0.25">
      <c r="B312" s="57"/>
      <c r="C312" s="56"/>
      <c r="D312" s="56"/>
    </row>
    <row r="313" spans="2:4" x14ac:dyDescent="0.25">
      <c r="B313" s="57"/>
      <c r="C313" s="56"/>
      <c r="D313" s="56"/>
    </row>
    <row r="314" spans="2:4" x14ac:dyDescent="0.25">
      <c r="B314" s="57"/>
      <c r="C314" s="56"/>
      <c r="D314" s="56"/>
    </row>
    <row r="315" spans="2:4" x14ac:dyDescent="0.25">
      <c r="B315" s="57"/>
      <c r="C315" s="56"/>
      <c r="D315" s="56"/>
    </row>
    <row r="316" spans="2:4" x14ac:dyDescent="0.25">
      <c r="B316" s="57"/>
      <c r="C316" s="56"/>
      <c r="D316" s="56"/>
    </row>
    <row r="317" spans="2:4" x14ac:dyDescent="0.25">
      <c r="B317" s="57"/>
      <c r="C317" s="56"/>
      <c r="D317" s="56"/>
    </row>
    <row r="318" spans="2:4" x14ac:dyDescent="0.25">
      <c r="B318" s="57"/>
      <c r="C318" s="56"/>
      <c r="D318" s="56"/>
    </row>
    <row r="319" spans="2:4" x14ac:dyDescent="0.25">
      <c r="B319" s="57"/>
      <c r="C319" s="56"/>
      <c r="D319" s="56"/>
    </row>
    <row r="320" spans="2:4" x14ac:dyDescent="0.25">
      <c r="B320" s="57"/>
      <c r="C320" s="56"/>
      <c r="D320" s="56"/>
    </row>
    <row r="321" spans="2:4" x14ac:dyDescent="0.25">
      <c r="B321" s="57"/>
      <c r="C321" s="56"/>
      <c r="D321" s="56"/>
    </row>
    <row r="322" spans="2:4" x14ac:dyDescent="0.25">
      <c r="B322" s="57"/>
      <c r="C322" s="56"/>
      <c r="D322" s="56"/>
    </row>
    <row r="323" spans="2:4" x14ac:dyDescent="0.25">
      <c r="B323" s="57"/>
      <c r="C323" s="56"/>
      <c r="D323" s="56"/>
    </row>
    <row r="324" spans="2:4" x14ac:dyDescent="0.25">
      <c r="B324" s="57"/>
      <c r="C324" s="56"/>
      <c r="D324" s="56"/>
    </row>
    <row r="325" spans="2:4" x14ac:dyDescent="0.25">
      <c r="B325" s="57"/>
      <c r="C325" s="56"/>
      <c r="D325" s="56"/>
    </row>
    <row r="326" spans="2:4" x14ac:dyDescent="0.25">
      <c r="B326" s="57"/>
      <c r="C326" s="56"/>
      <c r="D326" s="56"/>
    </row>
    <row r="327" spans="2:4" x14ac:dyDescent="0.25">
      <c r="B327" s="57"/>
      <c r="C327" s="56"/>
      <c r="D327" s="56"/>
    </row>
    <row r="328" spans="2:4" x14ac:dyDescent="0.25">
      <c r="B328" s="57"/>
      <c r="C328" s="56"/>
      <c r="D328" s="56"/>
    </row>
    <row r="329" spans="2:4" x14ac:dyDescent="0.25">
      <c r="B329" s="57"/>
      <c r="C329" s="56"/>
      <c r="D329" s="56"/>
    </row>
    <row r="330" spans="2:4" x14ac:dyDescent="0.25">
      <c r="B330" s="57"/>
      <c r="C330" s="56"/>
      <c r="D330" s="56"/>
    </row>
    <row r="331" spans="2:4" x14ac:dyDescent="0.25">
      <c r="B331" s="57"/>
      <c r="C331" s="56"/>
      <c r="D331" s="56"/>
    </row>
    <row r="332" spans="2:4" x14ac:dyDescent="0.25">
      <c r="B332" s="57"/>
      <c r="C332" s="56"/>
      <c r="D332" s="56"/>
    </row>
    <row r="333" spans="2:4" x14ac:dyDescent="0.25">
      <c r="B333" s="57"/>
      <c r="C333" s="56"/>
      <c r="D333" s="56"/>
    </row>
    <row r="334" spans="2:4" x14ac:dyDescent="0.25">
      <c r="B334" s="57"/>
      <c r="C334" s="56"/>
      <c r="D334" s="56"/>
    </row>
    <row r="335" spans="2:4" x14ac:dyDescent="0.25">
      <c r="B335" s="57"/>
      <c r="C335" s="56"/>
      <c r="D335" s="56"/>
    </row>
    <row r="336" spans="2:4" x14ac:dyDescent="0.25">
      <c r="B336" s="57"/>
      <c r="C336" s="56"/>
      <c r="D336" s="56"/>
    </row>
    <row r="337" spans="2:4" x14ac:dyDescent="0.25">
      <c r="B337" s="57"/>
      <c r="C337" s="56"/>
      <c r="D337" s="56"/>
    </row>
    <row r="338" spans="2:4" x14ac:dyDescent="0.25">
      <c r="B338" s="57"/>
      <c r="C338" s="56"/>
      <c r="D338" s="56"/>
    </row>
    <row r="339" spans="2:4" x14ac:dyDescent="0.25">
      <c r="B339" s="57"/>
      <c r="C339" s="56"/>
      <c r="D339" s="56"/>
    </row>
    <row r="340" spans="2:4" x14ac:dyDescent="0.25">
      <c r="B340" s="57"/>
      <c r="C340" s="56"/>
      <c r="D340" s="56"/>
    </row>
    <row r="341" spans="2:4" x14ac:dyDescent="0.25">
      <c r="B341" s="57"/>
      <c r="C341" s="56"/>
      <c r="D341" s="56"/>
    </row>
    <row r="342" spans="2:4" x14ac:dyDescent="0.25">
      <c r="B342" s="57"/>
      <c r="C342" s="56"/>
      <c r="D342" s="56"/>
    </row>
    <row r="343" spans="2:4" x14ac:dyDescent="0.25">
      <c r="B343" s="57"/>
      <c r="C343" s="56"/>
      <c r="D343" s="56"/>
    </row>
    <row r="344" spans="2:4" x14ac:dyDescent="0.25">
      <c r="B344" s="57"/>
      <c r="C344" s="56"/>
      <c r="D344" s="56"/>
    </row>
    <row r="345" spans="2:4" x14ac:dyDescent="0.25">
      <c r="B345" s="57"/>
      <c r="C345" s="56"/>
      <c r="D345" s="56"/>
    </row>
    <row r="346" spans="2:4" x14ac:dyDescent="0.25">
      <c r="B346" s="57"/>
      <c r="C346" s="56"/>
      <c r="D346" s="56"/>
    </row>
    <row r="347" spans="2:4" x14ac:dyDescent="0.25">
      <c r="B347" s="57"/>
      <c r="C347" s="56"/>
      <c r="D347" s="56"/>
    </row>
    <row r="348" spans="2:4" x14ac:dyDescent="0.25">
      <c r="B348" s="57"/>
      <c r="C348" s="56"/>
      <c r="D348" s="56"/>
    </row>
    <row r="349" spans="2:4" x14ac:dyDescent="0.25">
      <c r="B349" s="57"/>
      <c r="C349" s="56"/>
      <c r="D349" s="56"/>
    </row>
    <row r="350" spans="2:4" x14ac:dyDescent="0.25">
      <c r="B350" s="57"/>
      <c r="C350" s="56"/>
      <c r="D350" s="56"/>
    </row>
    <row r="351" spans="2:4" x14ac:dyDescent="0.25">
      <c r="B351" s="57"/>
      <c r="C351" s="56"/>
      <c r="D351" s="56"/>
    </row>
    <row r="352" spans="2:4" x14ac:dyDescent="0.25">
      <c r="B352" s="57"/>
      <c r="C352" s="56"/>
      <c r="D352" s="56"/>
    </row>
    <row r="353" spans="2:4" x14ac:dyDescent="0.25">
      <c r="B353" s="57"/>
      <c r="C353" s="56"/>
      <c r="D353" s="56"/>
    </row>
    <row r="354" spans="2:4" x14ac:dyDescent="0.25">
      <c r="B354" s="57"/>
      <c r="C354" s="56"/>
      <c r="D354" s="56"/>
    </row>
    <row r="355" spans="2:4" x14ac:dyDescent="0.25">
      <c r="B355" s="57"/>
      <c r="C355" s="56"/>
      <c r="D355" s="56"/>
    </row>
    <row r="356" spans="2:4" x14ac:dyDescent="0.25">
      <c r="B356" s="57"/>
      <c r="C356" s="56"/>
      <c r="D356" s="56"/>
    </row>
    <row r="357" spans="2:4" x14ac:dyDescent="0.25">
      <c r="B357" s="57"/>
      <c r="C357" s="56"/>
      <c r="D357" s="56"/>
    </row>
    <row r="358" spans="2:4" x14ac:dyDescent="0.25">
      <c r="B358" s="57"/>
      <c r="C358" s="56"/>
      <c r="D358" s="56"/>
    </row>
    <row r="359" spans="2:4" x14ac:dyDescent="0.25">
      <c r="B359" s="57"/>
      <c r="C359" s="56"/>
      <c r="D359" s="56"/>
    </row>
    <row r="360" spans="2:4" x14ac:dyDescent="0.25">
      <c r="B360" s="57"/>
      <c r="C360" s="56"/>
      <c r="D360" s="56"/>
    </row>
    <row r="361" spans="2:4" x14ac:dyDescent="0.25">
      <c r="B361" s="57"/>
      <c r="C361" s="56"/>
      <c r="D361" s="56"/>
    </row>
    <row r="362" spans="2:4" x14ac:dyDescent="0.25">
      <c r="B362" s="57"/>
      <c r="C362" s="56"/>
      <c r="D362" s="56"/>
    </row>
    <row r="363" spans="2:4" x14ac:dyDescent="0.25">
      <c r="B363" s="57"/>
      <c r="C363" s="56"/>
      <c r="D363" s="56"/>
    </row>
    <row r="364" spans="2:4" x14ac:dyDescent="0.25">
      <c r="B364" s="57"/>
      <c r="C364" s="56"/>
      <c r="D364" s="56"/>
    </row>
    <row r="365" spans="2:4" x14ac:dyDescent="0.25">
      <c r="B365" s="57"/>
      <c r="C365" s="56"/>
      <c r="D365" s="56"/>
    </row>
    <row r="366" spans="2:4" x14ac:dyDescent="0.25">
      <c r="B366" s="57"/>
      <c r="C366" s="56"/>
      <c r="D366" s="56"/>
    </row>
    <row r="367" spans="2:4" x14ac:dyDescent="0.25">
      <c r="B367" s="57"/>
      <c r="C367" s="56"/>
      <c r="D367" s="56"/>
    </row>
    <row r="368" spans="2:4" x14ac:dyDescent="0.25">
      <c r="B368" s="57"/>
      <c r="C368" s="56"/>
      <c r="D368" s="56"/>
    </row>
    <row r="369" spans="2:4" x14ac:dyDescent="0.25">
      <c r="B369" s="57"/>
      <c r="C369" s="56"/>
      <c r="D369" s="56"/>
    </row>
    <row r="370" spans="2:4" x14ac:dyDescent="0.25">
      <c r="B370" s="57"/>
      <c r="C370" s="56"/>
      <c r="D370" s="56"/>
    </row>
    <row r="371" spans="2:4" x14ac:dyDescent="0.25">
      <c r="B371" s="57"/>
      <c r="C371" s="56"/>
      <c r="D371" s="56"/>
    </row>
    <row r="372" spans="2:4" x14ac:dyDescent="0.25">
      <c r="B372" s="57"/>
      <c r="C372" s="56"/>
      <c r="D372" s="56"/>
    </row>
    <row r="373" spans="2:4" x14ac:dyDescent="0.25">
      <c r="B373" s="57"/>
      <c r="C373" s="56"/>
      <c r="D373" s="56"/>
    </row>
    <row r="374" spans="2:4" x14ac:dyDescent="0.25">
      <c r="B374" s="57"/>
      <c r="C374" s="56"/>
      <c r="D374" s="56"/>
    </row>
    <row r="375" spans="2:4" x14ac:dyDescent="0.25">
      <c r="B375" s="57"/>
      <c r="C375" s="56"/>
      <c r="D375" s="56"/>
    </row>
    <row r="376" spans="2:4" x14ac:dyDescent="0.25">
      <c r="B376" s="57"/>
      <c r="C376" s="56"/>
      <c r="D376" s="56"/>
    </row>
    <row r="377" spans="2:4" x14ac:dyDescent="0.25">
      <c r="B377" s="57"/>
      <c r="C377" s="56"/>
      <c r="D377" s="56"/>
    </row>
    <row r="378" spans="2:4" x14ac:dyDescent="0.25">
      <c r="B378" s="57"/>
      <c r="C378" s="56"/>
      <c r="D378" s="56"/>
    </row>
    <row r="379" spans="2:4" x14ac:dyDescent="0.25">
      <c r="B379" s="57"/>
      <c r="C379" s="56"/>
      <c r="D379" s="56"/>
    </row>
    <row r="380" spans="2:4" x14ac:dyDescent="0.25">
      <c r="B380" s="57"/>
      <c r="C380" s="56"/>
      <c r="D380" s="56"/>
    </row>
    <row r="381" spans="2:4" x14ac:dyDescent="0.25">
      <c r="B381" s="57"/>
      <c r="C381" s="56"/>
      <c r="D381" s="56"/>
    </row>
    <row r="382" spans="2:4" x14ac:dyDescent="0.25">
      <c r="B382" s="57"/>
      <c r="C382" s="56"/>
      <c r="D382" s="56"/>
    </row>
    <row r="383" spans="2:4" x14ac:dyDescent="0.25">
      <c r="B383" s="57"/>
      <c r="C383" s="56"/>
      <c r="D383" s="56"/>
    </row>
    <row r="384" spans="2:4" x14ac:dyDescent="0.25">
      <c r="B384" s="57"/>
      <c r="C384" s="56"/>
      <c r="D384" s="56"/>
    </row>
    <row r="385" spans="2:4" x14ac:dyDescent="0.25">
      <c r="B385" s="57"/>
      <c r="C385" s="56"/>
      <c r="D385" s="56"/>
    </row>
    <row r="386" spans="2:4" x14ac:dyDescent="0.25">
      <c r="B386" s="57"/>
      <c r="C386" s="56"/>
      <c r="D386" s="56"/>
    </row>
    <row r="387" spans="2:4" x14ac:dyDescent="0.25">
      <c r="B387" s="57"/>
      <c r="C387" s="56"/>
      <c r="D387" s="56"/>
    </row>
    <row r="388" spans="2:4" x14ac:dyDescent="0.25">
      <c r="B388" s="57"/>
      <c r="C388" s="56"/>
      <c r="D388" s="56"/>
    </row>
    <row r="389" spans="2:4" x14ac:dyDescent="0.25">
      <c r="B389" s="57"/>
      <c r="C389" s="56"/>
      <c r="D389" s="56"/>
    </row>
    <row r="390" spans="2:4" x14ac:dyDescent="0.25">
      <c r="B390" s="57"/>
      <c r="C390" s="56"/>
      <c r="D390" s="56"/>
    </row>
    <row r="391" spans="2:4" x14ac:dyDescent="0.25">
      <c r="B391" s="57"/>
      <c r="C391" s="56"/>
      <c r="D391" s="56"/>
    </row>
    <row r="392" spans="2:4" x14ac:dyDescent="0.25">
      <c r="B392" s="57"/>
      <c r="C392" s="56"/>
      <c r="D392" s="56"/>
    </row>
    <row r="393" spans="2:4" x14ac:dyDescent="0.25">
      <c r="B393" s="57"/>
      <c r="C393" s="56"/>
      <c r="D393" s="56"/>
    </row>
    <row r="394" spans="2:4" x14ac:dyDescent="0.25">
      <c r="B394" s="57"/>
      <c r="C394" s="56"/>
      <c r="D394" s="56"/>
    </row>
    <row r="395" spans="2:4" x14ac:dyDescent="0.25">
      <c r="B395" s="57"/>
      <c r="C395" s="56"/>
      <c r="D395" s="56"/>
    </row>
    <row r="396" spans="2:4" x14ac:dyDescent="0.25">
      <c r="B396" s="57"/>
      <c r="C396" s="56"/>
      <c r="D396" s="56"/>
    </row>
    <row r="397" spans="2:4" x14ac:dyDescent="0.25">
      <c r="B397" s="57"/>
      <c r="C397" s="56"/>
      <c r="D397" s="56"/>
    </row>
    <row r="398" spans="2:4" x14ac:dyDescent="0.25">
      <c r="B398" s="57"/>
      <c r="C398" s="56"/>
      <c r="D398" s="56"/>
    </row>
    <row r="399" spans="2:4" x14ac:dyDescent="0.25">
      <c r="B399" s="57"/>
      <c r="C399" s="56"/>
      <c r="D399" s="56"/>
    </row>
    <row r="400" spans="2:4" x14ac:dyDescent="0.25">
      <c r="B400" s="57"/>
      <c r="C400" s="56"/>
      <c r="D400" s="56"/>
    </row>
    <row r="401" spans="2:4" x14ac:dyDescent="0.25">
      <c r="B401" s="57"/>
      <c r="C401" s="56"/>
      <c r="D401" s="56"/>
    </row>
    <row r="402" spans="2:4" x14ac:dyDescent="0.25">
      <c r="B402" s="57"/>
      <c r="C402" s="56"/>
      <c r="D402" s="56"/>
    </row>
    <row r="403" spans="2:4" x14ac:dyDescent="0.25">
      <c r="B403" s="57"/>
      <c r="C403" s="56"/>
      <c r="D403" s="56"/>
    </row>
    <row r="404" spans="2:4" x14ac:dyDescent="0.25">
      <c r="B404" s="57"/>
      <c r="C404" s="56"/>
      <c r="D404" s="56"/>
    </row>
    <row r="405" spans="2:4" x14ac:dyDescent="0.25">
      <c r="B405" s="57"/>
      <c r="C405" s="56"/>
      <c r="D405" s="56"/>
    </row>
    <row r="406" spans="2:4" x14ac:dyDescent="0.25">
      <c r="B406" s="57"/>
      <c r="C406" s="56"/>
      <c r="D406" s="56"/>
    </row>
    <row r="407" spans="2:4" x14ac:dyDescent="0.25">
      <c r="B407" s="57"/>
      <c r="C407" s="56"/>
      <c r="D407" s="56"/>
    </row>
    <row r="408" spans="2:4" x14ac:dyDescent="0.25">
      <c r="B408" s="57"/>
      <c r="C408" s="56"/>
      <c r="D408" s="56"/>
    </row>
    <row r="409" spans="2:4" x14ac:dyDescent="0.25">
      <c r="B409" s="57"/>
      <c r="C409" s="56"/>
      <c r="D409" s="56"/>
    </row>
    <row r="410" spans="2:4" x14ac:dyDescent="0.25">
      <c r="B410" s="57"/>
      <c r="C410" s="56"/>
      <c r="D410" s="56"/>
    </row>
    <row r="411" spans="2:4" x14ac:dyDescent="0.25">
      <c r="B411" s="57"/>
      <c r="C411" s="56"/>
      <c r="D411" s="56"/>
    </row>
    <row r="412" spans="2:4" x14ac:dyDescent="0.25">
      <c r="B412" s="57"/>
      <c r="C412" s="56"/>
      <c r="D412" s="56"/>
    </row>
    <row r="413" spans="2:4" x14ac:dyDescent="0.25">
      <c r="B413" s="57"/>
      <c r="C413" s="56"/>
      <c r="D413" s="56"/>
    </row>
    <row r="414" spans="2:4" x14ac:dyDescent="0.25">
      <c r="B414" s="57"/>
      <c r="C414" s="56"/>
      <c r="D414" s="56"/>
    </row>
    <row r="415" spans="2:4" x14ac:dyDescent="0.25">
      <c r="B415" s="57"/>
      <c r="C415" s="56"/>
      <c r="D415" s="56"/>
    </row>
    <row r="416" spans="2:4" x14ac:dyDescent="0.25">
      <c r="B416" s="57"/>
      <c r="C416" s="56"/>
      <c r="D416" s="56"/>
    </row>
    <row r="417" spans="2:4" x14ac:dyDescent="0.25">
      <c r="B417" s="57"/>
      <c r="C417" s="56"/>
      <c r="D417" s="56"/>
    </row>
    <row r="418" spans="2:4" x14ac:dyDescent="0.25">
      <c r="B418" s="57"/>
      <c r="C418" s="56"/>
      <c r="D418" s="56"/>
    </row>
    <row r="419" spans="2:4" x14ac:dyDescent="0.25">
      <c r="B419" s="57"/>
      <c r="C419" s="56"/>
      <c r="D419" s="56"/>
    </row>
    <row r="420" spans="2:4" x14ac:dyDescent="0.25">
      <c r="B420" s="57"/>
      <c r="C420" s="56"/>
      <c r="D420" s="56"/>
    </row>
    <row r="421" spans="2:4" x14ac:dyDescent="0.25">
      <c r="B421" s="57"/>
      <c r="C421" s="56"/>
      <c r="D421" s="56"/>
    </row>
    <row r="422" spans="2:4" x14ac:dyDescent="0.25">
      <c r="B422" s="57"/>
      <c r="C422" s="56"/>
      <c r="D422" s="56"/>
    </row>
    <row r="423" spans="2:4" x14ac:dyDescent="0.25">
      <c r="B423" s="57"/>
      <c r="C423" s="56"/>
      <c r="D423" s="56"/>
    </row>
    <row r="424" spans="2:4" x14ac:dyDescent="0.25">
      <c r="B424" s="57"/>
      <c r="C424" s="56"/>
      <c r="D424" s="56"/>
    </row>
    <row r="425" spans="2:4" x14ac:dyDescent="0.25">
      <c r="B425" s="57"/>
      <c r="C425" s="56"/>
      <c r="D425" s="56"/>
    </row>
    <row r="426" spans="2:4" x14ac:dyDescent="0.25">
      <c r="B426" s="57"/>
      <c r="C426" s="56"/>
      <c r="D426" s="56"/>
    </row>
    <row r="427" spans="2:4" x14ac:dyDescent="0.25">
      <c r="B427" s="57"/>
      <c r="C427" s="56"/>
      <c r="D427" s="56"/>
    </row>
    <row r="428" spans="2:4" x14ac:dyDescent="0.25">
      <c r="B428" s="57"/>
      <c r="C428" s="56"/>
      <c r="D428" s="56"/>
    </row>
    <row r="429" spans="2:4" x14ac:dyDescent="0.25">
      <c r="B429" s="57"/>
      <c r="C429" s="56"/>
      <c r="D429" s="56"/>
    </row>
    <row r="430" spans="2:4" x14ac:dyDescent="0.25">
      <c r="B430" s="57"/>
      <c r="C430" s="56"/>
      <c r="D430" s="56"/>
    </row>
    <row r="431" spans="2:4" x14ac:dyDescent="0.25">
      <c r="B431" s="57"/>
      <c r="C431" s="56"/>
      <c r="D431" s="56"/>
    </row>
    <row r="432" spans="2:4" x14ac:dyDescent="0.25">
      <c r="B432" s="57"/>
      <c r="C432" s="56"/>
      <c r="D432" s="56"/>
    </row>
    <row r="433" spans="2:4" x14ac:dyDescent="0.25">
      <c r="B433" s="57"/>
      <c r="C433" s="56"/>
      <c r="D433" s="56"/>
    </row>
    <row r="434" spans="2:4" x14ac:dyDescent="0.25">
      <c r="B434" s="57"/>
      <c r="C434" s="56"/>
      <c r="D434" s="56"/>
    </row>
    <row r="435" spans="2:4" x14ac:dyDescent="0.25">
      <c r="B435" s="57"/>
      <c r="C435" s="56"/>
      <c r="D435" s="56"/>
    </row>
    <row r="436" spans="2:4" x14ac:dyDescent="0.25">
      <c r="B436" s="57"/>
      <c r="C436" s="56"/>
      <c r="D436" s="56"/>
    </row>
    <row r="437" spans="2:4" x14ac:dyDescent="0.25">
      <c r="B437" s="57"/>
      <c r="C437" s="56"/>
      <c r="D437" s="56"/>
    </row>
    <row r="438" spans="2:4" x14ac:dyDescent="0.25">
      <c r="B438" s="57"/>
      <c r="C438" s="56"/>
      <c r="D438" s="56"/>
    </row>
    <row r="439" spans="2:4" x14ac:dyDescent="0.25">
      <c r="B439" s="57"/>
      <c r="C439" s="56"/>
      <c r="D439" s="56"/>
    </row>
    <row r="440" spans="2:4" x14ac:dyDescent="0.25">
      <c r="B440" s="57"/>
      <c r="C440" s="56"/>
      <c r="D440" s="56"/>
    </row>
    <row r="441" spans="2:4" x14ac:dyDescent="0.25">
      <c r="B441" s="57"/>
      <c r="C441" s="56"/>
      <c r="D441" s="56"/>
    </row>
    <row r="442" spans="2:4" x14ac:dyDescent="0.25">
      <c r="B442" s="57"/>
      <c r="C442" s="56"/>
      <c r="D442" s="56"/>
    </row>
    <row r="443" spans="2:4" x14ac:dyDescent="0.25">
      <c r="B443" s="57"/>
      <c r="C443" s="56"/>
      <c r="D443" s="56"/>
    </row>
    <row r="444" spans="2:4" x14ac:dyDescent="0.25">
      <c r="B444" s="57"/>
      <c r="C444" s="56"/>
      <c r="D444" s="56"/>
    </row>
    <row r="445" spans="2:4" x14ac:dyDescent="0.25">
      <c r="B445" s="57"/>
      <c r="C445" s="56"/>
      <c r="D445" s="56"/>
    </row>
    <row r="446" spans="2:4" x14ac:dyDescent="0.25">
      <c r="B446" s="57"/>
      <c r="C446" s="56"/>
      <c r="D446" s="56"/>
    </row>
    <row r="447" spans="2:4" x14ac:dyDescent="0.25">
      <c r="B447" s="57"/>
      <c r="C447" s="56"/>
      <c r="D447" s="56"/>
    </row>
    <row r="448" spans="2:4" x14ac:dyDescent="0.25">
      <c r="B448" s="57"/>
      <c r="C448" s="56"/>
      <c r="D448" s="56"/>
    </row>
    <row r="449" spans="2:4" x14ac:dyDescent="0.25">
      <c r="B449" s="57"/>
      <c r="C449" s="56"/>
      <c r="D449" s="56"/>
    </row>
    <row r="450" spans="2:4" x14ac:dyDescent="0.25">
      <c r="B450" s="57"/>
      <c r="C450" s="56"/>
      <c r="D450" s="56"/>
    </row>
    <row r="451" spans="2:4" x14ac:dyDescent="0.25">
      <c r="B451" s="57"/>
      <c r="C451" s="56"/>
      <c r="D451" s="56"/>
    </row>
    <row r="452" spans="2:4" x14ac:dyDescent="0.25">
      <c r="B452" s="57"/>
      <c r="C452" s="56"/>
      <c r="D452" s="56"/>
    </row>
    <row r="453" spans="2:4" x14ac:dyDescent="0.25">
      <c r="B453" s="57"/>
      <c r="C453" s="56"/>
      <c r="D453" s="56"/>
    </row>
    <row r="454" spans="2:4" x14ac:dyDescent="0.25">
      <c r="B454" s="57"/>
      <c r="C454" s="56"/>
      <c r="D454" s="56"/>
    </row>
    <row r="455" spans="2:4" x14ac:dyDescent="0.25">
      <c r="B455" s="57"/>
      <c r="C455" s="56"/>
      <c r="D455" s="56"/>
    </row>
    <row r="456" spans="2:4" x14ac:dyDescent="0.25">
      <c r="B456" s="57"/>
      <c r="C456" s="56"/>
      <c r="D456" s="56"/>
    </row>
    <row r="457" spans="2:4" x14ac:dyDescent="0.25">
      <c r="B457" s="57"/>
      <c r="C457" s="56"/>
      <c r="D457" s="56"/>
    </row>
    <row r="458" spans="2:4" x14ac:dyDescent="0.25">
      <c r="B458" s="57"/>
      <c r="C458" s="56"/>
      <c r="D458" s="56"/>
    </row>
    <row r="459" spans="2:4" x14ac:dyDescent="0.25">
      <c r="B459" s="57"/>
      <c r="C459" s="56"/>
      <c r="D459" s="56"/>
    </row>
    <row r="460" spans="2:4" x14ac:dyDescent="0.25">
      <c r="B460" s="57"/>
      <c r="C460" s="56"/>
      <c r="D460" s="56"/>
    </row>
    <row r="461" spans="2:4" x14ac:dyDescent="0.25">
      <c r="B461" s="57"/>
      <c r="C461" s="56"/>
      <c r="D461" s="56"/>
    </row>
    <row r="462" spans="2:4" x14ac:dyDescent="0.25">
      <c r="B462" s="57"/>
      <c r="C462" s="56"/>
      <c r="D462" s="56"/>
    </row>
    <row r="463" spans="2:4" x14ac:dyDescent="0.25">
      <c r="B463" s="57"/>
      <c r="C463" s="56"/>
      <c r="D463" s="56"/>
    </row>
    <row r="464" spans="2:4" x14ac:dyDescent="0.25">
      <c r="B464" s="57"/>
      <c r="C464" s="56"/>
      <c r="D464" s="56"/>
    </row>
    <row r="465" spans="2:4" x14ac:dyDescent="0.25">
      <c r="B465" s="57"/>
      <c r="C465" s="56"/>
      <c r="D465" s="56"/>
    </row>
    <row r="466" spans="2:4" x14ac:dyDescent="0.25">
      <c r="B466" s="57"/>
      <c r="C466" s="56"/>
      <c r="D466" s="56"/>
    </row>
    <row r="467" spans="2:4" x14ac:dyDescent="0.25">
      <c r="B467" s="57"/>
      <c r="C467" s="56"/>
      <c r="D467" s="56"/>
    </row>
    <row r="468" spans="2:4" x14ac:dyDescent="0.25">
      <c r="B468" s="57"/>
      <c r="C468" s="56"/>
      <c r="D468" s="56"/>
    </row>
    <row r="469" spans="2:4" x14ac:dyDescent="0.25">
      <c r="B469" s="57"/>
      <c r="C469" s="56"/>
      <c r="D469" s="56"/>
    </row>
    <row r="470" spans="2:4" x14ac:dyDescent="0.25">
      <c r="B470" s="57"/>
      <c r="C470" s="56"/>
      <c r="D470" s="56"/>
    </row>
    <row r="471" spans="2:4" x14ac:dyDescent="0.25">
      <c r="B471" s="57"/>
      <c r="C471" s="56"/>
      <c r="D471" s="56"/>
    </row>
    <row r="472" spans="2:4" x14ac:dyDescent="0.25">
      <c r="B472" s="57"/>
      <c r="C472" s="56"/>
      <c r="D472" s="56"/>
    </row>
    <row r="473" spans="2:4" x14ac:dyDescent="0.25">
      <c r="B473" s="57"/>
      <c r="C473" s="56"/>
      <c r="D473" s="56"/>
    </row>
    <row r="474" spans="2:4" x14ac:dyDescent="0.25">
      <c r="B474" s="57"/>
      <c r="C474" s="56"/>
      <c r="D474" s="56"/>
    </row>
    <row r="475" spans="2:4" x14ac:dyDescent="0.25">
      <c r="B475" s="57"/>
      <c r="C475" s="56"/>
      <c r="D475" s="56"/>
    </row>
    <row r="476" spans="2:4" x14ac:dyDescent="0.25">
      <c r="B476" s="57"/>
      <c r="C476" s="56"/>
      <c r="D476" s="56"/>
    </row>
    <row r="477" spans="2:4" x14ac:dyDescent="0.25">
      <c r="B477" s="57"/>
      <c r="C477" s="56"/>
      <c r="D477" s="56"/>
    </row>
    <row r="478" spans="2:4" x14ac:dyDescent="0.25">
      <c r="B478" s="57"/>
      <c r="C478" s="56"/>
      <c r="D478" s="56"/>
    </row>
    <row r="479" spans="2:4" x14ac:dyDescent="0.25">
      <c r="B479" s="57"/>
      <c r="C479" s="56"/>
      <c r="D479" s="56"/>
    </row>
    <row r="480" spans="2:4" x14ac:dyDescent="0.25">
      <c r="B480" s="57"/>
      <c r="C480" s="56"/>
      <c r="D480" s="56"/>
    </row>
    <row r="481" spans="2:4" x14ac:dyDescent="0.25">
      <c r="B481" s="57"/>
      <c r="C481" s="56"/>
      <c r="D481" s="56"/>
    </row>
    <row r="482" spans="2:4" x14ac:dyDescent="0.25">
      <c r="B482" s="57"/>
      <c r="C482" s="56"/>
      <c r="D482" s="56"/>
    </row>
    <row r="483" spans="2:4" x14ac:dyDescent="0.25">
      <c r="B483" s="57"/>
      <c r="C483" s="56"/>
      <c r="D483" s="56"/>
    </row>
    <row r="484" spans="2:4" x14ac:dyDescent="0.25">
      <c r="B484" s="57"/>
      <c r="C484" s="56"/>
      <c r="D484" s="56"/>
    </row>
    <row r="485" spans="2:4" x14ac:dyDescent="0.25">
      <c r="B485" s="57"/>
      <c r="C485" s="56"/>
      <c r="D485" s="56"/>
    </row>
    <row r="486" spans="2:4" x14ac:dyDescent="0.25">
      <c r="B486" s="57"/>
      <c r="C486" s="56"/>
      <c r="D486" s="56"/>
    </row>
    <row r="487" spans="2:4" x14ac:dyDescent="0.25">
      <c r="B487" s="57"/>
      <c r="C487" s="56"/>
      <c r="D487" s="56"/>
    </row>
    <row r="488" spans="2:4" x14ac:dyDescent="0.25">
      <c r="B488" s="57"/>
      <c r="C488" s="56"/>
      <c r="D488" s="56"/>
    </row>
    <row r="489" spans="2:4" x14ac:dyDescent="0.25">
      <c r="B489" s="57"/>
      <c r="C489" s="56"/>
      <c r="D489" s="56"/>
    </row>
    <row r="490" spans="2:4" x14ac:dyDescent="0.25">
      <c r="B490" s="57"/>
      <c r="C490" s="56"/>
      <c r="D490" s="56"/>
    </row>
    <row r="491" spans="2:4" x14ac:dyDescent="0.25">
      <c r="B491" s="57"/>
      <c r="C491" s="56"/>
      <c r="D491" s="56"/>
    </row>
    <row r="492" spans="2:4" x14ac:dyDescent="0.25">
      <c r="B492" s="57"/>
      <c r="C492" s="56"/>
      <c r="D492" s="56"/>
    </row>
    <row r="493" spans="2:4" x14ac:dyDescent="0.25">
      <c r="B493" s="57"/>
      <c r="C493" s="56"/>
      <c r="D493" s="56"/>
    </row>
    <row r="494" spans="2:4" x14ac:dyDescent="0.25">
      <c r="B494" s="57"/>
      <c r="C494" s="56"/>
      <c r="D494" s="56"/>
    </row>
    <row r="495" spans="2:4" x14ac:dyDescent="0.25">
      <c r="B495" s="57"/>
      <c r="C495" s="56"/>
      <c r="D495" s="56"/>
    </row>
    <row r="496" spans="2:4" x14ac:dyDescent="0.25">
      <c r="B496" s="57"/>
      <c r="C496" s="56"/>
      <c r="D496" s="56"/>
    </row>
    <row r="497" spans="2:4" x14ac:dyDescent="0.25">
      <c r="B497" s="57"/>
      <c r="C497" s="56"/>
      <c r="D497" s="56"/>
    </row>
    <row r="498" spans="2:4" x14ac:dyDescent="0.25">
      <c r="B498" s="57"/>
      <c r="C498" s="56"/>
      <c r="D498" s="56"/>
    </row>
    <row r="499" spans="2:4" x14ac:dyDescent="0.25">
      <c r="B499" s="57"/>
      <c r="C499" s="56"/>
      <c r="D499" s="56"/>
    </row>
    <row r="500" spans="2:4" x14ac:dyDescent="0.25">
      <c r="B500" s="57"/>
      <c r="C500" s="56"/>
      <c r="D500" s="56"/>
    </row>
    <row r="501" spans="2:4" x14ac:dyDescent="0.25">
      <c r="B501" s="57"/>
      <c r="C501" s="56"/>
      <c r="D501" s="56"/>
    </row>
    <row r="502" spans="2:4" x14ac:dyDescent="0.25">
      <c r="B502" s="57"/>
      <c r="C502" s="56"/>
      <c r="D502" s="56"/>
    </row>
    <row r="503" spans="2:4" x14ac:dyDescent="0.25">
      <c r="B503" s="57"/>
      <c r="C503" s="56"/>
      <c r="D503" s="56"/>
    </row>
    <row r="504" spans="2:4" x14ac:dyDescent="0.25">
      <c r="B504" s="57"/>
      <c r="C504" s="56"/>
      <c r="D504" s="56"/>
    </row>
    <row r="505" spans="2:4" x14ac:dyDescent="0.25">
      <c r="B505" s="57"/>
      <c r="C505" s="56"/>
      <c r="D505" s="56"/>
    </row>
    <row r="506" spans="2:4" x14ac:dyDescent="0.25">
      <c r="B506" s="57"/>
      <c r="C506" s="56"/>
      <c r="D506" s="56"/>
    </row>
    <row r="507" spans="2:4" x14ac:dyDescent="0.25">
      <c r="B507" s="57"/>
      <c r="C507" s="56"/>
      <c r="D507" s="56"/>
    </row>
    <row r="508" spans="2:4" x14ac:dyDescent="0.25">
      <c r="B508" s="57"/>
      <c r="C508" s="56"/>
      <c r="D508" s="56"/>
    </row>
    <row r="509" spans="2:4" x14ac:dyDescent="0.25">
      <c r="B509" s="57"/>
      <c r="C509" s="56"/>
      <c r="D509" s="56"/>
    </row>
    <row r="510" spans="2:4" x14ac:dyDescent="0.25">
      <c r="B510" s="57"/>
      <c r="C510" s="56"/>
      <c r="D510" s="56"/>
    </row>
    <row r="511" spans="2:4" x14ac:dyDescent="0.25">
      <c r="B511" s="57"/>
      <c r="C511" s="56"/>
      <c r="D511" s="56"/>
    </row>
    <row r="512" spans="2:4" x14ac:dyDescent="0.25">
      <c r="B512" s="57"/>
      <c r="C512" s="56"/>
      <c r="D512" s="56"/>
    </row>
    <row r="513" spans="2:4" x14ac:dyDescent="0.25">
      <c r="B513" s="57"/>
      <c r="C513" s="56"/>
      <c r="D513" s="56"/>
    </row>
    <row r="514" spans="2:4" x14ac:dyDescent="0.25">
      <c r="B514" s="57"/>
      <c r="C514" s="56"/>
      <c r="D514" s="56"/>
    </row>
    <row r="515" spans="2:4" x14ac:dyDescent="0.25">
      <c r="B515" s="57"/>
      <c r="C515" s="56"/>
      <c r="D515" s="56"/>
    </row>
    <row r="516" spans="2:4" x14ac:dyDescent="0.25">
      <c r="B516" s="57"/>
      <c r="C516" s="56"/>
      <c r="D516" s="56"/>
    </row>
    <row r="517" spans="2:4" x14ac:dyDescent="0.25">
      <c r="B517" s="57"/>
      <c r="C517" s="56"/>
      <c r="D517" s="56"/>
    </row>
    <row r="518" spans="2:4" x14ac:dyDescent="0.25">
      <c r="B518" s="57"/>
      <c r="C518" s="56"/>
      <c r="D518" s="56"/>
    </row>
    <row r="519" spans="2:4" x14ac:dyDescent="0.25">
      <c r="B519" s="57"/>
      <c r="C519" s="56"/>
      <c r="D519" s="56"/>
    </row>
    <row r="520" spans="2:4" x14ac:dyDescent="0.25">
      <c r="B520" s="57"/>
      <c r="C520" s="56"/>
      <c r="D520" s="56"/>
    </row>
    <row r="521" spans="2:4" x14ac:dyDescent="0.25">
      <c r="B521" s="57"/>
      <c r="C521" s="56"/>
      <c r="D521" s="56"/>
    </row>
    <row r="522" spans="2:4" x14ac:dyDescent="0.25">
      <c r="B522" s="57"/>
      <c r="C522" s="56"/>
      <c r="D522" s="56"/>
    </row>
    <row r="523" spans="2:4" x14ac:dyDescent="0.25">
      <c r="B523" s="57"/>
      <c r="C523" s="56"/>
      <c r="D523" s="56"/>
    </row>
    <row r="524" spans="2:4" x14ac:dyDescent="0.25">
      <c r="B524" s="57"/>
      <c r="C524" s="56"/>
      <c r="D524" s="56"/>
    </row>
    <row r="525" spans="2:4" x14ac:dyDescent="0.25">
      <c r="B525" s="57"/>
      <c r="C525" s="56"/>
      <c r="D525" s="56"/>
    </row>
    <row r="526" spans="2:4" x14ac:dyDescent="0.25">
      <c r="B526" s="57"/>
      <c r="C526" s="56"/>
      <c r="D526" s="56"/>
    </row>
    <row r="527" spans="2:4" x14ac:dyDescent="0.25">
      <c r="B527" s="57"/>
      <c r="C527" s="56"/>
      <c r="D527" s="56"/>
    </row>
    <row r="528" spans="2:4" x14ac:dyDescent="0.25">
      <c r="B528" s="57"/>
      <c r="C528" s="56"/>
      <c r="D528" s="56"/>
    </row>
    <row r="529" spans="2:4" x14ac:dyDescent="0.25">
      <c r="B529" s="57"/>
      <c r="C529" s="56"/>
      <c r="D529" s="56"/>
    </row>
    <row r="530" spans="2:4" x14ac:dyDescent="0.25">
      <c r="B530" s="57"/>
      <c r="C530" s="56"/>
      <c r="D530" s="56"/>
    </row>
    <row r="531" spans="2:4" x14ac:dyDescent="0.25">
      <c r="B531" s="57"/>
      <c r="C531" s="56"/>
      <c r="D531" s="56"/>
    </row>
    <row r="532" spans="2:4" x14ac:dyDescent="0.25">
      <c r="B532" s="57"/>
      <c r="C532" s="56"/>
      <c r="D532" s="56"/>
    </row>
    <row r="533" spans="2:4" x14ac:dyDescent="0.25">
      <c r="B533" s="57"/>
      <c r="C533" s="56"/>
      <c r="D533" s="56"/>
    </row>
    <row r="534" spans="2:4" x14ac:dyDescent="0.25">
      <c r="B534" s="57"/>
      <c r="C534" s="56"/>
      <c r="D534" s="56"/>
    </row>
    <row r="535" spans="2:4" x14ac:dyDescent="0.25">
      <c r="B535" s="57"/>
      <c r="C535" s="56"/>
      <c r="D535" s="56"/>
    </row>
    <row r="536" spans="2:4" x14ac:dyDescent="0.25">
      <c r="B536" s="57"/>
      <c r="C536" s="56"/>
      <c r="D536" s="56"/>
    </row>
    <row r="537" spans="2:4" x14ac:dyDescent="0.25">
      <c r="B537" s="57"/>
      <c r="C537" s="56"/>
      <c r="D537" s="56"/>
    </row>
    <row r="538" spans="2:4" x14ac:dyDescent="0.25">
      <c r="B538" s="57"/>
      <c r="C538" s="56"/>
      <c r="D538" s="56"/>
    </row>
    <row r="539" spans="2:4" x14ac:dyDescent="0.25">
      <c r="B539" s="57"/>
      <c r="C539" s="56"/>
      <c r="D539" s="56"/>
    </row>
    <row r="540" spans="2:4" x14ac:dyDescent="0.25">
      <c r="B540" s="57"/>
      <c r="C540" s="56"/>
      <c r="D540" s="56"/>
    </row>
    <row r="541" spans="2:4" x14ac:dyDescent="0.25">
      <c r="B541" s="57"/>
      <c r="C541" s="56"/>
      <c r="D541" s="56"/>
    </row>
    <row r="542" spans="2:4" x14ac:dyDescent="0.25">
      <c r="B542" s="57"/>
      <c r="C542" s="56"/>
      <c r="D542" s="56"/>
    </row>
    <row r="543" spans="2:4" x14ac:dyDescent="0.25">
      <c r="B543" s="57"/>
      <c r="C543" s="56"/>
      <c r="D543" s="56"/>
    </row>
    <row r="544" spans="2:4" x14ac:dyDescent="0.25">
      <c r="B544" s="57"/>
      <c r="C544" s="56"/>
      <c r="D544" s="56"/>
    </row>
    <row r="545" spans="2:4" x14ac:dyDescent="0.25">
      <c r="B545" s="57"/>
      <c r="C545" s="56"/>
      <c r="D545" s="56"/>
    </row>
    <row r="546" spans="2:4" x14ac:dyDescent="0.25">
      <c r="B546" s="57"/>
      <c r="C546" s="56"/>
      <c r="D546" s="56"/>
    </row>
    <row r="547" spans="2:4" x14ac:dyDescent="0.25">
      <c r="B547" s="57"/>
      <c r="C547" s="56"/>
      <c r="D547" s="56"/>
    </row>
    <row r="548" spans="2:4" x14ac:dyDescent="0.25">
      <c r="B548" s="57"/>
      <c r="C548" s="56"/>
      <c r="D548" s="56"/>
    </row>
    <row r="549" spans="2:4" x14ac:dyDescent="0.25">
      <c r="B549" s="57"/>
      <c r="C549" s="56"/>
      <c r="D549" s="56"/>
    </row>
    <row r="550" spans="2:4" x14ac:dyDescent="0.25">
      <c r="B550" s="57"/>
      <c r="C550" s="56"/>
      <c r="D550" s="56"/>
    </row>
    <row r="551" spans="2:4" x14ac:dyDescent="0.25">
      <c r="B551" s="57"/>
      <c r="C551" s="56"/>
      <c r="D551" s="56"/>
    </row>
    <row r="552" spans="2:4" x14ac:dyDescent="0.25">
      <c r="B552" s="57"/>
      <c r="C552" s="56"/>
      <c r="D552" s="56"/>
    </row>
    <row r="553" spans="2:4" x14ac:dyDescent="0.25">
      <c r="B553" s="57"/>
      <c r="C553" s="56"/>
      <c r="D553" s="56"/>
    </row>
    <row r="554" spans="2:4" x14ac:dyDescent="0.25">
      <c r="B554" s="57"/>
      <c r="C554" s="56"/>
      <c r="D554" s="56"/>
    </row>
    <row r="555" spans="2:4" x14ac:dyDescent="0.25">
      <c r="B555" s="57"/>
      <c r="C555" s="56"/>
      <c r="D555" s="56"/>
    </row>
    <row r="556" spans="2:4" x14ac:dyDescent="0.25">
      <c r="B556" s="57"/>
      <c r="C556" s="56"/>
      <c r="D556" s="56"/>
    </row>
    <row r="557" spans="2:4" x14ac:dyDescent="0.25">
      <c r="B557" s="57"/>
      <c r="C557" s="56"/>
      <c r="D557" s="56"/>
    </row>
    <row r="558" spans="2:4" x14ac:dyDescent="0.25">
      <c r="B558" s="57"/>
      <c r="C558" s="56"/>
      <c r="D558" s="56"/>
    </row>
    <row r="559" spans="2:4" x14ac:dyDescent="0.25">
      <c r="B559" s="57"/>
      <c r="C559" s="56"/>
      <c r="D559" s="56"/>
    </row>
    <row r="560" spans="2:4" x14ac:dyDescent="0.25">
      <c r="B560" s="57"/>
      <c r="C560" s="56"/>
      <c r="D560" s="56"/>
    </row>
    <row r="561" spans="2:4" x14ac:dyDescent="0.25">
      <c r="B561" s="57"/>
      <c r="C561" s="56"/>
      <c r="D561" s="56"/>
    </row>
    <row r="562" spans="2:4" x14ac:dyDescent="0.25">
      <c r="B562" s="57"/>
      <c r="C562" s="56"/>
      <c r="D562" s="56"/>
    </row>
    <row r="563" spans="2:4" x14ac:dyDescent="0.25">
      <c r="B563" s="57"/>
      <c r="C563" s="56"/>
      <c r="D563" s="56"/>
    </row>
    <row r="564" spans="2:4" x14ac:dyDescent="0.25">
      <c r="B564" s="57"/>
      <c r="C564" s="56"/>
      <c r="D564" s="56"/>
    </row>
    <row r="565" spans="2:4" x14ac:dyDescent="0.25">
      <c r="B565" s="57"/>
      <c r="C565" s="56"/>
      <c r="D565" s="56"/>
    </row>
    <row r="566" spans="2:4" x14ac:dyDescent="0.25">
      <c r="B566" s="57"/>
      <c r="C566" s="56"/>
      <c r="D566" s="56"/>
    </row>
    <row r="567" spans="2:4" x14ac:dyDescent="0.25">
      <c r="B567" s="57"/>
      <c r="C567" s="56"/>
      <c r="D567" s="56"/>
    </row>
    <row r="568" spans="2:4" x14ac:dyDescent="0.25">
      <c r="B568" s="57"/>
      <c r="C568" s="56"/>
      <c r="D568" s="56"/>
    </row>
    <row r="569" spans="2:4" x14ac:dyDescent="0.25">
      <c r="B569" s="57"/>
      <c r="C569" s="56"/>
      <c r="D569" s="56"/>
    </row>
    <row r="570" spans="2:4" x14ac:dyDescent="0.25">
      <c r="B570" s="57"/>
      <c r="C570" s="56"/>
      <c r="D570" s="56"/>
    </row>
    <row r="571" spans="2:4" x14ac:dyDescent="0.25">
      <c r="B571" s="57"/>
      <c r="C571" s="56"/>
      <c r="D571" s="56"/>
    </row>
    <row r="572" spans="2:4" x14ac:dyDescent="0.25">
      <c r="B572" s="57"/>
      <c r="C572" s="56"/>
      <c r="D572" s="56"/>
    </row>
    <row r="573" spans="2:4" x14ac:dyDescent="0.25">
      <c r="B573" s="57"/>
      <c r="C573" s="56"/>
      <c r="D573" s="56"/>
    </row>
    <row r="574" spans="2:4" x14ac:dyDescent="0.25">
      <c r="B574" s="57"/>
      <c r="C574" s="56"/>
      <c r="D574" s="56"/>
    </row>
    <row r="575" spans="2:4" x14ac:dyDescent="0.25">
      <c r="B575" s="57"/>
      <c r="C575" s="56"/>
      <c r="D575" s="56"/>
    </row>
    <row r="576" spans="2:4" x14ac:dyDescent="0.25">
      <c r="B576" s="57"/>
      <c r="C576" s="56"/>
      <c r="D576" s="56"/>
    </row>
    <row r="577" spans="2:4" x14ac:dyDescent="0.25">
      <c r="B577" s="57"/>
      <c r="C577" s="56"/>
      <c r="D577" s="56"/>
    </row>
    <row r="578" spans="2:4" x14ac:dyDescent="0.25">
      <c r="B578" s="57"/>
      <c r="C578" s="56"/>
      <c r="D578" s="56"/>
    </row>
    <row r="579" spans="2:4" x14ac:dyDescent="0.25">
      <c r="B579" s="57"/>
      <c r="C579" s="56"/>
      <c r="D579" s="56"/>
    </row>
    <row r="580" spans="2:4" x14ac:dyDescent="0.25">
      <c r="B580" s="57"/>
      <c r="C580" s="56"/>
      <c r="D580" s="56"/>
    </row>
    <row r="581" spans="2:4" x14ac:dyDescent="0.25">
      <c r="B581" s="57"/>
      <c r="C581" s="56"/>
      <c r="D581" s="56"/>
    </row>
    <row r="582" spans="2:4" x14ac:dyDescent="0.25">
      <c r="B582" s="57"/>
      <c r="C582" s="56"/>
      <c r="D582" s="56"/>
    </row>
    <row r="583" spans="2:4" x14ac:dyDescent="0.25">
      <c r="B583" s="57"/>
      <c r="C583" s="56"/>
      <c r="D583" s="56"/>
    </row>
    <row r="584" spans="2:4" x14ac:dyDescent="0.25">
      <c r="B584" s="57"/>
      <c r="C584" s="56"/>
      <c r="D584" s="56"/>
    </row>
    <row r="585" spans="2:4" x14ac:dyDescent="0.25">
      <c r="B585" s="57"/>
      <c r="C585" s="56"/>
      <c r="D585" s="56"/>
    </row>
    <row r="586" spans="2:4" x14ac:dyDescent="0.25">
      <c r="B586" s="57"/>
      <c r="C586" s="56"/>
      <c r="D586" s="56"/>
    </row>
    <row r="587" spans="2:4" x14ac:dyDescent="0.25">
      <c r="B587" s="57"/>
      <c r="C587" s="56"/>
      <c r="D587" s="56"/>
    </row>
    <row r="588" spans="2:4" x14ac:dyDescent="0.25">
      <c r="B588" s="57"/>
      <c r="C588" s="56"/>
      <c r="D588" s="56"/>
    </row>
    <row r="589" spans="2:4" x14ac:dyDescent="0.25">
      <c r="B589" s="57"/>
      <c r="C589" s="56"/>
      <c r="D589" s="56"/>
    </row>
    <row r="590" spans="2:4" x14ac:dyDescent="0.25">
      <c r="B590" s="57"/>
      <c r="C590" s="56"/>
      <c r="D590" s="56"/>
    </row>
    <row r="591" spans="2:4" x14ac:dyDescent="0.25">
      <c r="B591" s="57"/>
      <c r="C591" s="56"/>
      <c r="D591" s="56"/>
    </row>
    <row r="592" spans="2:4" x14ac:dyDescent="0.25">
      <c r="B592" s="57"/>
      <c r="C592" s="56"/>
      <c r="D592" s="56"/>
    </row>
    <row r="593" spans="2:4" x14ac:dyDescent="0.25">
      <c r="B593" s="57"/>
      <c r="C593" s="56"/>
      <c r="D593" s="56"/>
    </row>
    <row r="594" spans="2:4" x14ac:dyDescent="0.25">
      <c r="B594" s="57"/>
      <c r="C594" s="56"/>
      <c r="D594" s="56"/>
    </row>
    <row r="595" spans="2:4" x14ac:dyDescent="0.25">
      <c r="B595" s="57"/>
      <c r="C595" s="56"/>
      <c r="D595" s="56"/>
    </row>
    <row r="596" spans="2:4" x14ac:dyDescent="0.25">
      <c r="B596" s="57"/>
      <c r="C596" s="56"/>
      <c r="D596" s="56"/>
    </row>
    <row r="597" spans="2:4" x14ac:dyDescent="0.25">
      <c r="B597" s="57"/>
      <c r="C597" s="56"/>
      <c r="D597" s="56"/>
    </row>
    <row r="598" spans="2:4" x14ac:dyDescent="0.25">
      <c r="B598" s="57"/>
      <c r="C598" s="56"/>
      <c r="D598" s="56"/>
    </row>
    <row r="599" spans="2:4" x14ac:dyDescent="0.25">
      <c r="B599" s="57"/>
      <c r="C599" s="56"/>
      <c r="D599" s="56"/>
    </row>
    <row r="600" spans="2:4" x14ac:dyDescent="0.25">
      <c r="B600" s="57"/>
      <c r="C600" s="56"/>
      <c r="D600" s="56"/>
    </row>
    <row r="601" spans="2:4" x14ac:dyDescent="0.25">
      <c r="B601" s="57"/>
      <c r="C601" s="56"/>
      <c r="D601" s="56"/>
    </row>
    <row r="602" spans="2:4" x14ac:dyDescent="0.25">
      <c r="B602" s="57"/>
      <c r="C602" s="56"/>
      <c r="D602" s="56"/>
    </row>
    <row r="603" spans="2:4" x14ac:dyDescent="0.25">
      <c r="B603" s="57"/>
      <c r="C603" s="56"/>
      <c r="D603" s="56"/>
    </row>
    <row r="604" spans="2:4" x14ac:dyDescent="0.25">
      <c r="B604" s="57"/>
      <c r="C604" s="56"/>
      <c r="D604" s="56"/>
    </row>
    <row r="605" spans="2:4" x14ac:dyDescent="0.25">
      <c r="B605" s="57"/>
      <c r="C605" s="56"/>
      <c r="D605" s="56"/>
    </row>
    <row r="606" spans="2:4" x14ac:dyDescent="0.25">
      <c r="B606" s="57"/>
      <c r="C606" s="56"/>
      <c r="D606" s="56"/>
    </row>
    <row r="607" spans="2:4" x14ac:dyDescent="0.25">
      <c r="B607" s="57"/>
      <c r="C607" s="56"/>
      <c r="D607" s="56"/>
    </row>
    <row r="608" spans="2:4" x14ac:dyDescent="0.25">
      <c r="B608" s="57"/>
      <c r="C608" s="56"/>
      <c r="D608" s="56"/>
    </row>
    <row r="609" spans="2:4" x14ac:dyDescent="0.25">
      <c r="B609" s="57"/>
      <c r="C609" s="56"/>
      <c r="D609" s="56"/>
    </row>
    <row r="610" spans="2:4" x14ac:dyDescent="0.25">
      <c r="B610" s="57"/>
      <c r="C610" s="56"/>
      <c r="D610" s="56"/>
    </row>
    <row r="611" spans="2:4" x14ac:dyDescent="0.25">
      <c r="B611" s="57"/>
      <c r="C611" s="56"/>
      <c r="D611" s="56"/>
    </row>
    <row r="612" spans="2:4" x14ac:dyDescent="0.25">
      <c r="B612" s="57"/>
      <c r="C612" s="56"/>
      <c r="D612" s="56"/>
    </row>
    <row r="613" spans="2:4" x14ac:dyDescent="0.25">
      <c r="B613" s="57"/>
      <c r="C613" s="56"/>
      <c r="D613" s="56"/>
    </row>
    <row r="614" spans="2:4" x14ac:dyDescent="0.25">
      <c r="B614" s="57"/>
      <c r="C614" s="56"/>
      <c r="D614" s="56"/>
    </row>
    <row r="615" spans="2:4" x14ac:dyDescent="0.25">
      <c r="B615" s="57"/>
      <c r="C615" s="56"/>
      <c r="D615" s="56"/>
    </row>
    <row r="616" spans="2:4" x14ac:dyDescent="0.25">
      <c r="B616" s="57"/>
      <c r="C616" s="56"/>
      <c r="D616" s="56"/>
    </row>
    <row r="617" spans="2:4" x14ac:dyDescent="0.25">
      <c r="B617" s="57"/>
      <c r="C617" s="56"/>
      <c r="D617" s="56"/>
    </row>
    <row r="618" spans="2:4" x14ac:dyDescent="0.25">
      <c r="B618" s="57"/>
      <c r="C618" s="56"/>
      <c r="D618" s="56"/>
    </row>
    <row r="619" spans="2:4" x14ac:dyDescent="0.25">
      <c r="B619" s="57"/>
      <c r="C619" s="56"/>
      <c r="D619" s="56"/>
    </row>
    <row r="620" spans="2:4" x14ac:dyDescent="0.25">
      <c r="B620" s="57"/>
      <c r="C620" s="56"/>
      <c r="D620" s="56"/>
    </row>
    <row r="621" spans="2:4" x14ac:dyDescent="0.25">
      <c r="B621" s="57"/>
      <c r="C621" s="56"/>
      <c r="D621" s="56"/>
    </row>
    <row r="622" spans="2:4" x14ac:dyDescent="0.25">
      <c r="B622" s="57"/>
      <c r="C622" s="56"/>
      <c r="D622" s="56"/>
    </row>
    <row r="623" spans="2:4" x14ac:dyDescent="0.25">
      <c r="B623" s="57"/>
      <c r="C623" s="56"/>
      <c r="D623" s="56"/>
    </row>
    <row r="624" spans="2:4" x14ac:dyDescent="0.25">
      <c r="B624" s="57"/>
      <c r="C624" s="56"/>
      <c r="D624" s="56"/>
    </row>
    <row r="625" spans="2:4" x14ac:dyDescent="0.25">
      <c r="B625" s="57"/>
      <c r="C625" s="56"/>
      <c r="D625" s="56"/>
    </row>
    <row r="626" spans="2:4" x14ac:dyDescent="0.25">
      <c r="B626" s="57"/>
      <c r="C626" s="56"/>
      <c r="D626" s="56"/>
    </row>
    <row r="627" spans="2:4" x14ac:dyDescent="0.25">
      <c r="B627" s="57"/>
      <c r="C627" s="56"/>
      <c r="D627" s="56"/>
    </row>
    <row r="628" spans="2:4" x14ac:dyDescent="0.25">
      <c r="B628" s="57"/>
      <c r="C628" s="56"/>
      <c r="D628" s="56"/>
    </row>
    <row r="629" spans="2:4" x14ac:dyDescent="0.25">
      <c r="B629" s="57"/>
      <c r="C629" s="56"/>
      <c r="D629" s="56"/>
    </row>
    <row r="630" spans="2:4" x14ac:dyDescent="0.25">
      <c r="B630" s="57"/>
      <c r="C630" s="56"/>
      <c r="D630" s="56"/>
    </row>
    <row r="631" spans="2:4" x14ac:dyDescent="0.25">
      <c r="B631" s="57"/>
      <c r="C631" s="56"/>
      <c r="D631" s="56"/>
    </row>
    <row r="632" spans="2:4" x14ac:dyDescent="0.25">
      <c r="B632" s="57"/>
      <c r="C632" s="56"/>
      <c r="D632" s="56"/>
    </row>
    <row r="633" spans="2:4" x14ac:dyDescent="0.25">
      <c r="B633" s="57"/>
      <c r="C633" s="56"/>
      <c r="D633" s="56"/>
    </row>
    <row r="634" spans="2:4" x14ac:dyDescent="0.25">
      <c r="B634" s="57"/>
      <c r="C634" s="56"/>
      <c r="D634" s="56"/>
    </row>
    <row r="635" spans="2:4" x14ac:dyDescent="0.25">
      <c r="B635" s="57"/>
      <c r="C635" s="56"/>
      <c r="D635" s="56"/>
    </row>
    <row r="636" spans="2:4" x14ac:dyDescent="0.25">
      <c r="B636" s="57"/>
      <c r="C636" s="56"/>
      <c r="D636" s="56"/>
    </row>
    <row r="637" spans="2:4" x14ac:dyDescent="0.25">
      <c r="B637" s="57"/>
      <c r="C637" s="56"/>
      <c r="D637" s="56"/>
    </row>
    <row r="638" spans="2:4" x14ac:dyDescent="0.25">
      <c r="B638" s="57"/>
      <c r="C638" s="56"/>
      <c r="D638" s="56"/>
    </row>
    <row r="639" spans="2:4" x14ac:dyDescent="0.25">
      <c r="B639" s="57"/>
      <c r="C639" s="56"/>
      <c r="D639" s="56"/>
    </row>
    <row r="640" spans="2:4" x14ac:dyDescent="0.25">
      <c r="B640" s="57"/>
      <c r="C640" s="56"/>
      <c r="D640" s="56"/>
    </row>
    <row r="641" spans="2:4" x14ac:dyDescent="0.25">
      <c r="B641" s="57"/>
      <c r="C641" s="56"/>
      <c r="D641" s="56"/>
    </row>
    <row r="642" spans="2:4" x14ac:dyDescent="0.25">
      <c r="B642" s="57"/>
      <c r="C642" s="56"/>
      <c r="D642" s="56"/>
    </row>
    <row r="643" spans="2:4" x14ac:dyDescent="0.25">
      <c r="B643" s="57"/>
      <c r="C643" s="56"/>
      <c r="D643" s="56"/>
    </row>
    <row r="644" spans="2:4" x14ac:dyDescent="0.25">
      <c r="B644" s="57"/>
      <c r="C644" s="56"/>
      <c r="D644" s="56"/>
    </row>
    <row r="645" spans="2:4" x14ac:dyDescent="0.25">
      <c r="B645" s="57"/>
      <c r="C645" s="56"/>
      <c r="D645" s="56"/>
    </row>
    <row r="646" spans="2:4" x14ac:dyDescent="0.25">
      <c r="B646" s="57"/>
      <c r="C646" s="56"/>
      <c r="D646" s="56"/>
    </row>
    <row r="647" spans="2:4" x14ac:dyDescent="0.25">
      <c r="B647" s="57"/>
      <c r="C647" s="56"/>
      <c r="D647" s="56"/>
    </row>
    <row r="648" spans="2:4" x14ac:dyDescent="0.25">
      <c r="B648" s="57"/>
      <c r="C648" s="56"/>
      <c r="D648" s="56"/>
    </row>
    <row r="649" spans="2:4" x14ac:dyDescent="0.25">
      <c r="B649" s="57"/>
      <c r="C649" s="56"/>
      <c r="D649" s="56"/>
    </row>
    <row r="650" spans="2:4" x14ac:dyDescent="0.25">
      <c r="B650" s="57"/>
      <c r="C650" s="56"/>
      <c r="D650" s="56"/>
    </row>
    <row r="651" spans="2:4" x14ac:dyDescent="0.25">
      <c r="B651" s="57"/>
      <c r="C651" s="56"/>
      <c r="D651" s="56"/>
    </row>
    <row r="652" spans="2:4" x14ac:dyDescent="0.25">
      <c r="B652" s="57"/>
      <c r="C652" s="56"/>
      <c r="D652" s="56"/>
    </row>
    <row r="653" spans="2:4" x14ac:dyDescent="0.25">
      <c r="B653" s="57"/>
      <c r="C653" s="56"/>
      <c r="D653" s="56"/>
    </row>
    <row r="654" spans="2:4" x14ac:dyDescent="0.25">
      <c r="B654" s="57"/>
      <c r="C654" s="56"/>
      <c r="D654" s="56"/>
    </row>
    <row r="655" spans="2:4" x14ac:dyDescent="0.25">
      <c r="B655" s="57"/>
      <c r="C655" s="56"/>
      <c r="D655" s="56"/>
    </row>
    <row r="656" spans="2:4" x14ac:dyDescent="0.25">
      <c r="B656" s="57"/>
      <c r="C656" s="56"/>
      <c r="D656" s="56"/>
    </row>
    <row r="657" spans="2:4" x14ac:dyDescent="0.25">
      <c r="B657" s="57"/>
      <c r="C657" s="56"/>
      <c r="D657" s="56"/>
    </row>
    <row r="658" spans="2:4" x14ac:dyDescent="0.25">
      <c r="B658" s="57"/>
      <c r="C658" s="56"/>
      <c r="D658" s="56"/>
    </row>
    <row r="659" spans="2:4" x14ac:dyDescent="0.25">
      <c r="B659" s="57"/>
      <c r="C659" s="56"/>
      <c r="D659" s="56"/>
    </row>
    <row r="660" spans="2:4" x14ac:dyDescent="0.25">
      <c r="B660" s="57"/>
      <c r="C660" s="56"/>
      <c r="D660" s="56"/>
    </row>
    <row r="661" spans="2:4" x14ac:dyDescent="0.25">
      <c r="B661" s="57"/>
      <c r="C661" s="56"/>
      <c r="D661" s="56"/>
    </row>
    <row r="662" spans="2:4" x14ac:dyDescent="0.25">
      <c r="B662" s="57"/>
      <c r="C662" s="56"/>
      <c r="D662" s="56"/>
    </row>
    <row r="663" spans="2:4" x14ac:dyDescent="0.25">
      <c r="B663" s="57"/>
      <c r="C663" s="56"/>
      <c r="D663" s="56"/>
    </row>
    <row r="664" spans="2:4" x14ac:dyDescent="0.25">
      <c r="B664" s="57"/>
      <c r="C664" s="56"/>
      <c r="D664" s="56"/>
    </row>
    <row r="665" spans="2:4" x14ac:dyDescent="0.25">
      <c r="B665" s="57"/>
      <c r="C665" s="56"/>
      <c r="D665" s="56"/>
    </row>
    <row r="666" spans="2:4" x14ac:dyDescent="0.25">
      <c r="B666" s="57"/>
      <c r="C666" s="56"/>
      <c r="D666" s="56"/>
    </row>
    <row r="667" spans="2:4" x14ac:dyDescent="0.25">
      <c r="B667" s="57"/>
      <c r="C667" s="56"/>
      <c r="D667" s="56"/>
    </row>
    <row r="668" spans="2:4" x14ac:dyDescent="0.25">
      <c r="B668" s="57"/>
      <c r="C668" s="56"/>
      <c r="D668" s="56"/>
    </row>
    <row r="669" spans="2:4" x14ac:dyDescent="0.25">
      <c r="B669" s="57"/>
      <c r="C669" s="56"/>
      <c r="D669" s="56"/>
    </row>
    <row r="670" spans="2:4" x14ac:dyDescent="0.25">
      <c r="B670" s="57"/>
      <c r="C670" s="56"/>
      <c r="D670" s="56"/>
    </row>
    <row r="671" spans="2:4" x14ac:dyDescent="0.25">
      <c r="B671" s="57"/>
      <c r="C671" s="56"/>
      <c r="D671" s="56"/>
    </row>
    <row r="672" spans="2:4" x14ac:dyDescent="0.25">
      <c r="B672" s="57"/>
      <c r="C672" s="56"/>
      <c r="D672" s="56"/>
    </row>
    <row r="673" spans="2:4" x14ac:dyDescent="0.25">
      <c r="B673" s="57"/>
      <c r="C673" s="56"/>
      <c r="D673" s="56"/>
    </row>
    <row r="674" spans="2:4" x14ac:dyDescent="0.25">
      <c r="B674" s="57"/>
      <c r="C674" s="56"/>
      <c r="D674" s="56"/>
    </row>
    <row r="675" spans="2:4" x14ac:dyDescent="0.25">
      <c r="B675" s="57"/>
      <c r="C675" s="56"/>
      <c r="D675" s="56"/>
    </row>
    <row r="676" spans="2:4" x14ac:dyDescent="0.25">
      <c r="B676" s="57"/>
      <c r="C676" s="56"/>
      <c r="D676" s="56"/>
    </row>
    <row r="677" spans="2:4" x14ac:dyDescent="0.25">
      <c r="B677" s="57"/>
      <c r="C677" s="56"/>
      <c r="D677" s="56"/>
    </row>
    <row r="678" spans="2:4" x14ac:dyDescent="0.25">
      <c r="B678" s="57"/>
      <c r="C678" s="56"/>
      <c r="D678" s="56"/>
    </row>
    <row r="679" spans="2:4" x14ac:dyDescent="0.25">
      <c r="B679" s="57"/>
      <c r="C679" s="56"/>
      <c r="D679" s="56"/>
    </row>
    <row r="680" spans="2:4" x14ac:dyDescent="0.25">
      <c r="B680" s="57"/>
      <c r="C680" s="56"/>
      <c r="D680" s="56"/>
    </row>
    <row r="681" spans="2:4" x14ac:dyDescent="0.25">
      <c r="B681" s="57"/>
      <c r="C681" s="56"/>
      <c r="D681" s="56"/>
    </row>
    <row r="682" spans="2:4" x14ac:dyDescent="0.25">
      <c r="B682" s="57"/>
      <c r="C682" s="56"/>
      <c r="D682" s="56"/>
    </row>
    <row r="683" spans="2:4" x14ac:dyDescent="0.25">
      <c r="B683" s="57"/>
      <c r="C683" s="56"/>
      <c r="D683" s="56"/>
    </row>
    <row r="684" spans="2:4" x14ac:dyDescent="0.25">
      <c r="B684" s="57"/>
      <c r="C684" s="56"/>
      <c r="D684" s="56"/>
    </row>
    <row r="685" spans="2:4" x14ac:dyDescent="0.25">
      <c r="B685" s="57"/>
      <c r="C685" s="56"/>
      <c r="D685" s="56"/>
    </row>
    <row r="686" spans="2:4" x14ac:dyDescent="0.25">
      <c r="B686" s="57"/>
      <c r="C686" s="56"/>
      <c r="D686" s="56"/>
    </row>
    <row r="687" spans="2:4" x14ac:dyDescent="0.25">
      <c r="B687" s="57"/>
      <c r="C687" s="56"/>
      <c r="D687" s="56"/>
    </row>
    <row r="688" spans="2:4" x14ac:dyDescent="0.25">
      <c r="B688" s="57"/>
      <c r="C688" s="56"/>
      <c r="D688" s="56"/>
    </row>
    <row r="689" spans="2:4" x14ac:dyDescent="0.25">
      <c r="B689" s="57"/>
      <c r="C689" s="56"/>
      <c r="D689" s="56"/>
    </row>
    <row r="690" spans="2:4" x14ac:dyDescent="0.25">
      <c r="B690" s="57"/>
      <c r="C690" s="56"/>
      <c r="D690" s="56"/>
    </row>
    <row r="691" spans="2:4" x14ac:dyDescent="0.25">
      <c r="B691" s="57"/>
      <c r="C691" s="56"/>
      <c r="D691" s="56"/>
    </row>
    <row r="692" spans="2:4" x14ac:dyDescent="0.25">
      <c r="B692" s="57"/>
      <c r="C692" s="56"/>
      <c r="D692" s="56"/>
    </row>
    <row r="693" spans="2:4" x14ac:dyDescent="0.25">
      <c r="B693" s="57"/>
      <c r="C693" s="56"/>
      <c r="D693" s="56"/>
    </row>
    <row r="694" spans="2:4" x14ac:dyDescent="0.25">
      <c r="B694" s="57"/>
      <c r="C694" s="56"/>
      <c r="D694" s="56"/>
    </row>
    <row r="695" spans="2:4" x14ac:dyDescent="0.25">
      <c r="B695" s="57"/>
      <c r="C695" s="56"/>
      <c r="D695" s="56"/>
    </row>
    <row r="696" spans="2:4" x14ac:dyDescent="0.25">
      <c r="B696" s="57"/>
      <c r="C696" s="56"/>
      <c r="D696" s="56"/>
    </row>
    <row r="697" spans="2:4" x14ac:dyDescent="0.25">
      <c r="B697" s="57"/>
      <c r="C697" s="56"/>
      <c r="D697" s="56"/>
    </row>
    <row r="698" spans="2:4" x14ac:dyDescent="0.25">
      <c r="B698" s="57"/>
      <c r="C698" s="56"/>
      <c r="D698" s="56"/>
    </row>
    <row r="699" spans="2:4" x14ac:dyDescent="0.25">
      <c r="B699" s="57"/>
      <c r="C699" s="56"/>
      <c r="D699" s="56"/>
    </row>
    <row r="700" spans="2:4" x14ac:dyDescent="0.25">
      <c r="B700" s="57"/>
      <c r="C700" s="56"/>
      <c r="D700" s="56"/>
    </row>
    <row r="701" spans="2:4" x14ac:dyDescent="0.25">
      <c r="B701" s="57"/>
      <c r="C701" s="56"/>
      <c r="D701" s="56"/>
    </row>
    <row r="702" spans="2:4" x14ac:dyDescent="0.25">
      <c r="B702" s="57"/>
      <c r="C702" s="56"/>
      <c r="D702" s="56"/>
    </row>
    <row r="703" spans="2:4" x14ac:dyDescent="0.25">
      <c r="B703" s="57"/>
      <c r="C703" s="56"/>
      <c r="D703" s="56"/>
    </row>
    <row r="704" spans="2:4" x14ac:dyDescent="0.25">
      <c r="B704" s="57"/>
      <c r="C704" s="56"/>
      <c r="D704" s="56"/>
    </row>
    <row r="705" spans="2:4" x14ac:dyDescent="0.25">
      <c r="B705" s="57"/>
      <c r="C705" s="56"/>
      <c r="D705" s="56"/>
    </row>
    <row r="706" spans="2:4" x14ac:dyDescent="0.25">
      <c r="B706" s="57"/>
      <c r="C706" s="56"/>
      <c r="D706" s="56"/>
    </row>
    <row r="707" spans="2:4" x14ac:dyDescent="0.25">
      <c r="B707" s="57"/>
      <c r="C707" s="56"/>
      <c r="D707" s="56"/>
    </row>
    <row r="708" spans="2:4" x14ac:dyDescent="0.25">
      <c r="B708" s="57"/>
      <c r="C708" s="56"/>
      <c r="D708" s="56"/>
    </row>
    <row r="709" spans="2:4" x14ac:dyDescent="0.25">
      <c r="B709" s="57"/>
      <c r="C709" s="56"/>
      <c r="D709" s="56"/>
    </row>
    <row r="710" spans="2:4" x14ac:dyDescent="0.25">
      <c r="B710" s="57"/>
      <c r="C710" s="56"/>
      <c r="D710" s="56"/>
    </row>
    <row r="711" spans="2:4" x14ac:dyDescent="0.25">
      <c r="B711" s="57"/>
      <c r="C711" s="56"/>
      <c r="D711" s="56"/>
    </row>
    <row r="712" spans="2:4" x14ac:dyDescent="0.25">
      <c r="B712" s="57"/>
      <c r="C712" s="56"/>
      <c r="D712" s="56"/>
    </row>
    <row r="713" spans="2:4" x14ac:dyDescent="0.25">
      <c r="B713" s="57"/>
      <c r="C713" s="56"/>
      <c r="D713" s="56"/>
    </row>
    <row r="714" spans="2:4" x14ac:dyDescent="0.25">
      <c r="B714" s="57"/>
      <c r="C714" s="56"/>
      <c r="D714" s="56"/>
    </row>
    <row r="715" spans="2:4" x14ac:dyDescent="0.25">
      <c r="B715" s="57"/>
      <c r="C715" s="56"/>
      <c r="D715" s="56"/>
    </row>
    <row r="716" spans="2:4" x14ac:dyDescent="0.25">
      <c r="B716" s="57"/>
      <c r="C716" s="56"/>
      <c r="D716" s="56"/>
    </row>
    <row r="717" spans="2:4" x14ac:dyDescent="0.25">
      <c r="B717" s="57"/>
      <c r="C717" s="56"/>
      <c r="D717" s="56"/>
    </row>
    <row r="718" spans="2:4" x14ac:dyDescent="0.25">
      <c r="B718" s="57"/>
      <c r="C718" s="56"/>
      <c r="D718" s="56"/>
    </row>
    <row r="719" spans="2:4" x14ac:dyDescent="0.25">
      <c r="B719" s="57"/>
      <c r="C719" s="56"/>
      <c r="D719" s="56"/>
    </row>
    <row r="720" spans="2:4" x14ac:dyDescent="0.25">
      <c r="B720" s="57"/>
      <c r="C720" s="56"/>
      <c r="D720" s="56"/>
    </row>
    <row r="721" spans="2:4" x14ac:dyDescent="0.25">
      <c r="B721" s="57"/>
      <c r="C721" s="56"/>
      <c r="D721" s="56"/>
    </row>
    <row r="722" spans="2:4" x14ac:dyDescent="0.25">
      <c r="B722" s="57"/>
      <c r="C722" s="56"/>
      <c r="D722" s="56"/>
    </row>
    <row r="723" spans="2:4" x14ac:dyDescent="0.25">
      <c r="B723" s="57"/>
      <c r="C723" s="56"/>
      <c r="D723" s="56"/>
    </row>
    <row r="724" spans="2:4" x14ac:dyDescent="0.25">
      <c r="B724" s="57"/>
      <c r="C724" s="56"/>
      <c r="D724" s="56"/>
    </row>
    <row r="725" spans="2:4" x14ac:dyDescent="0.25">
      <c r="B725" s="57"/>
      <c r="C725" s="56"/>
      <c r="D725" s="56"/>
    </row>
    <row r="726" spans="2:4" x14ac:dyDescent="0.25">
      <c r="B726" s="57"/>
      <c r="C726" s="56"/>
      <c r="D726" s="56"/>
    </row>
    <row r="727" spans="2:4" x14ac:dyDescent="0.25">
      <c r="B727" s="57"/>
      <c r="C727" s="56"/>
      <c r="D727" s="56"/>
    </row>
    <row r="728" spans="2:4" x14ac:dyDescent="0.25">
      <c r="B728" s="57"/>
      <c r="C728" s="56"/>
      <c r="D728" s="56"/>
    </row>
    <row r="729" spans="2:4" x14ac:dyDescent="0.25">
      <c r="B729" s="57"/>
      <c r="C729" s="56"/>
      <c r="D729" s="56"/>
    </row>
    <row r="730" spans="2:4" x14ac:dyDescent="0.25">
      <c r="B730" s="57"/>
      <c r="C730" s="56"/>
      <c r="D730" s="56"/>
    </row>
    <row r="731" spans="2:4" x14ac:dyDescent="0.25">
      <c r="B731" s="57"/>
      <c r="C731" s="56"/>
      <c r="D731" s="56"/>
    </row>
    <row r="732" spans="2:4" x14ac:dyDescent="0.25">
      <c r="B732" s="57"/>
      <c r="C732" s="56"/>
      <c r="D732" s="56"/>
    </row>
    <row r="733" spans="2:4" x14ac:dyDescent="0.25">
      <c r="B733" s="57"/>
      <c r="C733" s="56"/>
      <c r="D733" s="56"/>
    </row>
    <row r="734" spans="2:4" x14ac:dyDescent="0.25">
      <c r="B734" s="57"/>
      <c r="C734" s="56"/>
      <c r="D734" s="56"/>
    </row>
    <row r="735" spans="2:4" x14ac:dyDescent="0.25">
      <c r="B735" s="57"/>
      <c r="C735" s="56"/>
      <c r="D735" s="56"/>
    </row>
    <row r="736" spans="2:4" x14ac:dyDescent="0.25">
      <c r="B736" s="57"/>
      <c r="C736" s="56"/>
      <c r="D736" s="56"/>
    </row>
    <row r="737" spans="2:4" x14ac:dyDescent="0.25">
      <c r="B737" s="57"/>
      <c r="C737" s="56"/>
      <c r="D737" s="56"/>
    </row>
    <row r="738" spans="2:4" x14ac:dyDescent="0.25">
      <c r="B738" s="57"/>
      <c r="C738" s="56"/>
      <c r="D738" s="56"/>
    </row>
    <row r="739" spans="2:4" x14ac:dyDescent="0.25">
      <c r="B739" s="57"/>
      <c r="C739" s="56"/>
      <c r="D739" s="56"/>
    </row>
    <row r="740" spans="2:4" x14ac:dyDescent="0.25">
      <c r="B740" s="57"/>
      <c r="C740" s="56"/>
      <c r="D740" s="56"/>
    </row>
    <row r="741" spans="2:4" x14ac:dyDescent="0.25">
      <c r="B741" s="57"/>
      <c r="C741" s="56"/>
      <c r="D741" s="56"/>
    </row>
    <row r="742" spans="2:4" x14ac:dyDescent="0.25">
      <c r="B742" s="57"/>
      <c r="C742" s="56"/>
      <c r="D742" s="56"/>
    </row>
    <row r="743" spans="2:4" x14ac:dyDescent="0.25">
      <c r="B743" s="57"/>
      <c r="C743" s="56"/>
      <c r="D743" s="56"/>
    </row>
    <row r="744" spans="2:4" x14ac:dyDescent="0.25">
      <c r="B744" s="57"/>
      <c r="C744" s="56"/>
      <c r="D744" s="56"/>
    </row>
    <row r="745" spans="2:4" x14ac:dyDescent="0.25">
      <c r="B745" s="57"/>
      <c r="C745" s="56"/>
      <c r="D745" s="56"/>
    </row>
    <row r="746" spans="2:4" x14ac:dyDescent="0.25">
      <c r="B746" s="57"/>
      <c r="C746" s="56"/>
      <c r="D746" s="56"/>
    </row>
    <row r="747" spans="2:4" x14ac:dyDescent="0.25">
      <c r="B747" s="57"/>
      <c r="C747" s="56"/>
      <c r="D747" s="56"/>
    </row>
    <row r="748" spans="2:4" x14ac:dyDescent="0.25">
      <c r="B748" s="57"/>
      <c r="C748" s="56"/>
      <c r="D748" s="56"/>
    </row>
    <row r="749" spans="2:4" x14ac:dyDescent="0.25">
      <c r="B749" s="57"/>
      <c r="C749" s="56"/>
      <c r="D749" s="56"/>
    </row>
    <row r="750" spans="2:4" x14ac:dyDescent="0.25">
      <c r="B750" s="57"/>
      <c r="C750" s="56"/>
      <c r="D750" s="56"/>
    </row>
    <row r="751" spans="2:4" x14ac:dyDescent="0.25">
      <c r="B751" s="57"/>
      <c r="C751" s="56"/>
      <c r="D751" s="56"/>
    </row>
    <row r="752" spans="2:4" x14ac:dyDescent="0.25">
      <c r="B752" s="57"/>
      <c r="C752" s="56"/>
      <c r="D752" s="56"/>
    </row>
    <row r="753" spans="2:4" x14ac:dyDescent="0.25">
      <c r="B753" s="57"/>
      <c r="C753" s="56"/>
      <c r="D753" s="56"/>
    </row>
    <row r="754" spans="2:4" x14ac:dyDescent="0.25">
      <c r="B754" s="57"/>
      <c r="C754" s="56"/>
      <c r="D754" s="56"/>
    </row>
    <row r="755" spans="2:4" x14ac:dyDescent="0.25">
      <c r="B755" s="57"/>
      <c r="C755" s="56"/>
      <c r="D755" s="56"/>
    </row>
    <row r="756" spans="2:4" x14ac:dyDescent="0.25">
      <c r="B756" s="57"/>
      <c r="C756" s="56"/>
      <c r="D756" s="56"/>
    </row>
    <row r="757" spans="2:4" x14ac:dyDescent="0.25">
      <c r="B757" s="57"/>
      <c r="C757" s="56"/>
      <c r="D757" s="56"/>
    </row>
    <row r="758" spans="2:4" x14ac:dyDescent="0.25">
      <c r="B758" s="57"/>
      <c r="C758" s="56"/>
      <c r="D758" s="56"/>
    </row>
    <row r="759" spans="2:4" x14ac:dyDescent="0.25">
      <c r="B759" s="57"/>
      <c r="C759" s="56"/>
      <c r="D759" s="56"/>
    </row>
    <row r="760" spans="2:4" x14ac:dyDescent="0.25">
      <c r="B760" s="57"/>
      <c r="C760" s="56"/>
      <c r="D760" s="56"/>
    </row>
    <row r="761" spans="2:4" x14ac:dyDescent="0.25">
      <c r="B761" s="57"/>
      <c r="C761" s="56"/>
      <c r="D761" s="56"/>
    </row>
    <row r="762" spans="2:4" x14ac:dyDescent="0.25">
      <c r="B762" s="57"/>
      <c r="C762" s="56"/>
      <c r="D762" s="56"/>
    </row>
    <row r="763" spans="2:4" x14ac:dyDescent="0.25">
      <c r="B763" s="57"/>
      <c r="C763" s="56"/>
      <c r="D763" s="56"/>
    </row>
    <row r="764" spans="2:4" x14ac:dyDescent="0.25">
      <c r="B764" s="57"/>
      <c r="C764" s="56"/>
      <c r="D764" s="56"/>
    </row>
    <row r="765" spans="2:4" x14ac:dyDescent="0.25">
      <c r="B765" s="57"/>
      <c r="C765" s="56"/>
      <c r="D765" s="56"/>
    </row>
    <row r="766" spans="2:4" x14ac:dyDescent="0.25">
      <c r="B766" s="57"/>
      <c r="C766" s="56"/>
      <c r="D766" s="56"/>
    </row>
    <row r="767" spans="2:4" x14ac:dyDescent="0.25">
      <c r="B767" s="57"/>
      <c r="C767" s="56"/>
      <c r="D767" s="56"/>
    </row>
    <row r="768" spans="2:4" x14ac:dyDescent="0.25">
      <c r="B768" s="57"/>
      <c r="C768" s="56"/>
      <c r="D768" s="56"/>
    </row>
    <row r="769" spans="2:4" x14ac:dyDescent="0.25">
      <c r="B769" s="57"/>
      <c r="C769" s="56"/>
      <c r="D769" s="56"/>
    </row>
    <row r="770" spans="2:4" x14ac:dyDescent="0.25">
      <c r="B770" s="57"/>
      <c r="C770" s="56"/>
      <c r="D770" s="56"/>
    </row>
    <row r="771" spans="2:4" x14ac:dyDescent="0.25">
      <c r="B771" s="57"/>
      <c r="C771" s="56"/>
      <c r="D771" s="56"/>
    </row>
    <row r="772" spans="2:4" x14ac:dyDescent="0.25">
      <c r="B772" s="57"/>
      <c r="C772" s="56"/>
      <c r="D772" s="56"/>
    </row>
    <row r="773" spans="2:4" x14ac:dyDescent="0.25">
      <c r="B773" s="57"/>
      <c r="C773" s="56"/>
      <c r="D773" s="56"/>
    </row>
    <row r="774" spans="2:4" x14ac:dyDescent="0.25">
      <c r="B774" s="57"/>
      <c r="C774" s="56"/>
      <c r="D774" s="56"/>
    </row>
    <row r="775" spans="2:4" x14ac:dyDescent="0.25">
      <c r="B775" s="57"/>
      <c r="C775" s="56"/>
      <c r="D775" s="56"/>
    </row>
    <row r="776" spans="2:4" x14ac:dyDescent="0.25">
      <c r="B776" s="57"/>
      <c r="C776" s="56"/>
      <c r="D776" s="56"/>
    </row>
    <row r="777" spans="2:4" x14ac:dyDescent="0.25">
      <c r="B777" s="57"/>
      <c r="C777" s="56"/>
      <c r="D777" s="56"/>
    </row>
    <row r="778" spans="2:4" x14ac:dyDescent="0.25">
      <c r="B778" s="57"/>
      <c r="C778" s="56"/>
      <c r="D778" s="56"/>
    </row>
    <row r="779" spans="2:4" x14ac:dyDescent="0.25">
      <c r="B779" s="57"/>
      <c r="C779" s="56"/>
      <c r="D779" s="56"/>
    </row>
    <row r="780" spans="2:4" x14ac:dyDescent="0.25">
      <c r="B780" s="57"/>
      <c r="C780" s="56"/>
      <c r="D780" s="56"/>
    </row>
    <row r="781" spans="2:4" x14ac:dyDescent="0.25">
      <c r="B781" s="57"/>
      <c r="C781" s="56"/>
      <c r="D781" s="56"/>
    </row>
    <row r="782" spans="2:4" x14ac:dyDescent="0.25">
      <c r="B782" s="57"/>
      <c r="C782" s="56"/>
      <c r="D782" s="56"/>
    </row>
    <row r="783" spans="2:4" x14ac:dyDescent="0.25">
      <c r="B783" s="57"/>
      <c r="C783" s="56"/>
      <c r="D783" s="56"/>
    </row>
    <row r="784" spans="2:4" x14ac:dyDescent="0.25">
      <c r="B784" s="57"/>
      <c r="C784" s="56"/>
      <c r="D784" s="56"/>
    </row>
    <row r="785" spans="2:4" x14ac:dyDescent="0.25">
      <c r="B785" s="57"/>
      <c r="C785" s="56"/>
      <c r="D785" s="56"/>
    </row>
    <row r="786" spans="2:4" x14ac:dyDescent="0.25">
      <c r="B786" s="57"/>
      <c r="C786" s="56"/>
      <c r="D786" s="56"/>
    </row>
    <row r="787" spans="2:4" x14ac:dyDescent="0.25">
      <c r="B787" s="57"/>
      <c r="C787" s="56"/>
      <c r="D787" s="56"/>
    </row>
    <row r="788" spans="2:4" x14ac:dyDescent="0.25">
      <c r="B788" s="57"/>
      <c r="C788" s="56"/>
      <c r="D788" s="56"/>
    </row>
    <row r="789" spans="2:4" x14ac:dyDescent="0.25">
      <c r="B789" s="57"/>
      <c r="C789" s="56"/>
      <c r="D789" s="56"/>
    </row>
    <row r="790" spans="2:4" x14ac:dyDescent="0.25">
      <c r="B790" s="57"/>
      <c r="C790" s="56"/>
      <c r="D790" s="56"/>
    </row>
    <row r="791" spans="2:4" x14ac:dyDescent="0.25">
      <c r="B791" s="57"/>
      <c r="C791" s="56"/>
      <c r="D791" s="56"/>
    </row>
    <row r="792" spans="2:4" x14ac:dyDescent="0.25">
      <c r="B792" s="57"/>
      <c r="C792" s="56"/>
      <c r="D792" s="56"/>
    </row>
    <row r="793" spans="2:4" x14ac:dyDescent="0.25">
      <c r="B793" s="57"/>
      <c r="C793" s="56"/>
      <c r="D793" s="56"/>
    </row>
    <row r="794" spans="2:4" x14ac:dyDescent="0.25">
      <c r="B794" s="57"/>
      <c r="C794" s="56"/>
      <c r="D794" s="56"/>
    </row>
    <row r="795" spans="2:4" x14ac:dyDescent="0.25">
      <c r="B795" s="57"/>
      <c r="C795" s="56"/>
      <c r="D795" s="56"/>
    </row>
    <row r="796" spans="2:4" x14ac:dyDescent="0.25">
      <c r="B796" s="57"/>
      <c r="C796" s="56"/>
      <c r="D796" s="56"/>
    </row>
    <row r="797" spans="2:4" x14ac:dyDescent="0.25">
      <c r="B797" s="57"/>
      <c r="C797" s="56"/>
      <c r="D797" s="56"/>
    </row>
    <row r="798" spans="2:4" x14ac:dyDescent="0.25">
      <c r="B798" s="57"/>
      <c r="C798" s="56"/>
      <c r="D798" s="56"/>
    </row>
    <row r="799" spans="2:4" x14ac:dyDescent="0.25">
      <c r="B799" s="57"/>
      <c r="C799" s="56"/>
      <c r="D799" s="56"/>
    </row>
    <row r="800" spans="2:4" x14ac:dyDescent="0.25">
      <c r="B800" s="57"/>
      <c r="C800" s="56"/>
      <c r="D800" s="56"/>
    </row>
    <row r="801" spans="2:4" x14ac:dyDescent="0.25">
      <c r="B801" s="57"/>
      <c r="C801" s="56"/>
      <c r="D801" s="56"/>
    </row>
    <row r="802" spans="2:4" x14ac:dyDescent="0.25">
      <c r="B802" s="57"/>
      <c r="C802" s="56"/>
      <c r="D802" s="56"/>
    </row>
    <row r="803" spans="2:4" x14ac:dyDescent="0.25">
      <c r="B803" s="57"/>
      <c r="C803" s="56"/>
      <c r="D803" s="56"/>
    </row>
    <row r="804" spans="2:4" x14ac:dyDescent="0.25">
      <c r="B804" s="57"/>
      <c r="C804" s="56"/>
      <c r="D804" s="56"/>
    </row>
    <row r="805" spans="2:4" x14ac:dyDescent="0.25">
      <c r="B805" s="57"/>
      <c r="C805" s="56"/>
      <c r="D805" s="56"/>
    </row>
    <row r="806" spans="2:4" x14ac:dyDescent="0.25">
      <c r="B806" s="57"/>
      <c r="C806" s="56"/>
      <c r="D806" s="56"/>
    </row>
    <row r="807" spans="2:4" x14ac:dyDescent="0.25">
      <c r="B807" s="57"/>
      <c r="C807" s="56"/>
      <c r="D807" s="56"/>
    </row>
    <row r="808" spans="2:4" x14ac:dyDescent="0.25">
      <c r="B808" s="57"/>
      <c r="C808" s="56"/>
      <c r="D808" s="56"/>
    </row>
    <row r="809" spans="2:4" x14ac:dyDescent="0.25">
      <c r="B809" s="57"/>
      <c r="C809" s="56"/>
      <c r="D809" s="56"/>
    </row>
    <row r="810" spans="2:4" x14ac:dyDescent="0.25">
      <c r="B810" s="57"/>
      <c r="C810" s="56"/>
      <c r="D810" s="56"/>
    </row>
    <row r="811" spans="2:4" x14ac:dyDescent="0.25">
      <c r="B811" s="57"/>
      <c r="C811" s="56"/>
      <c r="D811" s="56"/>
    </row>
    <row r="812" spans="2:4" x14ac:dyDescent="0.25">
      <c r="B812" s="57"/>
      <c r="C812" s="56"/>
      <c r="D812" s="56"/>
    </row>
    <row r="813" spans="2:4" x14ac:dyDescent="0.25">
      <c r="B813" s="57"/>
      <c r="C813" s="56"/>
      <c r="D813" s="56"/>
    </row>
    <row r="814" spans="2:4" x14ac:dyDescent="0.25">
      <c r="B814" s="57"/>
      <c r="C814" s="56"/>
      <c r="D814" s="56"/>
    </row>
    <row r="815" spans="2:4" x14ac:dyDescent="0.25">
      <c r="B815" s="57"/>
      <c r="C815" s="56"/>
      <c r="D815" s="56"/>
    </row>
    <row r="816" spans="2:4" x14ac:dyDescent="0.25">
      <c r="B816" s="57"/>
      <c r="C816" s="56"/>
      <c r="D816" s="56"/>
    </row>
    <row r="817" spans="2:4" x14ac:dyDescent="0.25">
      <c r="B817" s="57"/>
      <c r="C817" s="56"/>
      <c r="D817" s="56"/>
    </row>
    <row r="818" spans="2:4" x14ac:dyDescent="0.25">
      <c r="B818" s="57"/>
      <c r="C818" s="56"/>
      <c r="D818" s="56"/>
    </row>
    <row r="819" spans="2:4" x14ac:dyDescent="0.25">
      <c r="B819" s="57"/>
      <c r="C819" s="56"/>
      <c r="D819" s="56"/>
    </row>
    <row r="820" spans="2:4" x14ac:dyDescent="0.25">
      <c r="B820" s="57"/>
      <c r="C820" s="56"/>
      <c r="D820" s="56"/>
    </row>
    <row r="821" spans="2:4" x14ac:dyDescent="0.25">
      <c r="B821" s="57"/>
      <c r="C821" s="56"/>
      <c r="D821" s="56"/>
    </row>
    <row r="822" spans="2:4" x14ac:dyDescent="0.25">
      <c r="B822" s="57"/>
      <c r="C822" s="56"/>
      <c r="D822" s="56"/>
    </row>
    <row r="823" spans="2:4" x14ac:dyDescent="0.25">
      <c r="B823" s="57"/>
      <c r="C823" s="56"/>
      <c r="D823" s="56"/>
    </row>
    <row r="824" spans="2:4" x14ac:dyDescent="0.25">
      <c r="B824" s="57"/>
      <c r="C824" s="56"/>
      <c r="D824" s="56"/>
    </row>
    <row r="825" spans="2:4" x14ac:dyDescent="0.25">
      <c r="B825" s="57"/>
      <c r="C825" s="56"/>
      <c r="D825" s="56"/>
    </row>
    <row r="826" spans="2:4" x14ac:dyDescent="0.25">
      <c r="B826" s="57"/>
      <c r="C826" s="56"/>
      <c r="D826" s="56"/>
    </row>
    <row r="827" spans="2:4" x14ac:dyDescent="0.25">
      <c r="B827" s="57"/>
      <c r="C827" s="56"/>
      <c r="D827" s="56"/>
    </row>
    <row r="828" spans="2:4" x14ac:dyDescent="0.25">
      <c r="B828" s="57"/>
      <c r="C828" s="56"/>
      <c r="D828" s="56"/>
    </row>
    <row r="829" spans="2:4" x14ac:dyDescent="0.25">
      <c r="B829" s="57"/>
      <c r="C829" s="56"/>
      <c r="D829" s="56"/>
    </row>
    <row r="830" spans="2:4" x14ac:dyDescent="0.25">
      <c r="B830" s="57"/>
      <c r="C830" s="56"/>
      <c r="D830" s="56"/>
    </row>
    <row r="831" spans="2:4" x14ac:dyDescent="0.25">
      <c r="B831" s="57"/>
      <c r="C831" s="56"/>
      <c r="D831" s="56"/>
    </row>
    <row r="832" spans="2:4" x14ac:dyDescent="0.25">
      <c r="B832" s="57"/>
      <c r="C832" s="56"/>
      <c r="D832" s="56"/>
    </row>
    <row r="833" spans="2:4" x14ac:dyDescent="0.25">
      <c r="B833" s="57"/>
      <c r="C833" s="56"/>
      <c r="D833" s="56"/>
    </row>
    <row r="834" spans="2:4" x14ac:dyDescent="0.25">
      <c r="B834" s="57"/>
      <c r="C834" s="56"/>
      <c r="D834" s="56"/>
    </row>
    <row r="835" spans="2:4" x14ac:dyDescent="0.25">
      <c r="B835" s="57"/>
      <c r="C835" s="56"/>
      <c r="D835" s="56"/>
    </row>
    <row r="836" spans="2:4" x14ac:dyDescent="0.25">
      <c r="B836" s="57"/>
      <c r="C836" s="56"/>
      <c r="D836" s="56"/>
    </row>
    <row r="837" spans="2:4" x14ac:dyDescent="0.25">
      <c r="B837" s="57"/>
      <c r="C837" s="56"/>
      <c r="D837" s="56"/>
    </row>
    <row r="838" spans="2:4" x14ac:dyDescent="0.25">
      <c r="B838" s="57"/>
      <c r="C838" s="56"/>
      <c r="D838" s="56"/>
    </row>
    <row r="839" spans="2:4" x14ac:dyDescent="0.25">
      <c r="B839" s="57"/>
      <c r="C839" s="56"/>
      <c r="D839" s="56"/>
    </row>
    <row r="840" spans="2:4" x14ac:dyDescent="0.25">
      <c r="B840" s="57"/>
      <c r="C840" s="56"/>
      <c r="D840" s="56"/>
    </row>
    <row r="841" spans="2:4" x14ac:dyDescent="0.25">
      <c r="B841" s="57"/>
      <c r="C841" s="56"/>
      <c r="D841" s="56"/>
    </row>
    <row r="842" spans="2:4" x14ac:dyDescent="0.25">
      <c r="B842" s="57"/>
      <c r="C842" s="56"/>
      <c r="D842" s="56"/>
    </row>
    <row r="843" spans="2:4" x14ac:dyDescent="0.25">
      <c r="B843" s="57"/>
      <c r="C843" s="56"/>
      <c r="D843" s="56"/>
    </row>
    <row r="844" spans="2:4" x14ac:dyDescent="0.25">
      <c r="B844" s="57"/>
      <c r="C844" s="56"/>
      <c r="D844" s="56"/>
    </row>
    <row r="845" spans="2:4" x14ac:dyDescent="0.25">
      <c r="B845" s="57"/>
      <c r="C845" s="56"/>
      <c r="D845" s="56"/>
    </row>
    <row r="846" spans="2:4" x14ac:dyDescent="0.25">
      <c r="B846" s="57"/>
      <c r="C846" s="56"/>
      <c r="D846" s="56"/>
    </row>
    <row r="847" spans="2:4" x14ac:dyDescent="0.25">
      <c r="B847" s="57"/>
      <c r="C847" s="56"/>
      <c r="D847" s="56"/>
    </row>
    <row r="848" spans="2:4" x14ac:dyDescent="0.25">
      <c r="B848" s="57"/>
      <c r="C848" s="56"/>
      <c r="D848" s="56"/>
    </row>
    <row r="849" spans="2:4" x14ac:dyDescent="0.25">
      <c r="B849" s="57"/>
      <c r="C849" s="56"/>
      <c r="D849" s="56"/>
    </row>
    <row r="850" spans="2:4" x14ac:dyDescent="0.25">
      <c r="B850" s="57"/>
      <c r="C850" s="56"/>
      <c r="D850" s="56"/>
    </row>
    <row r="851" spans="2:4" x14ac:dyDescent="0.25">
      <c r="B851" s="57"/>
      <c r="C851" s="56"/>
      <c r="D851" s="56"/>
    </row>
    <row r="852" spans="2:4" x14ac:dyDescent="0.25">
      <c r="B852" s="57"/>
      <c r="C852" s="56"/>
      <c r="D852" s="56"/>
    </row>
    <row r="853" spans="2:4" x14ac:dyDescent="0.25">
      <c r="B853" s="57"/>
      <c r="C853" s="56"/>
      <c r="D853" s="56"/>
    </row>
    <row r="854" spans="2:4" x14ac:dyDescent="0.25">
      <c r="B854" s="57"/>
      <c r="C854" s="56"/>
      <c r="D854" s="56"/>
    </row>
    <row r="855" spans="2:4" x14ac:dyDescent="0.25">
      <c r="B855" s="57"/>
      <c r="C855" s="56"/>
      <c r="D855" s="56"/>
    </row>
    <row r="856" spans="2:4" x14ac:dyDescent="0.25">
      <c r="B856" s="57"/>
      <c r="C856" s="56"/>
      <c r="D856" s="56"/>
    </row>
    <row r="857" spans="2:4" x14ac:dyDescent="0.25">
      <c r="B857" s="57"/>
      <c r="C857" s="56"/>
      <c r="D857" s="56"/>
    </row>
    <row r="858" spans="2:4" x14ac:dyDescent="0.25">
      <c r="B858" s="57"/>
      <c r="C858" s="56"/>
      <c r="D858" s="56"/>
    </row>
    <row r="859" spans="2:4" x14ac:dyDescent="0.25">
      <c r="B859" s="57"/>
      <c r="C859" s="56"/>
      <c r="D859" s="56"/>
    </row>
    <row r="860" spans="2:4" x14ac:dyDescent="0.25">
      <c r="B860" s="57"/>
      <c r="C860" s="56"/>
      <c r="D860" s="56"/>
    </row>
    <row r="861" spans="2:4" x14ac:dyDescent="0.25">
      <c r="B861" s="57"/>
      <c r="C861" s="56"/>
      <c r="D861" s="56"/>
    </row>
    <row r="862" spans="2:4" x14ac:dyDescent="0.25">
      <c r="B862" s="57"/>
      <c r="C862" s="56"/>
      <c r="D862" s="56"/>
    </row>
    <row r="863" spans="2:4" x14ac:dyDescent="0.25">
      <c r="B863" s="57"/>
      <c r="C863" s="56"/>
      <c r="D863" s="56"/>
    </row>
    <row r="864" spans="2:4" x14ac:dyDescent="0.25">
      <c r="B864" s="57"/>
      <c r="C864" s="56"/>
      <c r="D864" s="56"/>
    </row>
    <row r="865" spans="2:4" x14ac:dyDescent="0.25">
      <c r="B865" s="57"/>
      <c r="C865" s="56"/>
      <c r="D865" s="56"/>
    </row>
    <row r="866" spans="2:4" x14ac:dyDescent="0.25">
      <c r="B866" s="57"/>
      <c r="C866" s="56"/>
      <c r="D866" s="56"/>
    </row>
    <row r="867" spans="2:4" x14ac:dyDescent="0.25">
      <c r="B867" s="57"/>
      <c r="C867" s="56"/>
      <c r="D867" s="56"/>
    </row>
    <row r="868" spans="2:4" x14ac:dyDescent="0.25">
      <c r="B868" s="57"/>
      <c r="C868" s="56"/>
      <c r="D868" s="56"/>
    </row>
    <row r="869" spans="2:4" x14ac:dyDescent="0.25">
      <c r="B869" s="57"/>
      <c r="C869" s="56"/>
      <c r="D869" s="56"/>
    </row>
    <row r="870" spans="2:4" x14ac:dyDescent="0.25">
      <c r="B870" s="57"/>
      <c r="C870" s="56"/>
      <c r="D870" s="56"/>
    </row>
    <row r="871" spans="2:4" x14ac:dyDescent="0.25">
      <c r="B871" s="57"/>
      <c r="C871" s="56"/>
      <c r="D871" s="56"/>
    </row>
    <row r="872" spans="2:4" x14ac:dyDescent="0.25">
      <c r="B872" s="57"/>
      <c r="C872" s="56"/>
      <c r="D872" s="56"/>
    </row>
    <row r="873" spans="2:4" x14ac:dyDescent="0.25">
      <c r="B873" s="57"/>
      <c r="C873" s="56"/>
      <c r="D873" s="56"/>
    </row>
    <row r="874" spans="2:4" x14ac:dyDescent="0.25">
      <c r="B874" s="57"/>
      <c r="C874" s="56"/>
      <c r="D874" s="56"/>
    </row>
    <row r="875" spans="2:4" x14ac:dyDescent="0.25">
      <c r="B875" s="57"/>
      <c r="C875" s="56"/>
      <c r="D875" s="56"/>
    </row>
    <row r="876" spans="2:4" x14ac:dyDescent="0.25">
      <c r="B876" s="57"/>
      <c r="C876" s="56"/>
      <c r="D876" s="56"/>
    </row>
    <row r="877" spans="2:4" x14ac:dyDescent="0.25">
      <c r="B877" s="57"/>
      <c r="C877" s="56"/>
      <c r="D877" s="56"/>
    </row>
    <row r="878" spans="2:4" x14ac:dyDescent="0.25">
      <c r="B878" s="57"/>
      <c r="C878" s="56"/>
      <c r="D878" s="56"/>
    </row>
    <row r="879" spans="2:4" x14ac:dyDescent="0.25">
      <c r="B879" s="57"/>
      <c r="C879" s="56"/>
      <c r="D879" s="56"/>
    </row>
    <row r="880" spans="2:4" x14ac:dyDescent="0.25">
      <c r="B880" s="57"/>
      <c r="C880" s="56"/>
      <c r="D880" s="56"/>
    </row>
  </sheetData>
  <sheetProtection sheet="1" objects="1" scenarios="1" sort="0" autoFilter="0" pivotTables="0"/>
  <autoFilter ref="C4:E74"/>
  <sortState ref="A5:F68">
    <sortCondition ref="A1"/>
  </sortState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1"/>
  <sheetViews>
    <sheetView workbookViewId="0">
      <pane ySplit="4" topLeftCell="A5" activePane="bottomLeft" state="frozen"/>
      <selection pane="bottomLeft" activeCell="C12" sqref="C12"/>
    </sheetView>
  </sheetViews>
  <sheetFormatPr baseColWidth="10" defaultRowHeight="15" x14ac:dyDescent="0.25"/>
  <cols>
    <col min="1" max="1" width="39.7109375" style="1" customWidth="1"/>
    <col min="2" max="2" width="15.85546875" style="6" customWidth="1"/>
    <col min="3" max="3" width="68.140625" style="1" customWidth="1"/>
    <col min="4" max="16384" width="11.42578125" style="1"/>
  </cols>
  <sheetData>
    <row r="1" spans="1:3" s="26" customFormat="1" ht="29.25" customHeight="1" x14ac:dyDescent="0.25">
      <c r="A1" s="43" t="str">
        <f>Organisation &amp;" - "&amp;Titre&amp;" - Fichier des statuts"</f>
        <v>Association Le 8ème Jour Asbl  - Gestion des membres - Fichier des statuts</v>
      </c>
      <c r="B1" s="44"/>
      <c r="C1" s="45"/>
    </row>
    <row r="2" spans="1:3" s="4" customFormat="1" ht="37.5" customHeight="1" x14ac:dyDescent="0.25">
      <c r="A2" s="35"/>
      <c r="B2" s="27">
        <f>SUBTOTAL(3,Liste_Statuts)-1</f>
        <v>16</v>
      </c>
      <c r="C2" s="25">
        <f>SUBTOTAL(9,B4:B21)</f>
        <v>157</v>
      </c>
    </row>
    <row r="3" spans="1:3" s="4" customFormat="1" ht="14.25" customHeight="1" x14ac:dyDescent="0.25">
      <c r="A3" s="40"/>
      <c r="B3" s="46"/>
      <c r="C3" s="40"/>
    </row>
    <row r="4" spans="1:3" s="11" customFormat="1" ht="30.75" customHeight="1" x14ac:dyDescent="0.25">
      <c r="A4" s="9" t="s">
        <v>24</v>
      </c>
      <c r="B4" s="10" t="s">
        <v>18</v>
      </c>
      <c r="C4" s="9" t="s">
        <v>7</v>
      </c>
    </row>
    <row r="5" spans="1:3" x14ac:dyDescent="0.25">
      <c r="A5" s="1" t="s">
        <v>440</v>
      </c>
      <c r="B5" s="7">
        <f>COUNTIF(Annuaire!J:J,A:A)</f>
        <v>1</v>
      </c>
      <c r="C5" s="28"/>
    </row>
    <row r="6" spans="1:3" x14ac:dyDescent="0.25">
      <c r="A6" s="1" t="s">
        <v>73</v>
      </c>
      <c r="B6" s="7">
        <f>COUNTIF(Annuaire!J:J,A:A)</f>
        <v>15</v>
      </c>
      <c r="C6" s="28"/>
    </row>
    <row r="7" spans="1:3" x14ac:dyDescent="0.25">
      <c r="A7" s="1" t="s">
        <v>53</v>
      </c>
      <c r="B7" s="7">
        <f>COUNTIF(Annuaire!J:J,A:A)</f>
        <v>0</v>
      </c>
      <c r="C7" s="28"/>
    </row>
    <row r="8" spans="1:3" x14ac:dyDescent="0.25">
      <c r="A8" s="1" t="s">
        <v>52</v>
      </c>
      <c r="B8" s="7">
        <f>COUNTIF(Annuaire!J:J,A:A)</f>
        <v>0</v>
      </c>
      <c r="C8" s="28"/>
    </row>
    <row r="9" spans="1:3" x14ac:dyDescent="0.25">
      <c r="A9" s="1" t="s">
        <v>380</v>
      </c>
      <c r="B9" s="7">
        <f>COUNTIF(Annuaire!J:J,A:A)</f>
        <v>9</v>
      </c>
      <c r="C9" s="28"/>
    </row>
    <row r="10" spans="1:3" x14ac:dyDescent="0.25">
      <c r="A10" s="1" t="s">
        <v>381</v>
      </c>
      <c r="B10" s="7">
        <f>COUNTIF(Annuaire!J:J,A:A)</f>
        <v>0</v>
      </c>
      <c r="C10" s="28"/>
    </row>
    <row r="11" spans="1:3" x14ac:dyDescent="0.25">
      <c r="A11" s="1" t="s">
        <v>49</v>
      </c>
      <c r="B11" s="7">
        <f>COUNTIF(Annuaire!J:J,A:A)</f>
        <v>3</v>
      </c>
      <c r="C11" s="28"/>
    </row>
    <row r="12" spans="1:3" x14ac:dyDescent="0.25">
      <c r="A12" s="1" t="s">
        <v>382</v>
      </c>
      <c r="B12" s="7">
        <f>COUNTIF(Annuaire!J:J,A:A)</f>
        <v>0</v>
      </c>
      <c r="C12" s="28"/>
    </row>
    <row r="13" spans="1:3" x14ac:dyDescent="0.25">
      <c r="A13" s="1" t="s">
        <v>10</v>
      </c>
      <c r="B13" s="7">
        <f>COUNTIF(Annuaire!J:J,A:A)</f>
        <v>0</v>
      </c>
      <c r="C13" s="28"/>
    </row>
    <row r="14" spans="1:3" x14ac:dyDescent="0.25">
      <c r="A14" s="1" t="s">
        <v>379</v>
      </c>
      <c r="B14" s="7">
        <f>COUNTIF(Annuaire!J:J,A:A)</f>
        <v>70</v>
      </c>
      <c r="C14" s="28"/>
    </row>
    <row r="15" spans="1:3" x14ac:dyDescent="0.25">
      <c r="A15" s="1" t="s">
        <v>27</v>
      </c>
      <c r="B15" s="7">
        <f>COUNTIF(Annuaire!J:J,A:A)</f>
        <v>0</v>
      </c>
      <c r="C15" s="28"/>
    </row>
    <row r="16" spans="1:3" x14ac:dyDescent="0.25">
      <c r="A16" s="1" t="s">
        <v>29</v>
      </c>
      <c r="B16" s="7">
        <f>COUNTIF(Annuaire!J:J,A:A)</f>
        <v>50</v>
      </c>
      <c r="C16" s="28"/>
    </row>
    <row r="17" spans="1:3" x14ac:dyDescent="0.25">
      <c r="A17" s="1" t="s">
        <v>28</v>
      </c>
      <c r="B17" s="7">
        <f>COUNTIF(Annuaire!J:J,A:A)</f>
        <v>0</v>
      </c>
      <c r="C17" s="28"/>
    </row>
    <row r="18" spans="1:3" x14ac:dyDescent="0.25">
      <c r="A18" s="1" t="s">
        <v>378</v>
      </c>
      <c r="B18" s="7">
        <f>COUNTIF(Annuaire!J:J,A:A)</f>
        <v>9</v>
      </c>
      <c r="C18" s="28"/>
    </row>
    <row r="19" spans="1:3" x14ac:dyDescent="0.25">
      <c r="A19" s="1" t="s">
        <v>50</v>
      </c>
      <c r="B19" s="7">
        <f>COUNTIF(Annuaire!J:J,A:A)</f>
        <v>0</v>
      </c>
      <c r="C19" s="28"/>
    </row>
    <row r="20" spans="1:3" x14ac:dyDescent="0.25">
      <c r="A20" s="3" t="s">
        <v>51</v>
      </c>
      <c r="B20" s="7">
        <f>COUNTIF(Annuaire!J:J,A:A)</f>
        <v>0</v>
      </c>
      <c r="C20" s="28"/>
    </row>
    <row r="21" spans="1:3" x14ac:dyDescent="0.25">
      <c r="A21" s="5"/>
      <c r="B21" s="8"/>
      <c r="C21" s="5"/>
    </row>
  </sheetData>
  <sheetProtection sheet="1" objects="1" scenarios="1" sort="0" autoFilter="0" pivotTables="0"/>
  <autoFilter ref="A4:B20"/>
  <sortState ref="A5:C17">
    <sortCondition ref="A8"/>
  </sortState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0"/>
  <sheetViews>
    <sheetView workbookViewId="0"/>
  </sheetViews>
  <sheetFormatPr baseColWidth="10" defaultRowHeight="15" x14ac:dyDescent="0.25"/>
  <cols>
    <col min="1" max="1" width="24.85546875" customWidth="1"/>
    <col min="2" max="2" width="59.140625" customWidth="1"/>
  </cols>
  <sheetData>
    <row r="1" spans="1:3" ht="21" x14ac:dyDescent="0.35">
      <c r="A1" s="17" t="str">
        <f>Organisation &amp;" - "&amp;Titre&amp;" - Fichier des paramètres"</f>
        <v>Association Le 8ème Jour Asbl  - Gestion des membres - Fichier des paramètres</v>
      </c>
    </row>
    <row r="3" spans="1:3" x14ac:dyDescent="0.25">
      <c r="A3" s="18" t="s">
        <v>19</v>
      </c>
      <c r="B3" t="s">
        <v>35</v>
      </c>
    </row>
    <row r="4" spans="1:3" x14ac:dyDescent="0.25">
      <c r="A4" s="18" t="s">
        <v>20</v>
      </c>
      <c r="B4" t="s">
        <v>21</v>
      </c>
    </row>
    <row r="6" spans="1:3" x14ac:dyDescent="0.25">
      <c r="A6" s="54" t="s">
        <v>25</v>
      </c>
      <c r="B6" s="55"/>
    </row>
    <row r="7" spans="1:3" x14ac:dyDescent="0.25">
      <c r="A7" s="18" t="s">
        <v>26</v>
      </c>
      <c r="B7" t="s">
        <v>49</v>
      </c>
      <c r="C7" s="61">
        <f>IFERROR(MATCH(Défaut_Statut,Liste_Statuts,0)-1,1)</f>
        <v>7</v>
      </c>
    </row>
    <row r="8" spans="1:3" x14ac:dyDescent="0.25">
      <c r="A8" s="18" t="s">
        <v>0</v>
      </c>
      <c r="B8" t="s">
        <v>15</v>
      </c>
      <c r="C8" s="61">
        <f>IFERROR(MATCH(Défaut_Civilité,Liste_Civilités,0)-1,1)</f>
        <v>1</v>
      </c>
    </row>
    <row r="9" spans="1:3" x14ac:dyDescent="0.25">
      <c r="A9" s="18" t="s">
        <v>4</v>
      </c>
      <c r="B9" s="29" t="s">
        <v>36</v>
      </c>
      <c r="C9" s="61">
        <f>IFERROR(MATCH(Défaut_Commune,Liste_Communes,0)-1,1)</f>
        <v>9</v>
      </c>
    </row>
    <row r="11" spans="1:3" x14ac:dyDescent="0.25">
      <c r="A11" s="18" t="s">
        <v>22</v>
      </c>
    </row>
    <row r="12" spans="1:3" x14ac:dyDescent="0.25">
      <c r="A12" t="s">
        <v>15</v>
      </c>
    </row>
    <row r="13" spans="1:3" x14ac:dyDescent="0.25">
      <c r="A13" t="s">
        <v>34</v>
      </c>
    </row>
    <row r="14" spans="1:3" x14ac:dyDescent="0.25">
      <c r="A14" t="s">
        <v>23</v>
      </c>
    </row>
    <row r="15" spans="1:3" x14ac:dyDescent="0.25">
      <c r="A15" t="s">
        <v>9</v>
      </c>
    </row>
    <row r="16" spans="1:3" x14ac:dyDescent="0.25">
      <c r="A16" t="s">
        <v>143</v>
      </c>
    </row>
    <row r="17" spans="1:1" x14ac:dyDescent="0.25">
      <c r="A17" t="s">
        <v>144</v>
      </c>
    </row>
    <row r="19" spans="1:1" x14ac:dyDescent="0.25">
      <c r="A19" t="s">
        <v>16</v>
      </c>
    </row>
    <row r="20" spans="1:1" x14ac:dyDescent="0.25">
      <c r="A20" s="18" t="s">
        <v>53</v>
      </c>
    </row>
  </sheetData>
  <sortState ref="A5:A9">
    <sortCondition descending="1" ref="A6"/>
  </sortState>
  <conditionalFormatting sqref="B8">
    <cfRule type="expression" dxfId="1" priority="3">
      <formula>OR(AND(ISERROR(VLOOKUP(B8,Liste_Civilités,1,FALSE)),B8&lt;&gt;"Civilité",LEN(B8)&gt;0),B8="Civilités")</formula>
    </cfRule>
  </conditionalFormatting>
  <conditionalFormatting sqref="B7">
    <cfRule type="expression" dxfId="0" priority="2">
      <formula>OR(AND(ISERROR(VLOOKUP(B7,Liste_Statuts,1,FALSE)),B7&lt;&gt;"Statut",LEN(B7)&gt;0),B7="Libellé")</formula>
    </cfRule>
  </conditionalFormatting>
  <conditionalFormatting sqref="B9">
    <cfRule type="expression" priority="1">
      <formula>OR(AND(ISERROR(VLOOKUP(B9,Liste_Communes,1,FALSE)),B9&lt;&gt;"Code Postal",LEN(B9)&gt;0),B9="Identifiant")</formula>
    </cfRule>
  </conditionalFormatting>
  <dataValidations count="3">
    <dataValidation type="list" allowBlank="1" showInputMessage="1" showErrorMessage="1" errorTitle="Choisir dans la liste" error="Choisir dans la liste !" sqref="B7">
      <formula1>Liste_Statuts</formula1>
    </dataValidation>
    <dataValidation type="list" allowBlank="1" showInputMessage="1" showErrorMessage="1" errorTitle="Choisir dans la liste" error="Choisir dans la liste !" sqref="B8">
      <formula1>Liste_Civilités</formula1>
    </dataValidation>
    <dataValidation type="list" allowBlank="1" showInputMessage="1" showErrorMessage="1" errorTitle="Choisir dans la liste" error="Choisir dans la liste !" sqref="B9">
      <formula1>Liste_Communes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15</vt:i4>
      </vt:variant>
    </vt:vector>
  </HeadingPairs>
  <TitlesOfParts>
    <vt:vector size="20" baseType="lpstr">
      <vt:lpstr>Accueil</vt:lpstr>
      <vt:lpstr>Annuaire</vt:lpstr>
      <vt:lpstr>Communes</vt:lpstr>
      <vt:lpstr>Statuts</vt:lpstr>
      <vt:lpstr>Paramètres</vt:lpstr>
      <vt:lpstr>Annuaire</vt:lpstr>
      <vt:lpstr>Communes</vt:lpstr>
      <vt:lpstr>Défaut_Civilité</vt:lpstr>
      <vt:lpstr>Défaut_Commune</vt:lpstr>
      <vt:lpstr>Défaut_Statut</vt:lpstr>
      <vt:lpstr>Liste_Civilités</vt:lpstr>
      <vt:lpstr>Liste_Communes</vt:lpstr>
      <vt:lpstr>Liste_Statuts</vt:lpstr>
      <vt:lpstr>Organisation</vt:lpstr>
      <vt:lpstr>Statuts</vt:lpstr>
      <vt:lpstr>Titre</vt:lpstr>
      <vt:lpstr>VD_Civilité_Index</vt:lpstr>
      <vt:lpstr>VD_Commune_Index</vt:lpstr>
      <vt:lpstr>VD_Statut_Index</vt:lpstr>
      <vt:lpstr>Annuaire!Zone_d_impression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adama</dc:creator>
  <cp:lastModifiedBy>adama</cp:lastModifiedBy>
  <cp:lastPrinted>2016-03-08T14:16:10Z</cp:lastPrinted>
  <dcterms:created xsi:type="dcterms:W3CDTF">2015-11-18T19:10:25Z</dcterms:created>
  <dcterms:modified xsi:type="dcterms:W3CDTF">2016-03-09T09:34:13Z</dcterms:modified>
</cp:coreProperties>
</file>