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V:\BASE DE DONNEES 8Eme JOUR\"/>
    </mc:Choice>
  </mc:AlternateContent>
  <bookViews>
    <workbookView xWindow="0" yWindow="0" windowWidth="19440" windowHeight="11760" activeTab="1"/>
  </bookViews>
  <sheets>
    <sheet name="Accueil" sheetId="5" r:id="rId1"/>
    <sheet name="exemple" sheetId="6" r:id="rId2"/>
    <sheet name="Annuaire" sheetId="1" r:id="rId3"/>
    <sheet name="Communes" sheetId="2" r:id="rId4"/>
    <sheet name="Statuts" sheetId="4" r:id="rId5"/>
    <sheet name="Paramètres" sheetId="3" r:id="rId6"/>
  </sheets>
  <functionGroups builtInGroupCount="18"/>
  <externalReferences>
    <externalReference r:id="rId7"/>
  </externalReferences>
  <definedNames>
    <definedName name="_xlnm._FilterDatabase" localSheetId="2" hidden="1">Annuaire!$A$4:$K$272</definedName>
    <definedName name="_xlnm._FilterDatabase" localSheetId="3" hidden="1">Communes!$C$4:$E$99</definedName>
    <definedName name="_xlnm._FilterDatabase" localSheetId="4" hidden="1">Statuts!$A$4:$B$23</definedName>
    <definedName name="Annuaire">Annuaire!$A$4:$K$267</definedName>
    <definedName name="Communes">Communes!$A$4:$F$100</definedName>
    <definedName name="Défaut_Civilité">Paramètres!$B$8</definedName>
    <definedName name="Défaut_Commune">Paramètres!$B$9</definedName>
    <definedName name="Défaut_Statut">Paramètres!$B$7</definedName>
    <definedName name="DVB">[1]Comptes!#REF!</definedName>
    <definedName name="Liste_Catégories">[1]Catégories!$A$4:$A$11</definedName>
    <definedName name="Liste_Civilités">Paramètres!$A$11:$A$23</definedName>
    <definedName name="Liste_Communes">Communes!$A$4:$A$100</definedName>
    <definedName name="Liste_Comptes">[1]Comptes!$A$4:$A$8</definedName>
    <definedName name="Liste_Modes">[1]Paramètres!$A$13:$A$20</definedName>
    <definedName name="Liste_Regroupements">[1]Regroupements!$A$4:$A$8</definedName>
    <definedName name="Liste_Rubriques">[1]Rubriques!$A$4:$A$16</definedName>
    <definedName name="Liste_Statuts">Statuts!$A$4:$A$24</definedName>
    <definedName name="Organisation">Paramètres!$B$3</definedName>
    <definedName name="Rubriques">[1]Rubriques!$A$4:$F$16</definedName>
    <definedName name="Statuts">Statuts!$A$4:$C$24</definedName>
    <definedName name="Titre">Paramètres!$B$4</definedName>
    <definedName name="Titre_Classeur">[1]Paramètres!$B$3</definedName>
    <definedName name="VD_Civilité_Index">Paramètres!$C$8</definedName>
    <definedName name="VD_Commune_Index">Paramètres!$C$9</definedName>
    <definedName name="VD_Statut_Index">Paramètres!$C$7</definedName>
    <definedName name="_xlnm.Print_Area" localSheetId="2">Annuaire!$A$122:$K$266</definedName>
  </definedNames>
  <calcPr calcId="152511"/>
</workbook>
</file>

<file path=xl/calcChain.xml><?xml version="1.0" encoding="utf-8"?>
<calcChain xmlns="http://schemas.openxmlformats.org/spreadsheetml/2006/main">
  <c r="B5" i="4" l="1"/>
  <c r="A6" i="2"/>
  <c r="E6" i="2" s="1"/>
  <c r="A5" i="2"/>
  <c r="B6" i="4"/>
  <c r="B7" i="4"/>
  <c r="B8" i="4"/>
  <c r="A7" i="2"/>
  <c r="E5" i="2" l="1"/>
  <c r="F30" i="1"/>
  <c r="F175" i="1"/>
  <c r="G30" i="1"/>
  <c r="G175" i="1"/>
  <c r="F31" i="1"/>
  <c r="G31" i="1"/>
  <c r="F6" i="1"/>
  <c r="E7" i="2"/>
  <c r="G6" i="1"/>
  <c r="A68" i="2"/>
  <c r="E68" i="2" s="1"/>
  <c r="A56" i="2"/>
  <c r="E56" i="2" s="1"/>
  <c r="A69" i="2"/>
  <c r="E69" i="2" s="1"/>
  <c r="A77" i="2"/>
  <c r="E77" i="2" s="1"/>
  <c r="A73" i="2"/>
  <c r="E73" i="2" s="1"/>
  <c r="A65" i="2"/>
  <c r="E65" i="2" s="1"/>
  <c r="A62" i="2"/>
  <c r="E62" i="2" s="1"/>
  <c r="A99" i="2"/>
  <c r="E99" i="2" s="1"/>
  <c r="A84" i="2"/>
  <c r="A39" i="2"/>
  <c r="E39" i="2" s="1"/>
  <c r="A67" i="2"/>
  <c r="E67" i="2" s="1"/>
  <c r="A66" i="2"/>
  <c r="E84" i="2" l="1"/>
  <c r="E66" i="2"/>
  <c r="B22" i="4"/>
  <c r="B23" i="4" l="1"/>
  <c r="A88" i="2" l="1"/>
  <c r="A18" i="2"/>
  <c r="A93" i="2"/>
  <c r="A74" i="2"/>
  <c r="A33" i="2"/>
  <c r="E33" i="2" s="1"/>
  <c r="A46" i="2"/>
  <c r="E46" i="2" s="1"/>
  <c r="A85" i="2"/>
  <c r="A60" i="2"/>
  <c r="A41" i="2"/>
  <c r="A61" i="2"/>
  <c r="E61" i="2" s="1"/>
  <c r="E88" i="2" l="1"/>
  <c r="E93" i="2"/>
  <c r="E74" i="2"/>
  <c r="E18" i="2"/>
  <c r="E85" i="2"/>
  <c r="E60" i="2"/>
  <c r="E41" i="2"/>
  <c r="A70" i="2" l="1"/>
  <c r="A50" i="2"/>
  <c r="E50" i="2" s="1"/>
  <c r="A76" i="2"/>
  <c r="E76" i="2" s="1"/>
  <c r="A78" i="2"/>
  <c r="E78" i="2" s="1"/>
  <c r="A90" i="2"/>
  <c r="E90" i="2" s="1"/>
  <c r="A72" i="2"/>
  <c r="E72" i="2" s="1"/>
  <c r="A71" i="2"/>
  <c r="E71" i="2" s="1"/>
  <c r="A100" i="2"/>
  <c r="E100" i="2" s="1"/>
  <c r="A45" i="2"/>
  <c r="E45" i="2" s="1"/>
  <c r="A49" i="2"/>
  <c r="E49" i="2" s="1"/>
  <c r="E70" i="2" l="1"/>
  <c r="A51" i="2"/>
  <c r="A47" i="2"/>
  <c r="A97" i="2"/>
  <c r="A43" i="2"/>
  <c r="A64" i="2"/>
  <c r="E64" i="2" s="1"/>
  <c r="B13" i="4"/>
  <c r="B10" i="4"/>
  <c r="B9" i="4"/>
  <c r="B16" i="4"/>
  <c r="B20" i="4"/>
  <c r="A75" i="2"/>
  <c r="E75" i="2" s="1"/>
  <c r="E43" i="2" l="1"/>
  <c r="E97" i="2"/>
  <c r="E47" i="2"/>
  <c r="E51" i="2"/>
  <c r="A54" i="2"/>
  <c r="A83" i="2"/>
  <c r="A53" i="2"/>
  <c r="E53" i="2" s="1"/>
  <c r="A38" i="2"/>
  <c r="E38" i="2" s="1"/>
  <c r="E54" i="2" l="1"/>
  <c r="E83" i="2"/>
  <c r="A98" i="2"/>
  <c r="E98" i="2" s="1"/>
  <c r="A91" i="2"/>
  <c r="E91" i="2" s="1"/>
  <c r="A52" i="2"/>
  <c r="E52" i="2" s="1"/>
  <c r="A44" i="2"/>
  <c r="E44" i="2" s="1"/>
  <c r="A42" i="2"/>
  <c r="E42" i="2" s="1"/>
  <c r="A40" i="2"/>
  <c r="E40" i="2" s="1"/>
  <c r="A37" i="2"/>
  <c r="E37" i="2" s="1"/>
  <c r="A36" i="2"/>
  <c r="E36" i="2" s="1"/>
  <c r="A32" i="2"/>
  <c r="E32" i="2" s="1"/>
  <c r="A34" i="2"/>
  <c r="E34" i="2" s="1"/>
  <c r="A31" i="2"/>
  <c r="E31" i="2" s="1"/>
  <c r="A35" i="2"/>
  <c r="E35" i="2" s="1"/>
  <c r="A30" i="2"/>
  <c r="E30" i="2" s="1"/>
  <c r="A29" i="2"/>
  <c r="E29" i="2" s="1"/>
  <c r="A26" i="2"/>
  <c r="E26" i="2" s="1"/>
  <c r="A25" i="2"/>
  <c r="E25" i="2" s="1"/>
  <c r="A21" i="2"/>
  <c r="E21" i="2" s="1"/>
  <c r="A15" i="2"/>
  <c r="E15" i="2" s="1"/>
  <c r="A24" i="2"/>
  <c r="E24" i="2" s="1"/>
  <c r="A17" i="2"/>
  <c r="E17" i="2" s="1"/>
  <c r="A13" i="2"/>
  <c r="E13" i="2" s="1"/>
  <c r="A87" i="2"/>
  <c r="E87" i="2" s="1"/>
  <c r="A55" i="2"/>
  <c r="E55" i="2" s="1"/>
  <c r="A89" i="2"/>
  <c r="E89" i="2" s="1"/>
  <c r="A96" i="2" l="1"/>
  <c r="A92" i="2"/>
  <c r="E92" i="2" s="1"/>
  <c r="A80" i="2"/>
  <c r="E80" i="2" s="1"/>
  <c r="E96" i="2" l="1"/>
  <c r="A57" i="2"/>
  <c r="E57" i="2" s="1"/>
  <c r="A58" i="2" l="1"/>
  <c r="E58" i="2" s="1"/>
  <c r="A59" i="2"/>
  <c r="A79" i="2"/>
  <c r="E79" i="2" s="1"/>
  <c r="A95" i="2"/>
  <c r="E95" i="2" l="1"/>
  <c r="E59" i="2"/>
  <c r="A86" i="2"/>
  <c r="E86" i="2" l="1"/>
  <c r="C8" i="3" l="1"/>
  <c r="C7" i="3"/>
  <c r="A94" i="2" l="1"/>
  <c r="A8" i="2" l="1"/>
  <c r="A82" i="2"/>
  <c r="E82" i="2" s="1"/>
  <c r="A63" i="2"/>
  <c r="E63" i="2" s="1"/>
  <c r="A81" i="2"/>
  <c r="E81" i="2" s="1"/>
  <c r="E94" i="2"/>
  <c r="A48" i="2"/>
  <c r="E48" i="2" s="1"/>
  <c r="F201" i="1" l="1"/>
  <c r="F180" i="1"/>
  <c r="G201" i="1"/>
  <c r="G180" i="1"/>
  <c r="G126" i="1"/>
  <c r="G131" i="1"/>
  <c r="G211" i="1"/>
  <c r="G104" i="1"/>
  <c r="G202" i="1"/>
  <c r="G179" i="1"/>
  <c r="G251" i="1"/>
  <c r="G224" i="1"/>
  <c r="G154" i="1"/>
  <c r="F126" i="1"/>
  <c r="F131" i="1"/>
  <c r="F211" i="1"/>
  <c r="F104" i="1"/>
  <c r="F202" i="1"/>
  <c r="F179" i="1"/>
  <c r="F251" i="1"/>
  <c r="F224" i="1"/>
  <c r="F154" i="1"/>
  <c r="G133" i="1"/>
  <c r="G258" i="1"/>
  <c r="G240" i="1"/>
  <c r="G270" i="1"/>
  <c r="G203" i="1"/>
  <c r="G210" i="1"/>
  <c r="G223" i="1"/>
  <c r="G199" i="1"/>
  <c r="G184" i="1"/>
  <c r="G241" i="1"/>
  <c r="F133" i="1"/>
  <c r="F258" i="1"/>
  <c r="F240" i="1"/>
  <c r="F270" i="1"/>
  <c r="F203" i="1"/>
  <c r="F210" i="1"/>
  <c r="F223" i="1"/>
  <c r="F199" i="1"/>
  <c r="F184" i="1"/>
  <c r="F241" i="1"/>
  <c r="F186" i="1"/>
  <c r="G186" i="1"/>
  <c r="F114" i="1"/>
  <c r="G249" i="1"/>
  <c r="F249" i="1"/>
  <c r="G200" i="1"/>
  <c r="G7" i="1"/>
  <c r="G114" i="1"/>
  <c r="F200" i="1"/>
  <c r="F7" i="1"/>
  <c r="F204" i="1"/>
  <c r="G204" i="1"/>
  <c r="E8" i="2"/>
  <c r="B15" i="4"/>
  <c r="B12" i="4" l="1"/>
  <c r="B17" i="4"/>
  <c r="B21" i="4"/>
  <c r="B11" i="4"/>
  <c r="A10" i="2" l="1"/>
  <c r="A11" i="2"/>
  <c r="E11" i="2" s="1"/>
  <c r="A14" i="2"/>
  <c r="A16" i="2"/>
  <c r="A28" i="2"/>
  <c r="E28" i="2" s="1"/>
  <c r="A23" i="2"/>
  <c r="E23" i="2" s="1"/>
  <c r="A22" i="2"/>
  <c r="E22" i="2" s="1"/>
  <c r="A20" i="2"/>
  <c r="E20" i="2" s="1"/>
  <c r="A19" i="2"/>
  <c r="E19" i="2" s="1"/>
  <c r="A12" i="2"/>
  <c r="E12" i="2" s="1"/>
  <c r="E14" i="2" l="1"/>
  <c r="G193" i="1"/>
  <c r="G40" i="1"/>
  <c r="F33" i="1"/>
  <c r="G95" i="1"/>
  <c r="G44" i="1"/>
  <c r="E16" i="2"/>
  <c r="E10" i="2"/>
  <c r="A9" i="2"/>
  <c r="G5" i="1" s="1"/>
  <c r="F212" i="1" l="1"/>
  <c r="F32" i="1"/>
  <c r="G192" i="1"/>
  <c r="F44" i="1"/>
  <c r="F40" i="1"/>
  <c r="F193" i="1"/>
  <c r="G33" i="1"/>
  <c r="F66" i="1"/>
  <c r="G86" i="1"/>
  <c r="G85" i="1"/>
  <c r="F86" i="1"/>
  <c r="F84" i="1"/>
  <c r="G84" i="1"/>
  <c r="F128" i="1"/>
  <c r="G128" i="1"/>
  <c r="F85" i="1"/>
  <c r="G66" i="1"/>
  <c r="G32" i="1"/>
  <c r="F192" i="1"/>
  <c r="G212" i="1"/>
  <c r="F95" i="1"/>
  <c r="F5" i="1"/>
  <c r="G209" i="1"/>
  <c r="G215" i="1"/>
  <c r="F234" i="1"/>
  <c r="F182" i="1"/>
  <c r="G230" i="1"/>
  <c r="F262" i="1"/>
  <c r="F191" i="1"/>
  <c r="G234" i="1"/>
  <c r="G182" i="1"/>
  <c r="F257" i="1"/>
  <c r="G253" i="1"/>
  <c r="F230" i="1"/>
  <c r="G257" i="1"/>
  <c r="F91" i="1"/>
  <c r="G127" i="1"/>
  <c r="F253" i="1"/>
  <c r="F209" i="1"/>
  <c r="F215" i="1"/>
  <c r="G262" i="1"/>
  <c r="G191" i="1"/>
  <c r="G91" i="1"/>
  <c r="F127" i="1"/>
  <c r="G134" i="1"/>
  <c r="F134" i="1"/>
  <c r="F81" i="1"/>
  <c r="G81" i="1"/>
  <c r="F42" i="1"/>
  <c r="G42" i="1"/>
  <c r="G111" i="1"/>
  <c r="F111" i="1"/>
  <c r="F157" i="1"/>
  <c r="G157" i="1"/>
  <c r="F29" i="1"/>
  <c r="F173" i="1"/>
  <c r="F247" i="1"/>
  <c r="F26" i="1"/>
  <c r="G62" i="1"/>
  <c r="G161" i="1"/>
  <c r="G132" i="1"/>
  <c r="G255" i="1"/>
  <c r="G173" i="1"/>
  <c r="G29" i="1"/>
  <c r="F65" i="1"/>
  <c r="F59" i="1"/>
  <c r="F11" i="1"/>
  <c r="F122" i="1"/>
  <c r="F103" i="1"/>
  <c r="G183" i="1"/>
  <c r="G103" i="1"/>
  <c r="F183" i="1"/>
  <c r="F266" i="1"/>
  <c r="F169" i="1"/>
  <c r="G247" i="1"/>
  <c r="G26" i="1"/>
  <c r="F109" i="1"/>
  <c r="F261" i="1"/>
  <c r="F172" i="1"/>
  <c r="G172" i="1"/>
  <c r="G261" i="1"/>
  <c r="G109" i="1"/>
  <c r="G65" i="1"/>
  <c r="G59" i="1"/>
  <c r="G11" i="1"/>
  <c r="G122" i="1"/>
  <c r="F255" i="1"/>
  <c r="G169" i="1"/>
  <c r="G266" i="1"/>
  <c r="F62" i="1"/>
  <c r="F161" i="1"/>
  <c r="F132" i="1"/>
  <c r="F167" i="1"/>
  <c r="G167" i="1"/>
  <c r="F12" i="1"/>
  <c r="F254" i="1"/>
  <c r="F135" i="1"/>
  <c r="F41" i="1"/>
  <c r="F168" i="1"/>
  <c r="G113" i="1"/>
  <c r="F225" i="1"/>
  <c r="G198" i="1"/>
  <c r="F60" i="1"/>
  <c r="F52" i="1"/>
  <c r="G254" i="1"/>
  <c r="G12" i="1"/>
  <c r="G52" i="1"/>
  <c r="F39" i="1"/>
  <c r="F140" i="1"/>
  <c r="F198" i="1"/>
  <c r="F101" i="1"/>
  <c r="G136" i="1"/>
  <c r="F63" i="1"/>
  <c r="G225" i="1"/>
  <c r="F113" i="1"/>
  <c r="F138" i="1"/>
  <c r="F190" i="1"/>
  <c r="F139" i="1"/>
  <c r="G41" i="1"/>
  <c r="G168" i="1"/>
  <c r="G101" i="1"/>
  <c r="F137" i="1"/>
  <c r="F115" i="1"/>
  <c r="F136" i="1"/>
  <c r="G63" i="1"/>
  <c r="G39" i="1"/>
  <c r="G140" i="1"/>
  <c r="G138" i="1"/>
  <c r="G60" i="1"/>
  <c r="G190" i="1"/>
  <c r="G38" i="1"/>
  <c r="G139" i="1"/>
  <c r="F38" i="1"/>
  <c r="G137" i="1"/>
  <c r="G115" i="1"/>
  <c r="G135" i="1"/>
  <c r="F43" i="1"/>
  <c r="G43" i="1"/>
  <c r="F176" i="1"/>
  <c r="F185" i="1"/>
  <c r="G125" i="1"/>
  <c r="G176" i="1"/>
  <c r="F125" i="1"/>
  <c r="G185" i="1"/>
  <c r="G37" i="1"/>
  <c r="F37" i="1"/>
  <c r="G181" i="1"/>
  <c r="G197" i="1"/>
  <c r="F181" i="1"/>
  <c r="F197" i="1"/>
  <c r="G189" i="1"/>
  <c r="F8" i="1"/>
  <c r="F243" i="1"/>
  <c r="F15" i="1"/>
  <c r="F189" i="1"/>
  <c r="F18" i="1"/>
  <c r="F100" i="1"/>
  <c r="F96" i="1"/>
  <c r="G8" i="1"/>
  <c r="G18" i="1"/>
  <c r="G9" i="1"/>
  <c r="G243" i="1"/>
  <c r="C9" i="3"/>
  <c r="F9" i="1"/>
  <c r="G100" i="1"/>
  <c r="G96" i="1"/>
  <c r="G15" i="1"/>
  <c r="E9" i="2"/>
  <c r="A1" i="5"/>
  <c r="A27" i="2"/>
  <c r="G263" i="1" s="1"/>
  <c r="F222" i="1" l="1"/>
  <c r="G239" i="1"/>
  <c r="F72" i="1"/>
  <c r="F149" i="1"/>
  <c r="G98" i="1"/>
  <c r="F98" i="1"/>
  <c r="F92" i="1"/>
  <c r="G178" i="1"/>
  <c r="G141" i="1"/>
  <c r="F119" i="1"/>
  <c r="G87" i="1"/>
  <c r="F87" i="1"/>
  <c r="G171" i="1"/>
  <c r="F260" i="1"/>
  <c r="G78" i="1"/>
  <c r="F47" i="1"/>
  <c r="F171" i="1"/>
  <c r="G107" i="1"/>
  <c r="G74" i="1"/>
  <c r="G236" i="1"/>
  <c r="G269" i="1"/>
  <c r="F269" i="1"/>
  <c r="G83" i="1"/>
  <c r="F50" i="1"/>
  <c r="F21" i="1"/>
  <c r="G68" i="1"/>
  <c r="F55" i="1"/>
  <c r="F106" i="1"/>
  <c r="F78" i="1"/>
  <c r="F142" i="1"/>
  <c r="G220" i="1"/>
  <c r="F206" i="1"/>
  <c r="G89" i="1"/>
  <c r="G88" i="1"/>
  <c r="F263" i="1"/>
  <c r="G112" i="1"/>
  <c r="G119" i="1"/>
  <c r="F178" i="1"/>
  <c r="F236" i="1"/>
  <c r="F248" i="1"/>
  <c r="G54" i="1"/>
  <c r="G47" i="1"/>
  <c r="G129" i="1"/>
  <c r="G149" i="1"/>
  <c r="G246" i="1"/>
  <c r="F141" i="1"/>
  <c r="G222" i="1"/>
  <c r="F246" i="1"/>
  <c r="F153" i="1"/>
  <c r="F54" i="1"/>
  <c r="G153" i="1"/>
  <c r="G260" i="1"/>
  <c r="F83" i="1"/>
  <c r="G49" i="1"/>
  <c r="F129" i="1"/>
  <c r="F107" i="1"/>
  <c r="G206" i="1"/>
  <c r="F112" i="1"/>
  <c r="G147" i="1"/>
  <c r="F147" i="1"/>
  <c r="G267" i="1"/>
  <c r="F239" i="1"/>
  <c r="G55" i="1"/>
  <c r="G142" i="1"/>
  <c r="G50" i="1"/>
  <c r="G21" i="1"/>
  <c r="F267" i="1"/>
  <c r="G92" i="1"/>
  <c r="F88" i="1"/>
  <c r="F74" i="1"/>
  <c r="F99" i="1"/>
  <c r="G99" i="1"/>
  <c r="F49" i="1"/>
  <c r="G248" i="1"/>
  <c r="F220" i="1"/>
  <c r="G252" i="1"/>
  <c r="F252" i="1"/>
  <c r="G72" i="1"/>
  <c r="G106" i="1"/>
  <c r="F89" i="1"/>
  <c r="F218" i="1"/>
  <c r="G79" i="1"/>
  <c r="F207" i="1"/>
  <c r="F79" i="1"/>
  <c r="G14" i="1"/>
  <c r="F14" i="1"/>
  <c r="G207" i="1"/>
  <c r="G218" i="1"/>
  <c r="F10" i="1"/>
  <c r="G10" i="1"/>
  <c r="F45" i="1"/>
  <c r="G45" i="1"/>
  <c r="F34" i="1"/>
  <c r="G34" i="1"/>
  <c r="F120" i="1"/>
  <c r="G120" i="1"/>
  <c r="F105" i="1"/>
  <c r="G105" i="1"/>
  <c r="F23" i="1"/>
  <c r="G23" i="1"/>
  <c r="F166" i="1"/>
  <c r="G166" i="1"/>
  <c r="F121" i="1"/>
  <c r="G121" i="1"/>
  <c r="F187" i="1"/>
  <c r="G187" i="1"/>
  <c r="F156" i="1"/>
  <c r="G156" i="1"/>
  <c r="F71" i="1"/>
  <c r="G164" i="1"/>
  <c r="G221" i="1"/>
  <c r="F75" i="1"/>
  <c r="G76" i="1"/>
  <c r="G73" i="1"/>
  <c r="G219" i="1"/>
  <c r="G75" i="1"/>
  <c r="G159" i="1"/>
  <c r="F35" i="1"/>
  <c r="F158" i="1"/>
  <c r="F214" i="1"/>
  <c r="G256" i="1"/>
  <c r="G27" i="1"/>
  <c r="F160" i="1"/>
  <c r="G116" i="1"/>
  <c r="G174" i="1"/>
  <c r="G16" i="1"/>
  <c r="F82" i="1"/>
  <c r="F145" i="1"/>
  <c r="F68" i="1"/>
  <c r="F174" i="1"/>
  <c r="F150" i="1"/>
  <c r="G170" i="1"/>
  <c r="G232" i="1"/>
  <c r="G90" i="1"/>
  <c r="G67" i="1"/>
  <c r="F152" i="1"/>
  <c r="F265" i="1"/>
  <c r="G196" i="1"/>
  <c r="F231" i="1"/>
  <c r="G94" i="1"/>
  <c r="F165" i="1"/>
  <c r="F196" i="1"/>
  <c r="F76" i="1"/>
  <c r="G165" i="1"/>
  <c r="F27" i="1"/>
  <c r="F155" i="1"/>
  <c r="F177" i="1"/>
  <c r="F13" i="1"/>
  <c r="F144" i="1"/>
  <c r="F159" i="1"/>
  <c r="G35" i="1"/>
  <c r="G158" i="1"/>
  <c r="G214" i="1"/>
  <c r="G123" i="1"/>
  <c r="F148" i="1"/>
  <c r="G146" i="1"/>
  <c r="F162" i="1"/>
  <c r="F93" i="1"/>
  <c r="F102" i="1"/>
  <c r="F146" i="1"/>
  <c r="F116" i="1"/>
  <c r="F123" i="1"/>
  <c r="F242" i="1"/>
  <c r="G69" i="1"/>
  <c r="G80" i="1"/>
  <c r="G130" i="1"/>
  <c r="G250" i="1"/>
  <c r="F28" i="1"/>
  <c r="F194" i="1"/>
  <c r="G150" i="1"/>
  <c r="G61" i="1"/>
  <c r="G70" i="1"/>
  <c r="F219" i="1"/>
  <c r="F61" i="1"/>
  <c r="F70" i="1"/>
  <c r="F164" i="1"/>
  <c r="F25" i="1"/>
  <c r="F48" i="1"/>
  <c r="G265" i="1"/>
  <c r="G152" i="1"/>
  <c r="G144" i="1"/>
  <c r="G155" i="1"/>
  <c r="G177" i="1"/>
  <c r="G13" i="1"/>
  <c r="G24" i="1"/>
  <c r="F69" i="1"/>
  <c r="F80" i="1"/>
  <c r="F130" i="1"/>
  <c r="F250" i="1"/>
  <c r="F24" i="1"/>
  <c r="G162" i="1"/>
  <c r="G93" i="1"/>
  <c r="G102" i="1"/>
  <c r="F256" i="1"/>
  <c r="G242" i="1"/>
  <c r="G231" i="1"/>
  <c r="F94" i="1"/>
  <c r="G25" i="1"/>
  <c r="G71" i="1"/>
  <c r="F73" i="1"/>
  <c r="F221" i="1"/>
  <c r="G160" i="1"/>
  <c r="G148" i="1"/>
  <c r="G194" i="1"/>
  <c r="G28" i="1"/>
  <c r="G48" i="1"/>
  <c r="G163" i="1"/>
  <c r="G17" i="1"/>
  <c r="G151" i="1"/>
  <c r="F170" i="1"/>
  <c r="F232" i="1"/>
  <c r="F90" i="1"/>
  <c r="F67" i="1"/>
  <c r="F151" i="1"/>
  <c r="F17" i="1"/>
  <c r="F163" i="1"/>
  <c r="F16" i="1"/>
  <c r="G82" i="1"/>
  <c r="G145" i="1"/>
  <c r="G216" i="1"/>
  <c r="G205" i="1"/>
  <c r="F226" i="1"/>
  <c r="F205" i="1"/>
  <c r="G19" i="1"/>
  <c r="G20" i="1"/>
  <c r="G271" i="1"/>
  <c r="G213" i="1"/>
  <c r="F124" i="1"/>
  <c r="F118" i="1"/>
  <c r="G237" i="1"/>
  <c r="F77" i="1"/>
  <c r="G245" i="1"/>
  <c r="F227" i="1"/>
  <c r="F237" i="1"/>
  <c r="F53" i="1"/>
  <c r="F58" i="1"/>
  <c r="F272" i="1"/>
  <c r="F19" i="1"/>
  <c r="G51" i="1"/>
  <c r="G268" i="1"/>
  <c r="G77" i="1"/>
  <c r="G53" i="1"/>
  <c r="G58" i="1"/>
  <c r="G272" i="1"/>
  <c r="F213" i="1"/>
  <c r="G124" i="1"/>
  <c r="G118" i="1"/>
  <c r="F271" i="1"/>
  <c r="F216" i="1"/>
  <c r="G227" i="1"/>
  <c r="F20" i="1"/>
  <c r="F245" i="1"/>
  <c r="F51" i="1"/>
  <c r="F268" i="1"/>
  <c r="F117" i="1"/>
  <c r="G117" i="1"/>
  <c r="G244" i="1"/>
  <c r="G226" i="1"/>
  <c r="F228" i="1"/>
  <c r="G228" i="1"/>
  <c r="F244" i="1"/>
  <c r="G208" i="1"/>
  <c r="F46" i="1"/>
  <c r="F195" i="1"/>
  <c r="G195" i="1"/>
  <c r="G46" i="1"/>
  <c r="G259" i="1"/>
  <c r="F259" i="1"/>
  <c r="F238" i="1"/>
  <c r="G238" i="1"/>
  <c r="F208" i="1"/>
  <c r="F56" i="1"/>
  <c r="F22" i="1"/>
  <c r="G143" i="1"/>
  <c r="F143" i="1"/>
  <c r="F57" i="1"/>
  <c r="G57" i="1"/>
  <c r="G22" i="1"/>
  <c r="F264" i="1"/>
  <c r="G264" i="1"/>
  <c r="G56" i="1"/>
  <c r="F36" i="1"/>
  <c r="F188" i="1"/>
  <c r="G188" i="1"/>
  <c r="G36" i="1"/>
  <c r="F110" i="1"/>
  <c r="F229" i="1"/>
  <c r="G229" i="1"/>
  <c r="F217" i="1"/>
  <c r="G64" i="1"/>
  <c r="G108" i="1"/>
  <c r="F233" i="1"/>
  <c r="F64" i="1"/>
  <c r="F235" i="1"/>
  <c r="F108" i="1"/>
  <c r="F97" i="1"/>
  <c r="E27" i="2"/>
  <c r="G110" i="1"/>
  <c r="G217" i="1"/>
  <c r="G235" i="1"/>
  <c r="G97" i="1"/>
  <c r="G233" i="1"/>
  <c r="B14" i="4"/>
  <c r="B18" i="4"/>
  <c r="B19" i="4"/>
  <c r="B2" i="4" l="1"/>
  <c r="D2" i="2"/>
  <c r="E2" i="2"/>
  <c r="C2" i="1"/>
  <c r="C2" i="4"/>
  <c r="A1" i="1"/>
  <c r="A1" i="3"/>
  <c r="A1" i="2"/>
  <c r="A1" i="4"/>
</calcChain>
</file>

<file path=xl/sharedStrings.xml><?xml version="1.0" encoding="utf-8"?>
<sst xmlns="http://schemas.openxmlformats.org/spreadsheetml/2006/main" count="2060" uniqueCount="997">
  <si>
    <t>Civilité</t>
  </si>
  <si>
    <t>Nom</t>
  </si>
  <si>
    <t>Prénom</t>
  </si>
  <si>
    <t>Adresse</t>
  </si>
  <si>
    <t>Commune</t>
  </si>
  <si>
    <t>Ville</t>
  </si>
  <si>
    <t>Email</t>
  </si>
  <si>
    <t>Observations</t>
  </si>
  <si>
    <t>Uccle</t>
  </si>
  <si>
    <t>Madame</t>
  </si>
  <si>
    <t>Bouglione</t>
  </si>
  <si>
    <t>Marie-Louise</t>
  </si>
  <si>
    <t>Christian</t>
  </si>
  <si>
    <t>Clémentine</t>
  </si>
  <si>
    <t>Monsieur</t>
  </si>
  <si>
    <t>Famille</t>
  </si>
  <si>
    <t>Code Postal</t>
  </si>
  <si>
    <t>Effectif</t>
  </si>
  <si>
    <t>Organisation</t>
  </si>
  <si>
    <t>Titre du classeur</t>
  </si>
  <si>
    <t>Gestion des membres</t>
  </si>
  <si>
    <t>Civilités</t>
  </si>
  <si>
    <t>Mademoiselle</t>
  </si>
  <si>
    <t>Libellé</t>
  </si>
  <si>
    <t>Valeurs par défaut :</t>
  </si>
  <si>
    <t>Statut</t>
  </si>
  <si>
    <t>Membre sympathisant</t>
  </si>
  <si>
    <t>Membre effectif</t>
  </si>
  <si>
    <t>Identifiant</t>
  </si>
  <si>
    <t>Téléphone</t>
  </si>
  <si>
    <t>Bruxelles</t>
  </si>
  <si>
    <t>1180 - Bruxelles (Uccle)</t>
  </si>
  <si>
    <t>Maître</t>
  </si>
  <si>
    <t xml:space="preserve">Association Le 8ème Jour Asbl </t>
  </si>
  <si>
    <t>1020 - Bruxelles (Laeken)</t>
  </si>
  <si>
    <t>Laeken</t>
  </si>
  <si>
    <t>Ixelles</t>
  </si>
  <si>
    <t>Ganshoren</t>
  </si>
  <si>
    <t>Jette</t>
  </si>
  <si>
    <t>Haeren</t>
  </si>
  <si>
    <t>Evere</t>
  </si>
  <si>
    <t>Forest</t>
  </si>
  <si>
    <t>Koekelberg</t>
  </si>
  <si>
    <t>Anderlecht</t>
  </si>
  <si>
    <t>Etterbeek</t>
  </si>
  <si>
    <t>Schaerbeek</t>
  </si>
  <si>
    <t>Limal</t>
  </si>
  <si>
    <t>Associations</t>
  </si>
  <si>
    <t>Partenaires</t>
  </si>
  <si>
    <t>Institutions</t>
  </si>
  <si>
    <t xml:space="preserve">Autres </t>
  </si>
  <si>
    <t>Wavre</t>
  </si>
  <si>
    <t xml:space="preserve">Bierges </t>
  </si>
  <si>
    <t>Incourt</t>
  </si>
  <si>
    <t>Kruisberg 11</t>
  </si>
  <si>
    <t>Clementine.Buggenhout@brunette.brucity.be</t>
  </si>
  <si>
    <t>Inclusion</t>
  </si>
  <si>
    <t>Asbl</t>
  </si>
  <si>
    <t>1030 - Bruxelles (Schaerbeek)</t>
  </si>
  <si>
    <t>Ligne</t>
  </si>
  <si>
    <t>Amarante</t>
  </si>
  <si>
    <t>Rue  de l'Anémone 17</t>
  </si>
  <si>
    <t xml:space="preserve">Martins </t>
  </si>
  <si>
    <t>Avenue du Lac 87</t>
  </si>
  <si>
    <t>John</t>
  </si>
  <si>
    <t xml:space="preserve">Genval </t>
  </si>
  <si>
    <t xml:space="preserve">Grénier </t>
  </si>
  <si>
    <t xml:space="preserve">Brasserie du Lac </t>
  </si>
  <si>
    <t>Avenue du Lac 100</t>
  </si>
  <si>
    <t xml:space="preserve">Rue Rixensart </t>
  </si>
  <si>
    <t xml:space="preserve">Cartes de Voeux </t>
  </si>
  <si>
    <t>Rens</t>
  </si>
  <si>
    <t>Librairie de la Mazerine Square Marie Paul</t>
  </si>
  <si>
    <t>Rue Bruyére</t>
  </si>
  <si>
    <t>Chaussée de Bruxelles 135</t>
  </si>
  <si>
    <t>Nivelles</t>
  </si>
  <si>
    <t>Giséle</t>
  </si>
  <si>
    <t>Rue Arthur André 77</t>
  </si>
  <si>
    <t>Chaumont-Gistoux</t>
  </si>
  <si>
    <t>Willy</t>
  </si>
  <si>
    <t>Engelandlann 11</t>
  </si>
  <si>
    <t>Vilvoorde</t>
  </si>
  <si>
    <t>Louvain-La-Neuve</t>
  </si>
  <si>
    <t>Knokke</t>
  </si>
  <si>
    <t>Gesves</t>
  </si>
  <si>
    <t>Tervuren</t>
  </si>
  <si>
    <t>Ohey</t>
  </si>
  <si>
    <t>Huguette</t>
  </si>
  <si>
    <t>Verbindingsstraat 70</t>
  </si>
  <si>
    <t>1800 - Vilvoorde (Vilvoorde)</t>
  </si>
  <si>
    <t xml:space="preserve">Monique </t>
  </si>
  <si>
    <t>Jacqueline</t>
  </si>
  <si>
    <t>Broekstraat 8</t>
  </si>
  <si>
    <t>3081 - Tervuren (Tervuren)</t>
  </si>
  <si>
    <t>Micheline</t>
  </si>
  <si>
    <t xml:space="preserve">Béatrice </t>
  </si>
  <si>
    <t>Yolande et Albert</t>
  </si>
  <si>
    <t>Chaussée Ninove, 447</t>
  </si>
  <si>
    <t>1070 - Bruxelles (Anderlecht)</t>
  </si>
  <si>
    <t>Eliane</t>
  </si>
  <si>
    <t>Rue Edith Cavell 148</t>
  </si>
  <si>
    <t>Michel</t>
  </si>
  <si>
    <t>Rue Edith Cavell,148</t>
  </si>
  <si>
    <t>Claude</t>
  </si>
  <si>
    <t>Luce</t>
  </si>
  <si>
    <t>Luc</t>
  </si>
  <si>
    <t>Lucie</t>
  </si>
  <si>
    <t>Avenue de Janvier 36/9</t>
  </si>
  <si>
    <t>Catherine</t>
  </si>
  <si>
    <t>Avenue Général Lartigue, 40</t>
  </si>
  <si>
    <t>Brigitte</t>
  </si>
  <si>
    <t>Avenue du castel 90/3</t>
  </si>
  <si>
    <t>Anne</t>
  </si>
  <si>
    <t>1000 - Bruxelles (Bruxelles)</t>
  </si>
  <si>
    <t>Michèle</t>
  </si>
  <si>
    <t>Pierre</t>
  </si>
  <si>
    <t>Dhr</t>
  </si>
  <si>
    <t>Mevr</t>
  </si>
  <si>
    <t>CORTOIS</t>
  </si>
  <si>
    <t>NACHEZ</t>
  </si>
  <si>
    <t>Yves</t>
  </si>
  <si>
    <t>Avenue du Condor 16/1</t>
  </si>
  <si>
    <t>CARCES</t>
  </si>
  <si>
    <t>DEFOURNY</t>
  </si>
  <si>
    <t>107 Impasse le pin Pignon</t>
  </si>
  <si>
    <t>ROX</t>
  </si>
  <si>
    <t>Renée</t>
  </si>
  <si>
    <t>Boulevard Louis Mettewie 95/0015</t>
  </si>
  <si>
    <t>ASBL</t>
  </si>
  <si>
    <t>BATACLAN</t>
  </si>
  <si>
    <t>1040 - Bruxelles (Etterbeek)</t>
  </si>
  <si>
    <t>QUIX</t>
  </si>
  <si>
    <t>Marie-Paul</t>
  </si>
  <si>
    <t>Romeinse Steenweg 525D</t>
  </si>
  <si>
    <t>VILLA PILIFS</t>
  </si>
  <si>
    <t>Rue du Wimpelbergstraat 188</t>
  </si>
  <si>
    <t>jeandemannez@gmail.com</t>
  </si>
  <si>
    <t>010 688655</t>
  </si>
  <si>
    <t>TREILLARD</t>
  </si>
  <si>
    <t>Virginie</t>
  </si>
  <si>
    <t>Erezée</t>
  </si>
  <si>
    <t>FORGEUR</t>
  </si>
  <si>
    <t>Julie</t>
  </si>
  <si>
    <t>6997 - Erezée (Erezée)</t>
  </si>
  <si>
    <t>ABRASSART</t>
  </si>
  <si>
    <t>Charles</t>
  </si>
  <si>
    <t>Avenue Jacques Grégoire 36</t>
  </si>
  <si>
    <t>AMICALE CULTURE ET SOLIDARITÉ ASBL</t>
  </si>
  <si>
    <t>BODSON</t>
  </si>
  <si>
    <t>CRUCQ</t>
  </si>
  <si>
    <t>Valérie</t>
  </si>
  <si>
    <t>DELVAL</t>
  </si>
  <si>
    <t>EVERARD DE HARZIN</t>
  </si>
  <si>
    <t>Anick</t>
  </si>
  <si>
    <t>Bd  Du Souverain 138/B28</t>
  </si>
  <si>
    <t>FROMONT</t>
  </si>
  <si>
    <t>Bénédicte</t>
  </si>
  <si>
    <t>FRANCIS</t>
  </si>
  <si>
    <t>Roger</t>
  </si>
  <si>
    <t>GOETHALS</t>
  </si>
  <si>
    <t>Etienne</t>
  </si>
  <si>
    <t>Rue Albert Mockel 9 B 201</t>
  </si>
  <si>
    <t>HAUTIER</t>
  </si>
  <si>
    <t>HERMANS - LUCAS</t>
  </si>
  <si>
    <t>Vick</t>
  </si>
  <si>
    <t>Av. Des Bouleaux 13</t>
  </si>
  <si>
    <t>LECLEF</t>
  </si>
  <si>
    <t>LEEMANS</t>
  </si>
  <si>
    <t>Louis</t>
  </si>
  <si>
    <t>LEEMANS-DEFOURNY</t>
  </si>
  <si>
    <t>LIEBSHART</t>
  </si>
  <si>
    <t>Avenue Gabriel Emile Lebon 130</t>
  </si>
  <si>
    <t>LONGRÉE-BOUGNET</t>
  </si>
  <si>
    <t>Simone</t>
  </si>
  <si>
    <t>Impasse Germay, 19</t>
  </si>
  <si>
    <t>MAES</t>
  </si>
  <si>
    <t>MEESEN</t>
  </si>
  <si>
    <t>REUL</t>
  </si>
  <si>
    <t>RICHARD THIBAULT</t>
  </si>
  <si>
    <t>Av. Fr - B. Verboven 2A</t>
  </si>
  <si>
    <t>SAMYN</t>
  </si>
  <si>
    <t>1050 - Bruxelles (Ixelles)</t>
  </si>
  <si>
    <t>SCHOLLAERT</t>
  </si>
  <si>
    <t>Rue Stanley, 38 Bte 8</t>
  </si>
  <si>
    <t xml:space="preserve">SERRES </t>
  </si>
  <si>
    <t>Gilbert</t>
  </si>
  <si>
    <t>Ridder Walter Van Havrelaan  25/5</t>
  </si>
  <si>
    <t>Schoten</t>
  </si>
  <si>
    <t>GODFROID</t>
  </si>
  <si>
    <t>Gembloux</t>
  </si>
  <si>
    <t>TIELENS</t>
  </si>
  <si>
    <t>Godelieve</t>
  </si>
  <si>
    <t>TRINE</t>
  </si>
  <si>
    <t>Paul</t>
  </si>
  <si>
    <t>VAN BAER-ASCH</t>
  </si>
  <si>
    <t>Brigitte &amp; Johnny</t>
  </si>
  <si>
    <t>VAN BOSSELE</t>
  </si>
  <si>
    <t>Dominique</t>
  </si>
  <si>
    <t>Lichterveldestraat 39</t>
  </si>
  <si>
    <t>Torhout</t>
  </si>
  <si>
    <t>VAN CUTSEM-VAN THIEL</t>
  </si>
  <si>
    <t>Onafhankelijkheidsstraat 41/1</t>
  </si>
  <si>
    <t>Edegem</t>
  </si>
  <si>
    <t>VAN HAESENDONCK-HELLIN</t>
  </si>
  <si>
    <t>Reigerslaan, 10</t>
  </si>
  <si>
    <t>VAN MEERBEEK</t>
  </si>
  <si>
    <t>Olivier</t>
  </si>
  <si>
    <t>Clos Lucien Outers 8</t>
  </si>
  <si>
    <t>VAN SAET</t>
  </si>
  <si>
    <t>VANBRAEKEL</t>
  </si>
  <si>
    <t>Marie-Ange</t>
  </si>
  <si>
    <t>Avenue Molière 6 Bte 5</t>
  </si>
  <si>
    <t>VANDEPUT</t>
  </si>
  <si>
    <t>Middelkerke</t>
  </si>
  <si>
    <t>VANDERVAEREN</t>
  </si>
  <si>
    <t>Alfons</t>
  </si>
  <si>
    <t>Tulpenhof 1</t>
  </si>
  <si>
    <t>VIGIN</t>
  </si>
  <si>
    <t>Jean</t>
  </si>
  <si>
    <t>Rue Neuve 29</t>
  </si>
  <si>
    <t>VOITURON-HENNEBERT</t>
  </si>
  <si>
    <t>Cathy &amp; Bernard</t>
  </si>
  <si>
    <t>Rue Berkendael, 29</t>
  </si>
  <si>
    <t>1140 - Bruxelles (Evere)</t>
  </si>
  <si>
    <t>1190 - Bruxelles (Forest)</t>
  </si>
  <si>
    <t>2900 - Schoten (Schoten)</t>
  </si>
  <si>
    <t>5030 - Gembloux (Gembloux)</t>
  </si>
  <si>
    <t>DILITOU</t>
  </si>
  <si>
    <t>WERY</t>
  </si>
  <si>
    <t>Marie-Anne</t>
  </si>
  <si>
    <t>Andenne</t>
  </si>
  <si>
    <t>SECHEHAYE-HERMANS</t>
  </si>
  <si>
    <t>Clos Des Chasseurs 8</t>
  </si>
  <si>
    <t>LEBAU</t>
  </si>
  <si>
    <t>Wacquez</t>
  </si>
  <si>
    <t>Tournai</t>
  </si>
  <si>
    <t>8820 - Torhout (Torhout)</t>
  </si>
  <si>
    <t>5300 - Andenne (Andenne)</t>
  </si>
  <si>
    <t>7500 - Tournai (Tournai)</t>
  </si>
  <si>
    <t>SERVICE THE CITY</t>
  </si>
  <si>
    <t>15A  Place Van Meyel</t>
  </si>
  <si>
    <t>Braine-Le-Comte</t>
  </si>
  <si>
    <t>7090 - Braine-Le-Comte (Braine-Le-Comte)</t>
  </si>
  <si>
    <t>2650 - Edegem (Edegem)</t>
  </si>
  <si>
    <t>Soignies</t>
  </si>
  <si>
    <t>7060 - Soignies (Soignies)</t>
  </si>
  <si>
    <t>Saint-Gilles</t>
  </si>
  <si>
    <t>Berchem-Sainte-Agathe</t>
  </si>
  <si>
    <t>1082 - Bruxelles (Berchem-Sainte-Agathe)</t>
  </si>
  <si>
    <t>Woluwé-Saint-Pierre</t>
  </si>
  <si>
    <t>1150 - Bruxelles (Woluwé-Saint-Pierre)</t>
  </si>
  <si>
    <t xml:space="preserve">Molenbeek-Saint-Jean </t>
  </si>
  <si>
    <t>1080 - Bruxelles (Molenbeek-Saint-Jean )</t>
  </si>
  <si>
    <t>Neder-Over-Heembeek</t>
  </si>
  <si>
    <t>1120 - Bruxelles (Neder-Over-Heembeek)</t>
  </si>
  <si>
    <t>Auderghem</t>
  </si>
  <si>
    <t>1160 - Bruxelles (Auderghem)</t>
  </si>
  <si>
    <t>Watermael-Boitsfort</t>
  </si>
  <si>
    <t>1170 - Bruxelles (Watermael-Boitsfort)</t>
  </si>
  <si>
    <t>Woluwé-Saint-Lambert</t>
  </si>
  <si>
    <t>1200 - Bruxelles (Woluwé-Saint-Lambert)</t>
  </si>
  <si>
    <t>Saint-Josse</t>
  </si>
  <si>
    <t>1210 - Bruxelles (Saint-Josse)</t>
  </si>
  <si>
    <t>La Hulpe</t>
  </si>
  <si>
    <t>1310 - La Hulpe (La Hulpe)</t>
  </si>
  <si>
    <t>1300 - Limal (Limal)</t>
  </si>
  <si>
    <t>Bierges</t>
  </si>
  <si>
    <t>1300 - Wavre (Wavre)</t>
  </si>
  <si>
    <t>1325 - Chaumont-Gistoux (Chaumont-Gistoux)</t>
  </si>
  <si>
    <t>Genval</t>
  </si>
  <si>
    <t>1332 - Genval (Genval )</t>
  </si>
  <si>
    <t>1348 - Louvain-La-Neuve (Louvain-La-Neuve)</t>
  </si>
  <si>
    <t>1400 - Nivelles (Nivelles)</t>
  </si>
  <si>
    <t>Kraainem</t>
  </si>
  <si>
    <t>1950 - Kraainem (Kraainem)</t>
  </si>
  <si>
    <t>Quiévrain</t>
  </si>
  <si>
    <t>7380 - Quiévrain (Quiévrain)</t>
  </si>
  <si>
    <t>Alfortville</t>
  </si>
  <si>
    <t>94140 - Alfortville (Alfortville)</t>
  </si>
  <si>
    <t>Rue Général Borlon</t>
  </si>
  <si>
    <t xml:space="preserve">10 Allée Jean-Baptiste Preux </t>
  </si>
  <si>
    <t>31 Av. Géneral Bernheim</t>
  </si>
  <si>
    <t>Avenue du Monde 15/6</t>
  </si>
  <si>
    <t xml:space="preserve">Francine et Jean </t>
  </si>
  <si>
    <t xml:space="preserve">Restaurant le Quai aux Huîtres </t>
  </si>
  <si>
    <t xml:space="preserve">Avenue Albert Giraud </t>
  </si>
  <si>
    <t>Rue de L'Etang 20</t>
  </si>
  <si>
    <t>Rue Des Jésuites 28</t>
  </si>
  <si>
    <t>Avenue Général Lartigue 40</t>
  </si>
  <si>
    <t>de CRAYENCOUR</t>
  </si>
  <si>
    <t>Guillaume</t>
  </si>
  <si>
    <t>Rue Pannenhuisstraat 22 b 10</t>
  </si>
  <si>
    <t>guillaume.decrayencour@wynsberghe.be</t>
  </si>
  <si>
    <t>02/410 09 19</t>
  </si>
  <si>
    <t>Wynsberghe Courtier en assurances</t>
  </si>
  <si>
    <t>HERMANS</t>
  </si>
  <si>
    <t>vickhermans@hotmail.com</t>
  </si>
  <si>
    <t>avenue des Bouleaux 13</t>
  </si>
  <si>
    <t>THIEFFRY</t>
  </si>
  <si>
    <t>Bernadette</t>
  </si>
  <si>
    <t>Avenue des Constélation, 61</t>
  </si>
  <si>
    <t>Annie</t>
  </si>
  <si>
    <t>Robert</t>
  </si>
  <si>
    <t>Avenue Beau Sites-Ire,88</t>
  </si>
  <si>
    <t>Rixensart</t>
  </si>
  <si>
    <t>1330 - Rixensart (Rixensart)</t>
  </si>
  <si>
    <t>Eric</t>
  </si>
  <si>
    <t>Rue Jaques Jordaens 18B</t>
  </si>
  <si>
    <t>BRUNETTI</t>
  </si>
  <si>
    <t>Miranda</t>
  </si>
  <si>
    <t>1083 - Bruxelles (Ganshoren)</t>
  </si>
  <si>
    <t>Kruisberg,11</t>
  </si>
  <si>
    <t>Giovanna</t>
  </si>
  <si>
    <t>Wezembeek-Oppem</t>
  </si>
  <si>
    <t>1970 - Wezembeek-Oppem (Wezembeek-Oppem)</t>
  </si>
  <si>
    <t>Martine</t>
  </si>
  <si>
    <t>Jean -Baptiste</t>
  </si>
  <si>
    <t>DEFERIERE</t>
  </si>
  <si>
    <t>André</t>
  </si>
  <si>
    <t>Claire</t>
  </si>
  <si>
    <t>Rochefort</t>
  </si>
  <si>
    <t>5580 - Rochefort (Rochefort)</t>
  </si>
  <si>
    <t>Xavier</t>
  </si>
  <si>
    <t>Hoogstraten</t>
  </si>
  <si>
    <t>2321 - Hoogstraten (Hoogstraten)</t>
  </si>
  <si>
    <t>ABOU</t>
  </si>
  <si>
    <t>Serge</t>
  </si>
  <si>
    <t>avenue Louis Lepoutre  116</t>
  </si>
  <si>
    <t>Huy</t>
  </si>
  <si>
    <t>4500 - Huy (Huy)</t>
  </si>
  <si>
    <t>Parents résidents</t>
  </si>
  <si>
    <t>Donateur</t>
  </si>
  <si>
    <t>Administrateur asbl 8ème Jour</t>
  </si>
  <si>
    <t>Administrateur de biens / résident</t>
  </si>
  <si>
    <t>Booggie</t>
  </si>
  <si>
    <t>0497 43 84 98</t>
  </si>
  <si>
    <t>DELQUINY</t>
  </si>
  <si>
    <t>Nicole</t>
  </si>
  <si>
    <t>Hoogveldlaan 5</t>
  </si>
  <si>
    <t>Overijse</t>
  </si>
  <si>
    <t>3090 - Overijse (Overijse)</t>
  </si>
  <si>
    <t>ZEKAS-MANFROY</t>
  </si>
  <si>
    <t>Meerlaan  160</t>
  </si>
  <si>
    <t>MILAN</t>
  </si>
  <si>
    <t>avenue Molière  23 Bte 9</t>
  </si>
  <si>
    <t>VAN DORMAEL</t>
  </si>
  <si>
    <t>Jacques</t>
  </si>
  <si>
    <t>Lasne</t>
  </si>
  <si>
    <t>VERMEULEN</t>
  </si>
  <si>
    <t>Clos du Bois d'Aywiers  17</t>
  </si>
  <si>
    <t>1380 - Lasne (Lasne)</t>
  </si>
  <si>
    <t>APOLLONIO</t>
  </si>
  <si>
    <t>Livia</t>
  </si>
  <si>
    <t>avenue de l'Hippodrome  60</t>
  </si>
  <si>
    <t>BISARRE</t>
  </si>
  <si>
    <t>Sylvain</t>
  </si>
  <si>
    <t>avenue du Manoir d'Anjou  24</t>
  </si>
  <si>
    <t>BOJAKOWSKI</t>
  </si>
  <si>
    <t>Krystyna</t>
  </si>
  <si>
    <t>avenue du Ban Eik  19</t>
  </si>
  <si>
    <t>BORREMANS</t>
  </si>
  <si>
    <t>rue du Berger  17/1</t>
  </si>
  <si>
    <t>EEKLO</t>
  </si>
  <si>
    <t>BUYCK</t>
  </si>
  <si>
    <t>Nicolaas</t>
  </si>
  <si>
    <t>Melkerij  21</t>
  </si>
  <si>
    <t>9900 - EEKLO (EEKLO)</t>
  </si>
  <si>
    <t>CATINAT</t>
  </si>
  <si>
    <t>avenue Edouard Lacomble  6</t>
  </si>
  <si>
    <t>2014 - NL</t>
  </si>
  <si>
    <t>DANIEL</t>
  </si>
  <si>
    <t>J. Vincent</t>
  </si>
  <si>
    <t>avenue de l'Echevinage  13 Bte 8</t>
  </si>
  <si>
    <t>DEBECKER</t>
  </si>
  <si>
    <t>Léa</t>
  </si>
  <si>
    <t>Breerijke  31</t>
  </si>
  <si>
    <t>FRANCE</t>
  </si>
  <si>
    <t>Wemmel</t>
  </si>
  <si>
    <t>Kaasmarkt  29</t>
  </si>
  <si>
    <t>1780 - Wemmel (Wemmel)</t>
  </si>
  <si>
    <t>Zaventem</t>
  </si>
  <si>
    <t>DERON</t>
  </si>
  <si>
    <t>Chris</t>
  </si>
  <si>
    <t>Waalsestraat 17</t>
  </si>
  <si>
    <t>1933 - Zaventem (Zaventem)</t>
  </si>
  <si>
    <t>DUBOIS</t>
  </si>
  <si>
    <t>Jean P.</t>
  </si>
  <si>
    <t>avenue des Eperons d'Or</t>
  </si>
  <si>
    <t>DEMANNEZ-DELEPINE</t>
  </si>
  <si>
    <t>25, rue des Bruyères d'Inchebroux</t>
  </si>
  <si>
    <t>DUQUENNE</t>
  </si>
  <si>
    <t>Pascal</t>
  </si>
  <si>
    <t>rue des Chapeliers  25/4</t>
  </si>
  <si>
    <t>ALDERSON-BAUM</t>
  </si>
  <si>
    <t>Allée des Colzas  59</t>
  </si>
  <si>
    <t>Diegem</t>
  </si>
  <si>
    <t>BONNYNS-WELLENS</t>
  </si>
  <si>
    <t>Vandervekenstraat  1</t>
  </si>
  <si>
    <t>1831 - Diegem (Diegem)</t>
  </si>
  <si>
    <t>BOSMANS</t>
  </si>
  <si>
    <t>Viviane</t>
  </si>
  <si>
    <t>rue de la Gare   14</t>
  </si>
  <si>
    <t>Marbais</t>
  </si>
  <si>
    <t>1495 - Marbais (Marbais)</t>
  </si>
  <si>
    <t>FR - 83570</t>
  </si>
  <si>
    <t>Liège</t>
  </si>
  <si>
    <t>Grivegnée</t>
  </si>
  <si>
    <t>Ecaussines</t>
  </si>
  <si>
    <t>Stavelot</t>
  </si>
  <si>
    <t>Heusy</t>
  </si>
  <si>
    <t>Strombeek-Bever</t>
  </si>
  <si>
    <t>BERCKMANS-RAPS</t>
  </si>
  <si>
    <t>BIGEARD</t>
  </si>
  <si>
    <t>DAVEY</t>
  </si>
  <si>
    <t>avenue des Pavots</t>
  </si>
  <si>
    <t>DE BACKER</t>
  </si>
  <si>
    <t>Avenue de l'Ecureuil 5</t>
  </si>
  <si>
    <t>DE CREE</t>
  </si>
  <si>
    <t>Rue E. Wauters, 5</t>
  </si>
  <si>
    <t>DELBROUCK</t>
  </si>
  <si>
    <t>Rue Lafayette, 43/9</t>
  </si>
  <si>
    <t>DELCOURT</t>
  </si>
  <si>
    <t>Bieshof, 2</t>
  </si>
  <si>
    <t>rue Georges Huygens  1</t>
  </si>
  <si>
    <t>DUQUENNE-VAN EECKHAUTE</t>
  </si>
  <si>
    <t>Véronique</t>
  </si>
  <si>
    <t>GABEL-MEILHAC</t>
  </si>
  <si>
    <t>Yves et Line</t>
  </si>
  <si>
    <t>4020 - Liège (Liège)</t>
  </si>
  <si>
    <t>yves.j.gabel@gmail.com</t>
  </si>
  <si>
    <t>rue du Carmel  2</t>
  </si>
  <si>
    <t>GATTEGNO</t>
  </si>
  <si>
    <t>Salvo</t>
  </si>
  <si>
    <t>Bd L. Mettewie</t>
  </si>
  <si>
    <t>FONTEYNE</t>
  </si>
  <si>
    <t>Ieperstraat  10</t>
  </si>
  <si>
    <t>8300 - Knokke (Knokke)</t>
  </si>
  <si>
    <t>IPSEN</t>
  </si>
  <si>
    <t>Günther</t>
  </si>
  <si>
    <t>rue de la Station  15</t>
  </si>
  <si>
    <t xml:space="preserve">Avenue du Castel 90 Bte 3 </t>
  </si>
  <si>
    <t>LOUYEST</t>
  </si>
  <si>
    <t>Geneviève</t>
  </si>
  <si>
    <t>époux de Nicole LUCAS</t>
  </si>
  <si>
    <t>Vick et Nicole</t>
  </si>
  <si>
    <t>ZWEERTS</t>
  </si>
  <si>
    <t>Marie-Bruno</t>
  </si>
  <si>
    <t>rue J. Boulle  27</t>
  </si>
  <si>
    <t>7191 - Ecaussines (Ecaussines)</t>
  </si>
  <si>
    <t>MAUDOUX</t>
  </si>
  <si>
    <t>Herman</t>
  </si>
  <si>
    <t>chemin de Faravennes  21</t>
  </si>
  <si>
    <t>4970 - Stavelot (Stavelot)</t>
  </si>
  <si>
    <t>MEERT-LECLERCQ</t>
  </si>
  <si>
    <t>Marie-Agnès</t>
  </si>
  <si>
    <t>Vieux Chemin  62</t>
  </si>
  <si>
    <t>NUYTENS</t>
  </si>
  <si>
    <t>Claudine</t>
  </si>
  <si>
    <t>Bd  Sylvain Dupuis  219/14</t>
  </si>
  <si>
    <t>PERMENTIERS</t>
  </si>
  <si>
    <t>Bloemendallaan  54</t>
  </si>
  <si>
    <t>1853 - Strombeek-Bever (Strombeek-Bever)</t>
  </si>
  <si>
    <t>PUTTEMANS</t>
  </si>
  <si>
    <t>ROSSI-MULLER</t>
  </si>
  <si>
    <t>ROSSI</t>
  </si>
  <si>
    <t>Henri</t>
  </si>
  <si>
    <t>Verbindingsstraat  70</t>
  </si>
  <si>
    <t>ROSSI-TRONCONE</t>
  </si>
  <si>
    <t>STAINIER</t>
  </si>
  <si>
    <t>Léon</t>
  </si>
  <si>
    <t>rue Darchis  58</t>
  </si>
  <si>
    <t>4000 - Liège (Liège)</t>
  </si>
  <si>
    <t>STAINIER-SOUBRY</t>
  </si>
  <si>
    <t>STAS</t>
  </si>
  <si>
    <t>champ des Etoiles  21</t>
  </si>
  <si>
    <t>Avenue de Wolvendael 63</t>
  </si>
  <si>
    <t>Administrateur fondateur</t>
  </si>
  <si>
    <t>Jaco</t>
  </si>
  <si>
    <t>avenue de Wolvendael  63</t>
  </si>
  <si>
    <t>CNOP-VAN MEERBEECK</t>
  </si>
  <si>
    <t>administratrice fondatrice - épouse de Henri Rossi (papy)</t>
  </si>
  <si>
    <t>WARNIMONT</t>
  </si>
  <si>
    <t>Jean-Paul    C/O MAE</t>
  </si>
  <si>
    <t>avenue de Tervueren  405 bte D/0</t>
  </si>
  <si>
    <t>MERLABACH</t>
  </si>
  <si>
    <t>épouse de William ZEKAS</t>
  </si>
  <si>
    <t>ZEKAS</t>
  </si>
  <si>
    <t>William</t>
  </si>
  <si>
    <t>Meerlaan 160</t>
  </si>
  <si>
    <t>BUGGENHOUT-DEFERIERE</t>
  </si>
  <si>
    <t>Présidente 8ème Jour</t>
  </si>
  <si>
    <t>DEVRINT</t>
  </si>
  <si>
    <t>FROES</t>
  </si>
  <si>
    <t>HENNART</t>
  </si>
  <si>
    <t>LEBEAU</t>
  </si>
  <si>
    <t>FR - 83570 - CARCES (CARCES)</t>
  </si>
  <si>
    <t>Mail,1/7</t>
  </si>
  <si>
    <t>?</t>
  </si>
  <si>
    <t>Bd L. Mettewie 83/15</t>
  </si>
  <si>
    <t>Hama4 ? vérifier</t>
  </si>
  <si>
    <t>2015 - 1 ou 2 ME ?</t>
  </si>
  <si>
    <t>GATTEGNO-BONHOMME</t>
  </si>
  <si>
    <t>Maryse</t>
  </si>
  <si>
    <t>bd. L. Mettewie  83/15</t>
  </si>
  <si>
    <t>LUCAS</t>
  </si>
  <si>
    <t>avenue des Bouleaux  13</t>
  </si>
  <si>
    <t>Patsy</t>
  </si>
  <si>
    <t>rue Edith Cavell 148</t>
  </si>
  <si>
    <t>KRINS-HERMANS</t>
  </si>
  <si>
    <t>avenue du Tennis  31</t>
  </si>
  <si>
    <t>4802 - Heusy (Heusy)</t>
  </si>
  <si>
    <t>Béatrice</t>
  </si>
  <si>
    <t>Clos du Bois d'Aywiers 2</t>
  </si>
  <si>
    <t xml:space="preserve">BOSSUYT </t>
  </si>
  <si>
    <t>Monique</t>
  </si>
  <si>
    <t>avenue G. Dos. St-Georges  55</t>
  </si>
  <si>
    <t>DALCQ</t>
  </si>
  <si>
    <t>Cécile</t>
  </si>
  <si>
    <t>avenue Stuart Merill 68  00-TM</t>
  </si>
  <si>
    <t>DEHEM</t>
  </si>
  <si>
    <t>Jozef de Keyzerstraat  1</t>
  </si>
  <si>
    <t>DELATTRE</t>
  </si>
  <si>
    <t>Yvon</t>
  </si>
  <si>
    <t>rue des Cyclamens  3</t>
  </si>
  <si>
    <t>DORY</t>
  </si>
  <si>
    <t>Marc</t>
  </si>
  <si>
    <t>Sparrenweg  7</t>
  </si>
  <si>
    <t>Sint-Joris-Weert</t>
  </si>
  <si>
    <t>3051 - Sint-Joris-Weert (Sint-Joris-Weert)</t>
  </si>
  <si>
    <t>ESBENHADE</t>
  </si>
  <si>
    <t>Espace Coeur Ville 17/301</t>
  </si>
  <si>
    <t>Ottignies</t>
  </si>
  <si>
    <t>1340 - Ottignies (Ottignies)</t>
  </si>
  <si>
    <t>GORIS</t>
  </si>
  <si>
    <t>Jean-Paul</t>
  </si>
  <si>
    <t>Jrue Th. Decuyper  106</t>
  </si>
  <si>
    <t>INGABIRE</t>
  </si>
  <si>
    <t>Louise</t>
  </si>
  <si>
    <t>Alaudastraat  5</t>
  </si>
  <si>
    <t>Heverlee</t>
  </si>
  <si>
    <t>3001 - Heverlee (Heverlee)</t>
  </si>
  <si>
    <t>Patrick</t>
  </si>
  <si>
    <t>rue Sans Souci  133</t>
  </si>
  <si>
    <t>VERVERS</t>
  </si>
  <si>
    <t>Céline</t>
  </si>
  <si>
    <t>avenue du Frêne  61/4</t>
  </si>
  <si>
    <t>LECART-VANDEPUT</t>
  </si>
  <si>
    <t>Marie-Françoise</t>
  </si>
  <si>
    <t>Grand-Rue  32</t>
  </si>
  <si>
    <t>Grandmenil</t>
  </si>
  <si>
    <t>6960 - Grandmenil (Grandmenil)</t>
  </si>
  <si>
    <t>LECART</t>
  </si>
  <si>
    <t>Grand-Rue  30</t>
  </si>
  <si>
    <t>2015 - belle-soeur de VANDEPUT Huguette</t>
  </si>
  <si>
    <t>2015 - 2014</t>
  </si>
  <si>
    <t>NL</t>
  </si>
  <si>
    <t>2013 - NL - vérifier ville ? Villers-la-Ville</t>
  </si>
  <si>
    <t>2015 - 2014 - NL</t>
  </si>
  <si>
    <t>2015 - 2014 - époux de VAN EECKHAUTE Véronique</t>
  </si>
  <si>
    <t>2015 - 2014 - épouse de Yves Duquenne</t>
  </si>
  <si>
    <t>? - neveu de VANDEPUT Huguette</t>
  </si>
  <si>
    <t>? - soeur de VANDEPUT Huguette</t>
  </si>
  <si>
    <t>? - épouse de LAGASSE Michel</t>
  </si>
  <si>
    <t>DOMENICO, Maison 1 - soeur de résident</t>
  </si>
  <si>
    <t>PASCAL, Maison 1 - administratrice fondatrice - épouse de Henri Rossi (papy)</t>
  </si>
  <si>
    <t>NICKE, Maison 1 - père de résident</t>
  </si>
  <si>
    <t>Anne et Léon</t>
  </si>
  <si>
    <t>AXEL, Maison 1 - parents</t>
  </si>
  <si>
    <t>de Lentdecker</t>
  </si>
  <si>
    <t>avenue François Sebrechts  42/18</t>
  </si>
  <si>
    <t>PHILIPPE HEYLENS, Maison 2 - courrier à l'admin de biens</t>
  </si>
  <si>
    <t>Angela et Eric</t>
  </si>
  <si>
    <t>DAUVRIN</t>
  </si>
  <si>
    <t>rue Jonniaux  14</t>
  </si>
  <si>
    <t>JEAN-PIERRE GALLEZ, Maison 2 - courrier à admin de biens</t>
  </si>
  <si>
    <t>Soufiane EL AMRANI, Maison 2 - mère de résident et épouse de ZEKAS William</t>
  </si>
  <si>
    <t>FONTAINE</t>
  </si>
  <si>
    <t>Nicolas</t>
  </si>
  <si>
    <t>FEYS</t>
  </si>
  <si>
    <t>Dominique Andrée</t>
  </si>
  <si>
    <t>rue Paul Emile Janson  11</t>
  </si>
  <si>
    <t>MARIE FANIDA SERGHINI, Maison 2 - courrier à admin biens</t>
  </si>
  <si>
    <t>DAMIEN, Maison 2 - soeur de résident et compagne de MERLABACH ?</t>
  </si>
  <si>
    <t>Salvo et Maryse</t>
  </si>
  <si>
    <t>MICHAËL, Maison 3 - parents de Michaël (= admin des biens)</t>
  </si>
  <si>
    <t>rue du Midi  133/bte 57</t>
  </si>
  <si>
    <t>Nicolas FONTAINE, Maison 2 : adresser le courrier au résident</t>
  </si>
  <si>
    <t>MONDRJAK</t>
  </si>
  <si>
    <t>David</t>
  </si>
  <si>
    <t>rue Yvonne Jospa  21/4</t>
  </si>
  <si>
    <t>MARYSE, Maison 3 -  frère de la résidente et admin des biens</t>
  </si>
  <si>
    <t>VAN DER VEKEN</t>
  </si>
  <si>
    <t>Chantal</t>
  </si>
  <si>
    <t>Sint-Pieters-Leeuw</t>
  </si>
  <si>
    <t>1600 - Sint-Pieters-Leeuw (Sint-Pieters-Leeuw)</t>
  </si>
  <si>
    <t>TERRANDO</t>
  </si>
  <si>
    <t>Annibal</t>
  </si>
  <si>
    <t>17  rue du Baron Lambert</t>
  </si>
  <si>
    <t>NICOLAS TERRANDO, Maison 3 - père (courrier)</t>
  </si>
  <si>
    <t>GILBERT</t>
  </si>
  <si>
    <t>avenue Coghen  75</t>
  </si>
  <si>
    <t>ALEXANDRA, Maison 3 - père de résidente et admin des biens (COURRIER)</t>
  </si>
  <si>
    <t>MORTEHAN</t>
  </si>
  <si>
    <t>rue d'Angoussart  5</t>
  </si>
  <si>
    <t>ALEXANDRA GILBERT - mère de résidente - ENVOYER LE COURRIER AU PERE</t>
  </si>
  <si>
    <t>1301 - Wavre (Bierges)</t>
  </si>
  <si>
    <t>XAVIER_out - ex maison 2 (out 09/2015) - soeur de résident</t>
  </si>
  <si>
    <t>BOLDO</t>
  </si>
  <si>
    <t>Diego</t>
  </si>
  <si>
    <t>rue Léopold 68 appt 7</t>
  </si>
  <si>
    <t>rue du Père André  8</t>
  </si>
  <si>
    <t>DIEGO, Maison 4 - envoi courrier à DIEGO</t>
  </si>
  <si>
    <t>Louveigne</t>
  </si>
  <si>
    <t>4141 - Louveigne (Louveigne)</t>
  </si>
  <si>
    <t>CHRISTINE VAN TUEL, Maison 3 - envoi courrier à admin biens</t>
  </si>
  <si>
    <t>MARTIN</t>
  </si>
  <si>
    <t>Lucienne</t>
  </si>
  <si>
    <t>rue Fineau  30</t>
  </si>
  <si>
    <t>DE SMET</t>
  </si>
  <si>
    <t>BOGAERTS</t>
  </si>
  <si>
    <t>rue Dautzenberg straat  42</t>
  </si>
  <si>
    <t>LAURENT</t>
  </si>
  <si>
    <t>Leila</t>
  </si>
  <si>
    <t>Deria</t>
  </si>
  <si>
    <t>avenue de Loudun  110</t>
  </si>
  <si>
    <t>LEILA LAURENT, Maison 4 / soeur de la résidente</t>
  </si>
  <si>
    <t>Leuze-en-Hainaut</t>
  </si>
  <si>
    <t>7900 - Leuze-en-Hainaut (Leuze-en-Hainaut)</t>
  </si>
  <si>
    <t>BOZKIR</t>
  </si>
  <si>
    <t>Meryem</t>
  </si>
  <si>
    <t>rue du Progrès  429</t>
  </si>
  <si>
    <t>DUTRIEU</t>
  </si>
  <si>
    <t>Philippe</t>
  </si>
  <si>
    <t>rue d'Irlande  70</t>
  </si>
  <si>
    <t>1060 - Bruxelles (Saint-Gilles)</t>
  </si>
  <si>
    <t>CEDRIC SURAIJ, Maison 4 / envoi courrier à admin des biens</t>
  </si>
  <si>
    <t>VAN HOUT</t>
  </si>
  <si>
    <t>Sonya</t>
  </si>
  <si>
    <t>bd Ed. Machtens 3/55</t>
  </si>
  <si>
    <t>GREGORY DE SMET, Maison 4 / maman du résident (envoi courrier au résident)</t>
  </si>
  <si>
    <t>Kristel</t>
  </si>
  <si>
    <t>bd L. Mettewie, 228</t>
  </si>
  <si>
    <t>GREGORY DE SMET, Maison 4 / soeur du résident (envoi courrier au résident)</t>
  </si>
  <si>
    <t>UWIMANA</t>
  </si>
  <si>
    <t>LEONCE UWIMANA, Maison 4 / soeur du résident / envoi courrier à Léonce</t>
  </si>
  <si>
    <t>SARTILLIOT</t>
  </si>
  <si>
    <t>avenue de la Réforme  76/13</t>
  </si>
  <si>
    <t>LIONEL LEBLANC, Maison 4 / mère du résident / envoi courrier à la mère</t>
  </si>
  <si>
    <t>LUMEN</t>
  </si>
  <si>
    <t>rue du Grand Moulin  7</t>
  </si>
  <si>
    <t>Neufvilles</t>
  </si>
  <si>
    <t>7063 - Neufvilles (Neufvilles)</t>
  </si>
  <si>
    <t>REYNDERS</t>
  </si>
  <si>
    <t>Alexandre</t>
  </si>
  <si>
    <t>avenue Jean de Bologne  5/2</t>
  </si>
  <si>
    <t>JONAS LUMEN, Maison 4 / admin des biens du résident / envoi courrier</t>
  </si>
  <si>
    <t>Mireille et Jean-Louis</t>
  </si>
  <si>
    <t>JONAS LUMEN, Maison 4 / parents du résident / envoi courrier à Maître Reynders</t>
  </si>
  <si>
    <t>VAN TUEL</t>
  </si>
  <si>
    <t>Marcel</t>
  </si>
  <si>
    <t>Christiane</t>
  </si>
  <si>
    <t>Cité Modèle - Bloc 3 F5</t>
  </si>
  <si>
    <t>MARCEL VAN TUEL, Maison 4 / maman du résident / envoi courrier au résident</t>
  </si>
  <si>
    <t>NOËL GABEL, Maison 4 / parents du résident (courrier au père)</t>
  </si>
  <si>
    <t>2015 - père du résident Nicolas BIGEARD</t>
  </si>
  <si>
    <t>2015 - parents du résident, GABEL Noël</t>
  </si>
  <si>
    <t>? - frère du résident IPSEN Nicke</t>
  </si>
  <si>
    <t>2015 - 2014 - père du résident IPSEN Nicke</t>
  </si>
  <si>
    <t>2015 - compagnon de Marie-Bruno ZWEERTS ?</t>
  </si>
  <si>
    <t>2015 - 2013 - frère de la résidente MARYSE</t>
  </si>
  <si>
    <t>2015 - soeur du résident DAMIEN - compagne de MERLABACH ?</t>
  </si>
  <si>
    <t>Rue de Laeken 79 Bte 6</t>
  </si>
  <si>
    <t>BACKSTAGE SPRL</t>
  </si>
  <si>
    <t>rue Désiré Desmet  41</t>
  </si>
  <si>
    <t>0_2015</t>
  </si>
  <si>
    <t>2015 - vérifier adresse</t>
  </si>
  <si>
    <t>0_2015 -  NL</t>
  </si>
  <si>
    <t>Climax Films Twenty Two SPRL</t>
  </si>
  <si>
    <t>Attn. M. Marc Dalmans</t>
  </si>
  <si>
    <t>avenue Léonard Mommaerts  22</t>
  </si>
  <si>
    <t>CLIPPARD EUROPE S.A.</t>
  </si>
  <si>
    <t>Attn. M. Max Comes, Administrateur Délégué</t>
  </si>
  <si>
    <t>Parc Scientifique Einstein - Rue du Bosquet  6</t>
  </si>
  <si>
    <t>0_2015 - NL</t>
  </si>
  <si>
    <t>FRABONI</t>
  </si>
  <si>
    <t>Yvan</t>
  </si>
  <si>
    <t>rue des Moulins  39</t>
  </si>
  <si>
    <t>5340 - Gesves (Gesves)</t>
  </si>
  <si>
    <t>Mme et M.</t>
  </si>
  <si>
    <t>Dr</t>
  </si>
  <si>
    <t>Résident</t>
  </si>
  <si>
    <t>Personnel du 8ème Jour</t>
  </si>
  <si>
    <t>DIEGO, Maison 4 : envoi courrier à DIEGO</t>
  </si>
  <si>
    <t>Rue des Moissons  36</t>
  </si>
  <si>
    <t>MARIN-DEMOLDER</t>
  </si>
  <si>
    <t>Avenue Duc Jean 1er, 25</t>
  </si>
  <si>
    <t>Familie</t>
  </si>
  <si>
    <t>Mevr en Dhr</t>
  </si>
  <si>
    <t>NIJNS-COENEN</t>
  </si>
  <si>
    <t>Anita en Achille</t>
  </si>
  <si>
    <t>Tuinwijkstraat  63</t>
  </si>
  <si>
    <t>Geetbets</t>
  </si>
  <si>
    <t>3450 - Geetbets (Geetbets)</t>
  </si>
  <si>
    <t>NIJNS-MUSSEN</t>
  </si>
  <si>
    <t>Linda</t>
  </si>
  <si>
    <t>Dwarsstraat  17</t>
  </si>
  <si>
    <t>Lumen</t>
  </si>
  <si>
    <t>3560 - Lumen (Lumen)</t>
  </si>
  <si>
    <t>0_2015 - belle-soeur Huguette</t>
  </si>
  <si>
    <t>ROTARY CLUB TERVUEREN</t>
  </si>
  <si>
    <t>rue Eglise Saint-André  3</t>
  </si>
  <si>
    <t>Rosières</t>
  </si>
  <si>
    <t>1331 - Rosières (Rosières)</t>
  </si>
  <si>
    <t>SCHUMM HUBY</t>
  </si>
  <si>
    <t>avenue des Muguets  16</t>
  </si>
  <si>
    <t>STAINIER-PERSOONS</t>
  </si>
  <si>
    <t>chemin de Coubry  49</t>
  </si>
  <si>
    <t>Libin</t>
  </si>
  <si>
    <t>6890 - Libin (Libin)</t>
  </si>
  <si>
    <t>THOMAS</t>
  </si>
  <si>
    <t>rue Jules Cockxstraat  8-10</t>
  </si>
  <si>
    <t>VAN LANCKER</t>
  </si>
  <si>
    <t>Sandrine</t>
  </si>
  <si>
    <t>rue Marlène Dietrich  6 Bte 1</t>
  </si>
  <si>
    <t>1090 - Bruxelles (Jette)</t>
  </si>
  <si>
    <t>VERVERS-LAGASSE</t>
  </si>
  <si>
    <t>Céline et Michel</t>
  </si>
  <si>
    <t>avenue du Frêne  61 bte 4</t>
  </si>
  <si>
    <t>Rue du Marais 167</t>
  </si>
  <si>
    <t>0_2015 - fils de VANDEPUT Huguette</t>
  </si>
  <si>
    <t>Rue des Alcyons, 98</t>
  </si>
  <si>
    <t>Rue de l'Abondance 13</t>
  </si>
  <si>
    <t>! décédée - 2015 - maman de XAVIER, ex-résident</t>
  </si>
  <si>
    <t>Impasse du Pin Pignon, 107</t>
  </si>
  <si>
    <t>4030 - Grivegnée (Grivegnée)</t>
  </si>
  <si>
    <t>Avenue de Mai, 4/7</t>
  </si>
  <si>
    <t>2015 - ! vérifier nom/prénom</t>
  </si>
  <si>
    <t>Rue du Béguinage 26</t>
  </si>
  <si>
    <t>Allée des Marroniers  4/43</t>
  </si>
  <si>
    <t>Allée des Marroniers 4/43</t>
  </si>
  <si>
    <t>Avenue Baden-Powelllaan, 3 Bte 13</t>
  </si>
  <si>
    <t>2015 - NL</t>
  </si>
  <si>
    <t>1200 -</t>
  </si>
  <si>
    <t>Sint-Lambrechts-Woluwe</t>
  </si>
  <si>
    <t>1200 - - Sint-Lambrechts-Woluwe (Sint-Lambrechts-Woluwe)</t>
  </si>
  <si>
    <t>Chaussée de Mons 3/6</t>
  </si>
  <si>
    <t>Avenue de L'Optimisme 98 Bte 8</t>
  </si>
  <si>
    <t>Rue des Guildes 30</t>
  </si>
  <si>
    <t>2015 - administratrice fondatrice - épouse de Henri Rossi (Papy)</t>
  </si>
  <si>
    <t>Woonzorg Centrum - Residentie Hertog Jan - Leuvensesteenweg  348</t>
  </si>
  <si>
    <t>Kortenberg</t>
  </si>
  <si>
    <t>3070 - Kortenberg (Kortenberg)</t>
  </si>
  <si>
    <t>TERRA INCOGNITA FILM</t>
  </si>
  <si>
    <t>Jaco VAN DORMAEL</t>
  </si>
  <si>
    <t>2015 - Administrateur fondateur</t>
  </si>
  <si>
    <t>2015 - Cathy ex-collègue 8ème Jour</t>
  </si>
  <si>
    <t>DELCOIGNE</t>
  </si>
  <si>
    <t>rue des Jésuites</t>
  </si>
  <si>
    <t>Rue des Ecoles 18</t>
  </si>
  <si>
    <t>Clos des Chasseurs  89</t>
  </si>
  <si>
    <t>THIRION</t>
  </si>
  <si>
    <t>Rosette</t>
  </si>
  <si>
    <t>rue des Pêcheries 79/59</t>
  </si>
  <si>
    <t>LEBEAU-WACQUEZ</t>
  </si>
  <si>
    <t>avenue Général Lartigue  40</t>
  </si>
  <si>
    <t>SERMENS-PERSOONS</t>
  </si>
  <si>
    <t>Kruineikestraat  97</t>
  </si>
  <si>
    <t>Tildonk</t>
  </si>
  <si>
    <t>3150 - Tildonk (Tildonk)</t>
  </si>
  <si>
    <t>MORLIE</t>
  </si>
  <si>
    <t>César</t>
  </si>
  <si>
    <t>chemin des Deux Maisons  22/2</t>
  </si>
  <si>
    <t>DE NOORDHOUT-MARTENS</t>
  </si>
  <si>
    <t>rue de Selys  64</t>
  </si>
  <si>
    <t>Chaudfontaine</t>
  </si>
  <si>
    <t>4053 - Chaudfontaine (Chaudfontaine)</t>
  </si>
  <si>
    <t>DE PELICHY</t>
  </si>
  <si>
    <t>Céline et Gilles</t>
  </si>
  <si>
    <t>avenue G. Emile Lebon  35/14</t>
  </si>
  <si>
    <t>CRACCO</t>
  </si>
  <si>
    <t>Roland</t>
  </si>
  <si>
    <t>Magere Shorre  54</t>
  </si>
  <si>
    <t>VANOVERBERGHE</t>
  </si>
  <si>
    <t>Evelyne</t>
  </si>
  <si>
    <t>avenue des Rouge-Gorges  26</t>
  </si>
  <si>
    <t>NEVE DE MEVERGNIES</t>
  </si>
  <si>
    <t>Route de Becco  50</t>
  </si>
  <si>
    <t>Theux</t>
  </si>
  <si>
    <t>4910 - Theux (Theux)</t>
  </si>
  <si>
    <t>DIRCK</t>
  </si>
  <si>
    <t>Francis</t>
  </si>
  <si>
    <t>Broestraat  62</t>
  </si>
  <si>
    <t>Jesseren</t>
  </si>
  <si>
    <t>3840 - Jesseren (Jesseren)</t>
  </si>
  <si>
    <t>CHARLIE</t>
  </si>
  <si>
    <t xml:space="preserve">rue de la Bonté  4 A </t>
  </si>
  <si>
    <t>SOUBRY</t>
  </si>
  <si>
    <t>VAN DAMME</t>
  </si>
  <si>
    <t>Christine</t>
  </si>
  <si>
    <t>Sperwerlaan  72</t>
  </si>
  <si>
    <t>VANKRIEKINGE</t>
  </si>
  <si>
    <t>Sophie</t>
  </si>
  <si>
    <t>Schuttersvest  68</t>
  </si>
  <si>
    <t>Mechelen</t>
  </si>
  <si>
    <t xml:space="preserve">Mechelen </t>
  </si>
  <si>
    <t>2800 - Mechelen (Mechelen )</t>
  </si>
  <si>
    <t>AMSILS</t>
  </si>
  <si>
    <t>avenue de Nivelle  43</t>
  </si>
  <si>
    <t>BULLENS</t>
  </si>
  <si>
    <t>Alexandra</t>
  </si>
  <si>
    <t>avenue de Broqueville  275/10</t>
  </si>
  <si>
    <t>Kruisberg  11</t>
  </si>
  <si>
    <t>Association Caritative</t>
  </si>
  <si>
    <t>avenue Brugmann 427/7</t>
  </si>
  <si>
    <t>LOFFLER</t>
  </si>
  <si>
    <t>avenue Voltaire 153</t>
  </si>
  <si>
    <t>GROFFILS</t>
  </si>
  <si>
    <t>Theo</t>
  </si>
  <si>
    <t>Marie Popelinstraat  16</t>
  </si>
  <si>
    <t>Velm</t>
  </si>
  <si>
    <t>3806 - Velm (Velm)</t>
  </si>
  <si>
    <t>vérifier</t>
  </si>
  <si>
    <t>2015 - soeur de résident, XAVIER (out en 2015)</t>
  </si>
  <si>
    <t>ERIC DECOCK_out, Maison 4 / mère du résident (out 05/2015)</t>
  </si>
  <si>
    <t>DAVID MONDRJAK, Maison 3 / adresser le courrier au résident</t>
  </si>
  <si>
    <t>NICOLAS, maison 2 / parents du résident</t>
  </si>
  <si>
    <t>ALEXANDER GOMEZ RODRIGUEZ, Maison 4 / envoi courrier à admin des biens</t>
  </si>
  <si>
    <t>Domenico</t>
  </si>
  <si>
    <t>rue des Chapeliers  25/1</t>
  </si>
  <si>
    <t>COURRIER à sa soeur, BRUNETTI Miranda</t>
  </si>
  <si>
    <t>Nicke</t>
  </si>
  <si>
    <t>rue des Chapeliers  25/6</t>
  </si>
  <si>
    <t>COURRIER à son père, IPSEN¨Günter</t>
  </si>
  <si>
    <t>COURRIER à sa maman, VANDEPUT Huguette</t>
  </si>
  <si>
    <t>Axel</t>
  </si>
  <si>
    <t>COURRIER à ses parents, Mme et M. STAINIER</t>
  </si>
  <si>
    <t>HEYLENS</t>
  </si>
  <si>
    <t>rue du Midi 133/52</t>
  </si>
  <si>
    <t>COURRIER à son admin des biens, Me de LENTDECKER</t>
  </si>
  <si>
    <t>rue du Midi 133/53</t>
  </si>
  <si>
    <t>COURRIER à son père, BIGEARD Eric</t>
  </si>
  <si>
    <t>GALLEZ</t>
  </si>
  <si>
    <t>Jean-Pierre</t>
  </si>
  <si>
    <t>rue du Midi  133/55</t>
  </si>
  <si>
    <t>COURRIER à admin des biens, Me DAUVRIN</t>
  </si>
  <si>
    <t>EL AMRANI</t>
  </si>
  <si>
    <t>Soufiane</t>
  </si>
  <si>
    <t>rue du Midi  133/59</t>
  </si>
  <si>
    <t>COURRIER à sa maman, ZEKAS Catherine</t>
  </si>
  <si>
    <t>rue du Midi  133/57</t>
  </si>
  <si>
    <t>- lui adresser le courrier</t>
  </si>
  <si>
    <t>SERGHINI</t>
  </si>
  <si>
    <t>Marie Fanida</t>
  </si>
  <si>
    <t>rue du Midi  133/56</t>
  </si>
  <si>
    <t>COURRIER à son admin des biens, Me FEYS Dominique Andrée</t>
  </si>
  <si>
    <t>Damien</t>
  </si>
  <si>
    <t>rue du Midi  133/58</t>
  </si>
  <si>
    <t>COURRIER à sa soeur, ZWEERTS Marie-Bruno</t>
  </si>
  <si>
    <t>Michaël</t>
  </si>
  <si>
    <t>rue Yvonne Jospa  21/6</t>
  </si>
  <si>
    <t>COURRIER à ses parents, Mme et M. GATTEGNO</t>
  </si>
  <si>
    <t>rue Yvonne Jospa  21/4B</t>
  </si>
  <si>
    <t>lui adresser le courrier</t>
  </si>
  <si>
    <t>rue Yvonne Jospa  21/2</t>
  </si>
  <si>
    <t>COURRIER à son frère</t>
  </si>
  <si>
    <t>Daniel</t>
  </si>
  <si>
    <t>rue Yvonne Jospa  21/5</t>
  </si>
  <si>
    <t>COURRIER à sa soeur, VAN DER VEKEN Chantal</t>
  </si>
  <si>
    <t>rue Yvonne Jospa  21/7A</t>
  </si>
  <si>
    <t>COURRIER à son père, GILBERT Christian</t>
  </si>
  <si>
    <t>rue Yvonne Jospa  21/7B-C</t>
  </si>
  <si>
    <t>rue Léopold Ier, 68/7</t>
  </si>
  <si>
    <t>Grégroy</t>
  </si>
  <si>
    <t>rue Léopold Ier,  68/10 B</t>
  </si>
  <si>
    <t>GOMEZ RODRIGUEZ</t>
  </si>
  <si>
    <t>Alexander</t>
  </si>
  <si>
    <t>rue Léopold Ier, 68/9</t>
  </si>
  <si>
    <t>COURRIER à son admin des biens, Me BOGAERTS Michel</t>
  </si>
  <si>
    <t>rue Léopold Ier, 68/2</t>
  </si>
  <si>
    <t>Elisabeth</t>
  </si>
  <si>
    <t>rue Léopold Ier, 68/3</t>
  </si>
  <si>
    <t>COURRIER à sa soeur, LOUYEST Geneviève</t>
  </si>
  <si>
    <t>SURAIJ</t>
  </si>
  <si>
    <t>Cédric</t>
  </si>
  <si>
    <t>rue Léopold Ier, 68/10 A</t>
  </si>
  <si>
    <t>COURRIER à son admin des biens, Me DUTRIEU Philippe</t>
  </si>
  <si>
    <t xml:space="preserve">Léonce </t>
  </si>
  <si>
    <t>rue Léopold Ier, 68/11</t>
  </si>
  <si>
    <t>LEBLANC</t>
  </si>
  <si>
    <t>Lionel</t>
  </si>
  <si>
    <t>rue Léopold Ier, 68/5</t>
  </si>
  <si>
    <t>COURRIER à sa maman, SARTILLIOT Chantal</t>
  </si>
  <si>
    <t>Jonas</t>
  </si>
  <si>
    <t>rue Léopold Ier, 68/6A</t>
  </si>
  <si>
    <t>COURRIER à son admin des biens, Me Alexandre REYNDERS</t>
  </si>
  <si>
    <t>rue Léopold Ier, 68/6B</t>
  </si>
  <si>
    <t>GABEL</t>
  </si>
  <si>
    <t>Noël</t>
  </si>
  <si>
    <t>rue Léopold Ier, 68/4</t>
  </si>
  <si>
    <t>COURRIER à son père, GABEL Yves</t>
  </si>
  <si>
    <t>Woonzorg Centrum - Residentie Hertog Jan  - Leuvensesteenweg  348</t>
  </si>
  <si>
    <t>angela.bigeard@gmail.com</t>
  </si>
  <si>
    <t>Des Clés plein les poches asbl</t>
  </si>
  <si>
    <t>Fabienne SHAW</t>
  </si>
  <si>
    <t>rue du Fraignat  35</t>
  </si>
  <si>
    <t>clespleinlespoches@gmail.com</t>
  </si>
  <si>
    <t>Vieusart</t>
  </si>
  <si>
    <t>1325 - Vieusart (Vieusart)</t>
  </si>
  <si>
    <t>0489 45 42 70</t>
  </si>
  <si>
    <t>avenue Adèle 16</t>
  </si>
  <si>
    <t>2015 - envoi courrier</t>
  </si>
  <si>
    <t>cotisation ? - envoi COURRIER</t>
  </si>
  <si>
    <t>2015 - 2013 - envoi COURRIER</t>
  </si>
  <si>
    <t>rue de Wand  221 Bte 2</t>
  </si>
  <si>
    <t>rue de Wand  221 bte 2</t>
  </si>
  <si>
    <t>ELISABETH, Maison 4 / soeur de Elisabeth _ adresse modifiée 13 04 16</t>
  </si>
  <si>
    <t>ELISABETH LOUYEST, Maison 4 / soeur de la résidente_adresse modifiée 13 04 16</t>
  </si>
  <si>
    <t>2015 - 2014 - soeur de la résidente ELISABETH _ adresse modifiée 13 04 16</t>
  </si>
  <si>
    <t>genevieve.louyest@louyeti.be</t>
  </si>
  <si>
    <t>pas d'email</t>
  </si>
  <si>
    <t>COUSSEMENT-COPPENS</t>
  </si>
  <si>
    <t>Prinsenbeemdlaan  18</t>
  </si>
  <si>
    <t>EX parent résident, ME, donateur, résident</t>
  </si>
  <si>
    <t>décédé</t>
  </si>
  <si>
    <t>allée des Colzas 59</t>
  </si>
  <si>
    <t>EX-parents résident et EX ME</t>
  </si>
  <si>
    <t>Membre effectif NL</t>
  </si>
  <si>
    <t>FONTEYNE - VAN RENTERGHEM</t>
  </si>
  <si>
    <t>2016 - 2015 - ancier administrateur</t>
  </si>
  <si>
    <t>2016 - 2015 - soeur du résident Domenico BRUNETTI, Maison Chapeliers</t>
  </si>
  <si>
    <t>2016 - 2015 - 2014 - épouse André Deferière</t>
  </si>
  <si>
    <t>2016 - 2015 - 2014 époux de Clémentine Buggenhout</t>
  </si>
  <si>
    <t>2016 - 2015 - 2014 - résident, fils de VANDEPUT Huguette</t>
  </si>
  <si>
    <t>2016 - 2015 - 2014 - époux de Huguette VANDEPUT</t>
  </si>
  <si>
    <t>2016 - 2015 - 2014 - épouse de STAINIER Léon</t>
  </si>
  <si>
    <t>2016 - 2015 - 2014</t>
  </si>
  <si>
    <t>2016 - 2015 - 2014 - Administrateur fondateur</t>
  </si>
  <si>
    <t>2016 - 2015 - 2014 - administratrice fondatrice - épouse de Rossi Albert (papy) - maman du résident PASCAL DUQUENNE</t>
  </si>
  <si>
    <t>2016 - 2015 - 2014 - époux de Catherine ZEKAS-MANFROY</t>
  </si>
  <si>
    <t>2016 - 2015 - 2014 - mère du résident SOUFIANE EL AMRANI - épouse de ZEKAS William</t>
  </si>
  <si>
    <t>2016 - 2015 -  2014 - épouse de GATTEGNO Salvo, mère du résident MICHAËL</t>
  </si>
  <si>
    <t>2016 - 2015 - 2014 - époux de GATTEGNO-BONHOMME Maryse, père du résident MICHAËL</t>
  </si>
  <si>
    <t>2016 - 2015 - 2014 - époux de Nicole LUCAS</t>
  </si>
  <si>
    <t>2016 - 2015 - 2014 - fils de HERMANS Vick et LUCAS Nicole - vérifier adresse</t>
  </si>
  <si>
    <t>2016 - 2015 - 2014 - soeur du ex-résident XAVIER (out en 2015)</t>
  </si>
  <si>
    <t>2016 - 2015 - 2014 _ vérifier VILLE</t>
  </si>
  <si>
    <t>2016 - 2015 - 2014 - épouse de Vick Hermans</t>
  </si>
  <si>
    <t>Sint-Stevensstraat  11</t>
  </si>
  <si>
    <t>DANIEL, Maison 3 - soeur du résident _ adresse modifiée 13 04 16</t>
  </si>
  <si>
    <t>nanettesoubry@hotmail.com</t>
  </si>
  <si>
    <t>nanettesoubry@hotmail.com - leonstainier@gmail.com</t>
  </si>
  <si>
    <t>leonstainier@gmail.com</t>
  </si>
  <si>
    <t>2016 - 2015 - 2014 - ancien admin - époux de Stainier-Soubry Anne</t>
  </si>
  <si>
    <t>? décédée ?</t>
  </si>
  <si>
    <t>? décédée - 2015 - 2014</t>
  </si>
  <si>
    <t>plus ME - sympathisant/donateur</t>
  </si>
  <si>
    <t>2013 - plus ME - sympathisant/donateur</t>
  </si>
  <si>
    <t>2015 - 2014 - plus ME - sympathisant - vérifier adresse</t>
  </si>
  <si>
    <t>ME - fondatrice APEM</t>
  </si>
  <si>
    <t>ex ME 2014-2015 - donateur occasionnel</t>
  </si>
  <si>
    <t>ME 2015-2014 - parent fondateur</t>
  </si>
  <si>
    <t>VAN BAER-PALAGOS</t>
  </si>
  <si>
    <t>FR 78000</t>
  </si>
  <si>
    <t>Versailles</t>
  </si>
  <si>
    <t>dpalagos@gmail.com</t>
  </si>
  <si>
    <t>OP ?     épouse de Jean-Michel PALAGOS et soeur de Brigitte VAN BAER (épouse Johnny ASCHE)</t>
  </si>
  <si>
    <t>15bis rue des Vergènes</t>
  </si>
  <si>
    <t>ROBIN</t>
  </si>
  <si>
    <t>Roselyne</t>
  </si>
  <si>
    <t>Lycée Marie Balavenne  47bd Laennec</t>
  </si>
  <si>
    <t>FR 22000  Saint Brieuc</t>
  </si>
  <si>
    <t>Saint Brieuc</t>
  </si>
  <si>
    <t>FR 78000 - Versailles (FRANCE)</t>
  </si>
  <si>
    <t>FR 22000  Saint Brieuc - Saint Brieuc (FRANCE)</t>
  </si>
  <si>
    <t>directrice.balavenne@gmail.com</t>
  </si>
  <si>
    <t>One shot - Directrice</t>
  </si>
  <si>
    <t>DUPONT</t>
  </si>
  <si>
    <t>cheftravaux.balavenne@gmail.com</t>
  </si>
  <si>
    <t>ONE SHOT - Directeur Délégué aux Formations Professionnelles et Technologiques</t>
  </si>
  <si>
    <t>Entreprises, firmes</t>
  </si>
  <si>
    <t>TAKEDA BELGIUM SCA/CVA</t>
  </si>
  <si>
    <t>Chaussée de Gand  615</t>
  </si>
  <si>
    <t>Paul DE PROFT, Finance Director ;  Paul MARIS, General Manager</t>
  </si>
  <si>
    <t>LECLEF-DE BLOCK</t>
  </si>
  <si>
    <t>Kamer 15,  Woonzorgcentrum "Hestia"   Zijp  20</t>
  </si>
  <si>
    <t>Kamer 15,  Woonzorgcentrum "Hestia"   Zijp 20</t>
  </si>
  <si>
    <t xml:space="preserve">Vanderkiel </t>
  </si>
  <si>
    <t xml:space="preserve">Dupont </t>
  </si>
  <si>
    <t xml:space="preserve">Statut </t>
  </si>
  <si>
    <t>parents resident</t>
  </si>
  <si>
    <t>donateur</t>
  </si>
  <si>
    <t>memebre affectif</t>
  </si>
  <si>
    <t>association</t>
  </si>
  <si>
    <t>bouglionne</t>
  </si>
  <si>
    <t xml:space="preserve">carte de vœux </t>
  </si>
  <si>
    <t>etcccccc</t>
  </si>
  <si>
    <t>en fonction du statut de la personne je coche les cases correspondants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</si>
</sst>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Effectif : &quot;#,##0"/>
    <numFmt numFmtId="165" formatCode="&quot;Statuts : &quot;#,##0"/>
    <numFmt numFmtId="166" formatCode="&quot;Communes : &quot;#,##0"/>
  </numFmts>
  <fonts count="19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Times New Roman"/>
      <family val="1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sz val="11"/>
      <name val="Calibri"/>
      <family val="2"/>
    </font>
    <font>
      <b/>
      <sz val="16"/>
      <color theme="4" tint="-0.249977111117893"/>
      <name val="Calibri"/>
      <family val="2"/>
      <scheme val="minor"/>
    </font>
    <font>
      <sz val="14"/>
      <color theme="4" tint="-0.249977111117893"/>
      <name val="Arial Black"/>
      <family val="2"/>
    </font>
    <font>
      <sz val="14"/>
      <color theme="6" tint="-0.249977111117893"/>
      <name val="Arial Black"/>
      <family val="2"/>
    </font>
    <font>
      <u/>
      <sz val="10"/>
      <color theme="10"/>
      <name val="Arial"/>
      <family val="2"/>
    </font>
    <font>
      <u/>
      <sz val="10"/>
      <color theme="3" tint="-0.249977111117893"/>
      <name val="Arial Black"/>
      <family val="2"/>
    </font>
    <font>
      <sz val="10"/>
      <color theme="3" tint="-0.249977111117893"/>
      <name val="Arial Black"/>
      <family val="2"/>
    </font>
    <font>
      <sz val="11"/>
      <name val="Calibri"/>
      <family val="2"/>
      <scheme val="minor"/>
    </font>
    <font>
      <b/>
      <sz val="26"/>
      <color theme="0"/>
      <name val="Arial"/>
      <family val="2"/>
    </font>
    <font>
      <sz val="11"/>
      <color theme="0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67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0" xfId="0" applyFill="1" applyBorder="1"/>
    <xf numFmtId="0" fontId="5" fillId="0" borderId="0" xfId="0" applyFont="1" applyBorder="1"/>
    <xf numFmtId="0" fontId="0" fillId="2" borderId="0" xfId="0" applyFill="1" applyBorder="1"/>
    <xf numFmtId="0" fontId="0" fillId="0" borderId="0" xfId="0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5" fillId="2" borderId="0" xfId="0" applyFont="1" applyFill="1" applyBorder="1" applyAlignment="1">
      <alignment vertical="top"/>
    </xf>
    <xf numFmtId="0" fontId="5" fillId="5" borderId="0" xfId="0" applyFont="1" applyFill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0" fillId="0" borderId="0" xfId="0" applyFont="1" applyBorder="1"/>
    <xf numFmtId="0" fontId="7" fillId="0" borderId="0" xfId="1" applyFont="1" applyFill="1" applyBorder="1" applyAlignment="1">
      <alignment horizontal="left"/>
    </xf>
    <xf numFmtId="0" fontId="0" fillId="0" borderId="0" xfId="0" applyFont="1" applyBorder="1" applyAlignment="1">
      <alignment horizontal="left"/>
    </xf>
    <xf numFmtId="0" fontId="4" fillId="0" borderId="0" xfId="2" applyFont="1" applyBorder="1" applyAlignment="1">
      <alignment horizontal="left"/>
    </xf>
    <xf numFmtId="0" fontId="0" fillId="3" borderId="0" xfId="0" applyFont="1" applyFill="1" applyBorder="1" applyAlignment="1">
      <alignment horizontal="left"/>
    </xf>
    <xf numFmtId="0" fontId="8" fillId="0" borderId="0" xfId="0" applyFont="1"/>
    <xf numFmtId="0" fontId="0" fillId="4" borderId="0" xfId="0" applyFill="1"/>
    <xf numFmtId="0" fontId="0" fillId="4" borderId="0" xfId="0" applyFont="1" applyFill="1" applyBorder="1"/>
    <xf numFmtId="0" fontId="5" fillId="4" borderId="0" xfId="0" applyFont="1" applyFill="1" applyBorder="1" applyAlignment="1">
      <alignment vertical="top"/>
    </xf>
    <xf numFmtId="0" fontId="3" fillId="4" borderId="0" xfId="1" applyFont="1" applyFill="1" applyBorder="1" applyAlignment="1">
      <alignment horizontal="left" vertical="top" wrapText="1"/>
    </xf>
    <xf numFmtId="0" fontId="3" fillId="5" borderId="0" xfId="1" applyFont="1" applyFill="1" applyBorder="1" applyAlignment="1">
      <alignment horizontal="left" vertical="top" wrapText="1"/>
    </xf>
    <xf numFmtId="0" fontId="5" fillId="0" borderId="0" xfId="0" applyFont="1" applyBorder="1" applyAlignment="1">
      <alignment vertical="top" wrapText="1"/>
    </xf>
    <xf numFmtId="164" fontId="5" fillId="5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165" fontId="5" fillId="5" borderId="0" xfId="0" applyNumberFormat="1" applyFont="1" applyFill="1" applyBorder="1" applyAlignment="1">
      <alignment horizontal="center" vertical="center"/>
    </xf>
    <xf numFmtId="0" fontId="0" fillId="0" borderId="0" xfId="0" applyBorder="1" applyProtection="1">
      <protection locked="0"/>
    </xf>
    <xf numFmtId="0" fontId="0" fillId="0" borderId="0" xfId="0" applyAlignment="1">
      <alignment horizontal="left"/>
    </xf>
    <xf numFmtId="0" fontId="0" fillId="0" borderId="0" xfId="0" applyFont="1" applyBorder="1" applyAlignment="1" applyProtection="1">
      <alignment horizontal="left"/>
      <protection locked="0"/>
    </xf>
    <xf numFmtId="0" fontId="5" fillId="5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/>
    </xf>
    <xf numFmtId="0" fontId="5" fillId="4" borderId="0" xfId="0" applyFont="1" applyFill="1" applyBorder="1" applyAlignment="1">
      <alignment horizontal="center" vertical="top"/>
    </xf>
    <xf numFmtId="0" fontId="5" fillId="5" borderId="0" xfId="0" applyFont="1" applyFill="1" applyBorder="1"/>
    <xf numFmtId="0" fontId="6" fillId="5" borderId="0" xfId="0" applyFont="1" applyFill="1" applyBorder="1" applyAlignment="1">
      <alignment horizontal="center"/>
    </xf>
    <xf numFmtId="0" fontId="8" fillId="5" borderId="0" xfId="0" applyFont="1" applyFill="1" applyBorder="1"/>
    <xf numFmtId="0" fontId="5" fillId="5" borderId="0" xfId="0" applyFont="1" applyFill="1" applyBorder="1" applyAlignment="1">
      <alignment horizontal="left"/>
    </xf>
    <xf numFmtId="0" fontId="8" fillId="6" borderId="0" xfId="0" applyFont="1" applyFill="1" applyBorder="1"/>
    <xf numFmtId="0" fontId="5" fillId="6" borderId="0" xfId="0" applyFont="1" applyFill="1" applyBorder="1"/>
    <xf numFmtId="0" fontId="5" fillId="6" borderId="0" xfId="0" quotePrefix="1" applyFont="1" applyFill="1" applyBorder="1" applyAlignment="1">
      <alignment horizontal="left"/>
    </xf>
    <xf numFmtId="0" fontId="5" fillId="6" borderId="0" xfId="0" applyFont="1" applyFill="1" applyBorder="1" applyAlignment="1">
      <alignment horizontal="left"/>
    </xf>
    <xf numFmtId="0" fontId="6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vertical="center"/>
    </xf>
    <xf numFmtId="0" fontId="5" fillId="6" borderId="0" xfId="0" applyFont="1" applyFill="1" applyBorder="1" applyAlignment="1">
      <alignment horizontal="center"/>
    </xf>
    <xf numFmtId="0" fontId="1" fillId="7" borderId="0" xfId="3" applyFill="1" applyProtection="1"/>
    <xf numFmtId="0" fontId="9" fillId="7" borderId="0" xfId="3" applyFont="1" applyFill="1" applyAlignment="1" applyProtection="1">
      <alignment horizontal="left" vertical="top"/>
    </xf>
    <xf numFmtId="0" fontId="10" fillId="7" borderId="0" xfId="3" applyFont="1" applyFill="1" applyAlignment="1" applyProtection="1"/>
    <xf numFmtId="0" fontId="1" fillId="7" borderId="0" xfId="3" applyFill="1" applyAlignment="1" applyProtection="1">
      <alignment horizontal="center"/>
    </xf>
    <xf numFmtId="0" fontId="12" fillId="7" borderId="0" xfId="4" applyFont="1" applyFill="1" applyAlignment="1" applyProtection="1">
      <alignment horizontal="center" vertical="center"/>
    </xf>
    <xf numFmtId="0" fontId="1" fillId="7" borderId="0" xfId="3" applyFill="1" applyAlignment="1" applyProtection="1">
      <alignment vertical="center"/>
    </xf>
    <xf numFmtId="0" fontId="13" fillId="7" borderId="0" xfId="3" applyFont="1" applyFill="1" applyAlignment="1" applyProtection="1">
      <alignment vertical="center"/>
    </xf>
    <xf numFmtId="0" fontId="14" fillId="5" borderId="0" xfId="0" applyFont="1" applyFill="1"/>
    <xf numFmtId="0" fontId="0" fillId="5" borderId="0" xfId="0" applyFill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5" fillId="6" borderId="0" xfId="0" applyFont="1" applyFill="1" applyBorder="1" applyAlignment="1">
      <alignment horizontal="left" vertical="center"/>
    </xf>
    <xf numFmtId="0" fontId="5" fillId="4" borderId="0" xfId="0" applyFont="1" applyFill="1" applyBorder="1" applyAlignment="1">
      <alignment horizontal="left" vertical="top"/>
    </xf>
    <xf numFmtId="166" fontId="5" fillId="5" borderId="0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/>
    </xf>
    <xf numFmtId="0" fontId="17" fillId="0" borderId="0" xfId="0" applyFont="1" applyBorder="1"/>
    <xf numFmtId="0" fontId="18" fillId="0" borderId="0" xfId="0" applyFont="1" applyBorder="1"/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wrapText="1"/>
    </xf>
    <xf numFmtId="0" fontId="17" fillId="0" borderId="0" xfId="0" applyFont="1" applyFill="1" applyBorder="1"/>
    <xf numFmtId="0" fontId="0" fillId="4" borderId="0" xfId="0" applyFont="1" applyFill="1" applyBorder="1" applyAlignment="1">
      <alignment horizontal="left"/>
    </xf>
    <xf numFmtId="0" fontId="15" fillId="7" borderId="0" xfId="3" applyFont="1" applyFill="1" applyAlignment="1" applyProtection="1">
      <alignment horizontal="center" vertical="center"/>
    </xf>
  </cellXfs>
  <cellStyles count="5">
    <cellStyle name="Lien hypertexte" xfId="2" builtinId="8"/>
    <cellStyle name="Lien hypertexte 2" xfId="4"/>
    <cellStyle name="Normal" xfId="0" builtinId="0"/>
    <cellStyle name="Normal 2" xfId="3"/>
    <cellStyle name="Normal_Feuil1" xfId="1"/>
  </cellStyles>
  <dxfs count="5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tatuts!A1"/><Relationship Id="rId2" Type="http://schemas.openxmlformats.org/officeDocument/2006/relationships/hyperlink" Target="#Param&#232;tres!A1"/><Relationship Id="rId1" Type="http://schemas.openxmlformats.org/officeDocument/2006/relationships/hyperlink" Target="#Annuaire!A1"/><Relationship Id="rId5" Type="http://schemas.openxmlformats.org/officeDocument/2006/relationships/image" Target="../media/image1.png"/><Relationship Id="rId4" Type="http://schemas.openxmlformats.org/officeDocument/2006/relationships/hyperlink" Target="#Communes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2867025</xdr:colOff>
      <xdr:row>1</xdr:row>
      <xdr:rowOff>45984</xdr:rowOff>
    </xdr:from>
    <xdr:to>
      <xdr:col>1</xdr:col>
      <xdr:colOff>1755824</xdr:colOff>
      <xdr:row>1</xdr:row>
      <xdr:rowOff>673079</xdr:rowOff>
    </xdr:to>
    <xdr:sp macro="" textlink="">
      <xdr:nvSpPr>
        <xdr:cNvPr id="2" name="Rectangle à coins arrondis 1">
          <a:hlinkClick xmlns:r="http://schemas.openxmlformats.org/officeDocument/2006/relationships" r:id="rId1" tooltip="Ecritures"/>
        </xdr:cNvPr>
        <xdr:cNvSpPr/>
      </xdr:nvSpPr>
      <xdr:spPr>
        <a:xfrm>
          <a:off x="2867025" y="1931934"/>
          <a:ext cx="2032049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Annuaire</a:t>
          </a:r>
        </a:p>
      </xdr:txBody>
    </xdr:sp>
    <xdr:clientData/>
  </xdr:twoCellAnchor>
  <xdr:twoCellAnchor>
    <xdr:from>
      <xdr:col>1</xdr:col>
      <xdr:colOff>1065051</xdr:colOff>
      <xdr:row>1</xdr:row>
      <xdr:rowOff>1084209</xdr:rowOff>
    </xdr:from>
    <xdr:to>
      <xdr:col>1</xdr:col>
      <xdr:colOff>2968301</xdr:colOff>
      <xdr:row>1</xdr:row>
      <xdr:rowOff>1711304</xdr:rowOff>
    </xdr:to>
    <xdr:sp macro="" textlink="">
      <xdr:nvSpPr>
        <xdr:cNvPr id="4" name="Rectangle à coins arrondis 3">
          <a:hlinkClick xmlns:r="http://schemas.openxmlformats.org/officeDocument/2006/relationships" r:id="rId2" tooltip="Paramètres"/>
        </xdr:cNvPr>
        <xdr:cNvSpPr/>
      </xdr:nvSpPr>
      <xdr:spPr>
        <a:xfrm>
          <a:off x="1617501" y="2008134"/>
          <a:ext cx="1903250" cy="627095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Paramètres</a:t>
          </a:r>
        </a:p>
      </xdr:txBody>
    </xdr:sp>
    <xdr:clientData/>
  </xdr:twoCellAnchor>
  <xdr:twoCellAnchor>
    <xdr:from>
      <xdr:col>1</xdr:col>
      <xdr:colOff>4505325</xdr:colOff>
      <xdr:row>1</xdr:row>
      <xdr:rowOff>45984</xdr:rowOff>
    </xdr:from>
    <xdr:to>
      <xdr:col>1</xdr:col>
      <xdr:colOff>6405076</xdr:colOff>
      <xdr:row>1</xdr:row>
      <xdr:rowOff>673079</xdr:rowOff>
    </xdr:to>
    <xdr:sp macro="" textlink="">
      <xdr:nvSpPr>
        <xdr:cNvPr id="5" name="Rectangle à coins arrondis 4">
          <a:hlinkClick xmlns:r="http://schemas.openxmlformats.org/officeDocument/2006/relationships" r:id="rId3" tooltip="Catégories"/>
        </xdr:cNvPr>
        <xdr:cNvSpPr/>
      </xdr:nvSpPr>
      <xdr:spPr>
        <a:xfrm>
          <a:off x="5057775" y="969909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Statuts </a:t>
          </a:r>
        </a:p>
      </xdr:txBody>
    </xdr:sp>
    <xdr:clientData/>
  </xdr:twoCellAnchor>
  <xdr:twoCellAnchor>
    <xdr:from>
      <xdr:col>1</xdr:col>
      <xdr:colOff>2162954</xdr:colOff>
      <xdr:row>1</xdr:row>
      <xdr:rowOff>45983</xdr:rowOff>
    </xdr:from>
    <xdr:to>
      <xdr:col>1</xdr:col>
      <xdr:colOff>4062705</xdr:colOff>
      <xdr:row>1</xdr:row>
      <xdr:rowOff>673078</xdr:rowOff>
    </xdr:to>
    <xdr:sp macro="" textlink="">
      <xdr:nvSpPr>
        <xdr:cNvPr id="6" name="Rectangle à coins arrondis 5">
          <a:hlinkClick xmlns:r="http://schemas.openxmlformats.org/officeDocument/2006/relationships" r:id="rId4" tooltip="Rubriques"/>
        </xdr:cNvPr>
        <xdr:cNvSpPr/>
      </xdr:nvSpPr>
      <xdr:spPr>
        <a:xfrm>
          <a:off x="2715404" y="969908"/>
          <a:ext cx="1899751" cy="627095"/>
        </a:xfrm>
        <a:prstGeom prst="round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Communes</a:t>
          </a:r>
        </a:p>
      </xdr:txBody>
    </xdr:sp>
    <xdr:clientData/>
  </xdr:twoCellAnchor>
  <xdr:twoCellAnchor>
    <xdr:from>
      <xdr:col>1</xdr:col>
      <xdr:colOff>3340869</xdr:colOff>
      <xdr:row>1</xdr:row>
      <xdr:rowOff>1082317</xdr:rowOff>
    </xdr:from>
    <xdr:to>
      <xdr:col>1</xdr:col>
      <xdr:colOff>5244119</xdr:colOff>
      <xdr:row>1</xdr:row>
      <xdr:rowOff>1709412</xdr:rowOff>
    </xdr:to>
    <xdr:sp macro="[0]!quitter" textlink="">
      <xdr:nvSpPr>
        <xdr:cNvPr id="9" name="Rectangle à coins arrondis 8"/>
        <xdr:cNvSpPr/>
      </xdr:nvSpPr>
      <xdr:spPr>
        <a:xfrm>
          <a:off x="5672852" y="2967610"/>
          <a:ext cx="1903250" cy="627095"/>
        </a:xfrm>
        <a:prstGeom prst="round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Quitter</a:t>
          </a:r>
        </a:p>
      </xdr:txBody>
    </xdr:sp>
    <xdr:clientData/>
  </xdr:twoCellAnchor>
  <xdr:twoCellAnchor editAs="oneCell">
    <xdr:from>
      <xdr:col>0</xdr:col>
      <xdr:colOff>714374</xdr:colOff>
      <xdr:row>0</xdr:row>
      <xdr:rowOff>1847850</xdr:rowOff>
    </xdr:from>
    <xdr:to>
      <xdr:col>0</xdr:col>
      <xdr:colOff>2518881</xdr:colOff>
      <xdr:row>1</xdr:row>
      <xdr:rowOff>1628775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4" y="1847850"/>
          <a:ext cx="1804507" cy="1666875"/>
        </a:xfrm>
        <a:prstGeom prst="rect">
          <a:avLst/>
        </a:prstGeom>
        <a:ln>
          <a:noFill/>
        </a:ln>
        <a:effectLst>
          <a:reflection blurRad="6350" stA="50000" endA="300" endPos="90000" dist="50800" dir="5400000" sy="-100000" algn="bl" rotWithShape="0"/>
        </a:effectLst>
        <a:scene3d>
          <a:camera prst="perspectiveContrastingLeftFacing">
            <a:rot lat="300000" lon="19800000" rev="0"/>
          </a:camera>
          <a:lightRig rig="threePt" dir="t">
            <a:rot lat="0" lon="0" rev="2700000"/>
          </a:lightRig>
        </a:scene3d>
        <a:sp3d>
          <a:bevelT w="63500" h="50800"/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7</xdr:row>
      <xdr:rowOff>28576</xdr:rowOff>
    </xdr:from>
    <xdr:to>
      <xdr:col>2</xdr:col>
      <xdr:colOff>571500</xdr:colOff>
      <xdr:row>8</xdr:row>
      <xdr:rowOff>9526</xdr:rowOff>
    </xdr:to>
    <xdr:sp macro="" textlink="">
      <xdr:nvSpPr>
        <xdr:cNvPr id="2" name="Rectangle 1"/>
        <xdr:cNvSpPr/>
      </xdr:nvSpPr>
      <xdr:spPr>
        <a:xfrm>
          <a:off x="1800225" y="1362076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266700</xdr:colOff>
      <xdr:row>8</xdr:row>
      <xdr:rowOff>28575</xdr:rowOff>
    </xdr:from>
    <xdr:to>
      <xdr:col>2</xdr:col>
      <xdr:colOff>561975</xdr:colOff>
      <xdr:row>9</xdr:row>
      <xdr:rowOff>9525</xdr:rowOff>
    </xdr:to>
    <xdr:sp macro="" textlink="">
      <xdr:nvSpPr>
        <xdr:cNvPr id="3" name="Rectangle 2"/>
        <xdr:cNvSpPr/>
      </xdr:nvSpPr>
      <xdr:spPr>
        <a:xfrm>
          <a:off x="1790700" y="1552575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257175</xdr:colOff>
      <xdr:row>9</xdr:row>
      <xdr:rowOff>38100</xdr:rowOff>
    </xdr:from>
    <xdr:to>
      <xdr:col>2</xdr:col>
      <xdr:colOff>552450</xdr:colOff>
      <xdr:row>10</xdr:row>
      <xdr:rowOff>19050</xdr:rowOff>
    </xdr:to>
    <xdr:sp macro="" textlink="">
      <xdr:nvSpPr>
        <xdr:cNvPr id="4" name="Rectangle 3"/>
        <xdr:cNvSpPr/>
      </xdr:nvSpPr>
      <xdr:spPr>
        <a:xfrm>
          <a:off x="1781175" y="1752600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257175</xdr:colOff>
      <xdr:row>10</xdr:row>
      <xdr:rowOff>47625</xdr:rowOff>
    </xdr:from>
    <xdr:to>
      <xdr:col>2</xdr:col>
      <xdr:colOff>552450</xdr:colOff>
      <xdr:row>11</xdr:row>
      <xdr:rowOff>28575</xdr:rowOff>
    </xdr:to>
    <xdr:sp macro="" textlink="">
      <xdr:nvSpPr>
        <xdr:cNvPr id="5" name="Rectangle 4"/>
        <xdr:cNvSpPr/>
      </xdr:nvSpPr>
      <xdr:spPr>
        <a:xfrm>
          <a:off x="1781175" y="1952625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228600</xdr:colOff>
      <xdr:row>11</xdr:row>
      <xdr:rowOff>19050</xdr:rowOff>
    </xdr:from>
    <xdr:to>
      <xdr:col>2</xdr:col>
      <xdr:colOff>523875</xdr:colOff>
      <xdr:row>12</xdr:row>
      <xdr:rowOff>0</xdr:rowOff>
    </xdr:to>
    <xdr:sp macro="" textlink="">
      <xdr:nvSpPr>
        <xdr:cNvPr id="6" name="Rectangle 5"/>
        <xdr:cNvSpPr/>
      </xdr:nvSpPr>
      <xdr:spPr>
        <a:xfrm>
          <a:off x="1752600" y="2114550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</xdr:col>
      <xdr:colOff>247650</xdr:colOff>
      <xdr:row>12</xdr:row>
      <xdr:rowOff>38100</xdr:rowOff>
    </xdr:from>
    <xdr:to>
      <xdr:col>2</xdr:col>
      <xdr:colOff>542925</xdr:colOff>
      <xdr:row>13</xdr:row>
      <xdr:rowOff>19050</xdr:rowOff>
    </xdr:to>
    <xdr:sp macro="" textlink="">
      <xdr:nvSpPr>
        <xdr:cNvPr id="7" name="Rectangle 6"/>
        <xdr:cNvSpPr/>
      </xdr:nvSpPr>
      <xdr:spPr>
        <a:xfrm>
          <a:off x="1771650" y="2324100"/>
          <a:ext cx="295275" cy="17145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488533</xdr:colOff>
      <xdr:row>0</xdr:row>
      <xdr:rowOff>42378</xdr:rowOff>
    </xdr:from>
    <xdr:to>
      <xdr:col>1</xdr:col>
      <xdr:colOff>857602</xdr:colOff>
      <xdr:row>0</xdr:row>
      <xdr:rowOff>42714</xdr:rowOff>
    </xdr:to>
    <xdr:sp macro="[0]!Feuil1.Trier_Annuaire" textlink="">
      <xdr:nvSpPr>
        <xdr:cNvPr id="2" name="Bouton_Trier_Opération"/>
        <xdr:cNvSpPr/>
      </xdr:nvSpPr>
      <xdr:spPr>
        <a:xfrm>
          <a:off x="1250533" y="318391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945523</xdr:colOff>
      <xdr:row>0</xdr:row>
      <xdr:rowOff>42432</xdr:rowOff>
    </xdr:from>
    <xdr:to>
      <xdr:col>1</xdr:col>
      <xdr:colOff>1314802</xdr:colOff>
      <xdr:row>0</xdr:row>
      <xdr:rowOff>42768</xdr:rowOff>
    </xdr:to>
    <xdr:sp macro="[0]!Feuil1.Supprimer_Annuaire" textlink="">
      <xdr:nvSpPr>
        <xdr:cNvPr id="3" name="Bouton_Supprimer_Opération"/>
        <xdr:cNvSpPr/>
      </xdr:nvSpPr>
      <xdr:spPr>
        <a:xfrm>
          <a:off x="1707523" y="324541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247650</xdr:colOff>
      <xdr:row>0</xdr:row>
      <xdr:rowOff>42171</xdr:rowOff>
    </xdr:from>
    <xdr:to>
      <xdr:col>0</xdr:col>
      <xdr:colOff>600076</xdr:colOff>
      <xdr:row>0</xdr:row>
      <xdr:rowOff>42507</xdr:rowOff>
    </xdr:to>
    <xdr:sp macro="[0]!Feuil1.Afficher_Form_Ajout_Annuaire" textlink="">
      <xdr:nvSpPr>
        <xdr:cNvPr id="4" name="Bouton_Ajouter_Opération"/>
        <xdr:cNvSpPr/>
      </xdr:nvSpPr>
      <xdr:spPr>
        <a:xfrm>
          <a:off x="247650" y="3143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1</xdr:col>
      <xdr:colOff>487</xdr:colOff>
      <xdr:row>0</xdr:row>
      <xdr:rowOff>42173</xdr:rowOff>
    </xdr:from>
    <xdr:to>
      <xdr:col>1</xdr:col>
      <xdr:colOff>361951</xdr:colOff>
      <xdr:row>0</xdr:row>
      <xdr:rowOff>42509</xdr:rowOff>
    </xdr:to>
    <xdr:sp macro="[0]!Feuil1.Afficher_Form_Modif_Annuaire" textlink="">
      <xdr:nvSpPr>
        <xdr:cNvPr id="5" name="Bouton_Ajouter_Opération"/>
        <xdr:cNvSpPr/>
      </xdr:nvSpPr>
      <xdr:spPr>
        <a:xfrm>
          <a:off x="710912" y="3143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1409700</xdr:colOff>
      <xdr:row>0</xdr:row>
      <xdr:rowOff>42062</xdr:rowOff>
    </xdr:from>
    <xdr:to>
      <xdr:col>1</xdr:col>
      <xdr:colOff>1778979</xdr:colOff>
      <xdr:row>0</xdr:row>
      <xdr:rowOff>42398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71700" y="32793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483868</xdr:colOff>
      <xdr:row>1</xdr:row>
      <xdr:rowOff>61571</xdr:rowOff>
    </xdr:from>
    <xdr:to>
      <xdr:col>1</xdr:col>
      <xdr:colOff>852937</xdr:colOff>
      <xdr:row>1</xdr:row>
      <xdr:rowOff>421571</xdr:rowOff>
    </xdr:to>
    <xdr:sp macro="[0]!Feuil1.Trier_Annuaire" textlink="">
      <xdr:nvSpPr>
        <xdr:cNvPr id="17" name="Bouton_Trier_Opération"/>
        <xdr:cNvSpPr/>
      </xdr:nvSpPr>
      <xdr:spPr>
        <a:xfrm>
          <a:off x="1086470" y="323994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1</xdr:col>
      <xdr:colOff>940858</xdr:colOff>
      <xdr:row>1</xdr:row>
      <xdr:rowOff>67721</xdr:rowOff>
    </xdr:from>
    <xdr:to>
      <xdr:col>1</xdr:col>
      <xdr:colOff>1310137</xdr:colOff>
      <xdr:row>1</xdr:row>
      <xdr:rowOff>427721</xdr:rowOff>
    </xdr:to>
    <xdr:sp macro="[0]!Feuil1.Supprimer_Annuaire" textlink="">
      <xdr:nvSpPr>
        <xdr:cNvPr id="18" name="Bouton_Supprimer_Opération"/>
        <xdr:cNvSpPr/>
      </xdr:nvSpPr>
      <xdr:spPr>
        <a:xfrm>
          <a:off x="1543460" y="330144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87475</xdr:colOff>
      <xdr:row>1</xdr:row>
      <xdr:rowOff>58316</xdr:rowOff>
    </xdr:from>
    <xdr:to>
      <xdr:col>0</xdr:col>
      <xdr:colOff>458951</xdr:colOff>
      <xdr:row>1</xdr:row>
      <xdr:rowOff>418316</xdr:rowOff>
    </xdr:to>
    <xdr:sp macro="[0]!Feuil1.Afficher_Form_Ajout_Annuaire" textlink="">
      <xdr:nvSpPr>
        <xdr:cNvPr id="19" name="Bouton_Ajouter_Opération"/>
        <xdr:cNvSpPr/>
      </xdr:nvSpPr>
      <xdr:spPr>
        <a:xfrm>
          <a:off x="87475" y="320739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550737</xdr:colOff>
      <xdr:row>1</xdr:row>
      <xdr:rowOff>58318</xdr:rowOff>
    </xdr:from>
    <xdr:to>
      <xdr:col>1</xdr:col>
      <xdr:colOff>357286</xdr:colOff>
      <xdr:row>1</xdr:row>
      <xdr:rowOff>418318</xdr:rowOff>
    </xdr:to>
    <xdr:sp macro="[0]!Feuil1.Afficher_Form_Modif_Annuaire" textlink="">
      <xdr:nvSpPr>
        <xdr:cNvPr id="20" name="Bouton_Ajouter_Opération"/>
        <xdr:cNvSpPr/>
      </xdr:nvSpPr>
      <xdr:spPr>
        <a:xfrm>
          <a:off x="550737" y="320741"/>
          <a:ext cx="409151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1</xdr:col>
      <xdr:colOff>1405035</xdr:colOff>
      <xdr:row>1</xdr:row>
      <xdr:rowOff>71923</xdr:rowOff>
    </xdr:from>
    <xdr:to>
      <xdr:col>1</xdr:col>
      <xdr:colOff>1774314</xdr:colOff>
      <xdr:row>1</xdr:row>
      <xdr:rowOff>431923</xdr:rowOff>
    </xdr:to>
    <xdr:sp macro="" textlink="">
      <xdr:nvSpPr>
        <xdr:cNvPr id="21" name="Bouton_Supprimer_Opération">
          <a:hlinkClick xmlns:r="http://schemas.openxmlformats.org/officeDocument/2006/relationships" r:id="rId1"/>
        </xdr:cNvPr>
        <xdr:cNvSpPr/>
      </xdr:nvSpPr>
      <xdr:spPr>
        <a:xfrm>
          <a:off x="2007637" y="334346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1240657</xdr:colOff>
      <xdr:row>1</xdr:row>
      <xdr:rowOff>58876</xdr:rowOff>
    </xdr:from>
    <xdr:to>
      <xdr:col>0</xdr:col>
      <xdr:colOff>1609726</xdr:colOff>
      <xdr:row>1</xdr:row>
      <xdr:rowOff>418876</xdr:rowOff>
    </xdr:to>
    <xdr:sp macro="[0]!Feuil2.Trier_Communes" textlink="">
      <xdr:nvSpPr>
        <xdr:cNvPr id="2" name="Bouton_Trier_Opération"/>
        <xdr:cNvSpPr/>
      </xdr:nvSpPr>
      <xdr:spPr>
        <a:xfrm>
          <a:off x="1240657" y="419610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1697647</xdr:colOff>
      <xdr:row>1</xdr:row>
      <xdr:rowOff>65026</xdr:rowOff>
    </xdr:from>
    <xdr:to>
      <xdr:col>0</xdr:col>
      <xdr:colOff>2066926</xdr:colOff>
      <xdr:row>1</xdr:row>
      <xdr:rowOff>425026</xdr:rowOff>
    </xdr:to>
    <xdr:sp macro="[0]!Feuil2.Supprimer_Commune" textlink="">
      <xdr:nvSpPr>
        <xdr:cNvPr id="3" name="Bouton_Supprimer_Opération"/>
        <xdr:cNvSpPr/>
      </xdr:nvSpPr>
      <xdr:spPr>
        <a:xfrm>
          <a:off x="1697647" y="42576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266700</xdr:colOff>
      <xdr:row>1</xdr:row>
      <xdr:rowOff>66675</xdr:rowOff>
    </xdr:from>
    <xdr:to>
      <xdr:col>0</xdr:col>
      <xdr:colOff>638176</xdr:colOff>
      <xdr:row>1</xdr:row>
      <xdr:rowOff>426675</xdr:rowOff>
    </xdr:to>
    <xdr:sp macro="[0]!Feuil2.Afficher_Form_Ajout_Commune" textlink="">
      <xdr:nvSpPr>
        <xdr:cNvPr id="4" name="Bouton_Ajouter_Opération"/>
        <xdr:cNvSpPr/>
      </xdr:nvSpPr>
      <xdr:spPr>
        <a:xfrm>
          <a:off x="266700" y="428625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729962</xdr:colOff>
      <xdr:row>1</xdr:row>
      <xdr:rowOff>66677</xdr:rowOff>
    </xdr:from>
    <xdr:to>
      <xdr:col>0</xdr:col>
      <xdr:colOff>1143001</xdr:colOff>
      <xdr:row>1</xdr:row>
      <xdr:rowOff>426677</xdr:rowOff>
    </xdr:to>
    <xdr:sp macro="[0]!Feuil2.Afficher_Form_Modif_Commune" textlink="">
      <xdr:nvSpPr>
        <xdr:cNvPr id="5" name="Bouton_Ajouter_Opération"/>
        <xdr:cNvSpPr/>
      </xdr:nvSpPr>
      <xdr:spPr>
        <a:xfrm>
          <a:off x="729962" y="428627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2162175</xdr:colOff>
      <xdr:row>1</xdr:row>
      <xdr:rowOff>76200</xdr:rowOff>
    </xdr:from>
    <xdr:to>
      <xdr:col>0</xdr:col>
      <xdr:colOff>2531454</xdr:colOff>
      <xdr:row>1</xdr:row>
      <xdr:rowOff>436200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62175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1197361</xdr:colOff>
      <xdr:row>1</xdr:row>
      <xdr:rowOff>55763</xdr:rowOff>
    </xdr:from>
    <xdr:to>
      <xdr:col>0</xdr:col>
      <xdr:colOff>1566430</xdr:colOff>
      <xdr:row>1</xdr:row>
      <xdr:rowOff>415763</xdr:rowOff>
    </xdr:to>
    <xdr:sp macro="[0]!Feuil3.Trier_Statuts" textlink="">
      <xdr:nvSpPr>
        <xdr:cNvPr id="2" name="Bouton_Trier_Opération"/>
        <xdr:cNvSpPr/>
      </xdr:nvSpPr>
      <xdr:spPr>
        <a:xfrm>
          <a:off x="1197361" y="427238"/>
          <a:ext cx="36906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 3"/>
            </a:rPr>
            <a:t>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1673835</xdr:colOff>
      <xdr:row>1</xdr:row>
      <xdr:rowOff>55727</xdr:rowOff>
    </xdr:from>
    <xdr:to>
      <xdr:col>0</xdr:col>
      <xdr:colOff>2043114</xdr:colOff>
      <xdr:row>1</xdr:row>
      <xdr:rowOff>415727</xdr:rowOff>
    </xdr:to>
    <xdr:sp macro="[0]!Feuil3.Supprimer_Statut" textlink="">
      <xdr:nvSpPr>
        <xdr:cNvPr id="3" name="Bouton_Supprimer_Opération"/>
        <xdr:cNvSpPr/>
      </xdr:nvSpPr>
      <xdr:spPr>
        <a:xfrm>
          <a:off x="1673835" y="426522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ingdings"/>
            </a:rPr>
            <a:t></a:t>
          </a:r>
          <a:endParaRPr lang="fr-FR" sz="1200" b="1"/>
        </a:p>
      </xdr:txBody>
    </xdr:sp>
    <xdr:clientData fPrintsWithSheet="0"/>
  </xdr:twoCellAnchor>
  <xdr:twoCellAnchor editAs="absolute">
    <xdr:from>
      <xdr:col>0</xdr:col>
      <xdr:colOff>219075</xdr:colOff>
      <xdr:row>1</xdr:row>
      <xdr:rowOff>47625</xdr:rowOff>
    </xdr:from>
    <xdr:to>
      <xdr:col>0</xdr:col>
      <xdr:colOff>590551</xdr:colOff>
      <xdr:row>1</xdr:row>
      <xdr:rowOff>407625</xdr:rowOff>
    </xdr:to>
    <xdr:sp macro="[0]!Feuil3.Afficher_Form_Ajout_Statut" textlink="">
      <xdr:nvSpPr>
        <xdr:cNvPr id="4" name="Bouton_Ajouter_Opération"/>
        <xdr:cNvSpPr/>
      </xdr:nvSpPr>
      <xdr:spPr>
        <a:xfrm>
          <a:off x="219075" y="419100"/>
          <a:ext cx="371476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ym typeface="Wingdings 2"/>
            </a:rPr>
            <a:t></a:t>
          </a:r>
          <a:endParaRPr lang="fr-FR" sz="1600" b="1"/>
        </a:p>
      </xdr:txBody>
    </xdr:sp>
    <xdr:clientData fPrintsWithSheet="0"/>
  </xdr:twoCellAnchor>
  <xdr:twoCellAnchor editAs="absolute">
    <xdr:from>
      <xdr:col>0</xdr:col>
      <xdr:colOff>682337</xdr:colOff>
      <xdr:row>1</xdr:row>
      <xdr:rowOff>47627</xdr:rowOff>
    </xdr:from>
    <xdr:to>
      <xdr:col>0</xdr:col>
      <xdr:colOff>1095376</xdr:colOff>
      <xdr:row>1</xdr:row>
      <xdr:rowOff>407627</xdr:rowOff>
    </xdr:to>
    <xdr:sp macro="[0]!Feuil3.Afficher_Form_Modif_Statut" textlink="">
      <xdr:nvSpPr>
        <xdr:cNvPr id="5" name="Bouton_Ajouter_Opération"/>
        <xdr:cNvSpPr/>
      </xdr:nvSpPr>
      <xdr:spPr>
        <a:xfrm>
          <a:off x="682337" y="419102"/>
          <a:ext cx="41303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ym typeface="Wingdings"/>
            </a:rPr>
            <a:t></a:t>
          </a:r>
          <a:endParaRPr lang="fr-FR" sz="2400" b="1"/>
        </a:p>
      </xdr:txBody>
    </xdr:sp>
    <xdr:clientData fPrintsWithSheet="0"/>
  </xdr:twoCellAnchor>
  <xdr:twoCellAnchor editAs="absolute">
    <xdr:from>
      <xdr:col>0</xdr:col>
      <xdr:colOff>2133600</xdr:colOff>
      <xdr:row>1</xdr:row>
      <xdr:rowOff>66675</xdr:rowOff>
    </xdr:from>
    <xdr:to>
      <xdr:col>0</xdr:col>
      <xdr:colOff>2502879</xdr:colOff>
      <xdr:row>1</xdr:row>
      <xdr:rowOff>426675</xdr:rowOff>
    </xdr:to>
    <xdr:sp macro="" textlink="">
      <xdr:nvSpPr>
        <xdr:cNvPr id="6" name="Bouton_Supprimer_Opération">
          <a:hlinkClick xmlns:r="http://schemas.openxmlformats.org/officeDocument/2006/relationships" r:id="rId1"/>
        </xdr:cNvPr>
        <xdr:cNvSpPr/>
      </xdr:nvSpPr>
      <xdr:spPr>
        <a:xfrm>
          <a:off x="2133600" y="4381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180975</xdr:colOff>
      <xdr:row>2</xdr:row>
      <xdr:rowOff>19050</xdr:rowOff>
    </xdr:from>
    <xdr:to>
      <xdr:col>2</xdr:col>
      <xdr:colOff>550254</xdr:colOff>
      <xdr:row>3</xdr:row>
      <xdr:rowOff>188550</xdr:rowOff>
    </xdr:to>
    <xdr:sp macro="" textlink="">
      <xdr:nvSpPr>
        <xdr:cNvPr id="2" name="Bouton_Supprimer_Opération">
          <a:hlinkClick xmlns:r="http://schemas.openxmlformats.org/officeDocument/2006/relationships" r:id="rId1"/>
        </xdr:cNvPr>
        <xdr:cNvSpPr/>
      </xdr:nvSpPr>
      <xdr:spPr>
        <a:xfrm>
          <a:off x="5781675" y="476250"/>
          <a:ext cx="369279" cy="36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>
              <a:sym typeface="Webdings"/>
            </a:rPr>
            <a:t></a:t>
          </a:r>
          <a:endParaRPr lang="fr-FR" sz="1200" b="1"/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ndev\Downloads\budget_domes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critures"/>
      <sheetName val="Rubriques"/>
      <sheetName val="Regroupements"/>
      <sheetName val="Catégories"/>
      <sheetName val="Comptes"/>
      <sheetName val="Graphe Ecritures par Rubriques"/>
      <sheetName val="Graphe Ecritures par Regroup."/>
      <sheetName val="Synthèses"/>
      <sheetName val="Paramètres"/>
    </sheetNames>
    <sheetDataSet>
      <sheetData sheetId="0" refreshError="1"/>
      <sheetData sheetId="1" refreshError="1"/>
      <sheetData sheetId="2">
        <row r="4">
          <cell r="A4" t="str">
            <v>Rubrique</v>
          </cell>
          <cell r="B4" t="str">
            <v>Catégorie</v>
          </cell>
          <cell r="C4" t="str">
            <v>Recettes</v>
          </cell>
          <cell r="D4" t="str">
            <v>Dépenses</v>
          </cell>
          <cell r="E4" t="str">
            <v>Solde</v>
          </cell>
          <cell r="F4" t="str">
            <v>Observations</v>
          </cell>
        </row>
        <row r="5">
          <cell r="A5" t="str">
            <v>Achat véhicule</v>
          </cell>
          <cell r="B5" t="str">
            <v>Véhicule</v>
          </cell>
          <cell r="C5">
            <v>25000</v>
          </cell>
          <cell r="D5">
            <v>-35400</v>
          </cell>
          <cell r="E5">
            <v>-10400</v>
          </cell>
        </row>
        <row r="6">
          <cell r="A6" t="str">
            <v>Alimentation</v>
          </cell>
          <cell r="B6" t="str">
            <v>Dépenses courantes</v>
          </cell>
          <cell r="C6">
            <v>0</v>
          </cell>
          <cell r="D6">
            <v>-12462</v>
          </cell>
          <cell r="E6">
            <v>-12462</v>
          </cell>
        </row>
        <row r="7">
          <cell r="A7" t="str">
            <v>Carburant</v>
          </cell>
          <cell r="B7" t="str">
            <v>Véhicule</v>
          </cell>
          <cell r="C7">
            <v>0</v>
          </cell>
          <cell r="D7">
            <v>0</v>
          </cell>
          <cell r="E7">
            <v>0</v>
          </cell>
        </row>
        <row r="8">
          <cell r="A8" t="str">
            <v>Divers</v>
          </cell>
          <cell r="B8" t="str">
            <v>Dépenses courantes</v>
          </cell>
          <cell r="C8">
            <v>10000</v>
          </cell>
          <cell r="D8">
            <v>-2662</v>
          </cell>
          <cell r="E8">
            <v>7338</v>
          </cell>
        </row>
        <row r="9">
          <cell r="A9" t="str">
            <v>Electricité</v>
          </cell>
          <cell r="B9" t="str">
            <v>Dépenses courantes</v>
          </cell>
          <cell r="C9">
            <v>0</v>
          </cell>
          <cell r="D9">
            <v>0</v>
          </cell>
          <cell r="E9">
            <v>0</v>
          </cell>
        </row>
        <row r="10">
          <cell r="A10" t="str">
            <v>Gaz</v>
          </cell>
          <cell r="B10" t="str">
            <v>Dépenses courantes</v>
          </cell>
          <cell r="C10">
            <v>0</v>
          </cell>
          <cell r="D10">
            <v>-909</v>
          </cell>
          <cell r="E10">
            <v>-909</v>
          </cell>
        </row>
        <row r="11">
          <cell r="A11" t="str">
            <v>Impôts sur le revenu</v>
          </cell>
          <cell r="B11" t="str">
            <v>Revenus</v>
          </cell>
          <cell r="C11">
            <v>0</v>
          </cell>
          <cell r="D11">
            <v>-700</v>
          </cell>
          <cell r="E11">
            <v>-700</v>
          </cell>
        </row>
        <row r="12">
          <cell r="A12" t="str">
            <v>Réparations véhicule</v>
          </cell>
          <cell r="B12" t="str">
            <v>Véhicule</v>
          </cell>
          <cell r="C12">
            <v>0</v>
          </cell>
          <cell r="D12">
            <v>0</v>
          </cell>
          <cell r="E12">
            <v>0</v>
          </cell>
        </row>
        <row r="13">
          <cell r="A13" t="str">
            <v>Restaurant</v>
          </cell>
          <cell r="B13" t="str">
            <v>Loisirs</v>
          </cell>
          <cell r="C13">
            <v>0</v>
          </cell>
          <cell r="D13">
            <v>0</v>
          </cell>
          <cell r="E13">
            <v>0</v>
          </cell>
        </row>
        <row r="14">
          <cell r="A14" t="str">
            <v>Salaires</v>
          </cell>
          <cell r="B14" t="str">
            <v>Revenus</v>
          </cell>
          <cell r="C14">
            <v>17712</v>
          </cell>
          <cell r="D14">
            <v>0</v>
          </cell>
          <cell r="E14">
            <v>17712</v>
          </cell>
        </row>
        <row r="15">
          <cell r="A15" t="str">
            <v>Téléphone</v>
          </cell>
          <cell r="B15" t="str">
            <v>Dépenses courantes</v>
          </cell>
          <cell r="C15">
            <v>0</v>
          </cell>
          <cell r="D15">
            <v>0</v>
          </cell>
          <cell r="E15">
            <v>0</v>
          </cell>
        </row>
      </sheetData>
      <sheetData sheetId="3">
        <row r="4">
          <cell r="A4" t="str">
            <v>Regroupements</v>
          </cell>
        </row>
        <row r="5">
          <cell r="A5" t="str">
            <v>...</v>
          </cell>
        </row>
        <row r="6">
          <cell r="A6" t="str">
            <v>Mariage</v>
          </cell>
        </row>
        <row r="7">
          <cell r="A7" t="str">
            <v>Vacances 2015</v>
          </cell>
        </row>
      </sheetData>
      <sheetData sheetId="4">
        <row r="4">
          <cell r="A4" t="str">
            <v>Catégorie</v>
          </cell>
        </row>
        <row r="5">
          <cell r="A5" t="str">
            <v>…</v>
          </cell>
        </row>
        <row r="6">
          <cell r="A6" t="str">
            <v>Dépenses courantes</v>
          </cell>
        </row>
        <row r="7">
          <cell r="A7" t="str">
            <v>Loisirs</v>
          </cell>
        </row>
        <row r="8">
          <cell r="A8" t="str">
            <v>Revenus</v>
          </cell>
        </row>
        <row r="9">
          <cell r="A9" t="str">
            <v>Vacances</v>
          </cell>
        </row>
        <row r="10">
          <cell r="A10" t="str">
            <v>Véhicule</v>
          </cell>
        </row>
      </sheetData>
      <sheetData sheetId="5">
        <row r="4">
          <cell r="A4" t="str">
            <v>Compte</v>
          </cell>
        </row>
        <row r="5">
          <cell r="A5" t="str">
            <v>Compte chèques</v>
          </cell>
        </row>
        <row r="6">
          <cell r="A6" t="str">
            <v>Compte épargne</v>
          </cell>
        </row>
        <row r="7">
          <cell r="A7" t="str">
            <v>Livret épargne</v>
          </cell>
        </row>
      </sheetData>
      <sheetData sheetId="6" refreshError="1"/>
      <sheetData sheetId="7" refreshError="1"/>
      <sheetData sheetId="8" refreshError="1"/>
      <sheetData sheetId="9">
        <row r="3">
          <cell r="B3" t="str">
            <v>Comptabilité familiale</v>
          </cell>
        </row>
        <row r="13">
          <cell r="A13" t="str">
            <v>Modes</v>
          </cell>
        </row>
        <row r="14">
          <cell r="A14" t="str">
            <v>Autre</v>
          </cell>
        </row>
        <row r="15">
          <cell r="A15" t="str">
            <v>Carte</v>
          </cell>
        </row>
        <row r="16">
          <cell r="A16" t="str">
            <v>Chèque</v>
          </cell>
        </row>
        <row r="17">
          <cell r="A17" t="str">
            <v>Espèces</v>
          </cell>
        </row>
        <row r="18">
          <cell r="A18" t="str">
            <v>Prélèvement</v>
          </cell>
        </row>
        <row r="19">
          <cell r="A19" t="str">
            <v>Virement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outlinePr showOutlineSymbols="0"/>
  </sheetPr>
  <dimension ref="A1:C12"/>
  <sheetViews>
    <sheetView showZeros="0" showOutlineSymbols="0" workbookViewId="0">
      <pane ySplit="3" topLeftCell="A16" activePane="bottomLeft" state="frozen"/>
      <selection pane="bottomLeft" sqref="A1:C1"/>
    </sheetView>
  </sheetViews>
  <sheetFormatPr baseColWidth="10" defaultRowHeight="12.75" x14ac:dyDescent="0.2"/>
  <cols>
    <col min="1" max="1" width="47.140625" style="45" customWidth="1"/>
    <col min="2" max="2" width="104.5703125" style="48" customWidth="1"/>
    <col min="3" max="3" width="38.7109375" style="45" customWidth="1"/>
    <col min="4" max="16384" width="11.42578125" style="45"/>
  </cols>
  <sheetData>
    <row r="1" spans="1:3" ht="148.5" customHeight="1" x14ac:dyDescent="0.2">
      <c r="A1" s="66" t="str">
        <f>Organisation &amp; " - "&amp;Titre</f>
        <v>Association Le 8ème Jour Asbl  - Gestion des membres</v>
      </c>
      <c r="B1" s="66"/>
      <c r="C1" s="66"/>
    </row>
    <row r="2" spans="1:3" ht="409.5" customHeight="1" x14ac:dyDescent="0.2">
      <c r="B2" s="46"/>
    </row>
    <row r="3" spans="1:3" ht="150" customHeight="1" x14ac:dyDescent="0.45">
      <c r="B3" s="45"/>
      <c r="C3" s="47"/>
    </row>
    <row r="4" spans="1:3" ht="21.75" customHeight="1" x14ac:dyDescent="0.2"/>
    <row r="5" spans="1:3" s="50" customFormat="1" ht="21.75" customHeight="1" x14ac:dyDescent="0.25">
      <c r="B5" s="49"/>
    </row>
    <row r="6" spans="1:3" s="50" customFormat="1" ht="21.75" customHeight="1" x14ac:dyDescent="0.25">
      <c r="B6" s="49"/>
    </row>
    <row r="7" spans="1:3" s="50" customFormat="1" ht="21.75" customHeight="1" x14ac:dyDescent="0.25">
      <c r="B7" s="49"/>
    </row>
    <row r="8" spans="1:3" s="50" customFormat="1" ht="21.75" customHeight="1" x14ac:dyDescent="0.25">
      <c r="B8" s="49"/>
      <c r="C8" s="51"/>
    </row>
    <row r="9" spans="1:3" s="50" customFormat="1" ht="21.75" customHeight="1" x14ac:dyDescent="0.25">
      <c r="B9" s="49"/>
      <c r="C9" s="51"/>
    </row>
    <row r="10" spans="1:3" ht="21.75" customHeight="1" x14ac:dyDescent="0.2">
      <c r="B10" s="49"/>
    </row>
    <row r="11" spans="1:3" ht="21.75" customHeight="1" x14ac:dyDescent="0.2">
      <c r="B11" s="49"/>
    </row>
    <row r="12" spans="1:3" ht="21.75" customHeight="1" x14ac:dyDescent="0.2"/>
  </sheetData>
  <sheetProtection sheet="1" objects="1" scenarios="1" sort="0" autoFilter="0" pivotTables="0"/>
  <mergeCells count="1">
    <mergeCell ref="A1:C1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D15"/>
  <sheetViews>
    <sheetView tabSelected="1" workbookViewId="0">
      <selection activeCell="G21" sqref="G21"/>
    </sheetView>
  </sheetViews>
  <sheetFormatPr baseColWidth="10" defaultRowHeight="15" x14ac:dyDescent="0.25"/>
  <sheetData>
    <row r="7" spans="1:4" x14ac:dyDescent="0.25">
      <c r="C7" t="s">
        <v>988</v>
      </c>
    </row>
    <row r="8" spans="1:4" x14ac:dyDescent="0.25">
      <c r="A8" t="s">
        <v>986</v>
      </c>
      <c r="B8" t="s">
        <v>987</v>
      </c>
      <c r="D8" t="s">
        <v>989</v>
      </c>
    </row>
    <row r="9" spans="1:4" x14ac:dyDescent="0.25">
      <c r="D9" t="s">
        <v>990</v>
      </c>
    </row>
    <row r="10" spans="1:4" x14ac:dyDescent="0.25">
      <c r="D10" t="s">
        <v>991</v>
      </c>
    </row>
    <row r="11" spans="1:4" x14ac:dyDescent="0.25">
      <c r="D11" t="s">
        <v>992</v>
      </c>
    </row>
    <row r="12" spans="1:4" x14ac:dyDescent="0.25">
      <c r="D12" t="s">
        <v>993</v>
      </c>
    </row>
    <row r="13" spans="1:4" x14ac:dyDescent="0.25">
      <c r="D13" t="s">
        <v>994</v>
      </c>
    </row>
    <row r="14" spans="1:4" x14ac:dyDescent="0.25">
      <c r="D14" t="s">
        <v>995</v>
      </c>
    </row>
    <row r="15" spans="1:4" x14ac:dyDescent="0.25">
      <c r="A15" t="s">
        <v>996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72"/>
  <sheetViews>
    <sheetView zoomScale="98" zoomScaleNormal="98" workbookViewId="0">
      <pane xSplit="3" ySplit="4" topLeftCell="I92" activePane="bottomRight" state="frozen"/>
      <selection pane="topRight" activeCell="D1" sqref="D1"/>
      <selection pane="bottomLeft" activeCell="A4" sqref="A4"/>
      <selection pane="bottomRight" activeCell="A99" sqref="A99"/>
    </sheetView>
  </sheetViews>
  <sheetFormatPr baseColWidth="10" defaultRowHeight="15" x14ac:dyDescent="0.25"/>
  <cols>
    <col min="1" max="1" width="9" style="12" customWidth="1"/>
    <col min="2" max="3" width="27.85546875" style="12" customWidth="1"/>
    <col min="4" max="4" width="27.42578125" style="12" customWidth="1"/>
    <col min="5" max="5" width="38.7109375" style="14" customWidth="1"/>
    <col min="6" max="6" width="19.5703125" style="12" bestFit="1" customWidth="1"/>
    <col min="7" max="7" width="22.42578125" style="12" bestFit="1" customWidth="1"/>
    <col min="8" max="8" width="32.140625" style="12" customWidth="1"/>
    <col min="9" max="9" width="18.85546875" style="12" customWidth="1"/>
    <col min="10" max="10" width="28.42578125" style="12" bestFit="1" customWidth="1"/>
    <col min="11" max="11" width="65.5703125" style="14" bestFit="1" customWidth="1"/>
    <col min="12" max="16384" width="11.42578125" style="12"/>
  </cols>
  <sheetData>
    <row r="1" spans="1:11" s="4" customFormat="1" ht="21" x14ac:dyDescent="0.35">
      <c r="A1" s="37" t="str">
        <f>Organisation &amp;" - "&amp;Titre&amp;" - Annuaire"</f>
        <v>Association Le 8ème Jour Asbl  - Gestion des membres - Annuaire</v>
      </c>
      <c r="B1" s="38"/>
      <c r="C1" s="38"/>
      <c r="D1" s="38"/>
      <c r="E1" s="39"/>
      <c r="F1" s="38"/>
      <c r="G1" s="38"/>
      <c r="H1" s="38"/>
      <c r="I1" s="38"/>
      <c r="J1" s="38"/>
      <c r="K1" s="40"/>
    </row>
    <row r="2" spans="1:11" s="4" customFormat="1" ht="37.5" customHeight="1" x14ac:dyDescent="0.35">
      <c r="A2" s="35"/>
      <c r="B2" s="33"/>
      <c r="C2" s="24">
        <f>SUBTOTAL(3,B4:B247)-1</f>
        <v>243</v>
      </c>
      <c r="D2" s="33"/>
      <c r="E2" s="36"/>
      <c r="F2" s="33"/>
      <c r="G2" s="33"/>
      <c r="H2" s="33"/>
      <c r="I2" s="33"/>
      <c r="J2" s="33"/>
      <c r="K2" s="36"/>
    </row>
    <row r="3" spans="1:11" s="4" customFormat="1" ht="18.75" customHeight="1" x14ac:dyDescent="0.35">
      <c r="A3" s="37"/>
      <c r="B3" s="38"/>
      <c r="C3" s="38"/>
      <c r="D3" s="38"/>
      <c r="E3" s="40"/>
      <c r="F3" s="38"/>
      <c r="G3" s="38"/>
      <c r="H3" s="38"/>
      <c r="I3" s="38"/>
      <c r="J3" s="38"/>
      <c r="K3" s="40"/>
    </row>
    <row r="4" spans="1:11" s="23" customFormat="1" ht="23.25" customHeight="1" x14ac:dyDescent="0.25">
      <c r="A4" s="21" t="s">
        <v>0</v>
      </c>
      <c r="B4" s="21" t="s">
        <v>1</v>
      </c>
      <c r="C4" s="21" t="s">
        <v>2</v>
      </c>
      <c r="D4" s="21" t="s">
        <v>3</v>
      </c>
      <c r="E4" s="21" t="s">
        <v>16</v>
      </c>
      <c r="F4" s="22" t="s">
        <v>4</v>
      </c>
      <c r="G4" s="22" t="s">
        <v>5</v>
      </c>
      <c r="H4" s="21" t="s">
        <v>6</v>
      </c>
      <c r="I4" s="21" t="s">
        <v>29</v>
      </c>
      <c r="J4" s="21" t="s">
        <v>25</v>
      </c>
      <c r="K4" s="21" t="s">
        <v>7</v>
      </c>
    </row>
    <row r="5" spans="1:11" x14ac:dyDescent="0.25">
      <c r="A5" s="13" t="s">
        <v>50</v>
      </c>
      <c r="B5" s="60" t="s">
        <v>980</v>
      </c>
      <c r="C5" s="1"/>
      <c r="D5" s="1" t="s">
        <v>981</v>
      </c>
      <c r="E5" s="1" t="s">
        <v>252</v>
      </c>
      <c r="F5" s="16" t="str">
        <f t="shared" ref="F5:F68" si="0">IF(ISERROR(VLOOKUP(E5,Communes,3,FALSE)),"",VLOOKUP(E5,Communes,3,FALSE))</f>
        <v>Bruxelles</v>
      </c>
      <c r="G5" s="16" t="str">
        <f t="shared" ref="G5:G68" si="1">IF(ISERROR(VLOOKUP(E5,Communes,4,FALSE)),"",VLOOKUP(E5,Communes,4,FALSE))</f>
        <v xml:space="preserve">Molenbeek-Saint-Jean </v>
      </c>
      <c r="H5" s="15"/>
      <c r="I5" s="14"/>
      <c r="J5" s="14" t="s">
        <v>979</v>
      </c>
      <c r="K5" s="29" t="s">
        <v>982</v>
      </c>
    </row>
    <row r="6" spans="1:11" x14ac:dyDescent="0.25">
      <c r="A6" s="13" t="s">
        <v>50</v>
      </c>
      <c r="B6" s="60" t="s">
        <v>902</v>
      </c>
      <c r="C6" s="1" t="s">
        <v>903</v>
      </c>
      <c r="D6" s="1" t="s">
        <v>904</v>
      </c>
      <c r="E6" s="1" t="s">
        <v>907</v>
      </c>
      <c r="F6" s="16" t="str">
        <f t="shared" si="0"/>
        <v>Vieusart</v>
      </c>
      <c r="G6" s="16" t="str">
        <f t="shared" si="1"/>
        <v>Vieusart</v>
      </c>
      <c r="H6" s="15" t="s">
        <v>905</v>
      </c>
      <c r="I6" s="14" t="s">
        <v>908</v>
      </c>
      <c r="J6" s="14" t="s">
        <v>47</v>
      </c>
      <c r="K6" s="29"/>
    </row>
    <row r="7" spans="1:11" x14ac:dyDescent="0.25">
      <c r="A7" s="13" t="s">
        <v>50</v>
      </c>
      <c r="B7" s="60" t="s">
        <v>147</v>
      </c>
      <c r="C7" s="61"/>
      <c r="D7" s="1" t="s">
        <v>671</v>
      </c>
      <c r="E7" s="1" t="s">
        <v>113</v>
      </c>
      <c r="F7" s="16" t="str">
        <f t="shared" si="0"/>
        <v>Bruxelles</v>
      </c>
      <c r="G7" s="16" t="str">
        <f t="shared" si="1"/>
        <v>Bruxelles</v>
      </c>
      <c r="H7" s="15"/>
      <c r="I7" s="14"/>
      <c r="J7" s="14" t="s">
        <v>331</v>
      </c>
      <c r="K7" s="29">
        <v>2015</v>
      </c>
    </row>
    <row r="8" spans="1:11" x14ac:dyDescent="0.25">
      <c r="A8" s="13" t="s">
        <v>50</v>
      </c>
      <c r="B8" s="14" t="s">
        <v>128</v>
      </c>
      <c r="C8" s="14" t="s">
        <v>239</v>
      </c>
      <c r="D8" s="14" t="s">
        <v>240</v>
      </c>
      <c r="E8" s="14" t="s">
        <v>130</v>
      </c>
      <c r="F8" s="16" t="str">
        <f t="shared" si="0"/>
        <v>Bruxelles</v>
      </c>
      <c r="G8" s="16" t="str">
        <f t="shared" si="1"/>
        <v>Etterbeek</v>
      </c>
      <c r="H8" s="15"/>
      <c r="I8" s="14"/>
      <c r="J8" s="14" t="s">
        <v>70</v>
      </c>
      <c r="K8" s="29"/>
    </row>
    <row r="9" spans="1:11" x14ac:dyDescent="0.25">
      <c r="A9" s="13" t="s">
        <v>50</v>
      </c>
      <c r="B9" s="14" t="s">
        <v>128</v>
      </c>
      <c r="C9" s="14" t="s">
        <v>129</v>
      </c>
      <c r="D9" s="2" t="s">
        <v>281</v>
      </c>
      <c r="E9" s="14" t="s">
        <v>130</v>
      </c>
      <c r="F9" s="16" t="str">
        <f t="shared" si="0"/>
        <v>Bruxelles</v>
      </c>
      <c r="G9" s="16" t="str">
        <f t="shared" si="1"/>
        <v>Etterbeek</v>
      </c>
      <c r="H9" s="15"/>
      <c r="I9" s="14">
        <v>26463013</v>
      </c>
      <c r="J9" s="14" t="s">
        <v>70</v>
      </c>
      <c r="K9" s="29"/>
    </row>
    <row r="10" spans="1:11" x14ac:dyDescent="0.25">
      <c r="A10" s="13" t="s">
        <v>50</v>
      </c>
      <c r="B10" s="60" t="s">
        <v>812</v>
      </c>
      <c r="C10" s="1"/>
      <c r="D10" s="1" t="s">
        <v>813</v>
      </c>
      <c r="E10" s="1" t="s">
        <v>31</v>
      </c>
      <c r="F10" s="16" t="str">
        <f t="shared" si="0"/>
        <v>Bruxelles</v>
      </c>
      <c r="G10" s="16" t="str">
        <f t="shared" si="1"/>
        <v>Uccle</v>
      </c>
      <c r="H10" s="15"/>
      <c r="I10" s="14"/>
      <c r="J10" s="14" t="s">
        <v>331</v>
      </c>
      <c r="K10" s="29">
        <v>2015</v>
      </c>
    </row>
    <row r="11" spans="1:11" x14ac:dyDescent="0.25">
      <c r="A11" s="13" t="s">
        <v>50</v>
      </c>
      <c r="B11" s="60" t="s">
        <v>672</v>
      </c>
      <c r="C11" s="1"/>
      <c r="D11" s="1" t="s">
        <v>673</v>
      </c>
      <c r="E11" s="1" t="s">
        <v>58</v>
      </c>
      <c r="F11" s="16" t="str">
        <f t="shared" si="0"/>
        <v>Bruxelles</v>
      </c>
      <c r="G11" s="16" t="str">
        <f t="shared" si="1"/>
        <v>Schaerbeek</v>
      </c>
      <c r="H11" s="15"/>
      <c r="I11" s="14"/>
      <c r="J11" s="14" t="s">
        <v>331</v>
      </c>
      <c r="K11" s="29" t="s">
        <v>674</v>
      </c>
    </row>
    <row r="12" spans="1:11" x14ac:dyDescent="0.25">
      <c r="A12" s="13" t="s">
        <v>50</v>
      </c>
      <c r="B12" s="60" t="s">
        <v>677</v>
      </c>
      <c r="C12" s="1" t="s">
        <v>678</v>
      </c>
      <c r="D12" s="1" t="s">
        <v>679</v>
      </c>
      <c r="E12" s="1" t="s">
        <v>223</v>
      </c>
      <c r="F12" s="16" t="str">
        <f t="shared" si="0"/>
        <v>Bruxelles</v>
      </c>
      <c r="G12" s="16" t="str">
        <f t="shared" si="1"/>
        <v>Evere</v>
      </c>
      <c r="H12" s="15"/>
      <c r="I12" s="14"/>
      <c r="J12" s="14" t="s">
        <v>331</v>
      </c>
      <c r="K12" s="29" t="s">
        <v>674</v>
      </c>
    </row>
    <row r="13" spans="1:11" ht="26.25" x14ac:dyDescent="0.25">
      <c r="A13" s="13" t="s">
        <v>50</v>
      </c>
      <c r="B13" s="60" t="s">
        <v>680</v>
      </c>
      <c r="C13" s="62" t="s">
        <v>681</v>
      </c>
      <c r="D13" s="63" t="s">
        <v>682</v>
      </c>
      <c r="E13" s="1" t="s">
        <v>271</v>
      </c>
      <c r="F13" s="16" t="str">
        <f t="shared" si="0"/>
        <v>Louvain-La-Neuve</v>
      </c>
      <c r="G13" s="16" t="str">
        <f t="shared" si="1"/>
        <v>Louvain-La-Neuve</v>
      </c>
      <c r="H13" s="15"/>
      <c r="I13" s="14"/>
      <c r="J13" s="14" t="s">
        <v>331</v>
      </c>
      <c r="K13" s="29">
        <v>2015</v>
      </c>
    </row>
    <row r="14" spans="1:11" x14ac:dyDescent="0.25">
      <c r="A14" s="13" t="s">
        <v>50</v>
      </c>
      <c r="B14" s="60" t="s">
        <v>227</v>
      </c>
      <c r="C14" s="1"/>
      <c r="D14" s="1" t="s">
        <v>287</v>
      </c>
      <c r="E14" s="1" t="s">
        <v>238</v>
      </c>
      <c r="F14" s="16" t="str">
        <f t="shared" si="0"/>
        <v>Tournai</v>
      </c>
      <c r="G14" s="16" t="str">
        <f t="shared" si="1"/>
        <v>Tournai</v>
      </c>
      <c r="H14" s="15"/>
      <c r="I14" s="14"/>
      <c r="J14" s="14" t="s">
        <v>331</v>
      </c>
      <c r="K14" s="29" t="s">
        <v>821</v>
      </c>
    </row>
    <row r="15" spans="1:11" x14ac:dyDescent="0.25">
      <c r="A15" s="13" t="s">
        <v>50</v>
      </c>
      <c r="B15" s="14" t="s">
        <v>56</v>
      </c>
      <c r="C15" s="14" t="s">
        <v>57</v>
      </c>
      <c r="D15" s="2" t="s">
        <v>285</v>
      </c>
      <c r="E15" s="14" t="s">
        <v>58</v>
      </c>
      <c r="F15" s="16" t="str">
        <f t="shared" si="0"/>
        <v>Bruxelles</v>
      </c>
      <c r="G15" s="16" t="str">
        <f t="shared" si="1"/>
        <v>Schaerbeek</v>
      </c>
      <c r="H15" s="15"/>
      <c r="I15" s="14"/>
      <c r="J15" s="14" t="s">
        <v>47</v>
      </c>
      <c r="K15" s="29"/>
    </row>
    <row r="16" spans="1:11" x14ac:dyDescent="0.25">
      <c r="A16" s="13" t="s">
        <v>50</v>
      </c>
      <c r="B16" s="60" t="s">
        <v>709</v>
      </c>
      <c r="C16" s="1"/>
      <c r="D16" s="1" t="s">
        <v>710</v>
      </c>
      <c r="E16" s="1" t="s">
        <v>712</v>
      </c>
      <c r="F16" s="16" t="str">
        <f t="shared" si="0"/>
        <v>Rosières</v>
      </c>
      <c r="G16" s="16" t="str">
        <f t="shared" si="1"/>
        <v>Rosières</v>
      </c>
      <c r="H16" s="15"/>
      <c r="I16" s="14"/>
      <c r="J16" s="14" t="s">
        <v>331</v>
      </c>
      <c r="K16" s="29" t="s">
        <v>674</v>
      </c>
    </row>
    <row r="17" spans="1:11" x14ac:dyDescent="0.25">
      <c r="A17" s="13" t="s">
        <v>50</v>
      </c>
      <c r="B17" s="60" t="s">
        <v>752</v>
      </c>
      <c r="C17" s="61" t="s">
        <v>753</v>
      </c>
      <c r="D17" s="1" t="s">
        <v>475</v>
      </c>
      <c r="E17" s="1" t="s">
        <v>31</v>
      </c>
      <c r="F17" s="16" t="str">
        <f t="shared" si="0"/>
        <v>Bruxelles</v>
      </c>
      <c r="G17" s="16" t="str">
        <f t="shared" si="1"/>
        <v>Uccle</v>
      </c>
      <c r="H17" s="15"/>
      <c r="I17" s="14"/>
      <c r="J17" s="14" t="s">
        <v>331</v>
      </c>
      <c r="K17" s="29" t="s">
        <v>754</v>
      </c>
    </row>
    <row r="18" spans="1:11" x14ac:dyDescent="0.25">
      <c r="A18" s="13" t="s">
        <v>50</v>
      </c>
      <c r="B18" s="14" t="s">
        <v>134</v>
      </c>
      <c r="C18" s="14" t="s">
        <v>57</v>
      </c>
      <c r="D18" s="14" t="s">
        <v>135</v>
      </c>
      <c r="E18" s="14" t="s">
        <v>254</v>
      </c>
      <c r="F18" s="16" t="str">
        <f t="shared" si="0"/>
        <v>Bruxelles</v>
      </c>
      <c r="G18" s="16" t="str">
        <f t="shared" si="1"/>
        <v>Neder-Over-Heembeek</v>
      </c>
      <c r="H18" s="15"/>
      <c r="I18" s="14"/>
      <c r="J18" s="14" t="s">
        <v>47</v>
      </c>
      <c r="K18" s="29"/>
    </row>
    <row r="19" spans="1:11" x14ac:dyDescent="0.25">
      <c r="A19" s="13" t="s">
        <v>116</v>
      </c>
      <c r="B19" s="60" t="s">
        <v>363</v>
      </c>
      <c r="C19" s="1" t="s">
        <v>364</v>
      </c>
      <c r="D19" s="1" t="s">
        <v>365</v>
      </c>
      <c r="E19" s="1" t="s">
        <v>366</v>
      </c>
      <c r="F19" s="16" t="str">
        <f t="shared" si="0"/>
        <v>EEKLO</v>
      </c>
      <c r="G19" s="16" t="str">
        <f t="shared" si="1"/>
        <v>EEKLO</v>
      </c>
      <c r="H19" s="15"/>
      <c r="I19" s="14"/>
      <c r="J19" s="14" t="s">
        <v>331</v>
      </c>
      <c r="K19" s="29" t="s">
        <v>676</v>
      </c>
    </row>
    <row r="20" spans="1:11" x14ac:dyDescent="0.25">
      <c r="A20" s="13" t="s">
        <v>116</v>
      </c>
      <c r="B20" s="14" t="s">
        <v>118</v>
      </c>
      <c r="C20" s="14" t="s">
        <v>79</v>
      </c>
      <c r="D20" s="14" t="s">
        <v>80</v>
      </c>
      <c r="E20" s="14" t="s">
        <v>89</v>
      </c>
      <c r="F20" s="16" t="str">
        <f t="shared" si="0"/>
        <v>Vilvoorde</v>
      </c>
      <c r="G20" s="16" t="str">
        <f t="shared" si="1"/>
        <v>Vilvoorde</v>
      </c>
      <c r="H20" s="15"/>
      <c r="I20" s="14"/>
      <c r="J20" s="14" t="s">
        <v>331</v>
      </c>
      <c r="K20" s="29" t="s">
        <v>683</v>
      </c>
    </row>
    <row r="21" spans="1:11" x14ac:dyDescent="0.25">
      <c r="A21" s="13" t="s">
        <v>116</v>
      </c>
      <c r="B21" s="60" t="s">
        <v>421</v>
      </c>
      <c r="C21" s="61" t="s">
        <v>322</v>
      </c>
      <c r="D21" s="1" t="s">
        <v>422</v>
      </c>
      <c r="E21" s="1" t="s">
        <v>324</v>
      </c>
      <c r="F21" s="16" t="str">
        <f t="shared" si="0"/>
        <v>Hoogstraten</v>
      </c>
      <c r="G21" s="16" t="str">
        <f t="shared" si="1"/>
        <v>Hoogstraten</v>
      </c>
      <c r="H21" s="15"/>
      <c r="I21" s="14"/>
      <c r="J21" s="14" t="s">
        <v>926</v>
      </c>
      <c r="K21" s="29" t="s">
        <v>557</v>
      </c>
    </row>
    <row r="22" spans="1:11" x14ac:dyDescent="0.25">
      <c r="A22" s="13" t="s">
        <v>116</v>
      </c>
      <c r="B22" s="60" t="s">
        <v>381</v>
      </c>
      <c r="C22" s="1" t="s">
        <v>382</v>
      </c>
      <c r="D22" s="1" t="s">
        <v>383</v>
      </c>
      <c r="E22" s="1" t="s">
        <v>384</v>
      </c>
      <c r="F22" s="16" t="str">
        <f t="shared" si="0"/>
        <v>Zaventem</v>
      </c>
      <c r="G22" s="16" t="str">
        <f t="shared" si="1"/>
        <v>Zaventem</v>
      </c>
      <c r="H22" s="15"/>
      <c r="I22" s="14"/>
      <c r="J22" s="14" t="s">
        <v>331</v>
      </c>
      <c r="K22" s="29" t="s">
        <v>369</v>
      </c>
    </row>
    <row r="23" spans="1:11" x14ac:dyDescent="0.25">
      <c r="A23" s="13" t="s">
        <v>116</v>
      </c>
      <c r="B23" s="60" t="s">
        <v>789</v>
      </c>
      <c r="C23" s="1" t="s">
        <v>790</v>
      </c>
      <c r="D23" s="1" t="s">
        <v>791</v>
      </c>
      <c r="E23" s="1" t="s">
        <v>793</v>
      </c>
      <c r="F23" s="16" t="str">
        <f t="shared" si="0"/>
        <v>Jesseren</v>
      </c>
      <c r="G23" s="16" t="str">
        <f t="shared" si="1"/>
        <v>Jesseren</v>
      </c>
      <c r="H23" s="15"/>
      <c r="I23" s="14"/>
      <c r="J23" s="14" t="s">
        <v>331</v>
      </c>
      <c r="K23" s="29">
        <v>2015</v>
      </c>
    </row>
    <row r="24" spans="1:11" x14ac:dyDescent="0.25">
      <c r="A24" s="13" t="s">
        <v>116</v>
      </c>
      <c r="B24" s="60" t="s">
        <v>214</v>
      </c>
      <c r="C24" s="1" t="s">
        <v>215</v>
      </c>
      <c r="D24" s="1" t="s">
        <v>216</v>
      </c>
      <c r="E24" s="1" t="s">
        <v>274</v>
      </c>
      <c r="F24" s="16" t="str">
        <f t="shared" si="0"/>
        <v>Kraainem</v>
      </c>
      <c r="G24" s="16" t="str">
        <f t="shared" si="1"/>
        <v>Kraainem</v>
      </c>
      <c r="H24" s="15"/>
      <c r="I24" s="14"/>
      <c r="J24" s="14" t="s">
        <v>331</v>
      </c>
      <c r="K24" s="29">
        <v>2015</v>
      </c>
    </row>
    <row r="25" spans="1:11" x14ac:dyDescent="0.25">
      <c r="A25" s="13" t="s">
        <v>689</v>
      </c>
      <c r="B25" s="60" t="s">
        <v>684</v>
      </c>
      <c r="C25" s="1" t="s">
        <v>685</v>
      </c>
      <c r="D25" s="1" t="s">
        <v>686</v>
      </c>
      <c r="E25" s="1" t="s">
        <v>687</v>
      </c>
      <c r="F25" s="16" t="str">
        <f t="shared" si="0"/>
        <v>Gesves</v>
      </c>
      <c r="G25" s="16" t="str">
        <f t="shared" si="1"/>
        <v>Gesves</v>
      </c>
      <c r="H25" s="15"/>
      <c r="I25" s="14"/>
      <c r="J25" s="14" t="s">
        <v>331</v>
      </c>
      <c r="K25" s="29" t="s">
        <v>674</v>
      </c>
    </row>
    <row r="26" spans="1:11" x14ac:dyDescent="0.25">
      <c r="A26" s="13" t="s">
        <v>689</v>
      </c>
      <c r="B26" s="60" t="s">
        <v>170</v>
      </c>
      <c r="C26" s="1" t="s">
        <v>103</v>
      </c>
      <c r="D26" s="1" t="s">
        <v>171</v>
      </c>
      <c r="E26" s="1" t="s">
        <v>256</v>
      </c>
      <c r="F26" s="16" t="str">
        <f t="shared" si="0"/>
        <v>Bruxelles</v>
      </c>
      <c r="G26" s="16" t="str">
        <f t="shared" si="1"/>
        <v>Auderghem</v>
      </c>
      <c r="H26" s="15"/>
      <c r="I26" s="14"/>
      <c r="J26" s="14" t="s">
        <v>331</v>
      </c>
      <c r="K26" s="29">
        <v>2015</v>
      </c>
    </row>
    <row r="27" spans="1:11" x14ac:dyDescent="0.25">
      <c r="A27" s="13" t="s">
        <v>696</v>
      </c>
      <c r="B27" s="60" t="s">
        <v>698</v>
      </c>
      <c r="C27" s="1" t="s">
        <v>699</v>
      </c>
      <c r="D27" s="1" t="s">
        <v>700</v>
      </c>
      <c r="E27" s="1" t="s">
        <v>702</v>
      </c>
      <c r="F27" s="16" t="str">
        <f t="shared" si="0"/>
        <v>Geetbets</v>
      </c>
      <c r="G27" s="16" t="str">
        <f t="shared" si="1"/>
        <v>Geetbets</v>
      </c>
      <c r="H27" s="15"/>
      <c r="I27" s="14"/>
      <c r="J27" s="14" t="s">
        <v>331</v>
      </c>
      <c r="K27" s="29" t="s">
        <v>674</v>
      </c>
    </row>
    <row r="28" spans="1:11" x14ac:dyDescent="0.25">
      <c r="A28" s="13" t="s">
        <v>696</v>
      </c>
      <c r="B28" s="60" t="s">
        <v>196</v>
      </c>
      <c r="C28" s="1" t="s">
        <v>197</v>
      </c>
      <c r="D28" s="1" t="s">
        <v>198</v>
      </c>
      <c r="E28" s="1" t="s">
        <v>236</v>
      </c>
      <c r="F28" s="16" t="str">
        <f t="shared" si="0"/>
        <v>Torhout</v>
      </c>
      <c r="G28" s="16" t="str">
        <f t="shared" si="1"/>
        <v>Torhout</v>
      </c>
      <c r="H28" s="15"/>
      <c r="I28" s="14"/>
      <c r="J28" s="14" t="s">
        <v>331</v>
      </c>
      <c r="K28" s="29" t="s">
        <v>741</v>
      </c>
    </row>
    <row r="29" spans="1:11" x14ac:dyDescent="0.25">
      <c r="A29" s="13" t="s">
        <v>15</v>
      </c>
      <c r="B29" s="60" t="s">
        <v>231</v>
      </c>
      <c r="C29" s="1"/>
      <c r="D29" s="1" t="s">
        <v>232</v>
      </c>
      <c r="E29" s="1" t="s">
        <v>250</v>
      </c>
      <c r="F29" s="16" t="str">
        <f t="shared" si="0"/>
        <v>Bruxelles</v>
      </c>
      <c r="G29" s="16" t="str">
        <f t="shared" si="1"/>
        <v>Woluwé-Saint-Pierre</v>
      </c>
      <c r="H29" s="15"/>
      <c r="I29" s="14"/>
      <c r="J29" s="14" t="s">
        <v>331</v>
      </c>
      <c r="K29" s="29">
        <v>2015</v>
      </c>
    </row>
    <row r="30" spans="1:11" x14ac:dyDescent="0.25">
      <c r="A30" s="13" t="s">
        <v>9</v>
      </c>
      <c r="B30" s="60" t="s">
        <v>967</v>
      </c>
      <c r="C30" s="1" t="s">
        <v>968</v>
      </c>
      <c r="D30" s="1" t="s">
        <v>969</v>
      </c>
      <c r="E30" s="1" t="s">
        <v>973</v>
      </c>
      <c r="F30" s="16" t="str">
        <f t="shared" si="0"/>
        <v>Saint Brieuc</v>
      </c>
      <c r="G30" s="16" t="str">
        <f t="shared" si="1"/>
        <v>FRANCE</v>
      </c>
      <c r="H30" s="15" t="s">
        <v>974</v>
      </c>
      <c r="I30" s="14"/>
      <c r="J30" s="14" t="s">
        <v>331</v>
      </c>
      <c r="K30" s="29" t="s">
        <v>975</v>
      </c>
    </row>
    <row r="31" spans="1:11" x14ac:dyDescent="0.25">
      <c r="A31" s="13" t="s">
        <v>9</v>
      </c>
      <c r="B31" s="60" t="s">
        <v>961</v>
      </c>
      <c r="C31" s="1" t="s">
        <v>197</v>
      </c>
      <c r="D31" s="1" t="s">
        <v>966</v>
      </c>
      <c r="E31" s="1" t="s">
        <v>972</v>
      </c>
      <c r="F31" s="16" t="str">
        <f t="shared" si="0"/>
        <v>Versailles</v>
      </c>
      <c r="G31" s="16" t="str">
        <f t="shared" si="1"/>
        <v>FRANCE</v>
      </c>
      <c r="H31" s="15" t="s">
        <v>964</v>
      </c>
      <c r="I31" s="14"/>
      <c r="J31" s="14" t="s">
        <v>331</v>
      </c>
      <c r="K31" s="29" t="s">
        <v>965</v>
      </c>
    </row>
    <row r="32" spans="1:11" x14ac:dyDescent="0.25">
      <c r="A32" s="13" t="s">
        <v>9</v>
      </c>
      <c r="B32" s="60" t="s">
        <v>393</v>
      </c>
      <c r="C32" s="1" t="s">
        <v>301</v>
      </c>
      <c r="D32" s="1" t="s">
        <v>924</v>
      </c>
      <c r="E32" s="1" t="s">
        <v>256</v>
      </c>
      <c r="F32" s="16" t="str">
        <f t="shared" si="0"/>
        <v>Bruxelles</v>
      </c>
      <c r="G32" s="16" t="str">
        <f t="shared" si="1"/>
        <v>Auderghem</v>
      </c>
      <c r="H32" s="15"/>
      <c r="I32" s="14"/>
      <c r="J32" s="14" t="s">
        <v>923</v>
      </c>
      <c r="K32" s="29"/>
    </row>
    <row r="33" spans="1:11" x14ac:dyDescent="0.25">
      <c r="A33" s="13" t="s">
        <v>9</v>
      </c>
      <c r="B33" s="60" t="s">
        <v>393</v>
      </c>
      <c r="C33" s="1" t="s">
        <v>301</v>
      </c>
      <c r="D33" s="1" t="s">
        <v>394</v>
      </c>
      <c r="E33" s="1" t="s">
        <v>256</v>
      </c>
      <c r="F33" s="16" t="str">
        <f t="shared" si="0"/>
        <v>Bruxelles</v>
      </c>
      <c r="G33" s="16" t="str">
        <f t="shared" si="1"/>
        <v>Auderghem</v>
      </c>
      <c r="H33" s="15"/>
      <c r="I33" s="14"/>
      <c r="J33" s="14" t="s">
        <v>923</v>
      </c>
      <c r="K33" s="29" t="s">
        <v>960</v>
      </c>
    </row>
    <row r="34" spans="1:11" x14ac:dyDescent="0.25">
      <c r="A34" s="13" t="s">
        <v>9</v>
      </c>
      <c r="B34" s="60" t="s">
        <v>806</v>
      </c>
      <c r="C34" s="1" t="s">
        <v>425</v>
      </c>
      <c r="D34" s="1" t="s">
        <v>807</v>
      </c>
      <c r="E34" s="1" t="s">
        <v>267</v>
      </c>
      <c r="F34" s="16" t="str">
        <f t="shared" si="0"/>
        <v>Wavre</v>
      </c>
      <c r="G34" s="16" t="str">
        <f t="shared" si="1"/>
        <v>Wavre</v>
      </c>
      <c r="H34" s="15"/>
      <c r="I34" s="14"/>
      <c r="J34" s="14" t="s">
        <v>331</v>
      </c>
      <c r="K34" s="29">
        <v>2015</v>
      </c>
    </row>
    <row r="35" spans="1:11" x14ac:dyDescent="0.25">
      <c r="A35" s="13" t="s">
        <v>9</v>
      </c>
      <c r="B35" s="14" t="s">
        <v>148</v>
      </c>
      <c r="C35" s="14" t="s">
        <v>11</v>
      </c>
      <c r="D35" s="2" t="s">
        <v>282</v>
      </c>
      <c r="E35" s="14" t="s">
        <v>272</v>
      </c>
      <c r="F35" s="16" t="str">
        <f t="shared" si="0"/>
        <v>Nivelles</v>
      </c>
      <c r="G35" s="16" t="str">
        <f t="shared" si="1"/>
        <v>Nivelles</v>
      </c>
      <c r="H35" s="15"/>
      <c r="I35" s="14"/>
      <c r="J35" s="14" t="s">
        <v>331</v>
      </c>
      <c r="K35" s="29" t="s">
        <v>675</v>
      </c>
    </row>
    <row r="36" spans="1:11" x14ac:dyDescent="0.25">
      <c r="A36" s="13" t="s">
        <v>9</v>
      </c>
      <c r="B36" s="60" t="s">
        <v>357</v>
      </c>
      <c r="C36" s="1" t="s">
        <v>358</v>
      </c>
      <c r="D36" s="1" t="s">
        <v>359</v>
      </c>
      <c r="E36" s="1" t="s">
        <v>314</v>
      </c>
      <c r="F36" s="16" t="str">
        <f t="shared" si="0"/>
        <v>Wezembeek-Oppem</v>
      </c>
      <c r="G36" s="16" t="str">
        <f t="shared" si="1"/>
        <v>Wezembeek-Oppem</v>
      </c>
      <c r="H36" s="15"/>
      <c r="I36" s="14"/>
      <c r="J36" s="14" t="s">
        <v>331</v>
      </c>
      <c r="K36" s="29">
        <v>2014</v>
      </c>
    </row>
    <row r="37" spans="1:11" x14ac:dyDescent="0.25">
      <c r="A37" s="13" t="s">
        <v>9</v>
      </c>
      <c r="B37" s="60" t="s">
        <v>360</v>
      </c>
      <c r="C37" s="1" t="s">
        <v>11</v>
      </c>
      <c r="D37" s="1" t="s">
        <v>361</v>
      </c>
      <c r="E37" s="1" t="s">
        <v>181</v>
      </c>
      <c r="F37" s="16" t="str">
        <f t="shared" si="0"/>
        <v>Bruxelles</v>
      </c>
      <c r="G37" s="16" t="str">
        <f t="shared" si="1"/>
        <v>Ixelles</v>
      </c>
      <c r="H37" s="15"/>
      <c r="I37" s="14"/>
      <c r="J37" s="14" t="s">
        <v>331</v>
      </c>
      <c r="K37" s="29">
        <v>2014</v>
      </c>
    </row>
    <row r="38" spans="1:11" x14ac:dyDescent="0.25">
      <c r="A38" s="13" t="s">
        <v>9</v>
      </c>
      <c r="B38" s="60" t="s">
        <v>513</v>
      </c>
      <c r="C38" s="1" t="s">
        <v>514</v>
      </c>
      <c r="D38" s="1" t="s">
        <v>515</v>
      </c>
      <c r="E38" s="1" t="s">
        <v>181</v>
      </c>
      <c r="F38" s="16" t="str">
        <f t="shared" si="0"/>
        <v>Bruxelles</v>
      </c>
      <c r="G38" s="16" t="str">
        <f t="shared" si="1"/>
        <v>Ixelles</v>
      </c>
      <c r="H38" s="15"/>
      <c r="I38" s="14"/>
      <c r="J38" s="14" t="s">
        <v>27</v>
      </c>
      <c r="K38" s="29" t="s">
        <v>497</v>
      </c>
    </row>
    <row r="39" spans="1:11" x14ac:dyDescent="0.25">
      <c r="A39" s="13" t="s">
        <v>9</v>
      </c>
      <c r="B39" s="60" t="s">
        <v>628</v>
      </c>
      <c r="C39" s="1" t="s">
        <v>629</v>
      </c>
      <c r="D39" s="1" t="s">
        <v>630</v>
      </c>
      <c r="E39" s="1" t="s">
        <v>58</v>
      </c>
      <c r="F39" s="16" t="str">
        <f t="shared" si="0"/>
        <v>Bruxelles</v>
      </c>
      <c r="G39" s="16" t="str">
        <f t="shared" si="1"/>
        <v>Schaerbeek</v>
      </c>
      <c r="H39" s="15"/>
      <c r="I39" s="14"/>
      <c r="J39" s="14" t="s">
        <v>330</v>
      </c>
      <c r="K39" s="29" t="s">
        <v>625</v>
      </c>
    </row>
    <row r="40" spans="1:11" x14ac:dyDescent="0.25">
      <c r="A40" s="13" t="s">
        <v>9</v>
      </c>
      <c r="B40" s="60" t="s">
        <v>308</v>
      </c>
      <c r="C40" s="61" t="s">
        <v>309</v>
      </c>
      <c r="D40" s="1" t="s">
        <v>496</v>
      </c>
      <c r="E40" s="1" t="s">
        <v>310</v>
      </c>
      <c r="F40" s="16" t="str">
        <f t="shared" si="0"/>
        <v>Bruxelles</v>
      </c>
      <c r="G40" s="16" t="str">
        <f t="shared" si="1"/>
        <v>Ganshoren</v>
      </c>
      <c r="H40" s="15"/>
      <c r="I40" s="14"/>
      <c r="J40" s="14" t="s">
        <v>27</v>
      </c>
      <c r="K40" s="29" t="s">
        <v>929</v>
      </c>
    </row>
    <row r="41" spans="1:11" x14ac:dyDescent="0.25">
      <c r="A41" s="13" t="s">
        <v>9</v>
      </c>
      <c r="B41" s="60" t="s">
        <v>308</v>
      </c>
      <c r="C41" s="61" t="s">
        <v>309</v>
      </c>
      <c r="D41" s="1" t="s">
        <v>496</v>
      </c>
      <c r="E41" s="1" t="s">
        <v>310</v>
      </c>
      <c r="F41" s="16" t="str">
        <f t="shared" si="0"/>
        <v>Bruxelles</v>
      </c>
      <c r="G41" s="16" t="str">
        <f t="shared" si="1"/>
        <v>Ganshoren</v>
      </c>
      <c r="H41" s="15"/>
      <c r="I41" s="14"/>
      <c r="J41" s="14" t="s">
        <v>330</v>
      </c>
      <c r="K41" s="29" t="s">
        <v>563</v>
      </c>
    </row>
    <row r="42" spans="1:11" x14ac:dyDescent="0.25">
      <c r="A42" s="13" t="s">
        <v>9</v>
      </c>
      <c r="B42" s="60" t="s">
        <v>489</v>
      </c>
      <c r="C42" s="1" t="s">
        <v>13</v>
      </c>
      <c r="D42" s="1" t="s">
        <v>811</v>
      </c>
      <c r="E42" s="1" t="s">
        <v>254</v>
      </c>
      <c r="F42" s="16" t="str">
        <f t="shared" si="0"/>
        <v>Bruxelles</v>
      </c>
      <c r="G42" s="16" t="str">
        <f t="shared" si="1"/>
        <v>Neder-Over-Heembeek</v>
      </c>
      <c r="H42" s="15"/>
      <c r="I42" s="14"/>
      <c r="J42" s="14" t="s">
        <v>331</v>
      </c>
      <c r="K42" s="29">
        <v>2015</v>
      </c>
    </row>
    <row r="43" spans="1:11" x14ac:dyDescent="0.25">
      <c r="A43" s="13" t="s">
        <v>9</v>
      </c>
      <c r="B43" s="14" t="s">
        <v>489</v>
      </c>
      <c r="C43" s="14" t="s">
        <v>13</v>
      </c>
      <c r="D43" s="14" t="s">
        <v>54</v>
      </c>
      <c r="E43" s="14" t="s">
        <v>254</v>
      </c>
      <c r="F43" s="16" t="str">
        <f t="shared" si="0"/>
        <v>Bruxelles</v>
      </c>
      <c r="G43" s="16" t="str">
        <f t="shared" si="1"/>
        <v>Neder-Over-Heembeek</v>
      </c>
      <c r="H43" s="15" t="s">
        <v>55</v>
      </c>
      <c r="I43" s="14" t="s">
        <v>335</v>
      </c>
      <c r="J43" s="14" t="s">
        <v>332</v>
      </c>
      <c r="K43" s="29" t="s">
        <v>490</v>
      </c>
    </row>
    <row r="44" spans="1:11" x14ac:dyDescent="0.25">
      <c r="A44" s="13" t="s">
        <v>9</v>
      </c>
      <c r="B44" s="14" t="s">
        <v>489</v>
      </c>
      <c r="C44" s="14" t="s">
        <v>13</v>
      </c>
      <c r="D44" s="14" t="s">
        <v>54</v>
      </c>
      <c r="E44" s="14" t="s">
        <v>254</v>
      </c>
      <c r="F44" s="16" t="str">
        <f t="shared" si="0"/>
        <v>Bruxelles</v>
      </c>
      <c r="G44" s="16" t="str">
        <f t="shared" si="1"/>
        <v>Neder-Over-Heembeek</v>
      </c>
      <c r="H44" s="15" t="s">
        <v>55</v>
      </c>
      <c r="I44" s="14" t="s">
        <v>335</v>
      </c>
      <c r="J44" s="14" t="s">
        <v>27</v>
      </c>
      <c r="K44" s="29" t="s">
        <v>930</v>
      </c>
    </row>
    <row r="45" spans="1:11" x14ac:dyDescent="0.25">
      <c r="A45" s="13" t="s">
        <v>9</v>
      </c>
      <c r="B45" s="60" t="s">
        <v>808</v>
      </c>
      <c r="C45" s="1" t="s">
        <v>809</v>
      </c>
      <c r="D45" s="1" t="s">
        <v>810</v>
      </c>
      <c r="E45" s="1" t="s">
        <v>260</v>
      </c>
      <c r="F45" s="16" t="str">
        <f t="shared" si="0"/>
        <v>Bruxelles</v>
      </c>
      <c r="G45" s="16" t="str">
        <f t="shared" si="1"/>
        <v>Woluwé-Saint-Lambert</v>
      </c>
      <c r="H45" s="15"/>
      <c r="I45" s="14"/>
      <c r="J45" s="14" t="s">
        <v>331</v>
      </c>
      <c r="K45" s="29">
        <v>2015</v>
      </c>
    </row>
    <row r="46" spans="1:11" x14ac:dyDescent="0.25">
      <c r="A46" s="13" t="s">
        <v>9</v>
      </c>
      <c r="B46" s="60" t="s">
        <v>479</v>
      </c>
      <c r="C46" s="1" t="s">
        <v>337</v>
      </c>
      <c r="D46" s="1" t="s">
        <v>338</v>
      </c>
      <c r="E46" s="1" t="s">
        <v>340</v>
      </c>
      <c r="F46" s="16" t="str">
        <f t="shared" si="0"/>
        <v>Overijse</v>
      </c>
      <c r="G46" s="16" t="str">
        <f t="shared" si="1"/>
        <v>Overijse</v>
      </c>
      <c r="H46" s="15"/>
      <c r="I46" s="14"/>
      <c r="J46" s="14" t="s">
        <v>332</v>
      </c>
      <c r="K46" s="29"/>
    </row>
    <row r="47" spans="1:11" x14ac:dyDescent="0.25">
      <c r="A47" s="13" t="s">
        <v>9</v>
      </c>
      <c r="B47" s="60" t="s">
        <v>479</v>
      </c>
      <c r="C47" s="1" t="s">
        <v>337</v>
      </c>
      <c r="D47" s="1" t="s">
        <v>338</v>
      </c>
      <c r="E47" s="1" t="s">
        <v>340</v>
      </c>
      <c r="F47" s="16" t="str">
        <f t="shared" si="0"/>
        <v>Overijse</v>
      </c>
      <c r="G47" s="16" t="str">
        <f t="shared" si="1"/>
        <v>Overijse</v>
      </c>
      <c r="H47" s="15"/>
      <c r="I47" s="14"/>
      <c r="J47" s="14" t="s">
        <v>27</v>
      </c>
      <c r="K47" s="29" t="s">
        <v>935</v>
      </c>
    </row>
    <row r="48" spans="1:11" x14ac:dyDescent="0.25">
      <c r="A48" s="13" t="s">
        <v>9</v>
      </c>
      <c r="B48" s="60" t="s">
        <v>149</v>
      </c>
      <c r="C48" s="1" t="s">
        <v>150</v>
      </c>
      <c r="D48" s="1" t="s">
        <v>728</v>
      </c>
      <c r="E48" s="1" t="s">
        <v>276</v>
      </c>
      <c r="F48" s="16" t="str">
        <f t="shared" si="0"/>
        <v>Quiévrain</v>
      </c>
      <c r="G48" s="16" t="str">
        <f t="shared" si="1"/>
        <v>Quiévrain</v>
      </c>
      <c r="H48" s="15"/>
      <c r="I48" s="14"/>
      <c r="J48" s="14" t="s">
        <v>331</v>
      </c>
      <c r="K48" s="29">
        <v>2015</v>
      </c>
    </row>
    <row r="49" spans="1:11" x14ac:dyDescent="0.25">
      <c r="A49" s="13" t="s">
        <v>9</v>
      </c>
      <c r="B49" s="60" t="s">
        <v>516</v>
      </c>
      <c r="C49" s="1" t="s">
        <v>517</v>
      </c>
      <c r="D49" s="1" t="s">
        <v>518</v>
      </c>
      <c r="E49" s="1" t="s">
        <v>224</v>
      </c>
      <c r="F49" s="16" t="str">
        <f t="shared" si="0"/>
        <v>Bruxelles</v>
      </c>
      <c r="G49" s="16" t="str">
        <f t="shared" si="1"/>
        <v>Forest</v>
      </c>
      <c r="H49" s="15"/>
      <c r="I49" s="14"/>
      <c r="J49" s="14" t="s">
        <v>27</v>
      </c>
      <c r="K49" s="29" t="s">
        <v>953</v>
      </c>
    </row>
    <row r="50" spans="1:11" x14ac:dyDescent="0.25">
      <c r="A50" s="13" t="s">
        <v>9</v>
      </c>
      <c r="B50" s="60" t="s">
        <v>413</v>
      </c>
      <c r="C50" s="1" t="s">
        <v>312</v>
      </c>
      <c r="D50" s="1" t="s">
        <v>414</v>
      </c>
      <c r="E50" s="1" t="s">
        <v>314</v>
      </c>
      <c r="F50" s="16" t="str">
        <f t="shared" si="0"/>
        <v>Wezembeek-Oppem</v>
      </c>
      <c r="G50" s="16" t="str">
        <f t="shared" si="1"/>
        <v>Wezembeek-Oppem</v>
      </c>
      <c r="H50" s="15"/>
      <c r="I50" s="14"/>
      <c r="J50" s="14" t="s">
        <v>27</v>
      </c>
      <c r="K50" s="29" t="s">
        <v>954</v>
      </c>
    </row>
    <row r="51" spans="1:11" x14ac:dyDescent="0.25">
      <c r="A51" s="13" t="s">
        <v>9</v>
      </c>
      <c r="B51" s="60" t="s">
        <v>415</v>
      </c>
      <c r="C51" s="61" t="s">
        <v>315</v>
      </c>
      <c r="D51" s="1" t="s">
        <v>416</v>
      </c>
      <c r="E51" s="1" t="s">
        <v>314</v>
      </c>
      <c r="F51" s="16" t="str">
        <f t="shared" si="0"/>
        <v>Wezembeek-Oppem</v>
      </c>
      <c r="G51" s="16" t="str">
        <f t="shared" si="1"/>
        <v>Wezembeek-Oppem</v>
      </c>
      <c r="H51" s="15"/>
      <c r="I51" s="14"/>
      <c r="J51" s="14" t="s">
        <v>27</v>
      </c>
      <c r="K51" s="29" t="s">
        <v>554</v>
      </c>
    </row>
    <row r="52" spans="1:11" x14ac:dyDescent="0.25">
      <c r="A52" s="13" t="s">
        <v>9</v>
      </c>
      <c r="B52" s="60" t="s">
        <v>618</v>
      </c>
      <c r="C52" s="1" t="s">
        <v>640</v>
      </c>
      <c r="D52" s="1" t="s">
        <v>641</v>
      </c>
      <c r="E52" s="1" t="s">
        <v>252</v>
      </c>
      <c r="F52" s="16" t="str">
        <f t="shared" si="0"/>
        <v>Bruxelles</v>
      </c>
      <c r="G52" s="16" t="str">
        <f t="shared" si="1"/>
        <v xml:space="preserve">Molenbeek-Saint-Jean </v>
      </c>
      <c r="H52" s="15"/>
      <c r="I52" s="14"/>
      <c r="J52" s="14" t="s">
        <v>330</v>
      </c>
      <c r="K52" s="29" t="s">
        <v>642</v>
      </c>
    </row>
    <row r="53" spans="1:11" x14ac:dyDescent="0.25">
      <c r="A53" s="13" t="s">
        <v>9</v>
      </c>
      <c r="B53" s="14" t="s">
        <v>123</v>
      </c>
      <c r="C53" s="14" t="s">
        <v>91</v>
      </c>
      <c r="D53" s="14" t="s">
        <v>124</v>
      </c>
      <c r="E53" s="14" t="s">
        <v>495</v>
      </c>
      <c r="F53" s="16" t="str">
        <f t="shared" si="0"/>
        <v>CARCES</v>
      </c>
      <c r="G53" s="16" t="str">
        <f t="shared" si="1"/>
        <v>CARCES</v>
      </c>
      <c r="H53" s="15"/>
      <c r="I53" s="14"/>
      <c r="J53" s="14" t="s">
        <v>27</v>
      </c>
      <c r="K53" s="29" t="s">
        <v>497</v>
      </c>
    </row>
    <row r="54" spans="1:11" x14ac:dyDescent="0.25">
      <c r="A54" s="13" t="s">
        <v>9</v>
      </c>
      <c r="B54" s="60" t="s">
        <v>519</v>
      </c>
      <c r="C54" s="1" t="s">
        <v>514</v>
      </c>
      <c r="D54" s="1" t="s">
        <v>520</v>
      </c>
      <c r="E54" s="1" t="s">
        <v>314</v>
      </c>
      <c r="F54" s="16" t="str">
        <f t="shared" si="0"/>
        <v>Wezembeek-Oppem</v>
      </c>
      <c r="G54" s="16" t="str">
        <f t="shared" si="1"/>
        <v>Wezembeek-Oppem</v>
      </c>
      <c r="H54" s="15"/>
      <c r="I54" s="14"/>
      <c r="J54" s="14" t="s">
        <v>922</v>
      </c>
      <c r="K54" s="29" t="s">
        <v>955</v>
      </c>
    </row>
    <row r="55" spans="1:11" x14ac:dyDescent="0.25">
      <c r="A55" s="13" t="s">
        <v>9</v>
      </c>
      <c r="B55" s="60" t="s">
        <v>419</v>
      </c>
      <c r="C55" s="61" t="s">
        <v>319</v>
      </c>
      <c r="D55" s="1" t="s">
        <v>420</v>
      </c>
      <c r="E55" s="1" t="s">
        <v>321</v>
      </c>
      <c r="F55" s="16" t="str">
        <f t="shared" si="0"/>
        <v>Rochefort</v>
      </c>
      <c r="G55" s="16" t="str">
        <f t="shared" si="1"/>
        <v>Rochefort</v>
      </c>
      <c r="H55" s="15"/>
      <c r="I55" s="14"/>
      <c r="J55" s="14" t="s">
        <v>922</v>
      </c>
      <c r="K55" s="29" t="s">
        <v>957</v>
      </c>
    </row>
    <row r="56" spans="1:11" x14ac:dyDescent="0.25">
      <c r="A56" s="13" t="s">
        <v>9</v>
      </c>
      <c r="B56" s="60" t="s">
        <v>336</v>
      </c>
      <c r="C56" s="1" t="s">
        <v>337</v>
      </c>
      <c r="D56" s="1" t="s">
        <v>378</v>
      </c>
      <c r="E56" s="1" t="s">
        <v>379</v>
      </c>
      <c r="F56" s="16" t="str">
        <f t="shared" si="0"/>
        <v>Wemmel</v>
      </c>
      <c r="G56" s="16" t="str">
        <f t="shared" si="1"/>
        <v>Wemmel</v>
      </c>
      <c r="H56" s="15"/>
      <c r="I56" s="14"/>
      <c r="J56" s="14" t="s">
        <v>331</v>
      </c>
      <c r="K56" s="29">
        <v>2014</v>
      </c>
    </row>
    <row r="57" spans="1:11" x14ac:dyDescent="0.25">
      <c r="A57" s="13" t="s">
        <v>9</v>
      </c>
      <c r="B57" s="60" t="s">
        <v>336</v>
      </c>
      <c r="C57" s="1" t="s">
        <v>337</v>
      </c>
      <c r="D57" s="1" t="s">
        <v>378</v>
      </c>
      <c r="E57" s="1" t="s">
        <v>379</v>
      </c>
      <c r="F57" s="16" t="str">
        <f t="shared" si="0"/>
        <v>Wemmel</v>
      </c>
      <c r="G57" s="16" t="str">
        <f t="shared" si="1"/>
        <v>Wemmel</v>
      </c>
      <c r="H57" s="15"/>
      <c r="I57" s="14"/>
      <c r="J57" s="14" t="s">
        <v>332</v>
      </c>
      <c r="K57" s="29"/>
    </row>
    <row r="58" spans="1:11" x14ac:dyDescent="0.25">
      <c r="A58" s="13" t="s">
        <v>9</v>
      </c>
      <c r="B58" s="60" t="s">
        <v>336</v>
      </c>
      <c r="C58" s="1" t="s">
        <v>337</v>
      </c>
      <c r="D58" s="1" t="s">
        <v>378</v>
      </c>
      <c r="E58" s="1" t="s">
        <v>379</v>
      </c>
      <c r="F58" s="16" t="str">
        <f t="shared" si="0"/>
        <v>Wemmel</v>
      </c>
      <c r="G58" s="16" t="str">
        <f t="shared" si="1"/>
        <v>Wemmel</v>
      </c>
      <c r="H58" s="15"/>
      <c r="I58" s="14"/>
      <c r="J58" s="14" t="s">
        <v>27</v>
      </c>
      <c r="K58" s="29" t="s">
        <v>554</v>
      </c>
    </row>
    <row r="59" spans="1:11" x14ac:dyDescent="0.25">
      <c r="A59" s="13" t="s">
        <v>9</v>
      </c>
      <c r="B59" s="14" t="s">
        <v>151</v>
      </c>
      <c r="C59" s="14" t="s">
        <v>76</v>
      </c>
      <c r="D59" s="14" t="s">
        <v>77</v>
      </c>
      <c r="E59" s="14" t="s">
        <v>250</v>
      </c>
      <c r="F59" s="16" t="str">
        <f t="shared" si="0"/>
        <v>Bruxelles</v>
      </c>
      <c r="G59" s="16" t="str">
        <f t="shared" si="1"/>
        <v>Woluwé-Saint-Pierre</v>
      </c>
      <c r="H59" s="15"/>
      <c r="I59" s="14"/>
      <c r="J59" s="14" t="s">
        <v>331</v>
      </c>
      <c r="K59" s="29">
        <v>2015</v>
      </c>
    </row>
    <row r="60" spans="1:11" x14ac:dyDescent="0.25">
      <c r="A60" s="13" t="s">
        <v>9</v>
      </c>
      <c r="B60" s="60" t="s">
        <v>424</v>
      </c>
      <c r="C60" s="1" t="s">
        <v>425</v>
      </c>
      <c r="D60" s="1" t="s">
        <v>423</v>
      </c>
      <c r="E60" s="1" t="s">
        <v>256</v>
      </c>
      <c r="F60" s="16" t="str">
        <f t="shared" si="0"/>
        <v>Bruxelles</v>
      </c>
      <c r="G60" s="16" t="str">
        <f t="shared" si="1"/>
        <v>Auderghem</v>
      </c>
      <c r="H60" s="15"/>
      <c r="I60" s="14"/>
      <c r="J60" s="14" t="s">
        <v>27</v>
      </c>
      <c r="K60" s="29" t="s">
        <v>559</v>
      </c>
    </row>
    <row r="61" spans="1:11" x14ac:dyDescent="0.25">
      <c r="A61" s="13" t="s">
        <v>9</v>
      </c>
      <c r="B61" s="60" t="s">
        <v>529</v>
      </c>
      <c r="C61" s="1" t="s">
        <v>319</v>
      </c>
      <c r="D61" s="1" t="s">
        <v>530</v>
      </c>
      <c r="E61" s="1" t="s">
        <v>532</v>
      </c>
      <c r="F61" s="16" t="str">
        <f t="shared" si="0"/>
        <v>Ottignies</v>
      </c>
      <c r="G61" s="16" t="str">
        <f t="shared" si="1"/>
        <v>Ottignies</v>
      </c>
      <c r="H61" s="15"/>
      <c r="I61" s="14"/>
      <c r="J61" s="14" t="s">
        <v>27</v>
      </c>
      <c r="K61" s="29" t="s">
        <v>497</v>
      </c>
    </row>
    <row r="62" spans="1:11" x14ac:dyDescent="0.25">
      <c r="A62" s="13" t="s">
        <v>9</v>
      </c>
      <c r="B62" s="60" t="s">
        <v>152</v>
      </c>
      <c r="C62" s="1" t="s">
        <v>153</v>
      </c>
      <c r="D62" s="1" t="s">
        <v>154</v>
      </c>
      <c r="E62" s="1" t="s">
        <v>258</v>
      </c>
      <c r="F62" s="16" t="str">
        <f t="shared" si="0"/>
        <v>Bruxelles</v>
      </c>
      <c r="G62" s="16" t="str">
        <f t="shared" si="1"/>
        <v>Watermael-Boitsfort</v>
      </c>
      <c r="H62" s="15"/>
      <c r="I62" s="14"/>
      <c r="J62" s="14" t="s">
        <v>331</v>
      </c>
      <c r="K62" s="29">
        <v>2015</v>
      </c>
    </row>
    <row r="63" spans="1:11" x14ac:dyDescent="0.25">
      <c r="A63" s="13" t="s">
        <v>9</v>
      </c>
      <c r="B63" s="60" t="s">
        <v>152</v>
      </c>
      <c r="C63" s="1" t="s">
        <v>153</v>
      </c>
      <c r="D63" s="1" t="s">
        <v>154</v>
      </c>
      <c r="E63" s="1" t="s">
        <v>258</v>
      </c>
      <c r="F63" s="16" t="str">
        <f t="shared" si="0"/>
        <v>Bruxelles</v>
      </c>
      <c r="G63" s="16" t="str">
        <f t="shared" si="1"/>
        <v>Watermael-Boitsfort</v>
      </c>
      <c r="H63" s="15"/>
      <c r="I63" s="14"/>
      <c r="J63" s="14" t="s">
        <v>27</v>
      </c>
      <c r="K63" s="29" t="s">
        <v>497</v>
      </c>
    </row>
    <row r="64" spans="1:11" x14ac:dyDescent="0.25">
      <c r="A64" s="13" t="s">
        <v>9</v>
      </c>
      <c r="B64" s="14" t="s">
        <v>141</v>
      </c>
      <c r="C64" s="14" t="s">
        <v>142</v>
      </c>
      <c r="D64" s="2" t="s">
        <v>279</v>
      </c>
      <c r="E64" s="14" t="s">
        <v>143</v>
      </c>
      <c r="F64" s="16" t="str">
        <f t="shared" si="0"/>
        <v>Erezée</v>
      </c>
      <c r="G64" s="16" t="str">
        <f t="shared" si="1"/>
        <v>Erezée</v>
      </c>
      <c r="H64" s="15"/>
      <c r="I64" s="14"/>
      <c r="J64" s="14" t="s">
        <v>70</v>
      </c>
      <c r="K64" s="29"/>
    </row>
    <row r="65" spans="1:11" x14ac:dyDescent="0.25">
      <c r="A65" s="13" t="s">
        <v>9</v>
      </c>
      <c r="B65" s="60" t="s">
        <v>155</v>
      </c>
      <c r="C65" s="1" t="s">
        <v>156</v>
      </c>
      <c r="D65" s="1" t="s">
        <v>730</v>
      </c>
      <c r="E65" s="1" t="s">
        <v>248</v>
      </c>
      <c r="F65" s="16" t="str">
        <f t="shared" si="0"/>
        <v>Bruxelles</v>
      </c>
      <c r="G65" s="16" t="str">
        <f t="shared" si="1"/>
        <v>Berchem-Sainte-Agathe</v>
      </c>
      <c r="H65" s="15"/>
      <c r="I65" s="14"/>
      <c r="J65" s="14" t="s">
        <v>331</v>
      </c>
      <c r="K65" s="29">
        <v>2015</v>
      </c>
    </row>
    <row r="66" spans="1:11" x14ac:dyDescent="0.25">
      <c r="A66" s="13" t="s">
        <v>9</v>
      </c>
      <c r="B66" s="60" t="s">
        <v>501</v>
      </c>
      <c r="C66" s="1" t="s">
        <v>502</v>
      </c>
      <c r="D66" s="1" t="s">
        <v>503</v>
      </c>
      <c r="E66" s="1" t="s">
        <v>252</v>
      </c>
      <c r="F66" s="16" t="str">
        <f t="shared" si="0"/>
        <v>Bruxelles</v>
      </c>
      <c r="G66" s="16" t="str">
        <f t="shared" si="1"/>
        <v xml:space="preserve">Molenbeek-Saint-Jean </v>
      </c>
      <c r="H66" s="15"/>
      <c r="I66" s="14"/>
      <c r="J66" s="14" t="s">
        <v>27</v>
      </c>
      <c r="K66" s="29" t="s">
        <v>940</v>
      </c>
    </row>
    <row r="67" spans="1:11" x14ac:dyDescent="0.25">
      <c r="A67" s="13" t="s">
        <v>9</v>
      </c>
      <c r="B67" s="60" t="s">
        <v>188</v>
      </c>
      <c r="C67" s="1" t="s">
        <v>173</v>
      </c>
      <c r="D67" s="1" t="s">
        <v>738</v>
      </c>
      <c r="E67" s="1" t="s">
        <v>226</v>
      </c>
      <c r="F67" s="16" t="str">
        <f t="shared" si="0"/>
        <v>Gembloux</v>
      </c>
      <c r="G67" s="16" t="str">
        <f t="shared" si="1"/>
        <v>Gembloux</v>
      </c>
      <c r="H67" s="15"/>
      <c r="I67" s="14"/>
      <c r="J67" s="14" t="s">
        <v>331</v>
      </c>
      <c r="K67" s="29">
        <v>2015</v>
      </c>
    </row>
    <row r="68" spans="1:11" x14ac:dyDescent="0.25">
      <c r="A68" s="13" t="s">
        <v>9</v>
      </c>
      <c r="B68" s="64" t="s">
        <v>188</v>
      </c>
      <c r="C68" s="3" t="s">
        <v>173</v>
      </c>
      <c r="D68" s="1" t="s">
        <v>739</v>
      </c>
      <c r="E68" s="1" t="s">
        <v>226</v>
      </c>
      <c r="F68" s="16" t="str">
        <f t="shared" si="0"/>
        <v>Gembloux</v>
      </c>
      <c r="G68" s="16" t="str">
        <f t="shared" si="1"/>
        <v>Gembloux</v>
      </c>
      <c r="H68" s="15"/>
      <c r="I68" s="14"/>
      <c r="J68" s="14" t="s">
        <v>331</v>
      </c>
      <c r="K68" s="29">
        <v>2015</v>
      </c>
    </row>
    <row r="69" spans="1:11" x14ac:dyDescent="0.25">
      <c r="A69" s="13" t="s">
        <v>9</v>
      </c>
      <c r="B69" s="60" t="s">
        <v>162</v>
      </c>
      <c r="C69" s="1" t="s">
        <v>104</v>
      </c>
      <c r="D69" s="1" t="s">
        <v>731</v>
      </c>
      <c r="E69" s="1" t="s">
        <v>262</v>
      </c>
      <c r="F69" s="16" t="str">
        <f t="shared" ref="F69:F132" si="2">IF(ISERROR(VLOOKUP(E69,Communes,3,FALSE)),"",VLOOKUP(E69,Communes,3,FALSE))</f>
        <v>Bruxelles</v>
      </c>
      <c r="G69" s="16" t="str">
        <f t="shared" ref="G69:G132" si="3">IF(ISERROR(VLOOKUP(E69,Communes,4,FALSE)),"",VLOOKUP(E69,Communes,4,FALSE))</f>
        <v>Saint-Josse</v>
      </c>
      <c r="H69" s="15"/>
      <c r="I69" s="14"/>
      <c r="J69" s="14" t="s">
        <v>331</v>
      </c>
      <c r="K69" s="29">
        <v>2015</v>
      </c>
    </row>
    <row r="70" spans="1:11" x14ac:dyDescent="0.25">
      <c r="A70" s="13" t="s">
        <v>9</v>
      </c>
      <c r="B70" s="60" t="s">
        <v>536</v>
      </c>
      <c r="C70" s="1" t="s">
        <v>537</v>
      </c>
      <c r="D70" s="1" t="s">
        <v>538</v>
      </c>
      <c r="E70" s="1" t="s">
        <v>540</v>
      </c>
      <c r="F70" s="16" t="str">
        <f t="shared" si="2"/>
        <v>Heverlee</v>
      </c>
      <c r="G70" s="16" t="str">
        <f t="shared" si="3"/>
        <v>Heverlee</v>
      </c>
      <c r="H70" s="15"/>
      <c r="I70" s="14"/>
      <c r="J70" s="14" t="s">
        <v>330</v>
      </c>
      <c r="K70" s="29" t="s">
        <v>644</v>
      </c>
    </row>
    <row r="71" spans="1:11" x14ac:dyDescent="0.25">
      <c r="A71" s="13" t="s">
        <v>9</v>
      </c>
      <c r="B71" s="60" t="s">
        <v>536</v>
      </c>
      <c r="C71" s="1" t="s">
        <v>537</v>
      </c>
      <c r="D71" s="1" t="s">
        <v>538</v>
      </c>
      <c r="E71" s="1" t="s">
        <v>540</v>
      </c>
      <c r="F71" s="16" t="str">
        <f t="shared" si="2"/>
        <v>Heverlee</v>
      </c>
      <c r="G71" s="16" t="str">
        <f t="shared" si="3"/>
        <v>Heverlee</v>
      </c>
      <c r="H71" s="15"/>
      <c r="I71" s="14"/>
      <c r="J71" s="14" t="s">
        <v>27</v>
      </c>
      <c r="K71" s="29" t="s">
        <v>497</v>
      </c>
    </row>
    <row r="72" spans="1:11" x14ac:dyDescent="0.25">
      <c r="A72" s="13" t="s">
        <v>9</v>
      </c>
      <c r="B72" s="60" t="s">
        <v>508</v>
      </c>
      <c r="C72" s="1" t="s">
        <v>301</v>
      </c>
      <c r="D72" s="1" t="s">
        <v>509</v>
      </c>
      <c r="E72" s="1" t="s">
        <v>510</v>
      </c>
      <c r="F72" s="16" t="str">
        <f t="shared" si="2"/>
        <v>Heusy</v>
      </c>
      <c r="G72" s="16" t="str">
        <f t="shared" si="3"/>
        <v>Heusy</v>
      </c>
      <c r="H72" s="15"/>
      <c r="I72" s="14"/>
      <c r="J72" s="14" t="s">
        <v>923</v>
      </c>
      <c r="K72" s="29" t="s">
        <v>958</v>
      </c>
    </row>
    <row r="73" spans="1:11" x14ac:dyDescent="0.25">
      <c r="A73" s="13" t="s">
        <v>9</v>
      </c>
      <c r="B73" s="60" t="s">
        <v>621</v>
      </c>
      <c r="C73" s="1" t="s">
        <v>623</v>
      </c>
      <c r="D73" s="1" t="s">
        <v>624</v>
      </c>
      <c r="E73" s="1" t="s">
        <v>627</v>
      </c>
      <c r="F73" s="16" t="str">
        <f t="shared" si="2"/>
        <v>Leuze-en-Hainaut</v>
      </c>
      <c r="G73" s="16" t="str">
        <f t="shared" si="3"/>
        <v>Leuze-en-Hainaut</v>
      </c>
      <c r="H73" s="15"/>
      <c r="I73" s="14"/>
      <c r="J73" s="14" t="s">
        <v>330</v>
      </c>
      <c r="K73" s="29" t="s">
        <v>625</v>
      </c>
    </row>
    <row r="74" spans="1:11" x14ac:dyDescent="0.25">
      <c r="A74" s="13" t="s">
        <v>9</v>
      </c>
      <c r="B74" s="14" t="s">
        <v>983</v>
      </c>
      <c r="C74" s="14" t="s">
        <v>106</v>
      </c>
      <c r="D74" s="14" t="s">
        <v>107</v>
      </c>
      <c r="E74" s="14" t="s">
        <v>260</v>
      </c>
      <c r="F74" s="16" t="str">
        <f t="shared" si="2"/>
        <v>Bruxelles</v>
      </c>
      <c r="G74" s="16" t="str">
        <f t="shared" si="3"/>
        <v>Woluwé-Saint-Lambert</v>
      </c>
      <c r="H74" s="15"/>
      <c r="I74" s="14"/>
      <c r="J74" s="14" t="s">
        <v>331</v>
      </c>
      <c r="K74" s="29" t="s">
        <v>732</v>
      </c>
    </row>
    <row r="75" spans="1:11" x14ac:dyDescent="0.25">
      <c r="A75" s="13" t="s">
        <v>9</v>
      </c>
      <c r="B75" s="14" t="s">
        <v>494</v>
      </c>
      <c r="C75" s="14" t="s">
        <v>108</v>
      </c>
      <c r="D75" s="14" t="s">
        <v>109</v>
      </c>
      <c r="E75" s="14" t="s">
        <v>260</v>
      </c>
      <c r="F75" s="16" t="str">
        <f t="shared" si="2"/>
        <v>Bruxelles</v>
      </c>
      <c r="G75" s="16" t="str">
        <f t="shared" si="3"/>
        <v>Woluwé-Saint-Lambert</v>
      </c>
      <c r="H75" s="15"/>
      <c r="I75" s="14"/>
      <c r="J75" s="14" t="s">
        <v>331</v>
      </c>
      <c r="K75" s="29" t="s">
        <v>674</v>
      </c>
    </row>
    <row r="76" spans="1:11" x14ac:dyDescent="0.25">
      <c r="A76" s="13" t="s">
        <v>9</v>
      </c>
      <c r="B76" s="60" t="s">
        <v>546</v>
      </c>
      <c r="C76" s="1" t="s">
        <v>547</v>
      </c>
      <c r="D76" s="1" t="s">
        <v>548</v>
      </c>
      <c r="E76" s="1" t="s">
        <v>550</v>
      </c>
      <c r="F76" s="16" t="str">
        <f t="shared" si="2"/>
        <v>Grandmenil</v>
      </c>
      <c r="G76" s="16" t="str">
        <f t="shared" si="3"/>
        <v>Grandmenil</v>
      </c>
      <c r="H76" s="15"/>
      <c r="I76" s="14"/>
      <c r="J76" s="14" t="s">
        <v>27</v>
      </c>
      <c r="K76" s="29" t="s">
        <v>561</v>
      </c>
    </row>
    <row r="77" spans="1:11" x14ac:dyDescent="0.25">
      <c r="A77" s="13" t="s">
        <v>9</v>
      </c>
      <c r="B77" s="60" t="s">
        <v>166</v>
      </c>
      <c r="C77" s="1" t="s">
        <v>110</v>
      </c>
      <c r="D77" s="1" t="s">
        <v>440</v>
      </c>
      <c r="E77" s="1" t="s">
        <v>260</v>
      </c>
      <c r="F77" s="16" t="str">
        <f t="shared" si="2"/>
        <v>Bruxelles</v>
      </c>
      <c r="G77" s="16" t="str">
        <f t="shared" si="3"/>
        <v>Woluwé-Saint-Lambert</v>
      </c>
      <c r="H77" s="15"/>
      <c r="I77" s="14"/>
      <c r="J77" s="14" t="s">
        <v>330</v>
      </c>
      <c r="K77" s="29" t="s">
        <v>606</v>
      </c>
    </row>
    <row r="78" spans="1:11" x14ac:dyDescent="0.25">
      <c r="A78" s="13" t="s">
        <v>9</v>
      </c>
      <c r="B78" s="60" t="s">
        <v>166</v>
      </c>
      <c r="C78" s="1" t="s">
        <v>110</v>
      </c>
      <c r="D78" s="1" t="s">
        <v>440</v>
      </c>
      <c r="E78" s="1" t="s">
        <v>260</v>
      </c>
      <c r="F78" s="16" t="str">
        <f t="shared" si="2"/>
        <v>Bruxelles</v>
      </c>
      <c r="G78" s="16" t="str">
        <f t="shared" si="3"/>
        <v>Woluwé-Saint-Lambert</v>
      </c>
      <c r="H78" s="15"/>
      <c r="I78" s="14"/>
      <c r="J78" s="14" t="s">
        <v>27</v>
      </c>
      <c r="K78" s="29" t="s">
        <v>944</v>
      </c>
    </row>
    <row r="79" spans="1:11" x14ac:dyDescent="0.25">
      <c r="A79" s="13" t="s">
        <v>9</v>
      </c>
      <c r="B79" s="14" t="s">
        <v>166</v>
      </c>
      <c r="C79" s="2" t="s">
        <v>110</v>
      </c>
      <c r="D79" s="14" t="s">
        <v>111</v>
      </c>
      <c r="E79" s="14" t="s">
        <v>260</v>
      </c>
      <c r="F79" s="16" t="str">
        <f t="shared" si="2"/>
        <v>Bruxelles</v>
      </c>
      <c r="G79" s="16" t="str">
        <f t="shared" si="3"/>
        <v>Woluwé-Saint-Lambert</v>
      </c>
      <c r="H79" s="15"/>
      <c r="I79" s="14"/>
      <c r="J79" s="14" t="s">
        <v>331</v>
      </c>
      <c r="K79" s="29" t="s">
        <v>822</v>
      </c>
    </row>
    <row r="80" spans="1:11" x14ac:dyDescent="0.25">
      <c r="A80" s="13" t="s">
        <v>9</v>
      </c>
      <c r="B80" s="60" t="s">
        <v>169</v>
      </c>
      <c r="C80" s="1" t="s">
        <v>91</v>
      </c>
      <c r="D80" s="1" t="s">
        <v>733</v>
      </c>
      <c r="E80" s="1" t="s">
        <v>495</v>
      </c>
      <c r="F80" s="16" t="str">
        <f t="shared" si="2"/>
        <v>CARCES</v>
      </c>
      <c r="G80" s="16" t="str">
        <f t="shared" si="3"/>
        <v>CARCES</v>
      </c>
      <c r="H80" s="15"/>
      <c r="I80" s="14"/>
      <c r="J80" s="14" t="s">
        <v>331</v>
      </c>
      <c r="K80" s="29">
        <v>2015</v>
      </c>
    </row>
    <row r="81" spans="1:11" x14ac:dyDescent="0.25">
      <c r="A81" s="13" t="s">
        <v>9</v>
      </c>
      <c r="B81" s="60" t="s">
        <v>814</v>
      </c>
      <c r="C81" s="1" t="s">
        <v>660</v>
      </c>
      <c r="D81" s="1" t="s">
        <v>815</v>
      </c>
      <c r="E81" s="1" t="s">
        <v>58</v>
      </c>
      <c r="F81" s="16" t="str">
        <f t="shared" si="2"/>
        <v>Bruxelles</v>
      </c>
      <c r="G81" s="16" t="str">
        <f t="shared" si="3"/>
        <v>Schaerbeek</v>
      </c>
      <c r="H81" s="15"/>
      <c r="I81" s="14"/>
      <c r="J81" s="14" t="s">
        <v>331</v>
      </c>
      <c r="K81" s="29">
        <v>2015</v>
      </c>
    </row>
    <row r="82" spans="1:11" x14ac:dyDescent="0.25">
      <c r="A82" s="13" t="s">
        <v>9</v>
      </c>
      <c r="B82" s="60" t="s">
        <v>172</v>
      </c>
      <c r="C82" s="1" t="s">
        <v>173</v>
      </c>
      <c r="D82" s="1" t="s">
        <v>174</v>
      </c>
      <c r="E82" s="1" t="s">
        <v>734</v>
      </c>
      <c r="F82" s="16" t="str">
        <f t="shared" si="2"/>
        <v>Grivegnée</v>
      </c>
      <c r="G82" s="16" t="str">
        <f t="shared" si="3"/>
        <v>Grivegnée</v>
      </c>
      <c r="H82" s="15"/>
      <c r="I82" s="14"/>
      <c r="J82" s="14" t="s">
        <v>331</v>
      </c>
      <c r="K82" s="29">
        <v>2015</v>
      </c>
    </row>
    <row r="83" spans="1:11" x14ac:dyDescent="0.25">
      <c r="A83" s="13" t="s">
        <v>9</v>
      </c>
      <c r="B83" s="60" t="s">
        <v>172</v>
      </c>
      <c r="C83" s="1" t="s">
        <v>173</v>
      </c>
      <c r="D83" s="1" t="s">
        <v>174</v>
      </c>
      <c r="E83" s="1" t="s">
        <v>329</v>
      </c>
      <c r="F83" s="16" t="str">
        <f t="shared" si="2"/>
        <v>Huy</v>
      </c>
      <c r="G83" s="16" t="str">
        <f t="shared" si="3"/>
        <v>Huy</v>
      </c>
      <c r="H83" s="15"/>
      <c r="I83" s="14"/>
      <c r="J83" s="14" t="s">
        <v>27</v>
      </c>
      <c r="K83" s="29" t="s">
        <v>945</v>
      </c>
    </row>
    <row r="84" spans="1:11" x14ac:dyDescent="0.25">
      <c r="A84" s="13" t="s">
        <v>9</v>
      </c>
      <c r="B84" s="60" t="s">
        <v>441</v>
      </c>
      <c r="C84" s="1" t="s">
        <v>442</v>
      </c>
      <c r="D84" s="1" t="s">
        <v>913</v>
      </c>
      <c r="E84" s="1" t="s">
        <v>34</v>
      </c>
      <c r="F84" s="16" t="str">
        <f t="shared" si="2"/>
        <v>Bruxelles</v>
      </c>
      <c r="G84" s="16" t="str">
        <f t="shared" si="3"/>
        <v>Laeken</v>
      </c>
      <c r="H84" s="15" t="s">
        <v>918</v>
      </c>
      <c r="I84" s="14"/>
      <c r="J84" s="14" t="s">
        <v>330</v>
      </c>
      <c r="K84" s="29" t="s">
        <v>916</v>
      </c>
    </row>
    <row r="85" spans="1:11" x14ac:dyDescent="0.25">
      <c r="A85" s="13" t="s">
        <v>9</v>
      </c>
      <c r="B85" s="60" t="s">
        <v>441</v>
      </c>
      <c r="C85" s="1" t="s">
        <v>442</v>
      </c>
      <c r="D85" s="1" t="s">
        <v>914</v>
      </c>
      <c r="E85" s="1" t="s">
        <v>34</v>
      </c>
      <c r="F85" s="16" t="str">
        <f t="shared" si="2"/>
        <v>Bruxelles</v>
      </c>
      <c r="G85" s="16" t="str">
        <f t="shared" si="3"/>
        <v>Laeken</v>
      </c>
      <c r="H85" s="15"/>
      <c r="I85" s="14"/>
      <c r="J85" s="14" t="s">
        <v>27</v>
      </c>
      <c r="K85" s="29" t="s">
        <v>917</v>
      </c>
    </row>
    <row r="86" spans="1:11" x14ac:dyDescent="0.25">
      <c r="A86" s="13" t="s">
        <v>9</v>
      </c>
      <c r="B86" s="60" t="s">
        <v>441</v>
      </c>
      <c r="C86" s="1" t="s">
        <v>442</v>
      </c>
      <c r="D86" s="1" t="s">
        <v>914</v>
      </c>
      <c r="E86" s="1" t="s">
        <v>34</v>
      </c>
      <c r="F86" s="16" t="str">
        <f t="shared" si="2"/>
        <v>Bruxelles</v>
      </c>
      <c r="G86" s="16" t="str">
        <f t="shared" si="3"/>
        <v>Laeken</v>
      </c>
      <c r="H86" s="15"/>
      <c r="I86" s="14"/>
      <c r="J86" s="14" t="s">
        <v>330</v>
      </c>
      <c r="K86" s="29" t="s">
        <v>915</v>
      </c>
    </row>
    <row r="87" spans="1:11" x14ac:dyDescent="0.25">
      <c r="A87" s="13" t="s">
        <v>9</v>
      </c>
      <c r="B87" s="60" t="s">
        <v>504</v>
      </c>
      <c r="C87" s="1" t="s">
        <v>337</v>
      </c>
      <c r="D87" s="1" t="s">
        <v>505</v>
      </c>
      <c r="E87" s="1" t="s">
        <v>274</v>
      </c>
      <c r="F87" s="16" t="str">
        <f t="shared" si="2"/>
        <v>Kraainem</v>
      </c>
      <c r="G87" s="16" t="str">
        <f t="shared" si="3"/>
        <v>Kraainem</v>
      </c>
      <c r="H87" s="15"/>
      <c r="I87" s="14"/>
      <c r="J87" s="14" t="s">
        <v>27</v>
      </c>
      <c r="K87" s="29" t="s">
        <v>946</v>
      </c>
    </row>
    <row r="88" spans="1:11" x14ac:dyDescent="0.25">
      <c r="A88" s="13" t="s">
        <v>9</v>
      </c>
      <c r="B88" s="60" t="s">
        <v>175</v>
      </c>
      <c r="C88" s="1" t="s">
        <v>99</v>
      </c>
      <c r="D88" s="1" t="s">
        <v>100</v>
      </c>
      <c r="E88" s="1" t="s">
        <v>31</v>
      </c>
      <c r="F88" s="16" t="str">
        <f t="shared" si="2"/>
        <v>Bruxelles</v>
      </c>
      <c r="G88" s="16" t="str">
        <f t="shared" si="3"/>
        <v>Uccle</v>
      </c>
      <c r="H88" s="15"/>
      <c r="I88" s="14"/>
      <c r="J88" s="14" t="s">
        <v>27</v>
      </c>
      <c r="K88" s="29" t="s">
        <v>910</v>
      </c>
    </row>
    <row r="89" spans="1:11" x14ac:dyDescent="0.25">
      <c r="A89" s="13" t="s">
        <v>9</v>
      </c>
      <c r="B89" s="60" t="s">
        <v>175</v>
      </c>
      <c r="C89" s="1" t="s">
        <v>114</v>
      </c>
      <c r="D89" s="1" t="s">
        <v>100</v>
      </c>
      <c r="E89" s="1" t="s">
        <v>31</v>
      </c>
      <c r="F89" s="16" t="str">
        <f t="shared" si="2"/>
        <v>Bruxelles</v>
      </c>
      <c r="G89" s="16" t="str">
        <f t="shared" si="3"/>
        <v>Uccle</v>
      </c>
      <c r="H89" s="15"/>
      <c r="I89" s="14"/>
      <c r="J89" s="14" t="s">
        <v>27</v>
      </c>
      <c r="K89" s="29" t="s">
        <v>911</v>
      </c>
    </row>
    <row r="90" spans="1:11" x14ac:dyDescent="0.25">
      <c r="A90" s="13" t="s">
        <v>9</v>
      </c>
      <c r="B90" s="14" t="s">
        <v>175</v>
      </c>
      <c r="C90" s="14" t="s">
        <v>99</v>
      </c>
      <c r="D90" s="14" t="s">
        <v>100</v>
      </c>
      <c r="E90" s="14" t="s">
        <v>31</v>
      </c>
      <c r="F90" s="16" t="str">
        <f t="shared" si="2"/>
        <v>Bruxelles</v>
      </c>
      <c r="G90" s="16" t="str">
        <f t="shared" si="3"/>
        <v>Uccle</v>
      </c>
      <c r="H90" s="15"/>
      <c r="I90" s="14"/>
      <c r="J90" s="14" t="s">
        <v>331</v>
      </c>
      <c r="K90" s="29">
        <v>2015</v>
      </c>
    </row>
    <row r="91" spans="1:11" x14ac:dyDescent="0.25">
      <c r="A91" s="13" t="s">
        <v>9</v>
      </c>
      <c r="B91" s="60" t="s">
        <v>615</v>
      </c>
      <c r="C91" s="1" t="s">
        <v>616</v>
      </c>
      <c r="D91" s="1" t="s">
        <v>617</v>
      </c>
      <c r="E91" s="1" t="s">
        <v>34</v>
      </c>
      <c r="F91" s="16" t="str">
        <f t="shared" si="2"/>
        <v>Bruxelles</v>
      </c>
      <c r="G91" s="16" t="str">
        <f t="shared" si="3"/>
        <v>Laeken</v>
      </c>
      <c r="H91" s="15"/>
      <c r="I91" s="14"/>
      <c r="J91" s="14" t="s">
        <v>330</v>
      </c>
      <c r="K91" s="29" t="s">
        <v>823</v>
      </c>
    </row>
    <row r="92" spans="1:11" x14ac:dyDescent="0.25">
      <c r="A92" s="13" t="s">
        <v>9</v>
      </c>
      <c r="B92" s="60" t="s">
        <v>453</v>
      </c>
      <c r="C92" s="1" t="s">
        <v>454</v>
      </c>
      <c r="D92" s="1" t="s">
        <v>455</v>
      </c>
      <c r="E92" s="1" t="s">
        <v>31</v>
      </c>
      <c r="F92" s="16" t="str">
        <f t="shared" si="2"/>
        <v>Bruxelles</v>
      </c>
      <c r="G92" s="16" t="str">
        <f t="shared" si="3"/>
        <v>Uccle</v>
      </c>
      <c r="H92" s="15"/>
      <c r="I92" s="14"/>
      <c r="J92" s="14" t="s">
        <v>27</v>
      </c>
      <c r="K92" s="29" t="s">
        <v>935</v>
      </c>
    </row>
    <row r="93" spans="1:11" x14ac:dyDescent="0.25">
      <c r="A93" s="13" t="s">
        <v>9</v>
      </c>
      <c r="B93" s="60" t="s">
        <v>176</v>
      </c>
      <c r="C93" s="1" t="s">
        <v>94</v>
      </c>
      <c r="D93" s="1" t="s">
        <v>735</v>
      </c>
      <c r="E93" s="1" t="s">
        <v>260</v>
      </c>
      <c r="F93" s="16" t="str">
        <f t="shared" si="2"/>
        <v>Bruxelles</v>
      </c>
      <c r="G93" s="16" t="str">
        <f t="shared" si="3"/>
        <v>Woluwé-Saint-Lambert</v>
      </c>
      <c r="H93" s="15"/>
      <c r="I93" s="14"/>
      <c r="J93" s="14" t="s">
        <v>331</v>
      </c>
      <c r="K93" s="29">
        <v>2015</v>
      </c>
    </row>
    <row r="94" spans="1:11" x14ac:dyDescent="0.25">
      <c r="A94" s="13" t="s">
        <v>9</v>
      </c>
      <c r="B94" s="60" t="s">
        <v>602</v>
      </c>
      <c r="C94" s="1" t="s">
        <v>337</v>
      </c>
      <c r="D94" s="1" t="s">
        <v>603</v>
      </c>
      <c r="E94" s="1" t="s">
        <v>605</v>
      </c>
      <c r="F94" s="16" t="str">
        <f t="shared" si="2"/>
        <v>Wavre</v>
      </c>
      <c r="G94" s="16" t="str">
        <f t="shared" si="3"/>
        <v>Bierges</v>
      </c>
      <c r="H94" s="15"/>
      <c r="I94" s="14"/>
      <c r="J94" s="14" t="s">
        <v>330</v>
      </c>
      <c r="K94" s="29" t="s">
        <v>604</v>
      </c>
    </row>
    <row r="95" spans="1:11" x14ac:dyDescent="0.25">
      <c r="A95" s="13" t="s">
        <v>9</v>
      </c>
      <c r="B95" s="60" t="s">
        <v>456</v>
      </c>
      <c r="C95" s="1" t="s">
        <v>457</v>
      </c>
      <c r="D95" s="1" t="s">
        <v>458</v>
      </c>
      <c r="E95" s="1" t="s">
        <v>98</v>
      </c>
      <c r="F95" s="16" t="str">
        <f t="shared" si="2"/>
        <v>Bruxelles</v>
      </c>
      <c r="G95" s="16" t="str">
        <f t="shared" si="3"/>
        <v>Anderlecht</v>
      </c>
      <c r="H95" s="15" t="s">
        <v>919</v>
      </c>
      <c r="I95" s="14"/>
      <c r="J95" s="14" t="s">
        <v>27</v>
      </c>
      <c r="K95" s="29" t="s">
        <v>935</v>
      </c>
    </row>
    <row r="96" spans="1:11" x14ac:dyDescent="0.25">
      <c r="A96" s="13" t="s">
        <v>9</v>
      </c>
      <c r="B96" s="14" t="s">
        <v>131</v>
      </c>
      <c r="C96" s="14" t="s">
        <v>132</v>
      </c>
      <c r="D96" s="14" t="s">
        <v>133</v>
      </c>
      <c r="E96" s="14" t="s">
        <v>34</v>
      </c>
      <c r="F96" s="16" t="str">
        <f t="shared" si="2"/>
        <v>Bruxelles</v>
      </c>
      <c r="G96" s="16" t="str">
        <f t="shared" si="3"/>
        <v>Laeken</v>
      </c>
      <c r="H96" s="15"/>
      <c r="I96" s="14"/>
      <c r="J96" s="14" t="s">
        <v>70</v>
      </c>
      <c r="K96" s="29"/>
    </row>
    <row r="97" spans="1:11" x14ac:dyDescent="0.25">
      <c r="A97" s="13" t="s">
        <v>9</v>
      </c>
      <c r="B97" s="14" t="s">
        <v>71</v>
      </c>
      <c r="C97" s="14" t="s">
        <v>72</v>
      </c>
      <c r="D97" s="14" t="s">
        <v>73</v>
      </c>
      <c r="E97" s="14" t="s">
        <v>264</v>
      </c>
      <c r="F97" s="16" t="str">
        <f t="shared" si="2"/>
        <v>La Hulpe</v>
      </c>
      <c r="G97" s="16" t="str">
        <f t="shared" si="3"/>
        <v>La Hulpe</v>
      </c>
      <c r="H97" s="15"/>
      <c r="I97" s="14"/>
      <c r="J97" s="14" t="s">
        <v>70</v>
      </c>
      <c r="K97" s="29"/>
    </row>
    <row r="98" spans="1:11" x14ac:dyDescent="0.25">
      <c r="A98" s="13" t="s">
        <v>9</v>
      </c>
      <c r="B98" s="60" t="s">
        <v>463</v>
      </c>
      <c r="C98" s="1" t="s">
        <v>511</v>
      </c>
      <c r="D98" s="1" t="s">
        <v>984</v>
      </c>
      <c r="E98" s="1" t="s">
        <v>379</v>
      </c>
      <c r="F98" s="16" t="str">
        <f>IF(ISERROR(VLOOKUP(E98,Communes,3,FALSE)),"",VLOOKUP(E98,Communes,3,FALSE))</f>
        <v>Wemmel</v>
      </c>
      <c r="G98" s="16" t="str">
        <f>IF(ISERROR(VLOOKUP(E98,Communes,4,FALSE)),"",VLOOKUP(E98,Communes,4,FALSE))</f>
        <v>Wemmel</v>
      </c>
      <c r="H98" s="15"/>
      <c r="I98" s="14"/>
      <c r="J98" s="14" t="s">
        <v>27</v>
      </c>
      <c r="K98" s="29" t="s">
        <v>553</v>
      </c>
    </row>
    <row r="99" spans="1:11" x14ac:dyDescent="0.25">
      <c r="A99" s="13" t="s">
        <v>9</v>
      </c>
      <c r="B99" s="14" t="s">
        <v>463</v>
      </c>
      <c r="C99" s="14" t="s">
        <v>95</v>
      </c>
      <c r="D99" s="14" t="s">
        <v>985</v>
      </c>
      <c r="E99" s="14" t="s">
        <v>379</v>
      </c>
      <c r="F99" s="16" t="str">
        <f>IF(ISERROR(VLOOKUP(E99,Communes,3,FALSE)),"",VLOOKUP(E99,Communes,3,FALSE))</f>
        <v>Wemmel</v>
      </c>
      <c r="G99" s="16" t="str">
        <f>IF(ISERROR(VLOOKUP(E99,Communes,4,FALSE)),"",VLOOKUP(E99,Communes,4,FALSE))</f>
        <v>Wemmel</v>
      </c>
      <c r="H99" s="15"/>
      <c r="I99" s="14"/>
      <c r="J99" s="14" t="s">
        <v>331</v>
      </c>
      <c r="K99" s="29" t="s">
        <v>708</v>
      </c>
    </row>
    <row r="100" spans="1:11" x14ac:dyDescent="0.25">
      <c r="A100" s="13" t="s">
        <v>9</v>
      </c>
      <c r="B100" s="14" t="s">
        <v>125</v>
      </c>
      <c r="C100" s="14" t="s">
        <v>126</v>
      </c>
      <c r="D100" s="14" t="s">
        <v>127</v>
      </c>
      <c r="E100" s="14" t="s">
        <v>252</v>
      </c>
      <c r="F100" s="16" t="str">
        <f t="shared" si="2"/>
        <v>Bruxelles</v>
      </c>
      <c r="G100" s="16" t="str">
        <f t="shared" si="3"/>
        <v xml:space="preserve">Molenbeek-Saint-Jean </v>
      </c>
      <c r="H100" s="15"/>
      <c r="I100" s="14"/>
      <c r="J100" s="14" t="s">
        <v>70</v>
      </c>
      <c r="K100" s="29"/>
    </row>
    <row r="101" spans="1:11" x14ac:dyDescent="0.25">
      <c r="A101" s="13" t="s">
        <v>9</v>
      </c>
      <c r="B101" s="60" t="s">
        <v>645</v>
      </c>
      <c r="C101" s="1" t="s">
        <v>592</v>
      </c>
      <c r="D101" s="1" t="s">
        <v>646</v>
      </c>
      <c r="E101" s="1" t="s">
        <v>310</v>
      </c>
      <c r="F101" s="16" t="str">
        <f t="shared" si="2"/>
        <v>Bruxelles</v>
      </c>
      <c r="G101" s="16" t="str">
        <f t="shared" si="3"/>
        <v>Ganshoren</v>
      </c>
      <c r="H101" s="15"/>
      <c r="I101" s="14"/>
      <c r="J101" s="14" t="s">
        <v>330</v>
      </c>
      <c r="K101" s="29" t="s">
        <v>647</v>
      </c>
    </row>
    <row r="102" spans="1:11" x14ac:dyDescent="0.25">
      <c r="A102" s="13" t="s">
        <v>9</v>
      </c>
      <c r="B102" s="60" t="s">
        <v>182</v>
      </c>
      <c r="C102" s="1" t="s">
        <v>114</v>
      </c>
      <c r="D102" s="1" t="s">
        <v>183</v>
      </c>
      <c r="E102" s="1" t="s">
        <v>31</v>
      </c>
      <c r="F102" s="16" t="str">
        <f t="shared" si="2"/>
        <v>Bruxelles</v>
      </c>
      <c r="G102" s="16" t="str">
        <f t="shared" si="3"/>
        <v>Uccle</v>
      </c>
      <c r="H102" s="15"/>
      <c r="I102" s="14"/>
      <c r="J102" s="14" t="s">
        <v>331</v>
      </c>
      <c r="K102" s="29">
        <v>2015</v>
      </c>
    </row>
    <row r="103" spans="1:11" x14ac:dyDescent="0.25">
      <c r="A103" s="13" t="s">
        <v>9</v>
      </c>
      <c r="B103" s="60" t="s">
        <v>713</v>
      </c>
      <c r="C103" s="1" t="s">
        <v>660</v>
      </c>
      <c r="D103" s="1" t="s">
        <v>714</v>
      </c>
      <c r="E103" s="1" t="s">
        <v>250</v>
      </c>
      <c r="F103" s="16" t="str">
        <f t="shared" si="2"/>
        <v>Bruxelles</v>
      </c>
      <c r="G103" s="16" t="str">
        <f t="shared" si="3"/>
        <v>Woluwé-Saint-Pierre</v>
      </c>
      <c r="H103" s="15"/>
      <c r="I103" s="14"/>
      <c r="J103" s="14" t="s">
        <v>331</v>
      </c>
      <c r="K103" s="29" t="s">
        <v>674</v>
      </c>
    </row>
    <row r="104" spans="1:11" x14ac:dyDescent="0.25">
      <c r="A104" s="13" t="s">
        <v>9</v>
      </c>
      <c r="B104" s="60" t="s">
        <v>851</v>
      </c>
      <c r="C104" s="1" t="s">
        <v>852</v>
      </c>
      <c r="D104" s="1" t="s">
        <v>853</v>
      </c>
      <c r="E104" s="1" t="s">
        <v>113</v>
      </c>
      <c r="F104" s="16" t="str">
        <f t="shared" si="2"/>
        <v>Bruxelles</v>
      </c>
      <c r="G104" s="16" t="str">
        <f t="shared" si="3"/>
        <v>Bruxelles</v>
      </c>
      <c r="H104" s="15"/>
      <c r="I104" s="14"/>
      <c r="J104" s="14" t="s">
        <v>690</v>
      </c>
      <c r="K104" s="29" t="s">
        <v>854</v>
      </c>
    </row>
    <row r="105" spans="1:11" x14ac:dyDescent="0.25">
      <c r="A105" s="13" t="s">
        <v>9</v>
      </c>
      <c r="B105" s="60" t="s">
        <v>796</v>
      </c>
      <c r="C105" s="1" t="s">
        <v>229</v>
      </c>
      <c r="D105" s="1" t="s">
        <v>470</v>
      </c>
      <c r="E105" s="1" t="s">
        <v>471</v>
      </c>
      <c r="F105" s="16" t="str">
        <f t="shared" si="2"/>
        <v>Liège</v>
      </c>
      <c r="G105" s="16" t="str">
        <f t="shared" si="3"/>
        <v>Liège</v>
      </c>
      <c r="H105" s="15"/>
      <c r="I105" s="14"/>
      <c r="J105" s="14" t="s">
        <v>331</v>
      </c>
      <c r="K105" s="29">
        <v>2015</v>
      </c>
    </row>
    <row r="106" spans="1:11" x14ac:dyDescent="0.25">
      <c r="A106" s="13" t="s">
        <v>9</v>
      </c>
      <c r="B106" s="60" t="s">
        <v>472</v>
      </c>
      <c r="C106" s="1" t="s">
        <v>112</v>
      </c>
      <c r="D106" s="1" t="s">
        <v>470</v>
      </c>
      <c r="E106" s="1" t="s">
        <v>471</v>
      </c>
      <c r="F106" s="16" t="str">
        <f t="shared" si="2"/>
        <v>Liège</v>
      </c>
      <c r="G106" s="16" t="str">
        <f t="shared" si="3"/>
        <v>Liège</v>
      </c>
      <c r="H106" s="15" t="s">
        <v>949</v>
      </c>
      <c r="I106" s="14"/>
      <c r="J106" s="14" t="s">
        <v>27</v>
      </c>
      <c r="K106" s="29" t="s">
        <v>934</v>
      </c>
    </row>
    <row r="107" spans="1:11" x14ac:dyDescent="0.25">
      <c r="A107" s="13" t="s">
        <v>9</v>
      </c>
      <c r="B107" s="60" t="s">
        <v>473</v>
      </c>
      <c r="C107" s="1" t="s">
        <v>337</v>
      </c>
      <c r="D107" s="1" t="s">
        <v>474</v>
      </c>
      <c r="E107" s="1" t="s">
        <v>314</v>
      </c>
      <c r="F107" s="16" t="str">
        <f t="shared" si="2"/>
        <v>Wezembeek-Oppem</v>
      </c>
      <c r="G107" s="16" t="str">
        <f t="shared" si="3"/>
        <v>Wezembeek-Oppem</v>
      </c>
      <c r="H107" s="15"/>
      <c r="I107" s="14"/>
      <c r="J107" s="14" t="s">
        <v>27</v>
      </c>
      <c r="K107" s="29" t="s">
        <v>935</v>
      </c>
    </row>
    <row r="108" spans="1:11" x14ac:dyDescent="0.25">
      <c r="A108" s="13" t="s">
        <v>9</v>
      </c>
      <c r="B108" s="60" t="s">
        <v>298</v>
      </c>
      <c r="C108" s="61" t="s">
        <v>299</v>
      </c>
      <c r="D108" s="1" t="s">
        <v>300</v>
      </c>
      <c r="E108" s="1" t="s">
        <v>260</v>
      </c>
      <c r="F108" s="16" t="str">
        <f t="shared" si="2"/>
        <v>Bruxelles</v>
      </c>
      <c r="G108" s="16" t="str">
        <f t="shared" si="3"/>
        <v>Woluwé-Saint-Lambert</v>
      </c>
      <c r="H108" s="15"/>
      <c r="I108" s="14"/>
      <c r="J108" s="14" t="s">
        <v>70</v>
      </c>
      <c r="K108" s="29"/>
    </row>
    <row r="109" spans="1:11" x14ac:dyDescent="0.25">
      <c r="A109" s="13" t="s">
        <v>9</v>
      </c>
      <c r="B109" s="60" t="s">
        <v>760</v>
      </c>
      <c r="C109" s="1" t="s">
        <v>761</v>
      </c>
      <c r="D109" s="1" t="s">
        <v>762</v>
      </c>
      <c r="E109" s="1" t="s">
        <v>258</v>
      </c>
      <c r="F109" s="16" t="str">
        <f t="shared" si="2"/>
        <v>Bruxelles</v>
      </c>
      <c r="G109" s="16" t="str">
        <f t="shared" si="3"/>
        <v>Watermael-Boitsfort</v>
      </c>
      <c r="H109" s="15"/>
      <c r="I109" s="14"/>
      <c r="J109" s="14" t="s">
        <v>331</v>
      </c>
      <c r="K109" s="29">
        <v>2015</v>
      </c>
    </row>
    <row r="110" spans="1:11" x14ac:dyDescent="0.25">
      <c r="A110" s="13" t="s">
        <v>9</v>
      </c>
      <c r="B110" s="14" t="s">
        <v>138</v>
      </c>
      <c r="C110" s="14" t="s">
        <v>139</v>
      </c>
      <c r="D110" s="2" t="s">
        <v>280</v>
      </c>
      <c r="E110" s="14" t="s">
        <v>278</v>
      </c>
      <c r="F110" s="16" t="str">
        <f t="shared" si="2"/>
        <v>Alfortville</v>
      </c>
      <c r="G110" s="16" t="str">
        <f t="shared" si="3"/>
        <v>Alfortville</v>
      </c>
      <c r="H110" s="15"/>
      <c r="I110" s="14"/>
      <c r="J110" s="14" t="s">
        <v>70</v>
      </c>
      <c r="K110" s="29"/>
    </row>
    <row r="111" spans="1:11" x14ac:dyDescent="0.25">
      <c r="A111" s="13" t="s">
        <v>9</v>
      </c>
      <c r="B111" s="60" t="s">
        <v>797</v>
      </c>
      <c r="C111" s="1" t="s">
        <v>798</v>
      </c>
      <c r="D111" s="1" t="s">
        <v>799</v>
      </c>
      <c r="E111" s="1" t="s">
        <v>250</v>
      </c>
      <c r="F111" s="16" t="str">
        <f t="shared" si="2"/>
        <v>Bruxelles</v>
      </c>
      <c r="G111" s="16" t="str">
        <f t="shared" si="3"/>
        <v>Woluwé-Saint-Pierre</v>
      </c>
      <c r="H111" s="15"/>
      <c r="I111" s="14"/>
      <c r="J111" s="14" t="s">
        <v>331</v>
      </c>
      <c r="K111" s="29">
        <v>2015</v>
      </c>
    </row>
    <row r="112" spans="1:11" x14ac:dyDescent="0.25">
      <c r="A112" s="13" t="s">
        <v>9</v>
      </c>
      <c r="B112" s="60" t="s">
        <v>591</v>
      </c>
      <c r="C112" s="1" t="s">
        <v>592</v>
      </c>
      <c r="D112" s="1" t="s">
        <v>947</v>
      </c>
      <c r="E112" s="1" t="s">
        <v>594</v>
      </c>
      <c r="F112" s="16" t="str">
        <f t="shared" si="2"/>
        <v>Sint-Pieters-Leeuw</v>
      </c>
      <c r="G112" s="16" t="str">
        <f t="shared" si="3"/>
        <v>Sint-Pieters-Leeuw</v>
      </c>
      <c r="H112" s="15"/>
      <c r="I112" s="14"/>
      <c r="J112" s="14" t="s">
        <v>330</v>
      </c>
      <c r="K112" s="29" t="s">
        <v>948</v>
      </c>
    </row>
    <row r="113" spans="1:11" x14ac:dyDescent="0.25">
      <c r="A113" s="13" t="s">
        <v>9</v>
      </c>
      <c r="B113" s="60" t="s">
        <v>636</v>
      </c>
      <c r="C113" s="1" t="s">
        <v>637</v>
      </c>
      <c r="D113" s="1" t="s">
        <v>638</v>
      </c>
      <c r="E113" s="1" t="s">
        <v>252</v>
      </c>
      <c r="F113" s="16" t="str">
        <f t="shared" si="2"/>
        <v>Bruxelles</v>
      </c>
      <c r="G113" s="16" t="str">
        <f t="shared" si="3"/>
        <v xml:space="preserve">Molenbeek-Saint-Jean </v>
      </c>
      <c r="H113" s="15"/>
      <c r="I113" s="14"/>
      <c r="J113" s="14" t="s">
        <v>330</v>
      </c>
      <c r="K113" s="29" t="s">
        <v>639</v>
      </c>
    </row>
    <row r="114" spans="1:11" x14ac:dyDescent="0.25">
      <c r="A114" s="13" t="s">
        <v>9</v>
      </c>
      <c r="B114" s="60" t="s">
        <v>208</v>
      </c>
      <c r="C114" s="1" t="s">
        <v>112</v>
      </c>
      <c r="D114" s="1" t="s">
        <v>747</v>
      </c>
      <c r="E114" s="1" t="s">
        <v>113</v>
      </c>
      <c r="F114" s="16" t="str">
        <f t="shared" si="2"/>
        <v>Bruxelles</v>
      </c>
      <c r="G114" s="16" t="str">
        <f t="shared" si="3"/>
        <v>Bruxelles</v>
      </c>
      <c r="H114" s="15"/>
      <c r="I114" s="14"/>
      <c r="J114" s="14" t="s">
        <v>331</v>
      </c>
      <c r="K114" s="29">
        <v>2015</v>
      </c>
    </row>
    <row r="115" spans="1:11" x14ac:dyDescent="0.25">
      <c r="A115" s="13" t="s">
        <v>9</v>
      </c>
      <c r="B115" s="60" t="s">
        <v>658</v>
      </c>
      <c r="C115" s="1" t="s">
        <v>660</v>
      </c>
      <c r="D115" s="1" t="s">
        <v>661</v>
      </c>
      <c r="E115" s="1" t="s">
        <v>34</v>
      </c>
      <c r="F115" s="16" t="str">
        <f t="shared" si="2"/>
        <v>Bruxelles</v>
      </c>
      <c r="G115" s="16" t="str">
        <f t="shared" si="3"/>
        <v>Laeken</v>
      </c>
      <c r="H115" s="15"/>
      <c r="I115" s="14"/>
      <c r="J115" s="14" t="s">
        <v>330</v>
      </c>
      <c r="K115" s="29" t="s">
        <v>662</v>
      </c>
    </row>
    <row r="116" spans="1:11" x14ac:dyDescent="0.25">
      <c r="A116" s="13" t="s">
        <v>9</v>
      </c>
      <c r="B116" s="60" t="s">
        <v>209</v>
      </c>
      <c r="C116" s="1" t="s">
        <v>210</v>
      </c>
      <c r="D116" s="1" t="s">
        <v>211</v>
      </c>
      <c r="E116" s="1" t="s">
        <v>265</v>
      </c>
      <c r="F116" s="16" t="str">
        <f t="shared" si="2"/>
        <v>Limal</v>
      </c>
      <c r="G116" s="16" t="str">
        <f t="shared" si="3"/>
        <v>Limal</v>
      </c>
      <c r="H116" s="15"/>
      <c r="I116" s="14"/>
      <c r="J116" s="14" t="s">
        <v>331</v>
      </c>
      <c r="K116" s="29">
        <v>2015</v>
      </c>
    </row>
    <row r="117" spans="1:11" x14ac:dyDescent="0.25">
      <c r="A117" s="13" t="s">
        <v>9</v>
      </c>
      <c r="B117" s="60" t="s">
        <v>212</v>
      </c>
      <c r="C117" s="1" t="s">
        <v>87</v>
      </c>
      <c r="D117" s="1" t="s">
        <v>88</v>
      </c>
      <c r="E117" s="1" t="s">
        <v>89</v>
      </c>
      <c r="F117" s="16" t="str">
        <f t="shared" si="2"/>
        <v>Vilvoorde</v>
      </c>
      <c r="G117" s="16" t="str">
        <f t="shared" si="3"/>
        <v>Vilvoorde</v>
      </c>
      <c r="H117" s="15"/>
      <c r="I117" s="14"/>
      <c r="J117" s="14" t="s">
        <v>330</v>
      </c>
      <c r="K117" s="14" t="s">
        <v>564</v>
      </c>
    </row>
    <row r="118" spans="1:11" x14ac:dyDescent="0.25">
      <c r="A118" s="13" t="s">
        <v>9</v>
      </c>
      <c r="B118" s="14" t="s">
        <v>212</v>
      </c>
      <c r="C118" s="14" t="s">
        <v>87</v>
      </c>
      <c r="D118" s="14" t="s">
        <v>88</v>
      </c>
      <c r="E118" s="14" t="s">
        <v>89</v>
      </c>
      <c r="F118" s="16" t="str">
        <f t="shared" si="2"/>
        <v>Vilvoorde</v>
      </c>
      <c r="G118" s="16" t="str">
        <f t="shared" si="3"/>
        <v>Vilvoorde</v>
      </c>
      <c r="H118" s="15"/>
      <c r="I118" s="14"/>
      <c r="J118" s="14" t="s">
        <v>332</v>
      </c>
      <c r="K118" s="29" t="s">
        <v>480</v>
      </c>
    </row>
    <row r="119" spans="1:11" x14ac:dyDescent="0.25">
      <c r="A119" s="13" t="s">
        <v>9</v>
      </c>
      <c r="B119" s="14" t="s">
        <v>212</v>
      </c>
      <c r="C119" s="14" t="s">
        <v>87</v>
      </c>
      <c r="D119" s="14" t="s">
        <v>88</v>
      </c>
      <c r="E119" s="14" t="s">
        <v>89</v>
      </c>
      <c r="F119" s="16" t="str">
        <f t="shared" si="2"/>
        <v>Vilvoorde</v>
      </c>
      <c r="G119" s="16" t="str">
        <f t="shared" si="3"/>
        <v>Vilvoorde</v>
      </c>
      <c r="H119" s="15"/>
      <c r="I119" s="14"/>
      <c r="J119" s="14" t="s">
        <v>27</v>
      </c>
      <c r="K119" s="29" t="s">
        <v>937</v>
      </c>
    </row>
    <row r="120" spans="1:11" x14ac:dyDescent="0.25">
      <c r="A120" s="13" t="s">
        <v>9</v>
      </c>
      <c r="B120" s="60" t="s">
        <v>800</v>
      </c>
      <c r="C120" s="1" t="s">
        <v>801</v>
      </c>
      <c r="D120" s="1" t="s">
        <v>802</v>
      </c>
      <c r="E120" s="1" t="s">
        <v>805</v>
      </c>
      <c r="F120" s="16" t="str">
        <f t="shared" si="2"/>
        <v>Mechelen</v>
      </c>
      <c r="G120" s="16" t="str">
        <f t="shared" si="3"/>
        <v xml:space="preserve">Mechelen </v>
      </c>
      <c r="H120" s="15"/>
      <c r="I120" s="14"/>
      <c r="J120" s="14" t="s">
        <v>331</v>
      </c>
      <c r="K120" s="29">
        <v>2015</v>
      </c>
    </row>
    <row r="121" spans="1:11" x14ac:dyDescent="0.25">
      <c r="A121" s="13" t="s">
        <v>9</v>
      </c>
      <c r="B121" s="60" t="s">
        <v>782</v>
      </c>
      <c r="C121" s="1" t="s">
        <v>783</v>
      </c>
      <c r="D121" s="1" t="s">
        <v>784</v>
      </c>
      <c r="E121" s="1" t="s">
        <v>274</v>
      </c>
      <c r="F121" s="16" t="str">
        <f t="shared" si="2"/>
        <v>Kraainem</v>
      </c>
      <c r="G121" s="16" t="str">
        <f t="shared" si="3"/>
        <v>Kraainem</v>
      </c>
      <c r="H121" s="15"/>
      <c r="I121" s="14"/>
      <c r="J121" s="14" t="s">
        <v>331</v>
      </c>
      <c r="K121" s="29">
        <v>2015</v>
      </c>
    </row>
    <row r="122" spans="1:11" x14ac:dyDescent="0.25">
      <c r="A122" s="13" t="s">
        <v>9</v>
      </c>
      <c r="B122" s="60" t="s">
        <v>543</v>
      </c>
      <c r="C122" s="1" t="s">
        <v>544</v>
      </c>
      <c r="D122" s="1" t="s">
        <v>545</v>
      </c>
      <c r="E122" s="1" t="s">
        <v>34</v>
      </c>
      <c r="F122" s="16" t="str">
        <f t="shared" si="2"/>
        <v>Bruxelles</v>
      </c>
      <c r="G122" s="16" t="str">
        <f t="shared" si="3"/>
        <v>Laeken</v>
      </c>
      <c r="H122" s="15"/>
      <c r="I122" s="14"/>
      <c r="J122" s="14" t="s">
        <v>27</v>
      </c>
      <c r="K122" s="29" t="s">
        <v>562</v>
      </c>
    </row>
    <row r="123" spans="1:11" x14ac:dyDescent="0.25">
      <c r="A123" s="13" t="s">
        <v>9</v>
      </c>
      <c r="B123" s="60" t="s">
        <v>228</v>
      </c>
      <c r="C123" s="1" t="s">
        <v>229</v>
      </c>
      <c r="D123" s="1" t="s">
        <v>758</v>
      </c>
      <c r="E123" s="1" t="s">
        <v>237</v>
      </c>
      <c r="F123" s="16" t="str">
        <f t="shared" si="2"/>
        <v>Andenne</v>
      </c>
      <c r="G123" s="16" t="str">
        <f t="shared" si="3"/>
        <v>Andenne</v>
      </c>
      <c r="H123" s="15"/>
      <c r="I123" s="14"/>
      <c r="J123" s="14" t="s">
        <v>331</v>
      </c>
      <c r="K123" s="29">
        <v>2015</v>
      </c>
    </row>
    <row r="124" spans="1:11" x14ac:dyDescent="0.25">
      <c r="A124" s="13" t="s">
        <v>9</v>
      </c>
      <c r="B124" s="60" t="s">
        <v>341</v>
      </c>
      <c r="C124" s="1" t="s">
        <v>108</v>
      </c>
      <c r="D124" s="1" t="s">
        <v>342</v>
      </c>
      <c r="E124" s="1" t="s">
        <v>340</v>
      </c>
      <c r="F124" s="16" t="str">
        <f t="shared" si="2"/>
        <v>Overijse</v>
      </c>
      <c r="G124" s="16" t="str">
        <f t="shared" si="3"/>
        <v>Overijse</v>
      </c>
      <c r="H124" s="15"/>
      <c r="I124" s="14"/>
      <c r="J124" s="14" t="s">
        <v>332</v>
      </c>
      <c r="K124" s="29" t="s">
        <v>485</v>
      </c>
    </row>
    <row r="125" spans="1:11" x14ac:dyDescent="0.25">
      <c r="A125" s="13" t="s">
        <v>22</v>
      </c>
      <c r="B125" s="60" t="s">
        <v>351</v>
      </c>
      <c r="C125" s="1" t="s">
        <v>352</v>
      </c>
      <c r="D125" s="1" t="s">
        <v>353</v>
      </c>
      <c r="E125" s="1" t="s">
        <v>181</v>
      </c>
      <c r="F125" s="16" t="str">
        <f t="shared" si="2"/>
        <v>Bruxelles</v>
      </c>
      <c r="G125" s="16" t="str">
        <f t="shared" si="3"/>
        <v>Ixelles</v>
      </c>
      <c r="H125" s="15"/>
      <c r="I125" s="14"/>
      <c r="J125" s="14" t="s">
        <v>331</v>
      </c>
      <c r="K125" s="29">
        <v>2014</v>
      </c>
    </row>
    <row r="126" spans="1:11" x14ac:dyDescent="0.25">
      <c r="A126" s="13" t="s">
        <v>22</v>
      </c>
      <c r="B126" s="60" t="s">
        <v>599</v>
      </c>
      <c r="C126" s="1" t="s">
        <v>809</v>
      </c>
      <c r="D126" s="1" t="s">
        <v>868</v>
      </c>
      <c r="E126" s="1" t="s">
        <v>113</v>
      </c>
      <c r="F126" s="16" t="str">
        <f t="shared" si="2"/>
        <v>Bruxelles</v>
      </c>
      <c r="G126" s="16" t="str">
        <f t="shared" si="3"/>
        <v>Bruxelles</v>
      </c>
      <c r="H126" s="15"/>
      <c r="I126" s="14"/>
      <c r="J126" s="14" t="s">
        <v>690</v>
      </c>
      <c r="K126" s="29" t="s">
        <v>869</v>
      </c>
    </row>
    <row r="127" spans="1:11" x14ac:dyDescent="0.25">
      <c r="A127" s="13" t="s">
        <v>22</v>
      </c>
      <c r="B127" s="60" t="s">
        <v>621</v>
      </c>
      <c r="C127" s="1" t="s">
        <v>622</v>
      </c>
      <c r="D127" s="1" t="s">
        <v>878</v>
      </c>
      <c r="E127" s="1" t="s">
        <v>34</v>
      </c>
      <c r="F127" s="16" t="str">
        <f t="shared" si="2"/>
        <v>Bruxelles</v>
      </c>
      <c r="G127" s="16" t="str">
        <f t="shared" si="3"/>
        <v>Laeken</v>
      </c>
      <c r="H127" s="15"/>
      <c r="I127" s="14"/>
      <c r="J127" s="14" t="s">
        <v>690</v>
      </c>
      <c r="K127" s="29" t="s">
        <v>862</v>
      </c>
    </row>
    <row r="128" spans="1:11" x14ac:dyDescent="0.25">
      <c r="A128" s="13" t="s">
        <v>22</v>
      </c>
      <c r="B128" s="60" t="s">
        <v>441</v>
      </c>
      <c r="C128" s="1" t="s">
        <v>879</v>
      </c>
      <c r="D128" s="1" t="s">
        <v>880</v>
      </c>
      <c r="E128" s="1" t="s">
        <v>34</v>
      </c>
      <c r="F128" s="16" t="str">
        <f t="shared" si="2"/>
        <v>Bruxelles</v>
      </c>
      <c r="G128" s="16" t="str">
        <f t="shared" si="3"/>
        <v>Laeken</v>
      </c>
      <c r="H128" s="15"/>
      <c r="I128" s="14"/>
      <c r="J128" s="14" t="s">
        <v>690</v>
      </c>
      <c r="K128" s="29" t="s">
        <v>881</v>
      </c>
    </row>
    <row r="129" spans="1:11" x14ac:dyDescent="0.25">
      <c r="A129" s="13" t="s">
        <v>22</v>
      </c>
      <c r="B129" s="60" t="s">
        <v>175</v>
      </c>
      <c r="C129" s="1" t="s">
        <v>506</v>
      </c>
      <c r="D129" s="1" t="s">
        <v>507</v>
      </c>
      <c r="E129" s="1" t="s">
        <v>31</v>
      </c>
      <c r="F129" s="16" t="str">
        <f t="shared" si="2"/>
        <v>Bruxelles</v>
      </c>
      <c r="G129" s="16" t="str">
        <f t="shared" si="3"/>
        <v>Uccle</v>
      </c>
      <c r="H129" s="15"/>
      <c r="I129" s="14"/>
      <c r="J129" s="14" t="s">
        <v>27</v>
      </c>
      <c r="K129" s="29" t="s">
        <v>912</v>
      </c>
    </row>
    <row r="130" spans="1:11" x14ac:dyDescent="0.25">
      <c r="A130" s="13" t="s">
        <v>22</v>
      </c>
      <c r="B130" s="14" t="s">
        <v>175</v>
      </c>
      <c r="C130" s="14" t="s">
        <v>114</v>
      </c>
      <c r="D130" s="14" t="s">
        <v>102</v>
      </c>
      <c r="E130" s="14" t="s">
        <v>31</v>
      </c>
      <c r="F130" s="16" t="str">
        <f t="shared" si="2"/>
        <v>Bruxelles</v>
      </c>
      <c r="G130" s="16" t="str">
        <f t="shared" si="3"/>
        <v>Uccle</v>
      </c>
      <c r="H130" s="15"/>
      <c r="I130" s="14"/>
      <c r="J130" s="14" t="s">
        <v>331</v>
      </c>
      <c r="K130" s="29">
        <v>2015</v>
      </c>
    </row>
    <row r="131" spans="1:11" x14ac:dyDescent="0.25">
      <c r="A131" s="13" t="s">
        <v>22</v>
      </c>
      <c r="B131" s="60" t="s">
        <v>459</v>
      </c>
      <c r="C131" s="1" t="s">
        <v>502</v>
      </c>
      <c r="D131" s="1" t="s">
        <v>863</v>
      </c>
      <c r="E131" s="1" t="s">
        <v>113</v>
      </c>
      <c r="F131" s="16" t="str">
        <f t="shared" si="2"/>
        <v>Bruxelles</v>
      </c>
      <c r="G131" s="16" t="str">
        <f t="shared" si="3"/>
        <v>Bruxelles</v>
      </c>
      <c r="H131" s="15"/>
      <c r="I131" s="14"/>
      <c r="J131" s="14" t="s">
        <v>690</v>
      </c>
      <c r="K131" s="29" t="s">
        <v>864</v>
      </c>
    </row>
    <row r="132" spans="1:11" x14ac:dyDescent="0.25">
      <c r="A132" s="13" t="s">
        <v>22</v>
      </c>
      <c r="B132" s="60" t="s">
        <v>721</v>
      </c>
      <c r="C132" s="1" t="s">
        <v>722</v>
      </c>
      <c r="D132" s="1" t="s">
        <v>723</v>
      </c>
      <c r="E132" s="1" t="s">
        <v>724</v>
      </c>
      <c r="F132" s="16" t="str">
        <f t="shared" si="2"/>
        <v>Bruxelles</v>
      </c>
      <c r="G132" s="16" t="str">
        <f t="shared" si="3"/>
        <v>Jette</v>
      </c>
      <c r="H132" s="15"/>
      <c r="I132" s="14"/>
      <c r="J132" s="14" t="s">
        <v>331</v>
      </c>
      <c r="K132" s="29" t="s">
        <v>674</v>
      </c>
    </row>
    <row r="133" spans="1:11" x14ac:dyDescent="0.25">
      <c r="A133" s="13" t="s">
        <v>22</v>
      </c>
      <c r="B133" s="60" t="s">
        <v>658</v>
      </c>
      <c r="C133" s="1" t="s">
        <v>798</v>
      </c>
      <c r="D133" s="1" t="s">
        <v>870</v>
      </c>
      <c r="E133" s="1" t="s">
        <v>113</v>
      </c>
      <c r="F133" s="16" t="str">
        <f t="shared" ref="F133:F196" si="4">IF(ISERROR(VLOOKUP(E133,Communes,3,FALSE)),"",VLOOKUP(E133,Communes,3,FALSE))</f>
        <v>Bruxelles</v>
      </c>
      <c r="G133" s="16" t="str">
        <f t="shared" ref="G133:G196" si="5">IF(ISERROR(VLOOKUP(E133,Communes,4,FALSE)),"",VLOOKUP(E133,Communes,4,FALSE))</f>
        <v>Bruxelles</v>
      </c>
      <c r="H133" s="15"/>
      <c r="I133" s="14"/>
      <c r="J133" s="14" t="s">
        <v>690</v>
      </c>
      <c r="K133" s="29" t="s">
        <v>854</v>
      </c>
    </row>
    <row r="134" spans="1:11" x14ac:dyDescent="0.25">
      <c r="A134" s="13" t="s">
        <v>32</v>
      </c>
      <c r="B134" s="60" t="s">
        <v>619</v>
      </c>
      <c r="C134" s="1" t="s">
        <v>101</v>
      </c>
      <c r="D134" s="1" t="s">
        <v>620</v>
      </c>
      <c r="E134" s="1" t="s">
        <v>181</v>
      </c>
      <c r="F134" s="16" t="str">
        <f t="shared" si="4"/>
        <v>Bruxelles</v>
      </c>
      <c r="G134" s="16" t="str">
        <f t="shared" si="5"/>
        <v>Ixelles</v>
      </c>
      <c r="H134" s="15"/>
      <c r="I134" s="14"/>
      <c r="J134" s="14" t="s">
        <v>333</v>
      </c>
      <c r="K134" s="29" t="s">
        <v>826</v>
      </c>
    </row>
    <row r="135" spans="1:11" x14ac:dyDescent="0.25">
      <c r="A135" s="13" t="s">
        <v>32</v>
      </c>
      <c r="B135" s="60" t="s">
        <v>572</v>
      </c>
      <c r="C135" s="1" t="s">
        <v>112</v>
      </c>
      <c r="D135" s="1" t="s">
        <v>573</v>
      </c>
      <c r="E135" s="1" t="s">
        <v>130</v>
      </c>
      <c r="F135" s="16" t="str">
        <f t="shared" si="4"/>
        <v>Bruxelles</v>
      </c>
      <c r="G135" s="16" t="str">
        <f t="shared" si="5"/>
        <v>Etterbeek</v>
      </c>
      <c r="H135" s="15"/>
      <c r="I135" s="14"/>
      <c r="J135" s="14" t="s">
        <v>333</v>
      </c>
      <c r="K135" s="29" t="s">
        <v>574</v>
      </c>
    </row>
    <row r="136" spans="1:11" x14ac:dyDescent="0.25">
      <c r="A136" s="13" t="s">
        <v>32</v>
      </c>
      <c r="B136" s="60" t="s">
        <v>568</v>
      </c>
      <c r="C136" s="1" t="s">
        <v>218</v>
      </c>
      <c r="D136" s="1" t="s">
        <v>569</v>
      </c>
      <c r="E136" s="1" t="s">
        <v>252</v>
      </c>
      <c r="F136" s="16" t="str">
        <f t="shared" si="4"/>
        <v>Bruxelles</v>
      </c>
      <c r="G136" s="16" t="str">
        <f t="shared" si="5"/>
        <v xml:space="preserve">Molenbeek-Saint-Jean </v>
      </c>
      <c r="H136" s="15"/>
      <c r="I136" s="14"/>
      <c r="J136" s="14" t="s">
        <v>333</v>
      </c>
      <c r="K136" s="29" t="s">
        <v>570</v>
      </c>
    </row>
    <row r="137" spans="1:11" x14ac:dyDescent="0.25">
      <c r="A137" s="13" t="s">
        <v>32</v>
      </c>
      <c r="B137" s="60" t="s">
        <v>631</v>
      </c>
      <c r="C137" s="1" t="s">
        <v>632</v>
      </c>
      <c r="D137" s="1" t="s">
        <v>633</v>
      </c>
      <c r="E137" s="1" t="s">
        <v>634</v>
      </c>
      <c r="F137" s="16" t="str">
        <f t="shared" si="4"/>
        <v>Bruxelles</v>
      </c>
      <c r="G137" s="16" t="str">
        <f t="shared" si="5"/>
        <v>Saint-Gilles</v>
      </c>
      <c r="H137" s="15"/>
      <c r="I137" s="14"/>
      <c r="J137" s="14" t="s">
        <v>333</v>
      </c>
      <c r="K137" s="29" t="s">
        <v>635</v>
      </c>
    </row>
    <row r="138" spans="1:11" x14ac:dyDescent="0.25">
      <c r="A138" s="13" t="s">
        <v>32</v>
      </c>
      <c r="B138" s="60" t="s">
        <v>578</v>
      </c>
      <c r="C138" s="1" t="s">
        <v>579</v>
      </c>
      <c r="D138" s="1" t="s">
        <v>580</v>
      </c>
      <c r="E138" s="1" t="s">
        <v>181</v>
      </c>
      <c r="F138" s="16" t="str">
        <f t="shared" si="4"/>
        <v>Bruxelles</v>
      </c>
      <c r="G138" s="16" t="str">
        <f t="shared" si="5"/>
        <v>Ixelles</v>
      </c>
      <c r="H138" s="15"/>
      <c r="I138" s="14"/>
      <c r="J138" s="14" t="s">
        <v>333</v>
      </c>
      <c r="K138" s="29" t="s">
        <v>581</v>
      </c>
    </row>
    <row r="139" spans="1:11" x14ac:dyDescent="0.25">
      <c r="A139" s="13" t="s">
        <v>32</v>
      </c>
      <c r="B139" s="60" t="s">
        <v>578</v>
      </c>
      <c r="C139" s="1" t="s">
        <v>579</v>
      </c>
      <c r="D139" s="1" t="s">
        <v>580</v>
      </c>
      <c r="E139" s="1" t="s">
        <v>181</v>
      </c>
      <c r="F139" s="16" t="str">
        <f t="shared" si="4"/>
        <v>Bruxelles</v>
      </c>
      <c r="G139" s="16" t="str">
        <f t="shared" si="5"/>
        <v>Ixelles</v>
      </c>
      <c r="H139" s="15"/>
      <c r="I139" s="14"/>
      <c r="J139" s="14" t="s">
        <v>333</v>
      </c>
      <c r="K139" s="29" t="s">
        <v>614</v>
      </c>
    </row>
    <row r="140" spans="1:11" x14ac:dyDescent="0.25">
      <c r="A140" s="13" t="s">
        <v>32</v>
      </c>
      <c r="B140" s="60" t="s">
        <v>652</v>
      </c>
      <c r="C140" s="1" t="s">
        <v>653</v>
      </c>
      <c r="D140" s="1" t="s">
        <v>654</v>
      </c>
      <c r="E140" s="1" t="s">
        <v>34</v>
      </c>
      <c r="F140" s="16" t="str">
        <f t="shared" si="4"/>
        <v>Bruxelles</v>
      </c>
      <c r="G140" s="16" t="str">
        <f t="shared" si="5"/>
        <v>Laeken</v>
      </c>
      <c r="H140" s="15"/>
      <c r="I140" s="14"/>
      <c r="J140" s="14" t="s">
        <v>333</v>
      </c>
      <c r="K140" s="29" t="s">
        <v>655</v>
      </c>
    </row>
    <row r="141" spans="1:11" x14ac:dyDescent="0.25">
      <c r="A141" s="13" t="s">
        <v>117</v>
      </c>
      <c r="B141" s="60" t="s">
        <v>396</v>
      </c>
      <c r="C141" s="1" t="s">
        <v>301</v>
      </c>
      <c r="D141" s="1" t="s">
        <v>397</v>
      </c>
      <c r="E141" s="1" t="s">
        <v>398</v>
      </c>
      <c r="F141" s="16" t="str">
        <f t="shared" si="4"/>
        <v>Diegem</v>
      </c>
      <c r="G141" s="16" t="str">
        <f t="shared" si="5"/>
        <v>Diegem</v>
      </c>
      <c r="H141" s="15"/>
      <c r="I141" s="14"/>
      <c r="J141" s="14" t="s">
        <v>926</v>
      </c>
      <c r="K141" s="29" t="s">
        <v>555</v>
      </c>
    </row>
    <row r="142" spans="1:11" x14ac:dyDescent="0.25">
      <c r="A142" s="13" t="s">
        <v>117</v>
      </c>
      <c r="B142" s="60" t="s">
        <v>399</v>
      </c>
      <c r="C142" s="1" t="s">
        <v>400</v>
      </c>
      <c r="D142" s="1" t="s">
        <v>401</v>
      </c>
      <c r="E142" s="1" t="s">
        <v>403</v>
      </c>
      <c r="F142" s="16" t="str">
        <f t="shared" si="4"/>
        <v>Marbais</v>
      </c>
      <c r="G142" s="16" t="str">
        <f t="shared" si="5"/>
        <v>Marbais</v>
      </c>
      <c r="H142" s="15"/>
      <c r="I142" s="14"/>
      <c r="J142" s="14" t="s">
        <v>926</v>
      </c>
      <c r="K142" s="29" t="s">
        <v>556</v>
      </c>
    </row>
    <row r="143" spans="1:11" x14ac:dyDescent="0.25">
      <c r="A143" s="13" t="s">
        <v>117</v>
      </c>
      <c r="B143" s="60" t="s">
        <v>373</v>
      </c>
      <c r="C143" s="1" t="s">
        <v>374</v>
      </c>
      <c r="D143" s="1" t="s">
        <v>375</v>
      </c>
      <c r="E143" s="1" t="s">
        <v>340</v>
      </c>
      <c r="F143" s="16" t="str">
        <f t="shared" si="4"/>
        <v>Overijse</v>
      </c>
      <c r="G143" s="16" t="str">
        <f t="shared" si="5"/>
        <v>Overijse</v>
      </c>
      <c r="H143" s="15"/>
      <c r="I143" s="14"/>
      <c r="J143" s="14" t="s">
        <v>331</v>
      </c>
      <c r="K143" s="29" t="s">
        <v>369</v>
      </c>
    </row>
    <row r="144" spans="1:11" x14ac:dyDescent="0.25">
      <c r="A144" s="13" t="s">
        <v>117</v>
      </c>
      <c r="B144" s="60" t="s">
        <v>703</v>
      </c>
      <c r="C144" s="1" t="s">
        <v>704</v>
      </c>
      <c r="D144" s="1" t="s">
        <v>705</v>
      </c>
      <c r="E144" s="1" t="s">
        <v>707</v>
      </c>
      <c r="F144" s="16" t="str">
        <f t="shared" si="4"/>
        <v>Lumen</v>
      </c>
      <c r="G144" s="16" t="str">
        <f t="shared" si="5"/>
        <v>Lumen</v>
      </c>
      <c r="H144" s="15"/>
      <c r="I144" s="14"/>
      <c r="J144" s="14" t="s">
        <v>331</v>
      </c>
      <c r="K144" s="29" t="s">
        <v>674</v>
      </c>
    </row>
    <row r="145" spans="1:11" x14ac:dyDescent="0.25">
      <c r="A145" s="13" t="s">
        <v>117</v>
      </c>
      <c r="B145" s="60" t="s">
        <v>177</v>
      </c>
      <c r="C145" s="1" t="s">
        <v>91</v>
      </c>
      <c r="D145" s="1" t="s">
        <v>92</v>
      </c>
      <c r="E145" s="1" t="s">
        <v>93</v>
      </c>
      <c r="F145" s="16" t="str">
        <f t="shared" si="4"/>
        <v>Tervuren</v>
      </c>
      <c r="G145" s="16" t="str">
        <f t="shared" si="5"/>
        <v>Tervuren</v>
      </c>
      <c r="H145" s="15"/>
      <c r="I145" s="14"/>
      <c r="J145" s="14" t="s">
        <v>331</v>
      </c>
      <c r="K145" s="29">
        <v>2015</v>
      </c>
    </row>
    <row r="146" spans="1:11" x14ac:dyDescent="0.25">
      <c r="A146" s="13" t="s">
        <v>117</v>
      </c>
      <c r="B146" s="64" t="s">
        <v>190</v>
      </c>
      <c r="C146" s="3" t="s">
        <v>191</v>
      </c>
      <c r="D146" s="3" t="s">
        <v>740</v>
      </c>
      <c r="E146" s="3" t="s">
        <v>744</v>
      </c>
      <c r="F146" s="16" t="str">
        <f t="shared" si="4"/>
        <v>Sint-Lambrechts-Woluwe</v>
      </c>
      <c r="G146" s="16" t="str">
        <f t="shared" si="5"/>
        <v>Sint-Lambrechts-Woluwe</v>
      </c>
      <c r="H146" s="15"/>
      <c r="I146" s="14"/>
      <c r="J146" s="14" t="s">
        <v>331</v>
      </c>
      <c r="K146" s="29" t="s">
        <v>741</v>
      </c>
    </row>
    <row r="147" spans="1:11" x14ac:dyDescent="0.25">
      <c r="A147" s="13" t="s">
        <v>117</v>
      </c>
      <c r="B147" s="14" t="s">
        <v>212</v>
      </c>
      <c r="C147" s="14" t="s">
        <v>90</v>
      </c>
      <c r="D147" s="14" t="s">
        <v>900</v>
      </c>
      <c r="E147" s="14" t="s">
        <v>751</v>
      </c>
      <c r="F147" s="16" t="str">
        <f t="shared" si="4"/>
        <v>Kortenberg</v>
      </c>
      <c r="G147" s="16" t="str">
        <f t="shared" si="5"/>
        <v>Kortenberg</v>
      </c>
      <c r="H147" s="15"/>
      <c r="I147" s="14"/>
      <c r="J147" s="14" t="s">
        <v>331</v>
      </c>
      <c r="K147" s="29" t="s">
        <v>959</v>
      </c>
    </row>
    <row r="148" spans="1:11" x14ac:dyDescent="0.25">
      <c r="A148" s="13" t="s">
        <v>117</v>
      </c>
      <c r="B148" s="60" t="s">
        <v>212</v>
      </c>
      <c r="C148" s="1" t="s">
        <v>87</v>
      </c>
      <c r="D148" s="1" t="s">
        <v>88</v>
      </c>
      <c r="E148" s="1" t="s">
        <v>89</v>
      </c>
      <c r="F148" s="16" t="str">
        <f t="shared" si="4"/>
        <v>Vilvoorde</v>
      </c>
      <c r="G148" s="16" t="str">
        <f t="shared" si="5"/>
        <v>Vilvoorde</v>
      </c>
      <c r="H148" s="15"/>
      <c r="I148" s="14"/>
      <c r="J148" s="14" t="s">
        <v>331</v>
      </c>
      <c r="K148" s="14" t="s">
        <v>748</v>
      </c>
    </row>
    <row r="149" spans="1:11" x14ac:dyDescent="0.25">
      <c r="A149" s="13" t="s">
        <v>117</v>
      </c>
      <c r="B149" s="14" t="s">
        <v>212</v>
      </c>
      <c r="C149" s="14" t="s">
        <v>90</v>
      </c>
      <c r="D149" s="14" t="s">
        <v>749</v>
      </c>
      <c r="E149" s="14" t="s">
        <v>751</v>
      </c>
      <c r="F149" s="16" t="str">
        <f t="shared" si="4"/>
        <v>Kortenberg</v>
      </c>
      <c r="G149" s="16" t="str">
        <f t="shared" si="5"/>
        <v>Kortenberg</v>
      </c>
      <c r="H149" s="15"/>
      <c r="I149" s="14"/>
      <c r="J149" s="14" t="s">
        <v>331</v>
      </c>
      <c r="K149" s="14">
        <v>2015</v>
      </c>
    </row>
    <row r="150" spans="1:11" x14ac:dyDescent="0.25">
      <c r="A150" s="13" t="s">
        <v>697</v>
      </c>
      <c r="B150" s="60" t="s">
        <v>765</v>
      </c>
      <c r="C150" s="1"/>
      <c r="D150" s="1" t="s">
        <v>766</v>
      </c>
      <c r="E150" s="1" t="s">
        <v>768</v>
      </c>
      <c r="F150" s="16" t="str">
        <f t="shared" si="4"/>
        <v>Tildonk</v>
      </c>
      <c r="G150" s="16" t="str">
        <f t="shared" si="5"/>
        <v>Tildonk</v>
      </c>
      <c r="H150" s="15"/>
      <c r="I150" s="14"/>
      <c r="J150" s="14" t="s">
        <v>331</v>
      </c>
      <c r="K150" s="29">
        <v>2015</v>
      </c>
    </row>
    <row r="151" spans="1:11" x14ac:dyDescent="0.25">
      <c r="A151" s="13" t="s">
        <v>697</v>
      </c>
      <c r="B151" s="60" t="s">
        <v>200</v>
      </c>
      <c r="C151" s="1"/>
      <c r="D151" s="1" t="s">
        <v>201</v>
      </c>
      <c r="E151" s="1" t="s">
        <v>243</v>
      </c>
      <c r="F151" s="16" t="str">
        <f t="shared" si="4"/>
        <v>Edegem</v>
      </c>
      <c r="G151" s="16" t="str">
        <f t="shared" si="5"/>
        <v>Edegem</v>
      </c>
      <c r="H151" s="15"/>
      <c r="I151" s="14"/>
      <c r="J151" s="14" t="s">
        <v>331</v>
      </c>
      <c r="K151" s="29">
        <v>2015</v>
      </c>
    </row>
    <row r="152" spans="1:11" x14ac:dyDescent="0.25">
      <c r="A152" s="13" t="s">
        <v>697</v>
      </c>
      <c r="B152" s="60" t="s">
        <v>203</v>
      </c>
      <c r="C152" s="1"/>
      <c r="D152" s="1" t="s">
        <v>204</v>
      </c>
      <c r="E152" s="1" t="s">
        <v>89</v>
      </c>
      <c r="F152" s="16" t="str">
        <f t="shared" si="4"/>
        <v>Vilvoorde</v>
      </c>
      <c r="G152" s="16" t="str">
        <f t="shared" si="5"/>
        <v>Vilvoorde</v>
      </c>
      <c r="H152" s="15"/>
      <c r="I152" s="14"/>
      <c r="J152" s="14" t="s">
        <v>331</v>
      </c>
      <c r="K152" s="29">
        <v>2015</v>
      </c>
    </row>
    <row r="153" spans="1:11" x14ac:dyDescent="0.25">
      <c r="A153" s="13" t="s">
        <v>688</v>
      </c>
      <c r="B153" s="60" t="s">
        <v>920</v>
      </c>
      <c r="C153" s="1"/>
      <c r="D153" s="1" t="s">
        <v>921</v>
      </c>
      <c r="E153" s="1" t="s">
        <v>89</v>
      </c>
      <c r="F153" s="16" t="str">
        <f t="shared" si="4"/>
        <v>Vilvoorde</v>
      </c>
      <c r="G153" s="16" t="str">
        <f t="shared" si="5"/>
        <v>Vilvoorde</v>
      </c>
      <c r="H153" s="15"/>
      <c r="I153" s="14"/>
      <c r="J153" s="14" t="s">
        <v>922</v>
      </c>
      <c r="K153" s="29" t="s">
        <v>925</v>
      </c>
    </row>
    <row r="154" spans="1:11" x14ac:dyDescent="0.25">
      <c r="A154" s="13" t="s">
        <v>688</v>
      </c>
      <c r="B154" s="60" t="s">
        <v>412</v>
      </c>
      <c r="C154" s="61" t="s">
        <v>571</v>
      </c>
      <c r="D154" s="1" t="s">
        <v>307</v>
      </c>
      <c r="E154" s="1" t="s">
        <v>113</v>
      </c>
      <c r="F154" s="16" t="str">
        <f t="shared" si="4"/>
        <v>Bruxelles</v>
      </c>
      <c r="G154" s="16" t="str">
        <f t="shared" si="5"/>
        <v>Bruxelles</v>
      </c>
      <c r="H154" s="15"/>
      <c r="I154" s="14"/>
      <c r="J154" s="14" t="s">
        <v>330</v>
      </c>
      <c r="K154" s="29" t="s">
        <v>825</v>
      </c>
    </row>
    <row r="155" spans="1:11" x14ac:dyDescent="0.25">
      <c r="A155" s="13" t="s">
        <v>688</v>
      </c>
      <c r="B155" s="60" t="s">
        <v>607</v>
      </c>
      <c r="C155" s="1"/>
      <c r="D155" s="1" t="s">
        <v>610</v>
      </c>
      <c r="E155" s="1" t="s">
        <v>613</v>
      </c>
      <c r="F155" s="16" t="str">
        <f t="shared" si="4"/>
        <v>Louveigne</v>
      </c>
      <c r="G155" s="16" t="str">
        <f t="shared" si="5"/>
        <v>Louveigne</v>
      </c>
      <c r="H155" s="15"/>
      <c r="I155" s="14"/>
      <c r="J155" s="14" t="s">
        <v>330</v>
      </c>
      <c r="K155" s="29" t="s">
        <v>611</v>
      </c>
    </row>
    <row r="156" spans="1:11" x14ac:dyDescent="0.25">
      <c r="A156" s="13" t="s">
        <v>688</v>
      </c>
      <c r="B156" s="60" t="s">
        <v>772</v>
      </c>
      <c r="C156" s="1"/>
      <c r="D156" s="1" t="s">
        <v>773</v>
      </c>
      <c r="E156" s="1" t="s">
        <v>775</v>
      </c>
      <c r="F156" s="16" t="str">
        <f t="shared" si="4"/>
        <v>Chaudfontaine</v>
      </c>
      <c r="G156" s="16" t="str">
        <f t="shared" si="5"/>
        <v>Chaudfontaine</v>
      </c>
      <c r="H156" s="15"/>
      <c r="I156" s="14"/>
      <c r="J156" s="14" t="s">
        <v>331</v>
      </c>
      <c r="K156" s="29">
        <v>2015</v>
      </c>
    </row>
    <row r="157" spans="1:11" x14ac:dyDescent="0.25">
      <c r="A157" s="13" t="s">
        <v>688</v>
      </c>
      <c r="B157" s="60" t="s">
        <v>776</v>
      </c>
      <c r="C157" s="1" t="s">
        <v>777</v>
      </c>
      <c r="D157" s="1" t="s">
        <v>778</v>
      </c>
      <c r="E157" s="1" t="s">
        <v>256</v>
      </c>
      <c r="F157" s="16" t="str">
        <f t="shared" si="4"/>
        <v>Bruxelles</v>
      </c>
      <c r="G157" s="16" t="str">
        <f t="shared" si="5"/>
        <v>Auderghem</v>
      </c>
      <c r="H157" s="15"/>
      <c r="I157" s="14"/>
      <c r="J157" s="14" t="s">
        <v>331</v>
      </c>
      <c r="K157" s="29">
        <v>2015</v>
      </c>
    </row>
    <row r="158" spans="1:11" x14ac:dyDescent="0.25">
      <c r="A158" s="13" t="s">
        <v>688</v>
      </c>
      <c r="B158" s="14" t="s">
        <v>388</v>
      </c>
      <c r="C158" s="2" t="s">
        <v>283</v>
      </c>
      <c r="D158" s="2" t="s">
        <v>389</v>
      </c>
      <c r="E158" s="14" t="s">
        <v>268</v>
      </c>
      <c r="F158" s="16" t="str">
        <f t="shared" si="4"/>
        <v>Chaumont-Gistoux</v>
      </c>
      <c r="G158" s="16" t="str">
        <f t="shared" si="5"/>
        <v>Chaumont-Gistoux</v>
      </c>
      <c r="H158" s="15" t="s">
        <v>136</v>
      </c>
      <c r="I158" s="14" t="s">
        <v>137</v>
      </c>
      <c r="J158" s="14" t="s">
        <v>331</v>
      </c>
      <c r="K158" s="29">
        <v>2015</v>
      </c>
    </row>
    <row r="159" spans="1:11" x14ac:dyDescent="0.25">
      <c r="A159" s="13" t="s">
        <v>688</v>
      </c>
      <c r="B159" s="60" t="s">
        <v>426</v>
      </c>
      <c r="C159" s="1" t="s">
        <v>427</v>
      </c>
      <c r="D159" s="1" t="s">
        <v>430</v>
      </c>
      <c r="E159" s="1" t="s">
        <v>428</v>
      </c>
      <c r="F159" s="16" t="str">
        <f t="shared" si="4"/>
        <v>Liège</v>
      </c>
      <c r="G159" s="16" t="str">
        <f t="shared" si="5"/>
        <v>Liège</v>
      </c>
      <c r="H159" s="15" t="s">
        <v>429</v>
      </c>
      <c r="I159" s="14"/>
      <c r="J159" s="14" t="s">
        <v>27</v>
      </c>
      <c r="K159" s="29" t="s">
        <v>665</v>
      </c>
    </row>
    <row r="160" spans="1:11" x14ac:dyDescent="0.25">
      <c r="A160" s="13" t="s">
        <v>688</v>
      </c>
      <c r="B160" s="60" t="s">
        <v>426</v>
      </c>
      <c r="C160" s="1" t="s">
        <v>427</v>
      </c>
      <c r="D160" s="1" t="s">
        <v>430</v>
      </c>
      <c r="E160" s="1" t="s">
        <v>428</v>
      </c>
      <c r="F160" s="16" t="str">
        <f t="shared" si="4"/>
        <v>Liège</v>
      </c>
      <c r="G160" s="16" t="str">
        <f t="shared" si="5"/>
        <v>Liège</v>
      </c>
      <c r="H160" s="15" t="s">
        <v>429</v>
      </c>
      <c r="I160" s="14"/>
      <c r="J160" s="14" t="s">
        <v>330</v>
      </c>
      <c r="K160" s="29" t="s">
        <v>663</v>
      </c>
    </row>
    <row r="161" spans="1:11" x14ac:dyDescent="0.25">
      <c r="A161" s="13" t="s">
        <v>688</v>
      </c>
      <c r="B161" s="60" t="s">
        <v>501</v>
      </c>
      <c r="C161" s="1" t="s">
        <v>583</v>
      </c>
      <c r="D161" s="1" t="s">
        <v>433</v>
      </c>
      <c r="E161" s="1" t="s">
        <v>252</v>
      </c>
      <c r="F161" s="16" t="str">
        <f t="shared" si="4"/>
        <v>Bruxelles</v>
      </c>
      <c r="G161" s="16" t="str">
        <f t="shared" si="5"/>
        <v xml:space="preserve">Molenbeek-Saint-Jean </v>
      </c>
      <c r="H161" s="15"/>
      <c r="I161" s="14"/>
      <c r="J161" s="14" t="s">
        <v>330</v>
      </c>
      <c r="K161" s="29" t="s">
        <v>584</v>
      </c>
    </row>
    <row r="162" spans="1:11" x14ac:dyDescent="0.25">
      <c r="A162" s="13" t="s">
        <v>688</v>
      </c>
      <c r="B162" s="60" t="s">
        <v>163</v>
      </c>
      <c r="C162" s="61" t="s">
        <v>444</v>
      </c>
      <c r="D162" s="1" t="s">
        <v>165</v>
      </c>
      <c r="E162" s="1" t="s">
        <v>274</v>
      </c>
      <c r="F162" s="16" t="str">
        <f t="shared" si="4"/>
        <v>Kraainem</v>
      </c>
      <c r="G162" s="16" t="str">
        <f t="shared" si="5"/>
        <v>Kraainem</v>
      </c>
      <c r="H162" s="15"/>
      <c r="I162" s="14"/>
      <c r="J162" s="14" t="s">
        <v>331</v>
      </c>
      <c r="K162" s="29">
        <v>2015</v>
      </c>
    </row>
    <row r="163" spans="1:11" x14ac:dyDescent="0.25">
      <c r="A163" s="13" t="s">
        <v>688</v>
      </c>
      <c r="B163" s="60" t="s">
        <v>763</v>
      </c>
      <c r="C163" s="1"/>
      <c r="D163" s="1" t="s">
        <v>764</v>
      </c>
      <c r="E163" s="1" t="s">
        <v>260</v>
      </c>
      <c r="F163" s="16" t="str">
        <f t="shared" si="4"/>
        <v>Bruxelles</v>
      </c>
      <c r="G163" s="16" t="str">
        <f t="shared" si="5"/>
        <v>Woluwé-Saint-Lambert</v>
      </c>
      <c r="H163" s="15"/>
      <c r="I163" s="14"/>
      <c r="J163" s="14" t="s">
        <v>331</v>
      </c>
      <c r="K163" s="29">
        <v>2015</v>
      </c>
    </row>
    <row r="164" spans="1:11" x14ac:dyDescent="0.25">
      <c r="A164" s="13" t="s">
        <v>688</v>
      </c>
      <c r="B164" s="60" t="s">
        <v>648</v>
      </c>
      <c r="C164" s="1" t="s">
        <v>656</v>
      </c>
      <c r="D164" s="1" t="s">
        <v>649</v>
      </c>
      <c r="E164" s="1" t="s">
        <v>651</v>
      </c>
      <c r="F164" s="16" t="str">
        <f t="shared" si="4"/>
        <v>Neufvilles</v>
      </c>
      <c r="G164" s="16" t="str">
        <f t="shared" si="5"/>
        <v>Neufvilles</v>
      </c>
      <c r="H164" s="15"/>
      <c r="I164" s="14"/>
      <c r="J164" s="14" t="s">
        <v>330</v>
      </c>
      <c r="K164" s="29" t="s">
        <v>657</v>
      </c>
    </row>
    <row r="165" spans="1:11" x14ac:dyDescent="0.25">
      <c r="A165" s="13" t="s">
        <v>688</v>
      </c>
      <c r="B165" s="14" t="s">
        <v>694</v>
      </c>
      <c r="C165" s="14"/>
      <c r="D165" s="14" t="s">
        <v>695</v>
      </c>
      <c r="E165" s="14" t="s">
        <v>267</v>
      </c>
      <c r="F165" s="16" t="str">
        <f t="shared" si="4"/>
        <v>Wavre</v>
      </c>
      <c r="G165" s="16" t="str">
        <f t="shared" si="5"/>
        <v>Wavre</v>
      </c>
      <c r="H165" s="15"/>
      <c r="I165" s="14"/>
      <c r="J165" s="14" t="s">
        <v>331</v>
      </c>
      <c r="K165" s="29" t="s">
        <v>674</v>
      </c>
    </row>
    <row r="166" spans="1:11" x14ac:dyDescent="0.25">
      <c r="A166" s="13" t="s">
        <v>688</v>
      </c>
      <c r="B166" s="60" t="s">
        <v>785</v>
      </c>
      <c r="C166" s="1"/>
      <c r="D166" s="1" t="s">
        <v>786</v>
      </c>
      <c r="E166" s="1" t="s">
        <v>788</v>
      </c>
      <c r="F166" s="16" t="str">
        <f t="shared" si="4"/>
        <v>Theux</v>
      </c>
      <c r="G166" s="16" t="str">
        <f t="shared" si="5"/>
        <v>Theux</v>
      </c>
      <c r="H166" s="15"/>
      <c r="I166" s="14"/>
      <c r="J166" s="14" t="s">
        <v>331</v>
      </c>
      <c r="K166" s="29">
        <v>2015</v>
      </c>
    </row>
    <row r="167" spans="1:11" x14ac:dyDescent="0.25">
      <c r="A167" s="13" t="s">
        <v>688</v>
      </c>
      <c r="B167" s="14" t="s">
        <v>467</v>
      </c>
      <c r="C167" s="14" t="s">
        <v>96</v>
      </c>
      <c r="D167" s="14" t="s">
        <v>97</v>
      </c>
      <c r="E167" s="14" t="s">
        <v>98</v>
      </c>
      <c r="F167" s="16" t="str">
        <f t="shared" si="4"/>
        <v>Bruxelles</v>
      </c>
      <c r="G167" s="16" t="str">
        <f t="shared" si="5"/>
        <v>Anderlecht</v>
      </c>
      <c r="H167" s="15"/>
      <c r="I167" s="14"/>
      <c r="J167" s="14" t="s">
        <v>331</v>
      </c>
      <c r="K167" s="29" t="s">
        <v>674</v>
      </c>
    </row>
    <row r="168" spans="1:11" x14ac:dyDescent="0.25">
      <c r="A168" s="13" t="s">
        <v>688</v>
      </c>
      <c r="B168" s="14" t="s">
        <v>467</v>
      </c>
      <c r="C168" s="14" t="s">
        <v>96</v>
      </c>
      <c r="D168" s="14" t="s">
        <v>97</v>
      </c>
      <c r="E168" s="14" t="s">
        <v>98</v>
      </c>
      <c r="F168" s="16" t="str">
        <f t="shared" si="4"/>
        <v>Bruxelles</v>
      </c>
      <c r="G168" s="16" t="str">
        <f t="shared" si="5"/>
        <v>Anderlecht</v>
      </c>
      <c r="H168" s="15"/>
      <c r="I168" s="14"/>
      <c r="J168" s="14" t="s">
        <v>27</v>
      </c>
      <c r="K168" s="29" t="s">
        <v>500</v>
      </c>
    </row>
    <row r="169" spans="1:11" x14ac:dyDescent="0.25">
      <c r="A169" s="13" t="s">
        <v>688</v>
      </c>
      <c r="B169" s="60" t="s">
        <v>231</v>
      </c>
      <c r="C169" s="1"/>
      <c r="D169" s="1" t="s">
        <v>759</v>
      </c>
      <c r="E169" s="1" t="s">
        <v>34</v>
      </c>
      <c r="F169" s="16" t="str">
        <f t="shared" si="4"/>
        <v>Bruxelles</v>
      </c>
      <c r="G169" s="16" t="str">
        <f t="shared" si="5"/>
        <v>Laeken</v>
      </c>
      <c r="H169" s="15"/>
      <c r="I169" s="14"/>
      <c r="J169" s="14" t="s">
        <v>47</v>
      </c>
      <c r="K169" s="29"/>
    </row>
    <row r="170" spans="1:11" x14ac:dyDescent="0.25">
      <c r="A170" s="13" t="s">
        <v>688</v>
      </c>
      <c r="B170" s="60" t="s">
        <v>715</v>
      </c>
      <c r="C170" s="1"/>
      <c r="D170" s="1" t="s">
        <v>716</v>
      </c>
      <c r="E170" s="1" t="s">
        <v>718</v>
      </c>
      <c r="F170" s="16" t="str">
        <f t="shared" si="4"/>
        <v>Libin</v>
      </c>
      <c r="G170" s="16" t="str">
        <f t="shared" si="5"/>
        <v>Libin</v>
      </c>
      <c r="H170" s="15"/>
      <c r="I170" s="14"/>
      <c r="J170" s="14" t="s">
        <v>331</v>
      </c>
      <c r="K170" s="29" t="s">
        <v>674</v>
      </c>
    </row>
    <row r="171" spans="1:11" x14ac:dyDescent="0.25">
      <c r="A171" s="13" t="s">
        <v>688</v>
      </c>
      <c r="B171" s="60" t="s">
        <v>472</v>
      </c>
      <c r="C171" s="1" t="s">
        <v>566</v>
      </c>
      <c r="D171" s="1" t="s">
        <v>470</v>
      </c>
      <c r="E171" s="1" t="s">
        <v>471</v>
      </c>
      <c r="F171" s="16" t="str">
        <f t="shared" si="4"/>
        <v>Liège</v>
      </c>
      <c r="G171" s="16" t="str">
        <f t="shared" si="5"/>
        <v>Liège</v>
      </c>
      <c r="H171" s="15" t="s">
        <v>950</v>
      </c>
      <c r="I171" s="14"/>
      <c r="J171" s="14" t="s">
        <v>330</v>
      </c>
      <c r="K171" s="29" t="s">
        <v>567</v>
      </c>
    </row>
    <row r="172" spans="1:11" x14ac:dyDescent="0.25">
      <c r="A172" s="13" t="s">
        <v>688</v>
      </c>
      <c r="B172" s="60" t="s">
        <v>194</v>
      </c>
      <c r="C172" s="61" t="s">
        <v>195</v>
      </c>
      <c r="D172" s="1" t="s">
        <v>746</v>
      </c>
      <c r="E172" s="1" t="s">
        <v>223</v>
      </c>
      <c r="F172" s="16" t="str">
        <f t="shared" si="4"/>
        <v>Bruxelles</v>
      </c>
      <c r="G172" s="16" t="str">
        <f t="shared" si="5"/>
        <v>Evere</v>
      </c>
      <c r="H172" s="15"/>
      <c r="I172" s="14"/>
      <c r="J172" s="14" t="s">
        <v>331</v>
      </c>
      <c r="K172" s="29">
        <v>2015</v>
      </c>
    </row>
    <row r="173" spans="1:11" x14ac:dyDescent="0.25">
      <c r="A173" s="13" t="s">
        <v>688</v>
      </c>
      <c r="B173" s="60" t="s">
        <v>725</v>
      </c>
      <c r="C173" s="1" t="s">
        <v>726</v>
      </c>
      <c r="D173" s="1" t="s">
        <v>727</v>
      </c>
      <c r="E173" s="1" t="s">
        <v>34</v>
      </c>
      <c r="F173" s="16" t="str">
        <f t="shared" si="4"/>
        <v>Bruxelles</v>
      </c>
      <c r="G173" s="16" t="str">
        <f t="shared" si="5"/>
        <v>Laeken</v>
      </c>
      <c r="H173" s="15"/>
      <c r="I173" s="14"/>
      <c r="J173" s="14" t="s">
        <v>331</v>
      </c>
      <c r="K173" s="29" t="s">
        <v>674</v>
      </c>
    </row>
    <row r="174" spans="1:11" x14ac:dyDescent="0.25">
      <c r="A174" s="13" t="s">
        <v>688</v>
      </c>
      <c r="B174" s="60" t="s">
        <v>220</v>
      </c>
      <c r="C174" s="61" t="s">
        <v>221</v>
      </c>
      <c r="D174" s="1" t="s">
        <v>222</v>
      </c>
      <c r="E174" s="1" t="s">
        <v>224</v>
      </c>
      <c r="F174" s="16" t="str">
        <f t="shared" si="4"/>
        <v>Bruxelles</v>
      </c>
      <c r="G174" s="16" t="str">
        <f t="shared" si="5"/>
        <v>Forest</v>
      </c>
      <c r="H174" s="15"/>
      <c r="I174" s="14"/>
      <c r="J174" s="14" t="s">
        <v>331</v>
      </c>
      <c r="K174" s="29" t="s">
        <v>755</v>
      </c>
    </row>
    <row r="175" spans="1:11" x14ac:dyDescent="0.25">
      <c r="A175" s="13" t="s">
        <v>14</v>
      </c>
      <c r="B175" s="60" t="s">
        <v>976</v>
      </c>
      <c r="C175" s="1" t="s">
        <v>632</v>
      </c>
      <c r="D175" s="1" t="s">
        <v>969</v>
      </c>
      <c r="E175" s="1" t="s">
        <v>973</v>
      </c>
      <c r="F175" s="16" t="str">
        <f t="shared" si="4"/>
        <v>Saint Brieuc</v>
      </c>
      <c r="G175" s="16" t="str">
        <f t="shared" si="5"/>
        <v>FRANCE</v>
      </c>
      <c r="H175" s="15" t="s">
        <v>977</v>
      </c>
      <c r="I175" s="14"/>
      <c r="J175" s="14" t="s">
        <v>331</v>
      </c>
      <c r="K175" s="29" t="s">
        <v>978</v>
      </c>
    </row>
    <row r="176" spans="1:11" x14ac:dyDescent="0.25">
      <c r="A176" s="13" t="s">
        <v>14</v>
      </c>
      <c r="B176" s="60" t="s">
        <v>325</v>
      </c>
      <c r="C176" s="1" t="s">
        <v>326</v>
      </c>
      <c r="D176" s="1" t="s">
        <v>327</v>
      </c>
      <c r="E176" s="1" t="s">
        <v>181</v>
      </c>
      <c r="F176" s="16" t="str">
        <f t="shared" si="4"/>
        <v>Bruxelles</v>
      </c>
      <c r="G176" s="16" t="str">
        <f t="shared" si="5"/>
        <v>Ixelles</v>
      </c>
      <c r="H176" s="15"/>
      <c r="I176" s="14"/>
      <c r="J176" s="14" t="s">
        <v>47</v>
      </c>
      <c r="K176" s="29"/>
    </row>
    <row r="177" spans="1:11" x14ac:dyDescent="0.25">
      <c r="A177" s="13" t="s">
        <v>14</v>
      </c>
      <c r="B177" s="60" t="s">
        <v>144</v>
      </c>
      <c r="C177" s="1" t="s">
        <v>145</v>
      </c>
      <c r="D177" s="1" t="s">
        <v>146</v>
      </c>
      <c r="E177" s="1" t="s">
        <v>329</v>
      </c>
      <c r="F177" s="16" t="str">
        <f t="shared" si="4"/>
        <v>Huy</v>
      </c>
      <c r="G177" s="16" t="str">
        <f t="shared" si="5"/>
        <v>Huy</v>
      </c>
      <c r="H177" s="15"/>
      <c r="I177" s="14"/>
      <c r="J177" s="14" t="s">
        <v>331</v>
      </c>
      <c r="K177" s="29">
        <v>2015</v>
      </c>
    </row>
    <row r="178" spans="1:11" x14ac:dyDescent="0.25">
      <c r="A178" s="13" t="s">
        <v>14</v>
      </c>
      <c r="B178" s="60" t="s">
        <v>411</v>
      </c>
      <c r="C178" s="61" t="s">
        <v>302</v>
      </c>
      <c r="D178" s="1" t="s">
        <v>303</v>
      </c>
      <c r="E178" s="1" t="s">
        <v>305</v>
      </c>
      <c r="F178" s="16" t="str">
        <f t="shared" si="4"/>
        <v>Rixensart</v>
      </c>
      <c r="G178" s="16" t="str">
        <f t="shared" si="5"/>
        <v>Rixensart</v>
      </c>
      <c r="H178" s="15"/>
      <c r="I178" s="14"/>
      <c r="J178" s="14" t="s">
        <v>27</v>
      </c>
      <c r="K178" s="29" t="s">
        <v>935</v>
      </c>
    </row>
    <row r="179" spans="1:11" x14ac:dyDescent="0.25">
      <c r="A179" s="13" t="s">
        <v>14</v>
      </c>
      <c r="B179" s="60" t="s">
        <v>412</v>
      </c>
      <c r="C179" s="1" t="s">
        <v>577</v>
      </c>
      <c r="D179" s="1" t="s">
        <v>839</v>
      </c>
      <c r="E179" s="1" t="s">
        <v>113</v>
      </c>
      <c r="F179" s="16" t="str">
        <f t="shared" si="4"/>
        <v>Bruxelles</v>
      </c>
      <c r="G179" s="16" t="str">
        <f t="shared" si="5"/>
        <v>Bruxelles</v>
      </c>
      <c r="H179" s="15"/>
      <c r="I179" s="14"/>
      <c r="J179" s="14" t="s">
        <v>690</v>
      </c>
      <c r="K179" s="29" t="s">
        <v>840</v>
      </c>
    </row>
    <row r="180" spans="1:11" x14ac:dyDescent="0.25">
      <c r="A180" s="13" t="s">
        <v>14</v>
      </c>
      <c r="B180" s="60" t="s">
        <v>412</v>
      </c>
      <c r="C180" s="61" t="s">
        <v>306</v>
      </c>
      <c r="D180" s="1" t="s">
        <v>307</v>
      </c>
      <c r="E180" s="1" t="s">
        <v>113</v>
      </c>
      <c r="F180" s="16" t="str">
        <f t="shared" si="4"/>
        <v>Bruxelles</v>
      </c>
      <c r="G180" s="16" t="str">
        <f t="shared" si="5"/>
        <v>Bruxelles</v>
      </c>
      <c r="H180" s="15" t="s">
        <v>901</v>
      </c>
      <c r="I180" s="14"/>
      <c r="J180" s="14" t="s">
        <v>27</v>
      </c>
      <c r="K180" s="29" t="s">
        <v>664</v>
      </c>
    </row>
    <row r="181" spans="1:11" x14ac:dyDescent="0.25">
      <c r="A181" s="13" t="s">
        <v>14</v>
      </c>
      <c r="B181" s="60" t="s">
        <v>354</v>
      </c>
      <c r="C181" s="1" t="s">
        <v>355</v>
      </c>
      <c r="D181" s="1" t="s">
        <v>356</v>
      </c>
      <c r="E181" s="1" t="s">
        <v>250</v>
      </c>
      <c r="F181" s="16" t="str">
        <f t="shared" si="4"/>
        <v>Bruxelles</v>
      </c>
      <c r="G181" s="16" t="str">
        <f t="shared" si="5"/>
        <v>Woluwé-Saint-Pierre</v>
      </c>
      <c r="H181" s="15"/>
      <c r="I181" s="14"/>
      <c r="J181" s="14" t="s">
        <v>331</v>
      </c>
      <c r="K181" s="29">
        <v>2014</v>
      </c>
    </row>
    <row r="182" spans="1:11" x14ac:dyDescent="0.25">
      <c r="A182" s="13" t="s">
        <v>14</v>
      </c>
      <c r="B182" s="60" t="s">
        <v>607</v>
      </c>
      <c r="C182" s="1" t="s">
        <v>608</v>
      </c>
      <c r="D182" s="1" t="s">
        <v>871</v>
      </c>
      <c r="E182" s="1" t="s">
        <v>34</v>
      </c>
      <c r="F182" s="16" t="str">
        <f t="shared" si="4"/>
        <v>Bruxelles</v>
      </c>
      <c r="G182" s="16" t="str">
        <f t="shared" si="5"/>
        <v>Laeken</v>
      </c>
      <c r="H182" s="15"/>
      <c r="I182" s="14"/>
      <c r="J182" s="14" t="s">
        <v>690</v>
      </c>
      <c r="K182" s="29" t="s">
        <v>862</v>
      </c>
    </row>
    <row r="183" spans="1:11" x14ac:dyDescent="0.25">
      <c r="A183" s="13" t="s">
        <v>14</v>
      </c>
      <c r="B183" s="60" t="s">
        <v>607</v>
      </c>
      <c r="C183" s="1" t="s">
        <v>608</v>
      </c>
      <c r="D183" s="1" t="s">
        <v>609</v>
      </c>
      <c r="E183" s="1" t="s">
        <v>34</v>
      </c>
      <c r="F183" s="16" t="str">
        <f t="shared" si="4"/>
        <v>Bruxelles</v>
      </c>
      <c r="G183" s="16" t="str">
        <f t="shared" si="5"/>
        <v>Laeken</v>
      </c>
      <c r="H183" s="15"/>
      <c r="I183" s="14"/>
      <c r="J183" s="14" t="s">
        <v>690</v>
      </c>
      <c r="K183" s="29" t="s">
        <v>692</v>
      </c>
    </row>
    <row r="184" spans="1:11" x14ac:dyDescent="0.25">
      <c r="A184" s="13" t="s">
        <v>14</v>
      </c>
      <c r="B184" s="60" t="s">
        <v>308</v>
      </c>
      <c r="C184" s="1" t="s">
        <v>827</v>
      </c>
      <c r="D184" s="1" t="s">
        <v>828</v>
      </c>
      <c r="E184" s="1" t="s">
        <v>113</v>
      </c>
      <c r="F184" s="16" t="str">
        <f t="shared" si="4"/>
        <v>Bruxelles</v>
      </c>
      <c r="G184" s="16" t="str">
        <f t="shared" si="5"/>
        <v>Bruxelles</v>
      </c>
      <c r="H184" s="15"/>
      <c r="I184" s="14"/>
      <c r="J184" s="14" t="s">
        <v>690</v>
      </c>
      <c r="K184" s="29" t="s">
        <v>829</v>
      </c>
    </row>
    <row r="185" spans="1:11" x14ac:dyDescent="0.25">
      <c r="A185" s="13" t="s">
        <v>14</v>
      </c>
      <c r="B185" s="60" t="s">
        <v>367</v>
      </c>
      <c r="C185" s="1" t="s">
        <v>101</v>
      </c>
      <c r="D185" s="1" t="s">
        <v>368</v>
      </c>
      <c r="E185" s="1" t="s">
        <v>250</v>
      </c>
      <c r="F185" s="16" t="str">
        <f t="shared" si="4"/>
        <v>Bruxelles</v>
      </c>
      <c r="G185" s="16" t="str">
        <f t="shared" si="5"/>
        <v>Woluwé-Saint-Pierre</v>
      </c>
      <c r="H185" s="15"/>
      <c r="I185" s="14"/>
      <c r="J185" s="14" t="s">
        <v>331</v>
      </c>
      <c r="K185" s="29">
        <v>2014</v>
      </c>
    </row>
    <row r="186" spans="1:11" x14ac:dyDescent="0.25">
      <c r="A186" s="13" t="s">
        <v>14</v>
      </c>
      <c r="B186" s="60" t="s">
        <v>794</v>
      </c>
      <c r="C186" s="1" t="s">
        <v>193</v>
      </c>
      <c r="D186" s="1" t="s">
        <v>795</v>
      </c>
      <c r="E186" s="1" t="s">
        <v>113</v>
      </c>
      <c r="F186" s="16" t="str">
        <f t="shared" si="4"/>
        <v>Bruxelles</v>
      </c>
      <c r="G186" s="16" t="str">
        <f t="shared" si="5"/>
        <v>Bruxelles</v>
      </c>
      <c r="H186" s="15"/>
      <c r="I186" s="14"/>
      <c r="J186" s="14" t="s">
        <v>331</v>
      </c>
      <c r="K186" s="29">
        <v>2015</v>
      </c>
    </row>
    <row r="187" spans="1:11" x14ac:dyDescent="0.25">
      <c r="A187" s="13" t="s">
        <v>14</v>
      </c>
      <c r="B187" s="60" t="s">
        <v>779</v>
      </c>
      <c r="C187" s="1" t="s">
        <v>780</v>
      </c>
      <c r="D187" s="1" t="s">
        <v>781</v>
      </c>
      <c r="E187" s="1" t="s">
        <v>436</v>
      </c>
      <c r="F187" s="16" t="str">
        <f t="shared" si="4"/>
        <v>Knokke</v>
      </c>
      <c r="G187" s="16" t="str">
        <f t="shared" si="5"/>
        <v>Knokke</v>
      </c>
      <c r="H187" s="15"/>
      <c r="I187" s="14"/>
      <c r="J187" s="14" t="s">
        <v>331</v>
      </c>
      <c r="K187" s="29">
        <v>2015</v>
      </c>
    </row>
    <row r="188" spans="1:11" x14ac:dyDescent="0.25">
      <c r="A188" s="13" t="s">
        <v>14</v>
      </c>
      <c r="B188" s="60" t="s">
        <v>370</v>
      </c>
      <c r="C188" s="1" t="s">
        <v>371</v>
      </c>
      <c r="D188" s="1" t="s">
        <v>372</v>
      </c>
      <c r="E188" s="1" t="s">
        <v>31</v>
      </c>
      <c r="F188" s="16" t="str">
        <f t="shared" si="4"/>
        <v>Bruxelles</v>
      </c>
      <c r="G188" s="16" t="str">
        <f t="shared" si="5"/>
        <v>Uccle</v>
      </c>
      <c r="H188" s="15"/>
      <c r="I188" s="14"/>
      <c r="J188" s="14" t="s">
        <v>331</v>
      </c>
      <c r="K188" s="29">
        <v>2014</v>
      </c>
    </row>
    <row r="189" spans="1:11" x14ac:dyDescent="0.25">
      <c r="A189" s="13" t="s">
        <v>14</v>
      </c>
      <c r="B189" s="14" t="s">
        <v>289</v>
      </c>
      <c r="C189" s="14" t="s">
        <v>290</v>
      </c>
      <c r="D189" s="14" t="s">
        <v>291</v>
      </c>
      <c r="E189" s="14" t="s">
        <v>34</v>
      </c>
      <c r="F189" s="16" t="str">
        <f t="shared" si="4"/>
        <v>Bruxelles</v>
      </c>
      <c r="G189" s="16" t="str">
        <f t="shared" si="5"/>
        <v>Laeken</v>
      </c>
      <c r="H189" s="15" t="s">
        <v>292</v>
      </c>
      <c r="I189" s="14" t="s">
        <v>293</v>
      </c>
      <c r="J189" s="14" t="s">
        <v>70</v>
      </c>
      <c r="K189" s="29" t="s">
        <v>294</v>
      </c>
    </row>
    <row r="190" spans="1:11" x14ac:dyDescent="0.25">
      <c r="A190" s="13" t="s">
        <v>14</v>
      </c>
      <c r="B190" s="60" t="s">
        <v>417</v>
      </c>
      <c r="C190" s="61" t="s">
        <v>316</v>
      </c>
      <c r="D190" s="1" t="s">
        <v>418</v>
      </c>
      <c r="E190" s="1" t="s">
        <v>34</v>
      </c>
      <c r="F190" s="16" t="str">
        <f t="shared" si="4"/>
        <v>Bruxelles</v>
      </c>
      <c r="G190" s="16" t="str">
        <f t="shared" si="5"/>
        <v>Laeken</v>
      </c>
      <c r="H190" s="15"/>
      <c r="I190" s="14"/>
      <c r="J190" s="14" t="s">
        <v>27</v>
      </c>
      <c r="K190" s="29" t="s">
        <v>554</v>
      </c>
    </row>
    <row r="191" spans="1:11" x14ac:dyDescent="0.25">
      <c r="A191" s="13" t="s">
        <v>14</v>
      </c>
      <c r="B191" s="60" t="s">
        <v>618</v>
      </c>
      <c r="C191" s="1" t="s">
        <v>872</v>
      </c>
      <c r="D191" s="1" t="s">
        <v>873</v>
      </c>
      <c r="E191" s="1" t="s">
        <v>34</v>
      </c>
      <c r="F191" s="16" t="str">
        <f t="shared" si="4"/>
        <v>Bruxelles</v>
      </c>
      <c r="G191" s="16" t="str">
        <f t="shared" si="5"/>
        <v>Laeken</v>
      </c>
      <c r="H191" s="15"/>
      <c r="I191" s="14"/>
      <c r="J191" s="14" t="s">
        <v>690</v>
      </c>
      <c r="K191" s="29" t="s">
        <v>862</v>
      </c>
    </row>
    <row r="192" spans="1:11" x14ac:dyDescent="0.25">
      <c r="A192" s="13" t="s">
        <v>14</v>
      </c>
      <c r="B192" s="60" t="s">
        <v>317</v>
      </c>
      <c r="C192" s="61" t="s">
        <v>318</v>
      </c>
      <c r="D192" s="1" t="s">
        <v>311</v>
      </c>
      <c r="E192" s="1" t="s">
        <v>254</v>
      </c>
      <c r="F192" s="16" t="str">
        <f t="shared" si="4"/>
        <v>Bruxelles</v>
      </c>
      <c r="G192" s="16" t="str">
        <f t="shared" si="5"/>
        <v>Neder-Over-Heembeek</v>
      </c>
      <c r="H192" s="15"/>
      <c r="I192" s="14"/>
      <c r="J192" s="14" t="s">
        <v>27</v>
      </c>
      <c r="K192" s="29" t="s">
        <v>931</v>
      </c>
    </row>
    <row r="193" spans="1:11" x14ac:dyDescent="0.25">
      <c r="A193" s="13" t="s">
        <v>14</v>
      </c>
      <c r="B193" s="60" t="s">
        <v>521</v>
      </c>
      <c r="C193" s="1" t="s">
        <v>522</v>
      </c>
      <c r="D193" s="1" t="s">
        <v>523</v>
      </c>
      <c r="E193" s="1" t="s">
        <v>258</v>
      </c>
      <c r="F193" s="16" t="str">
        <f t="shared" si="4"/>
        <v>Bruxelles</v>
      </c>
      <c r="G193" s="16" t="str">
        <f t="shared" si="5"/>
        <v>Watermael-Boitsfort</v>
      </c>
      <c r="H193" s="15"/>
      <c r="I193" s="14"/>
      <c r="J193" s="14" t="s">
        <v>922</v>
      </c>
      <c r="K193" s="29" t="s">
        <v>956</v>
      </c>
    </row>
    <row r="194" spans="1:11" x14ac:dyDescent="0.25">
      <c r="A194" s="13" t="s">
        <v>14</v>
      </c>
      <c r="B194" s="60" t="s">
        <v>756</v>
      </c>
      <c r="C194" s="1" t="s">
        <v>632</v>
      </c>
      <c r="D194" s="1" t="s">
        <v>757</v>
      </c>
      <c r="E194" s="1" t="s">
        <v>238</v>
      </c>
      <c r="F194" s="16" t="str">
        <f t="shared" si="4"/>
        <v>Tournai</v>
      </c>
      <c r="G194" s="16" t="str">
        <f t="shared" si="5"/>
        <v>Tournai</v>
      </c>
      <c r="H194" s="15"/>
      <c r="I194" s="14"/>
      <c r="J194" s="14" t="s">
        <v>331</v>
      </c>
      <c r="K194" s="29">
        <v>2015</v>
      </c>
    </row>
    <row r="195" spans="1:11" x14ac:dyDescent="0.25">
      <c r="A195" s="13" t="s">
        <v>14</v>
      </c>
      <c r="B195" s="14" t="s">
        <v>491</v>
      </c>
      <c r="C195" s="14" t="s">
        <v>12</v>
      </c>
      <c r="D195" s="14" t="s">
        <v>74</v>
      </c>
      <c r="E195" s="14" t="s">
        <v>264</v>
      </c>
      <c r="F195" s="16" t="str">
        <f t="shared" si="4"/>
        <v>La Hulpe</v>
      </c>
      <c r="G195" s="16" t="str">
        <f t="shared" si="5"/>
        <v>La Hulpe</v>
      </c>
      <c r="H195" s="15"/>
      <c r="I195" s="14"/>
      <c r="J195" s="14" t="s">
        <v>70</v>
      </c>
      <c r="K195" s="29"/>
    </row>
    <row r="196" spans="1:11" x14ac:dyDescent="0.25">
      <c r="A196" s="13" t="s">
        <v>14</v>
      </c>
      <c r="B196" s="60" t="s">
        <v>524</v>
      </c>
      <c r="C196" s="1" t="s">
        <v>525</v>
      </c>
      <c r="D196" s="1" t="s">
        <v>526</v>
      </c>
      <c r="E196" s="1" t="s">
        <v>528</v>
      </c>
      <c r="F196" s="16" t="str">
        <f t="shared" si="4"/>
        <v>Sint-Joris-Weert</v>
      </c>
      <c r="G196" s="16" t="str">
        <f t="shared" si="5"/>
        <v>Sint-Joris-Weert</v>
      </c>
      <c r="H196" s="15"/>
      <c r="I196" s="14"/>
      <c r="J196" s="14" t="s">
        <v>27</v>
      </c>
      <c r="K196" s="29" t="s">
        <v>497</v>
      </c>
    </row>
    <row r="197" spans="1:11" x14ac:dyDescent="0.25">
      <c r="A197" s="13" t="s">
        <v>14</v>
      </c>
      <c r="B197" s="60" t="s">
        <v>385</v>
      </c>
      <c r="C197" s="1" t="s">
        <v>386</v>
      </c>
      <c r="D197" s="1" t="s">
        <v>387</v>
      </c>
      <c r="E197" s="1" t="s">
        <v>181</v>
      </c>
      <c r="F197" s="16" t="str">
        <f t="shared" ref="F197:F260" si="6">IF(ISERROR(VLOOKUP(E197,Communes,3,FALSE)),"",VLOOKUP(E197,Communes,3,FALSE))</f>
        <v>Bruxelles</v>
      </c>
      <c r="G197" s="16" t="str">
        <f t="shared" ref="G197:G260" si="7">IF(ISERROR(VLOOKUP(E197,Communes,4,FALSE)),"",VLOOKUP(E197,Communes,4,FALSE))</f>
        <v>Ixelles</v>
      </c>
      <c r="H197" s="15"/>
      <c r="I197" s="14"/>
      <c r="J197" s="14" t="s">
        <v>331</v>
      </c>
      <c r="K197" s="29">
        <v>2014</v>
      </c>
    </row>
    <row r="198" spans="1:11" x14ac:dyDescent="0.25">
      <c r="A198" s="13" t="s">
        <v>14</v>
      </c>
      <c r="B198" s="60" t="s">
        <v>390</v>
      </c>
      <c r="C198" s="1" t="s">
        <v>120</v>
      </c>
      <c r="D198" s="1" t="s">
        <v>423</v>
      </c>
      <c r="E198" s="1" t="s">
        <v>256</v>
      </c>
      <c r="F198" s="16" t="str">
        <f t="shared" si="6"/>
        <v>Bruxelles</v>
      </c>
      <c r="G198" s="16" t="str">
        <f t="shared" si="7"/>
        <v>Auderghem</v>
      </c>
      <c r="H198" s="15"/>
      <c r="I198" s="14"/>
      <c r="J198" s="14" t="s">
        <v>27</v>
      </c>
      <c r="K198" s="29" t="s">
        <v>558</v>
      </c>
    </row>
    <row r="199" spans="1:11" x14ac:dyDescent="0.25">
      <c r="A199" s="13" t="s">
        <v>14</v>
      </c>
      <c r="B199" s="60" t="s">
        <v>390</v>
      </c>
      <c r="C199" s="1" t="s">
        <v>391</v>
      </c>
      <c r="D199" s="1" t="s">
        <v>392</v>
      </c>
      <c r="E199" s="1" t="s">
        <v>113</v>
      </c>
      <c r="F199" s="16" t="str">
        <f t="shared" si="6"/>
        <v>Bruxelles</v>
      </c>
      <c r="G199" s="16" t="str">
        <f t="shared" si="7"/>
        <v>Bruxelles</v>
      </c>
      <c r="H199" s="15"/>
      <c r="I199" s="14"/>
      <c r="J199" s="14" t="s">
        <v>690</v>
      </c>
      <c r="K199" s="29" t="s">
        <v>833</v>
      </c>
    </row>
    <row r="200" spans="1:11" x14ac:dyDescent="0.25">
      <c r="A200" s="13" t="s">
        <v>14</v>
      </c>
      <c r="B200" s="60" t="s">
        <v>390</v>
      </c>
      <c r="C200" s="1" t="s">
        <v>391</v>
      </c>
      <c r="D200" s="1" t="s">
        <v>392</v>
      </c>
      <c r="E200" s="1" t="s">
        <v>113</v>
      </c>
      <c r="F200" s="16" t="str">
        <f t="shared" si="6"/>
        <v>Bruxelles</v>
      </c>
      <c r="G200" s="16" t="str">
        <f t="shared" si="7"/>
        <v>Bruxelles</v>
      </c>
      <c r="H200" s="15"/>
      <c r="I200" s="14"/>
      <c r="J200" s="14" t="s">
        <v>331</v>
      </c>
      <c r="K200" s="29" t="s">
        <v>729</v>
      </c>
    </row>
    <row r="201" spans="1:11" x14ac:dyDescent="0.25">
      <c r="A201" s="13" t="s">
        <v>14</v>
      </c>
      <c r="B201" s="60" t="s">
        <v>390</v>
      </c>
      <c r="C201" s="1" t="s">
        <v>391</v>
      </c>
      <c r="D201" s="1" t="s">
        <v>392</v>
      </c>
      <c r="E201" s="1" t="s">
        <v>113</v>
      </c>
      <c r="F201" s="16" t="str">
        <f t="shared" si="6"/>
        <v>Bruxelles</v>
      </c>
      <c r="G201" s="16" t="str">
        <f t="shared" si="7"/>
        <v>Bruxelles</v>
      </c>
      <c r="H201" s="15"/>
      <c r="I201" s="14"/>
      <c r="J201" s="14" t="s">
        <v>27</v>
      </c>
      <c r="K201" s="29" t="s">
        <v>932</v>
      </c>
    </row>
    <row r="202" spans="1:11" x14ac:dyDescent="0.25">
      <c r="A202" s="13" t="s">
        <v>14</v>
      </c>
      <c r="B202" s="60" t="s">
        <v>845</v>
      </c>
      <c r="C202" s="1" t="s">
        <v>846</v>
      </c>
      <c r="D202" s="1" t="s">
        <v>847</v>
      </c>
      <c r="E202" s="1" t="s">
        <v>113</v>
      </c>
      <c r="F202" s="16" t="str">
        <f t="shared" si="6"/>
        <v>Bruxelles</v>
      </c>
      <c r="G202" s="16" t="str">
        <f t="shared" si="7"/>
        <v>Bruxelles</v>
      </c>
      <c r="H202" s="15"/>
      <c r="I202" s="14"/>
      <c r="J202" s="14" t="s">
        <v>690</v>
      </c>
      <c r="K202" s="29" t="s">
        <v>848</v>
      </c>
    </row>
    <row r="203" spans="1:11" x14ac:dyDescent="0.25">
      <c r="A203" s="13" t="s">
        <v>14</v>
      </c>
      <c r="B203" s="60" t="s">
        <v>576</v>
      </c>
      <c r="C203" s="1" t="s">
        <v>577</v>
      </c>
      <c r="D203" s="1" t="s">
        <v>849</v>
      </c>
      <c r="E203" s="1" t="s">
        <v>113</v>
      </c>
      <c r="F203" s="16" t="str">
        <f t="shared" si="6"/>
        <v>Bruxelles</v>
      </c>
      <c r="G203" s="16" t="str">
        <f t="shared" si="7"/>
        <v>Bruxelles</v>
      </c>
      <c r="H203" s="15"/>
      <c r="I203" s="14"/>
      <c r="J203" s="14" t="s">
        <v>690</v>
      </c>
      <c r="K203" s="29" t="s">
        <v>850</v>
      </c>
    </row>
    <row r="204" spans="1:11" x14ac:dyDescent="0.25">
      <c r="A204" s="13" t="s">
        <v>14</v>
      </c>
      <c r="B204" s="60" t="s">
        <v>576</v>
      </c>
      <c r="C204" s="1" t="s">
        <v>577</v>
      </c>
      <c r="D204" s="1" t="s">
        <v>585</v>
      </c>
      <c r="E204" s="1" t="s">
        <v>113</v>
      </c>
      <c r="F204" s="16" t="str">
        <f t="shared" si="6"/>
        <v>Bruxelles</v>
      </c>
      <c r="G204" s="16" t="str">
        <f t="shared" si="7"/>
        <v>Bruxelles</v>
      </c>
      <c r="H204" s="15"/>
      <c r="I204" s="14"/>
      <c r="J204" s="14" t="s">
        <v>330</v>
      </c>
      <c r="K204" s="29" t="s">
        <v>586</v>
      </c>
    </row>
    <row r="205" spans="1:11" x14ac:dyDescent="0.25">
      <c r="A205" s="13" t="s">
        <v>14</v>
      </c>
      <c r="B205" s="60" t="s">
        <v>434</v>
      </c>
      <c r="C205" s="1" t="s">
        <v>115</v>
      </c>
      <c r="D205" s="1" t="s">
        <v>435</v>
      </c>
      <c r="E205" s="1" t="s">
        <v>436</v>
      </c>
      <c r="F205" s="16" t="str">
        <f t="shared" si="6"/>
        <v>Knokke</v>
      </c>
      <c r="G205" s="16" t="str">
        <f t="shared" si="7"/>
        <v>Knokke</v>
      </c>
      <c r="H205" s="15"/>
      <c r="I205" s="14"/>
      <c r="J205" s="14" t="s">
        <v>331</v>
      </c>
      <c r="K205" s="29" t="s">
        <v>674</v>
      </c>
    </row>
    <row r="206" spans="1:11" x14ac:dyDescent="0.25">
      <c r="A206" s="13" t="s">
        <v>14</v>
      </c>
      <c r="B206" s="60" t="s">
        <v>927</v>
      </c>
      <c r="C206" s="1" t="s">
        <v>115</v>
      </c>
      <c r="D206" s="1" t="s">
        <v>435</v>
      </c>
      <c r="E206" s="1" t="s">
        <v>436</v>
      </c>
      <c r="F206" s="16" t="str">
        <f t="shared" si="6"/>
        <v>Knokke</v>
      </c>
      <c r="G206" s="16" t="str">
        <f t="shared" si="7"/>
        <v>Knokke</v>
      </c>
      <c r="H206" s="15"/>
      <c r="I206" s="14"/>
      <c r="J206" s="14" t="s">
        <v>27</v>
      </c>
      <c r="K206" s="29" t="s">
        <v>928</v>
      </c>
    </row>
    <row r="207" spans="1:11" x14ac:dyDescent="0.25">
      <c r="A207" s="13" t="s">
        <v>14</v>
      </c>
      <c r="B207" s="64" t="s">
        <v>157</v>
      </c>
      <c r="C207" s="3" t="s">
        <v>158</v>
      </c>
      <c r="D207" s="1" t="s">
        <v>286</v>
      </c>
      <c r="E207" s="1" t="s">
        <v>143</v>
      </c>
      <c r="F207" s="16" t="str">
        <f t="shared" si="6"/>
        <v>Erezée</v>
      </c>
      <c r="G207" s="16" t="str">
        <f t="shared" si="7"/>
        <v>Erezée</v>
      </c>
      <c r="H207" s="15"/>
      <c r="I207" s="14"/>
      <c r="J207" s="14" t="s">
        <v>331</v>
      </c>
      <c r="K207" s="29" t="s">
        <v>821</v>
      </c>
    </row>
    <row r="208" spans="1:11" x14ac:dyDescent="0.25">
      <c r="A208" s="13" t="s">
        <v>14</v>
      </c>
      <c r="B208" s="14" t="s">
        <v>492</v>
      </c>
      <c r="C208" s="2" t="s">
        <v>284</v>
      </c>
      <c r="D208" s="14" t="s">
        <v>69</v>
      </c>
      <c r="E208" s="14" t="s">
        <v>270</v>
      </c>
      <c r="F208" s="16" t="str">
        <f t="shared" si="6"/>
        <v>Genval</v>
      </c>
      <c r="G208" s="16" t="str">
        <f t="shared" si="7"/>
        <v xml:space="preserve">Genval </v>
      </c>
      <c r="H208" s="15"/>
      <c r="I208" s="14"/>
      <c r="J208" s="14" t="s">
        <v>70</v>
      </c>
      <c r="K208" s="29"/>
    </row>
    <row r="209" spans="1:11" x14ac:dyDescent="0.25">
      <c r="A209" s="13" t="s">
        <v>14</v>
      </c>
      <c r="B209" s="60" t="s">
        <v>896</v>
      </c>
      <c r="C209" s="1" t="s">
        <v>897</v>
      </c>
      <c r="D209" s="1" t="s">
        <v>898</v>
      </c>
      <c r="E209" s="1" t="s">
        <v>34</v>
      </c>
      <c r="F209" s="16" t="str">
        <f t="shared" si="6"/>
        <v>Bruxelles</v>
      </c>
      <c r="G209" s="16" t="str">
        <f t="shared" si="7"/>
        <v>Laeken</v>
      </c>
      <c r="H209" s="15"/>
      <c r="I209" s="14"/>
      <c r="J209" s="14" t="s">
        <v>690</v>
      </c>
      <c r="K209" s="29" t="s">
        <v>899</v>
      </c>
    </row>
    <row r="210" spans="1:11" x14ac:dyDescent="0.25">
      <c r="A210" s="13" t="s">
        <v>14</v>
      </c>
      <c r="B210" s="60" t="s">
        <v>841</v>
      </c>
      <c r="C210" s="1" t="s">
        <v>842</v>
      </c>
      <c r="D210" s="1" t="s">
        <v>843</v>
      </c>
      <c r="E210" s="1" t="s">
        <v>113</v>
      </c>
      <c r="F210" s="16" t="str">
        <f t="shared" si="6"/>
        <v>Bruxelles</v>
      </c>
      <c r="G210" s="16" t="str">
        <f t="shared" si="7"/>
        <v>Bruxelles</v>
      </c>
      <c r="H210" s="15"/>
      <c r="I210" s="14"/>
      <c r="J210" s="14" t="s">
        <v>690</v>
      </c>
      <c r="K210" s="29" t="s">
        <v>844</v>
      </c>
    </row>
    <row r="211" spans="1:11" x14ac:dyDescent="0.25">
      <c r="A211" s="13" t="s">
        <v>14</v>
      </c>
      <c r="B211" s="60" t="s">
        <v>431</v>
      </c>
      <c r="C211" s="1" t="s">
        <v>858</v>
      </c>
      <c r="D211" s="1" t="s">
        <v>859</v>
      </c>
      <c r="E211" s="1" t="s">
        <v>113</v>
      </c>
      <c r="F211" s="16" t="str">
        <f t="shared" si="6"/>
        <v>Bruxelles</v>
      </c>
      <c r="G211" s="16" t="str">
        <f t="shared" si="7"/>
        <v>Bruxelles</v>
      </c>
      <c r="H211" s="15"/>
      <c r="I211" s="14"/>
      <c r="J211" s="14" t="s">
        <v>690</v>
      </c>
      <c r="K211" s="29" t="s">
        <v>860</v>
      </c>
    </row>
    <row r="212" spans="1:11" x14ac:dyDescent="0.25">
      <c r="A212" s="13" t="s">
        <v>14</v>
      </c>
      <c r="B212" s="60" t="s">
        <v>431</v>
      </c>
      <c r="C212" s="1" t="s">
        <v>432</v>
      </c>
      <c r="D212" s="1" t="s">
        <v>498</v>
      </c>
      <c r="E212" s="1" t="s">
        <v>252</v>
      </c>
      <c r="F212" s="16" t="str">
        <f t="shared" si="6"/>
        <v>Bruxelles</v>
      </c>
      <c r="G212" s="16" t="str">
        <f t="shared" si="7"/>
        <v xml:space="preserve">Molenbeek-Saint-Jean </v>
      </c>
      <c r="H212" s="15"/>
      <c r="I212" s="14"/>
      <c r="J212" s="14" t="s">
        <v>27</v>
      </c>
      <c r="K212" s="29" t="s">
        <v>941</v>
      </c>
    </row>
    <row r="213" spans="1:11" x14ac:dyDescent="0.25">
      <c r="A213" s="13" t="s">
        <v>14</v>
      </c>
      <c r="B213" s="60" t="s">
        <v>599</v>
      </c>
      <c r="C213" s="1" t="s">
        <v>12</v>
      </c>
      <c r="D213" s="1" t="s">
        <v>600</v>
      </c>
      <c r="E213" s="1" t="s">
        <v>31</v>
      </c>
      <c r="F213" s="16" t="str">
        <f t="shared" si="6"/>
        <v>Bruxelles</v>
      </c>
      <c r="G213" s="16" t="str">
        <f t="shared" si="7"/>
        <v>Uccle</v>
      </c>
      <c r="H213" s="15"/>
      <c r="I213" s="14"/>
      <c r="J213" s="14" t="s">
        <v>330</v>
      </c>
      <c r="K213" s="29" t="s">
        <v>601</v>
      </c>
    </row>
    <row r="214" spans="1:11" x14ac:dyDescent="0.25">
      <c r="A214" s="13" t="s">
        <v>14</v>
      </c>
      <c r="B214" s="60" t="s">
        <v>159</v>
      </c>
      <c r="C214" s="1" t="s">
        <v>160</v>
      </c>
      <c r="D214" s="1" t="s">
        <v>161</v>
      </c>
      <c r="E214" s="1" t="s">
        <v>271</v>
      </c>
      <c r="F214" s="16" t="str">
        <f t="shared" si="6"/>
        <v>Louvain-La-Neuve</v>
      </c>
      <c r="G214" s="16" t="str">
        <f t="shared" si="7"/>
        <v>Louvain-La-Neuve</v>
      </c>
      <c r="H214" s="15"/>
      <c r="I214" s="14"/>
      <c r="J214" s="14" t="s">
        <v>331</v>
      </c>
      <c r="K214" s="29">
        <v>2015</v>
      </c>
    </row>
    <row r="215" spans="1:11" x14ac:dyDescent="0.25">
      <c r="A215" s="13" t="s">
        <v>14</v>
      </c>
      <c r="B215" s="60" t="s">
        <v>874</v>
      </c>
      <c r="C215" s="1" t="s">
        <v>875</v>
      </c>
      <c r="D215" s="1" t="s">
        <v>876</v>
      </c>
      <c r="E215" s="1" t="s">
        <v>34</v>
      </c>
      <c r="F215" s="16" t="str">
        <f t="shared" si="6"/>
        <v>Bruxelles</v>
      </c>
      <c r="G215" s="16" t="str">
        <f t="shared" si="7"/>
        <v>Laeken</v>
      </c>
      <c r="H215" s="15"/>
      <c r="I215" s="14"/>
      <c r="J215" s="14" t="s">
        <v>690</v>
      </c>
      <c r="K215" s="29" t="s">
        <v>877</v>
      </c>
    </row>
    <row r="216" spans="1:11" x14ac:dyDescent="0.25">
      <c r="A216" s="13" t="s">
        <v>14</v>
      </c>
      <c r="B216" s="60" t="s">
        <v>533</v>
      </c>
      <c r="C216" s="1" t="s">
        <v>534</v>
      </c>
      <c r="D216" s="1" t="s">
        <v>535</v>
      </c>
      <c r="E216" s="1" t="s">
        <v>260</v>
      </c>
      <c r="F216" s="16" t="str">
        <f t="shared" si="6"/>
        <v>Bruxelles</v>
      </c>
      <c r="G216" s="16" t="str">
        <f t="shared" si="7"/>
        <v>Woluwé-Saint-Lambert</v>
      </c>
      <c r="H216" s="15"/>
      <c r="I216" s="14"/>
      <c r="J216" s="14" t="s">
        <v>27</v>
      </c>
      <c r="K216" s="29" t="s">
        <v>497</v>
      </c>
    </row>
    <row r="217" spans="1:11" x14ac:dyDescent="0.25">
      <c r="A217" s="13" t="s">
        <v>14</v>
      </c>
      <c r="B217" s="14" t="s">
        <v>66</v>
      </c>
      <c r="C217" s="14" t="s">
        <v>67</v>
      </c>
      <c r="D217" s="14" t="s">
        <v>68</v>
      </c>
      <c r="E217" s="14" t="s">
        <v>270</v>
      </c>
      <c r="F217" s="16" t="str">
        <f t="shared" si="6"/>
        <v>Genval</v>
      </c>
      <c r="G217" s="16" t="str">
        <f t="shared" si="7"/>
        <v xml:space="preserve">Genval </v>
      </c>
      <c r="H217" s="15"/>
      <c r="I217" s="14"/>
      <c r="J217" s="14" t="s">
        <v>70</v>
      </c>
      <c r="K217" s="29"/>
    </row>
    <row r="218" spans="1:11" x14ac:dyDescent="0.25">
      <c r="A218" s="13" t="s">
        <v>14</v>
      </c>
      <c r="B218" s="60" t="s">
        <v>816</v>
      </c>
      <c r="C218" s="1" t="s">
        <v>817</v>
      </c>
      <c r="D218" s="1" t="s">
        <v>818</v>
      </c>
      <c r="E218" s="1" t="s">
        <v>820</v>
      </c>
      <c r="F218" s="16" t="str">
        <f t="shared" si="6"/>
        <v>Velm</v>
      </c>
      <c r="G218" s="16" t="str">
        <f t="shared" si="7"/>
        <v>Velm</v>
      </c>
      <c r="H218" s="15"/>
      <c r="I218" s="14"/>
      <c r="J218" s="14" t="s">
        <v>331</v>
      </c>
      <c r="K218" s="29">
        <v>2015</v>
      </c>
    </row>
    <row r="219" spans="1:11" x14ac:dyDescent="0.25">
      <c r="A219" s="13" t="s">
        <v>14</v>
      </c>
      <c r="B219" s="14" t="s">
        <v>493</v>
      </c>
      <c r="C219" s="14" t="s">
        <v>105</v>
      </c>
      <c r="D219" s="14" t="s">
        <v>693</v>
      </c>
      <c r="E219" s="14" t="s">
        <v>262</v>
      </c>
      <c r="F219" s="16" t="str">
        <f t="shared" si="6"/>
        <v>Bruxelles</v>
      </c>
      <c r="G219" s="16" t="str">
        <f t="shared" si="7"/>
        <v>Saint-Josse</v>
      </c>
      <c r="H219" s="15"/>
      <c r="I219" s="14"/>
      <c r="J219" s="14" t="s">
        <v>331</v>
      </c>
      <c r="K219" s="29" t="s">
        <v>674</v>
      </c>
    </row>
    <row r="220" spans="1:11" x14ac:dyDescent="0.25">
      <c r="A220" s="13" t="s">
        <v>14</v>
      </c>
      <c r="B220" s="60" t="s">
        <v>295</v>
      </c>
      <c r="C220" s="1" t="s">
        <v>120</v>
      </c>
      <c r="D220" s="1" t="s">
        <v>499</v>
      </c>
      <c r="E220" s="1" t="s">
        <v>274</v>
      </c>
      <c r="F220" s="16" t="str">
        <f t="shared" si="6"/>
        <v>Kraainem</v>
      </c>
      <c r="G220" s="16" t="str">
        <f t="shared" si="7"/>
        <v>Kraainem</v>
      </c>
      <c r="H220" s="15"/>
      <c r="I220" s="14"/>
      <c r="J220" s="14" t="s">
        <v>27</v>
      </c>
      <c r="K220" s="29" t="s">
        <v>943</v>
      </c>
    </row>
    <row r="221" spans="1:11" x14ac:dyDescent="0.25">
      <c r="A221" s="13" t="s">
        <v>14</v>
      </c>
      <c r="B221" s="14" t="s">
        <v>295</v>
      </c>
      <c r="C221" s="14" t="s">
        <v>164</v>
      </c>
      <c r="D221" s="14" t="s">
        <v>297</v>
      </c>
      <c r="E221" s="14" t="s">
        <v>274</v>
      </c>
      <c r="F221" s="16" t="str">
        <f t="shared" si="6"/>
        <v>Kraainem</v>
      </c>
      <c r="G221" s="16" t="str">
        <f t="shared" si="7"/>
        <v>Kraainem</v>
      </c>
      <c r="H221" s="15" t="s">
        <v>296</v>
      </c>
      <c r="I221" s="14"/>
      <c r="J221" s="14" t="s">
        <v>332</v>
      </c>
      <c r="K221" s="29" t="s">
        <v>443</v>
      </c>
    </row>
    <row r="222" spans="1:11" x14ac:dyDescent="0.25">
      <c r="A222" s="13" t="s">
        <v>14</v>
      </c>
      <c r="B222" s="14" t="s">
        <v>295</v>
      </c>
      <c r="C222" s="14" t="s">
        <v>164</v>
      </c>
      <c r="D222" s="14" t="s">
        <v>297</v>
      </c>
      <c r="E222" s="14" t="s">
        <v>274</v>
      </c>
      <c r="F222" s="16" t="str">
        <f t="shared" si="6"/>
        <v>Kraainem</v>
      </c>
      <c r="G222" s="16" t="str">
        <f t="shared" si="7"/>
        <v>Kraainem</v>
      </c>
      <c r="H222" s="15" t="s">
        <v>296</v>
      </c>
      <c r="I222" s="14"/>
      <c r="J222" s="14" t="s">
        <v>27</v>
      </c>
      <c r="K222" s="14" t="s">
        <v>942</v>
      </c>
    </row>
    <row r="223" spans="1:11" x14ac:dyDescent="0.25">
      <c r="A223" s="13" t="s">
        <v>14</v>
      </c>
      <c r="B223" s="60" t="s">
        <v>836</v>
      </c>
      <c r="C223" s="1" t="s">
        <v>632</v>
      </c>
      <c r="D223" s="1" t="s">
        <v>837</v>
      </c>
      <c r="E223" s="1" t="s">
        <v>113</v>
      </c>
      <c r="F223" s="16" t="str">
        <f t="shared" si="6"/>
        <v>Bruxelles</v>
      </c>
      <c r="G223" s="16" t="str">
        <f t="shared" si="7"/>
        <v>Bruxelles</v>
      </c>
      <c r="H223" s="15"/>
      <c r="I223" s="14"/>
      <c r="J223" s="14" t="s">
        <v>690</v>
      </c>
      <c r="K223" s="29" t="s">
        <v>838</v>
      </c>
    </row>
    <row r="224" spans="1:11" x14ac:dyDescent="0.25">
      <c r="A224" s="13" t="s">
        <v>14</v>
      </c>
      <c r="B224" s="60" t="s">
        <v>437</v>
      </c>
      <c r="C224" s="1" t="s">
        <v>830</v>
      </c>
      <c r="D224" s="1" t="s">
        <v>831</v>
      </c>
      <c r="E224" s="1" t="s">
        <v>113</v>
      </c>
      <c r="F224" s="16" t="str">
        <f t="shared" si="6"/>
        <v>Bruxelles</v>
      </c>
      <c r="G224" s="16" t="str">
        <f t="shared" si="7"/>
        <v>Bruxelles</v>
      </c>
      <c r="H224" s="15"/>
      <c r="I224" s="14"/>
      <c r="J224" s="14" t="s">
        <v>690</v>
      </c>
      <c r="K224" s="29" t="s">
        <v>832</v>
      </c>
    </row>
    <row r="225" spans="1:11" x14ac:dyDescent="0.25">
      <c r="A225" s="13" t="s">
        <v>14</v>
      </c>
      <c r="B225" s="60" t="s">
        <v>437</v>
      </c>
      <c r="C225" s="1" t="s">
        <v>541</v>
      </c>
      <c r="D225" s="1" t="s">
        <v>542</v>
      </c>
      <c r="E225" s="1" t="s">
        <v>181</v>
      </c>
      <c r="F225" s="16" t="str">
        <f t="shared" si="6"/>
        <v>Bruxelles</v>
      </c>
      <c r="G225" s="16" t="str">
        <f t="shared" si="7"/>
        <v>Ixelles</v>
      </c>
      <c r="H225" s="15"/>
      <c r="I225" s="14"/>
      <c r="J225" s="14" t="s">
        <v>27</v>
      </c>
      <c r="K225" s="29" t="s">
        <v>666</v>
      </c>
    </row>
    <row r="226" spans="1:11" x14ac:dyDescent="0.25">
      <c r="A226" s="13" t="s">
        <v>14</v>
      </c>
      <c r="B226" s="60" t="s">
        <v>437</v>
      </c>
      <c r="C226" s="1" t="s">
        <v>438</v>
      </c>
      <c r="D226" s="1" t="s">
        <v>439</v>
      </c>
      <c r="E226" s="1" t="s">
        <v>224</v>
      </c>
      <c r="F226" s="16" t="str">
        <f t="shared" si="6"/>
        <v>Bruxelles</v>
      </c>
      <c r="G226" s="16" t="str">
        <f t="shared" si="7"/>
        <v>Forest</v>
      </c>
      <c r="H226" s="15"/>
      <c r="I226" s="14"/>
      <c r="J226" s="14" t="s">
        <v>27</v>
      </c>
      <c r="K226" s="29" t="s">
        <v>667</v>
      </c>
    </row>
    <row r="227" spans="1:11" x14ac:dyDescent="0.25">
      <c r="A227" s="13" t="s">
        <v>14</v>
      </c>
      <c r="B227" s="60" t="s">
        <v>437</v>
      </c>
      <c r="C227" s="1" t="s">
        <v>438</v>
      </c>
      <c r="D227" s="1" t="s">
        <v>439</v>
      </c>
      <c r="E227" s="1" t="s">
        <v>224</v>
      </c>
      <c r="F227" s="16" t="str">
        <f t="shared" si="6"/>
        <v>Bruxelles</v>
      </c>
      <c r="G227" s="16" t="str">
        <f t="shared" si="7"/>
        <v>Forest</v>
      </c>
      <c r="H227" s="15"/>
      <c r="I227" s="14"/>
      <c r="J227" s="14" t="s">
        <v>330</v>
      </c>
      <c r="K227" s="29" t="s">
        <v>565</v>
      </c>
    </row>
    <row r="228" spans="1:11" x14ac:dyDescent="0.25">
      <c r="A228" s="13" t="s">
        <v>14</v>
      </c>
      <c r="B228" s="60" t="s">
        <v>508</v>
      </c>
      <c r="C228" s="1" t="s">
        <v>193</v>
      </c>
      <c r="D228" s="1" t="s">
        <v>509</v>
      </c>
      <c r="E228" s="1" t="s">
        <v>510</v>
      </c>
      <c r="F228" s="16" t="str">
        <f t="shared" si="6"/>
        <v>Heusy</v>
      </c>
      <c r="G228" s="16" t="str">
        <f t="shared" si="7"/>
        <v>Heusy</v>
      </c>
      <c r="H228" s="15"/>
      <c r="I228" s="14"/>
      <c r="J228" s="14" t="s">
        <v>27</v>
      </c>
      <c r="K228" s="29">
        <v>2015</v>
      </c>
    </row>
    <row r="229" spans="1:11" x14ac:dyDescent="0.25">
      <c r="A229" s="13" t="s">
        <v>14</v>
      </c>
      <c r="B229" s="64" t="s">
        <v>233</v>
      </c>
      <c r="C229" s="3" t="s">
        <v>234</v>
      </c>
      <c r="D229" s="1" t="s">
        <v>288</v>
      </c>
      <c r="E229" s="1" t="s">
        <v>224</v>
      </c>
      <c r="F229" s="16" t="str">
        <f t="shared" si="6"/>
        <v>Bruxelles</v>
      </c>
      <c r="G229" s="16" t="str">
        <f t="shared" si="7"/>
        <v>Forest</v>
      </c>
      <c r="H229" s="19"/>
      <c r="I229" s="19"/>
      <c r="J229" s="19"/>
      <c r="K229" s="65"/>
    </row>
    <row r="230" spans="1:11" x14ac:dyDescent="0.25">
      <c r="A230" s="13" t="s">
        <v>14</v>
      </c>
      <c r="B230" s="60" t="s">
        <v>888</v>
      </c>
      <c r="C230" s="1" t="s">
        <v>889</v>
      </c>
      <c r="D230" s="1" t="s">
        <v>890</v>
      </c>
      <c r="E230" s="1" t="s">
        <v>34</v>
      </c>
      <c r="F230" s="16" t="str">
        <f t="shared" si="6"/>
        <v>Bruxelles</v>
      </c>
      <c r="G230" s="16" t="str">
        <f t="shared" si="7"/>
        <v>Laeken</v>
      </c>
      <c r="H230" s="15"/>
      <c r="I230" s="14"/>
      <c r="J230" s="14" t="s">
        <v>690</v>
      </c>
      <c r="K230" s="29" t="s">
        <v>891</v>
      </c>
    </row>
    <row r="231" spans="1:11" x14ac:dyDescent="0.25">
      <c r="A231" s="13" t="s">
        <v>14</v>
      </c>
      <c r="B231" s="60" t="s">
        <v>551</v>
      </c>
      <c r="C231" s="1" t="s">
        <v>469</v>
      </c>
      <c r="D231" s="1" t="s">
        <v>552</v>
      </c>
      <c r="E231" s="1" t="s">
        <v>550</v>
      </c>
      <c r="F231" s="16" t="str">
        <f t="shared" si="6"/>
        <v>Grandmenil</v>
      </c>
      <c r="G231" s="16" t="str">
        <f t="shared" si="7"/>
        <v>Grandmenil</v>
      </c>
      <c r="H231" s="15"/>
      <c r="I231" s="14"/>
      <c r="J231" s="14" t="s">
        <v>27</v>
      </c>
      <c r="K231" s="29" t="s">
        <v>560</v>
      </c>
    </row>
    <row r="232" spans="1:11" x14ac:dyDescent="0.25">
      <c r="A232" s="13" t="s">
        <v>14</v>
      </c>
      <c r="B232" s="60" t="s">
        <v>167</v>
      </c>
      <c r="C232" s="1" t="s">
        <v>168</v>
      </c>
      <c r="D232" s="1" t="s">
        <v>733</v>
      </c>
      <c r="E232" s="1" t="s">
        <v>495</v>
      </c>
      <c r="F232" s="16" t="str">
        <f t="shared" si="6"/>
        <v>CARCES</v>
      </c>
      <c r="G232" s="16" t="str">
        <f t="shared" si="7"/>
        <v>CARCES</v>
      </c>
      <c r="H232" s="15"/>
      <c r="I232" s="14"/>
      <c r="J232" s="14" t="s">
        <v>331</v>
      </c>
      <c r="K232" s="29">
        <v>2015</v>
      </c>
    </row>
    <row r="233" spans="1:11" x14ac:dyDescent="0.25">
      <c r="A233" s="13" t="s">
        <v>14</v>
      </c>
      <c r="B233" s="14" t="s">
        <v>59</v>
      </c>
      <c r="C233" s="14" t="s">
        <v>60</v>
      </c>
      <c r="D233" s="14" t="s">
        <v>61</v>
      </c>
      <c r="E233" s="14" t="s">
        <v>31</v>
      </c>
      <c r="F233" s="16" t="str">
        <f t="shared" si="6"/>
        <v>Bruxelles</v>
      </c>
      <c r="G233" s="16" t="str">
        <f t="shared" si="7"/>
        <v>Uccle</v>
      </c>
      <c r="H233" s="15"/>
      <c r="I233" s="14"/>
      <c r="J233" s="14" t="s">
        <v>70</v>
      </c>
      <c r="K233" s="29"/>
    </row>
    <row r="234" spans="1:11" x14ac:dyDescent="0.25">
      <c r="A234" s="13" t="s">
        <v>14</v>
      </c>
      <c r="B234" s="60" t="s">
        <v>648</v>
      </c>
      <c r="C234" s="1" t="s">
        <v>892</v>
      </c>
      <c r="D234" s="1" t="s">
        <v>893</v>
      </c>
      <c r="E234" s="1" t="s">
        <v>34</v>
      </c>
      <c r="F234" s="16" t="str">
        <f t="shared" si="6"/>
        <v>Bruxelles</v>
      </c>
      <c r="G234" s="16" t="str">
        <f t="shared" si="7"/>
        <v>Laeken</v>
      </c>
      <c r="H234" s="15"/>
      <c r="I234" s="14"/>
      <c r="J234" s="14" t="s">
        <v>690</v>
      </c>
      <c r="K234" s="29" t="s">
        <v>894</v>
      </c>
    </row>
    <row r="235" spans="1:11" x14ac:dyDescent="0.25">
      <c r="A235" s="13" t="s">
        <v>14</v>
      </c>
      <c r="B235" s="14" t="s">
        <v>62</v>
      </c>
      <c r="C235" s="14" t="s">
        <v>64</v>
      </c>
      <c r="D235" s="14" t="s">
        <v>63</v>
      </c>
      <c r="E235" s="14" t="s">
        <v>270</v>
      </c>
      <c r="F235" s="16" t="str">
        <f t="shared" si="6"/>
        <v>Genval</v>
      </c>
      <c r="G235" s="16" t="str">
        <f t="shared" si="7"/>
        <v xml:space="preserve">Genval </v>
      </c>
      <c r="H235" s="15"/>
      <c r="I235" s="14"/>
      <c r="J235" s="14" t="s">
        <v>70</v>
      </c>
      <c r="K235" s="29"/>
    </row>
    <row r="236" spans="1:11" x14ac:dyDescent="0.25">
      <c r="A236" s="13" t="s">
        <v>14</v>
      </c>
      <c r="B236" s="60" t="s">
        <v>449</v>
      </c>
      <c r="C236" s="1" t="s">
        <v>450</v>
      </c>
      <c r="D236" s="1" t="s">
        <v>451</v>
      </c>
      <c r="E236" s="1" t="s">
        <v>452</v>
      </c>
      <c r="F236" s="16" t="str">
        <f t="shared" si="6"/>
        <v>Stavelot</v>
      </c>
      <c r="G236" s="16" t="str">
        <f t="shared" si="7"/>
        <v>Stavelot</v>
      </c>
      <c r="H236" s="15"/>
      <c r="I236" s="14"/>
      <c r="J236" s="14" t="s">
        <v>27</v>
      </c>
      <c r="K236" s="29" t="s">
        <v>935</v>
      </c>
    </row>
    <row r="237" spans="1:11" x14ac:dyDescent="0.25">
      <c r="A237" s="13" t="s">
        <v>14</v>
      </c>
      <c r="B237" s="60" t="s">
        <v>484</v>
      </c>
      <c r="C237" s="1" t="s">
        <v>120</v>
      </c>
      <c r="D237" s="1" t="s">
        <v>447</v>
      </c>
      <c r="E237" s="1" t="s">
        <v>448</v>
      </c>
      <c r="F237" s="16" t="str">
        <f t="shared" si="6"/>
        <v>Ecaussines</v>
      </c>
      <c r="G237" s="16" t="str">
        <f t="shared" si="7"/>
        <v>Ecaussines</v>
      </c>
      <c r="H237" s="15"/>
      <c r="I237" s="14"/>
      <c r="J237" s="14" t="s">
        <v>27</v>
      </c>
      <c r="K237" s="29" t="s">
        <v>668</v>
      </c>
    </row>
    <row r="238" spans="1:11" x14ac:dyDescent="0.25">
      <c r="A238" s="13" t="s">
        <v>14</v>
      </c>
      <c r="B238" s="60" t="s">
        <v>343</v>
      </c>
      <c r="C238" s="1" t="s">
        <v>218</v>
      </c>
      <c r="D238" s="1" t="s">
        <v>344</v>
      </c>
      <c r="E238" s="1" t="s">
        <v>267</v>
      </c>
      <c r="F238" s="16" t="str">
        <f t="shared" si="6"/>
        <v>Wavre</v>
      </c>
      <c r="G238" s="16" t="str">
        <f t="shared" si="7"/>
        <v>Wavre</v>
      </c>
      <c r="H238" s="15"/>
      <c r="I238" s="14"/>
      <c r="J238" s="14" t="s">
        <v>332</v>
      </c>
      <c r="K238" s="29"/>
    </row>
    <row r="239" spans="1:11" x14ac:dyDescent="0.25">
      <c r="A239" s="13" t="s">
        <v>14</v>
      </c>
      <c r="B239" s="60" t="s">
        <v>343</v>
      </c>
      <c r="C239" s="1" t="s">
        <v>218</v>
      </c>
      <c r="D239" s="1" t="s">
        <v>344</v>
      </c>
      <c r="E239" s="1" t="s">
        <v>267</v>
      </c>
      <c r="F239" s="16" t="str">
        <f t="shared" si="6"/>
        <v>Wavre</v>
      </c>
      <c r="G239" s="16" t="str">
        <f t="shared" si="7"/>
        <v>Wavre</v>
      </c>
      <c r="H239" s="15"/>
      <c r="I239" s="14"/>
      <c r="J239" s="14" t="s">
        <v>27</v>
      </c>
      <c r="K239" s="14" t="s">
        <v>935</v>
      </c>
    </row>
    <row r="240" spans="1:11" x14ac:dyDescent="0.25">
      <c r="A240" s="13" t="s">
        <v>14</v>
      </c>
      <c r="B240" s="60" t="s">
        <v>587</v>
      </c>
      <c r="C240" s="1" t="s">
        <v>588</v>
      </c>
      <c r="D240" s="1" t="s">
        <v>861</v>
      </c>
      <c r="E240" s="1" t="s">
        <v>113</v>
      </c>
      <c r="F240" s="16" t="str">
        <f t="shared" si="6"/>
        <v>Bruxelles</v>
      </c>
      <c r="G240" s="16" t="str">
        <f t="shared" si="7"/>
        <v>Bruxelles</v>
      </c>
      <c r="H240" s="15"/>
      <c r="I240" s="14"/>
      <c r="J240" s="14" t="s">
        <v>690</v>
      </c>
      <c r="K240" s="29" t="s">
        <v>862</v>
      </c>
    </row>
    <row r="241" spans="1:11" x14ac:dyDescent="0.25">
      <c r="A241" s="13" t="s">
        <v>14</v>
      </c>
      <c r="B241" s="60" t="s">
        <v>587</v>
      </c>
      <c r="C241" s="1" t="s">
        <v>588</v>
      </c>
      <c r="D241" s="1" t="s">
        <v>589</v>
      </c>
      <c r="E241" s="1" t="s">
        <v>113</v>
      </c>
      <c r="F241" s="16" t="str">
        <f t="shared" si="6"/>
        <v>Bruxelles</v>
      </c>
      <c r="G241" s="16" t="str">
        <f t="shared" si="7"/>
        <v>Bruxelles</v>
      </c>
      <c r="H241" s="15"/>
      <c r="I241" s="14"/>
      <c r="J241" s="14" t="s">
        <v>330</v>
      </c>
      <c r="K241" s="29" t="s">
        <v>824</v>
      </c>
    </row>
    <row r="242" spans="1:11" x14ac:dyDescent="0.25">
      <c r="A242" s="13" t="s">
        <v>14</v>
      </c>
      <c r="B242" s="60" t="s">
        <v>769</v>
      </c>
      <c r="C242" s="1" t="s">
        <v>770</v>
      </c>
      <c r="D242" s="1" t="s">
        <v>771</v>
      </c>
      <c r="E242" s="1" t="s">
        <v>260</v>
      </c>
      <c r="F242" s="16" t="str">
        <f t="shared" si="6"/>
        <v>Bruxelles</v>
      </c>
      <c r="G242" s="16" t="str">
        <f t="shared" si="7"/>
        <v>Woluwé-Saint-Lambert</v>
      </c>
      <c r="H242" s="15"/>
      <c r="I242" s="14"/>
      <c r="J242" s="14" t="s">
        <v>47</v>
      </c>
      <c r="K242" s="29"/>
    </row>
    <row r="243" spans="1:11" x14ac:dyDescent="0.25">
      <c r="A243" s="13" t="s">
        <v>14</v>
      </c>
      <c r="B243" s="14" t="s">
        <v>119</v>
      </c>
      <c r="C243" s="14" t="s">
        <v>120</v>
      </c>
      <c r="D243" s="14" t="s">
        <v>121</v>
      </c>
      <c r="E243" s="14" t="s">
        <v>252</v>
      </c>
      <c r="F243" s="16" t="str">
        <f t="shared" si="6"/>
        <v>Bruxelles</v>
      </c>
      <c r="G243" s="16" t="str">
        <f t="shared" si="7"/>
        <v xml:space="preserve">Molenbeek-Saint-Jean </v>
      </c>
      <c r="H243" s="15"/>
      <c r="I243" s="14"/>
      <c r="J243" s="14" t="s">
        <v>70</v>
      </c>
      <c r="K243" s="29"/>
    </row>
    <row r="244" spans="1:11" x14ac:dyDescent="0.25">
      <c r="A244" s="13" t="s">
        <v>14</v>
      </c>
      <c r="B244" s="60" t="s">
        <v>459</v>
      </c>
      <c r="C244" s="1" t="s">
        <v>346</v>
      </c>
      <c r="D244" s="1" t="s">
        <v>460</v>
      </c>
      <c r="E244" s="1" t="s">
        <v>461</v>
      </c>
      <c r="F244" s="16" t="str">
        <f t="shared" si="6"/>
        <v>Strombeek-Bever</v>
      </c>
      <c r="G244" s="16" t="str">
        <f t="shared" si="7"/>
        <v>Strombeek-Bever</v>
      </c>
      <c r="H244" s="15"/>
      <c r="I244" s="14"/>
      <c r="J244" s="14" t="s">
        <v>27</v>
      </c>
      <c r="K244" s="29" t="s">
        <v>669</v>
      </c>
    </row>
    <row r="245" spans="1:11" x14ac:dyDescent="0.25">
      <c r="A245" s="13" t="s">
        <v>14</v>
      </c>
      <c r="B245" s="60" t="s">
        <v>459</v>
      </c>
      <c r="C245" s="1" t="s">
        <v>346</v>
      </c>
      <c r="D245" s="1" t="s">
        <v>460</v>
      </c>
      <c r="E245" s="1" t="s">
        <v>461</v>
      </c>
      <c r="F245" s="16" t="str">
        <f t="shared" si="6"/>
        <v>Strombeek-Bever</v>
      </c>
      <c r="G245" s="16" t="str">
        <f t="shared" si="7"/>
        <v>Strombeek-Bever</v>
      </c>
      <c r="H245" s="15"/>
      <c r="I245" s="14"/>
      <c r="J245" s="14" t="s">
        <v>330</v>
      </c>
      <c r="K245" s="29" t="s">
        <v>590</v>
      </c>
    </row>
    <row r="246" spans="1:11" x14ac:dyDescent="0.25">
      <c r="A246" s="13" t="s">
        <v>14</v>
      </c>
      <c r="B246" s="60" t="s">
        <v>462</v>
      </c>
      <c r="C246" s="1" t="s">
        <v>318</v>
      </c>
      <c r="D246" s="1" t="s">
        <v>909</v>
      </c>
      <c r="E246" s="1" t="s">
        <v>264</v>
      </c>
      <c r="F246" s="16" t="str">
        <f t="shared" si="6"/>
        <v>La Hulpe</v>
      </c>
      <c r="G246" s="16" t="str">
        <f t="shared" si="7"/>
        <v>La Hulpe</v>
      </c>
      <c r="H246" s="15"/>
      <c r="I246" s="14"/>
      <c r="J246" s="14" t="s">
        <v>27</v>
      </c>
      <c r="K246" s="29" t="s">
        <v>554</v>
      </c>
    </row>
    <row r="247" spans="1:11" x14ac:dyDescent="0.25">
      <c r="A247" s="13" t="s">
        <v>14</v>
      </c>
      <c r="B247" s="60" t="s">
        <v>178</v>
      </c>
      <c r="C247" s="1"/>
      <c r="D247" s="1" t="s">
        <v>179</v>
      </c>
      <c r="E247" s="1" t="s">
        <v>256</v>
      </c>
      <c r="F247" s="16" t="str">
        <f t="shared" si="6"/>
        <v>Bruxelles</v>
      </c>
      <c r="G247" s="16" t="str">
        <f t="shared" si="7"/>
        <v>Auderghem</v>
      </c>
      <c r="H247" s="15"/>
      <c r="I247" s="14"/>
      <c r="J247" s="14" t="s">
        <v>331</v>
      </c>
      <c r="K247" s="29" t="s">
        <v>736</v>
      </c>
    </row>
    <row r="248" spans="1:11" x14ac:dyDescent="0.25">
      <c r="A248" s="13" t="s">
        <v>14</v>
      </c>
      <c r="B248" s="60" t="s">
        <v>464</v>
      </c>
      <c r="C248" s="1" t="s">
        <v>465</v>
      </c>
      <c r="D248" s="1" t="s">
        <v>466</v>
      </c>
      <c r="E248" s="1" t="s">
        <v>89</v>
      </c>
      <c r="F248" s="16" t="str">
        <f t="shared" si="6"/>
        <v>Vilvoorde</v>
      </c>
      <c r="G248" s="16" t="str">
        <f t="shared" si="7"/>
        <v>Vilvoorde</v>
      </c>
      <c r="H248" s="15"/>
      <c r="I248" s="14"/>
      <c r="J248" s="14" t="s">
        <v>27</v>
      </c>
      <c r="K248" s="29" t="s">
        <v>933</v>
      </c>
    </row>
    <row r="249" spans="1:11" x14ac:dyDescent="0.25">
      <c r="A249" s="13" t="s">
        <v>14</v>
      </c>
      <c r="B249" s="60" t="s">
        <v>180</v>
      </c>
      <c r="C249" s="1" t="s">
        <v>115</v>
      </c>
      <c r="D249" s="1" t="s">
        <v>737</v>
      </c>
      <c r="E249" s="1" t="s">
        <v>113</v>
      </c>
      <c r="F249" s="16" t="str">
        <f t="shared" si="6"/>
        <v>Bruxelles</v>
      </c>
      <c r="G249" s="16" t="str">
        <f t="shared" si="7"/>
        <v>Bruxelles</v>
      </c>
      <c r="H249" s="15"/>
      <c r="I249" s="14"/>
      <c r="J249" s="14" t="s">
        <v>331</v>
      </c>
      <c r="K249" s="29">
        <v>2015</v>
      </c>
    </row>
    <row r="250" spans="1:11" x14ac:dyDescent="0.25">
      <c r="A250" s="13" t="s">
        <v>14</v>
      </c>
      <c r="B250" s="60" t="s">
        <v>184</v>
      </c>
      <c r="C250" s="1" t="s">
        <v>185</v>
      </c>
      <c r="D250" s="1" t="s">
        <v>186</v>
      </c>
      <c r="E250" s="1" t="s">
        <v>225</v>
      </c>
      <c r="F250" s="16" t="str">
        <f t="shared" si="6"/>
        <v>Schoten</v>
      </c>
      <c r="G250" s="16" t="str">
        <f t="shared" si="7"/>
        <v>Schoten</v>
      </c>
      <c r="H250" s="15"/>
      <c r="I250" s="14"/>
      <c r="J250" s="14" t="s">
        <v>331</v>
      </c>
      <c r="K250" s="29">
        <v>2015</v>
      </c>
    </row>
    <row r="251" spans="1:11" x14ac:dyDescent="0.25">
      <c r="A251" s="13" t="s">
        <v>14</v>
      </c>
      <c r="B251" s="60" t="s">
        <v>468</v>
      </c>
      <c r="C251" s="1" t="s">
        <v>834</v>
      </c>
      <c r="D251" s="1" t="s">
        <v>831</v>
      </c>
      <c r="E251" s="1" t="s">
        <v>113</v>
      </c>
      <c r="F251" s="16" t="str">
        <f t="shared" si="6"/>
        <v>Bruxelles</v>
      </c>
      <c r="G251" s="16" t="str">
        <f t="shared" si="7"/>
        <v>Bruxelles</v>
      </c>
      <c r="H251" s="15"/>
      <c r="I251" s="14"/>
      <c r="J251" s="14" t="s">
        <v>690</v>
      </c>
      <c r="K251" s="29" t="s">
        <v>835</v>
      </c>
    </row>
    <row r="252" spans="1:11" x14ac:dyDescent="0.25">
      <c r="A252" s="13" t="s">
        <v>14</v>
      </c>
      <c r="B252" s="60" t="s">
        <v>468</v>
      </c>
      <c r="C252" s="1" t="s">
        <v>469</v>
      </c>
      <c r="D252" s="1" t="s">
        <v>470</v>
      </c>
      <c r="E252" s="1" t="s">
        <v>471</v>
      </c>
      <c r="F252" s="16" t="str">
        <f t="shared" si="6"/>
        <v>Liège</v>
      </c>
      <c r="G252" s="16" t="str">
        <f t="shared" si="7"/>
        <v>Liège</v>
      </c>
      <c r="H252" s="15" t="s">
        <v>951</v>
      </c>
      <c r="I252" s="14"/>
      <c r="J252" s="14" t="s">
        <v>27</v>
      </c>
      <c r="K252" s="29" t="s">
        <v>952</v>
      </c>
    </row>
    <row r="253" spans="1:11" x14ac:dyDescent="0.25">
      <c r="A253" s="13" t="s">
        <v>14</v>
      </c>
      <c r="B253" s="60" t="s">
        <v>882</v>
      </c>
      <c r="C253" s="1" t="s">
        <v>883</v>
      </c>
      <c r="D253" s="1" t="s">
        <v>884</v>
      </c>
      <c r="E253" s="1" t="s">
        <v>34</v>
      </c>
      <c r="F253" s="16" t="str">
        <f t="shared" si="6"/>
        <v>Bruxelles</v>
      </c>
      <c r="G253" s="16" t="str">
        <f t="shared" si="7"/>
        <v>Laeken</v>
      </c>
      <c r="H253" s="15"/>
      <c r="I253" s="14"/>
      <c r="J253" s="14" t="s">
        <v>690</v>
      </c>
      <c r="K253" s="29" t="s">
        <v>885</v>
      </c>
    </row>
    <row r="254" spans="1:11" x14ac:dyDescent="0.25">
      <c r="A254" s="13" t="s">
        <v>14</v>
      </c>
      <c r="B254" s="60" t="s">
        <v>595</v>
      </c>
      <c r="C254" s="1" t="s">
        <v>596</v>
      </c>
      <c r="D254" s="1" t="s">
        <v>597</v>
      </c>
      <c r="E254" s="1" t="s">
        <v>130</v>
      </c>
      <c r="F254" s="16" t="str">
        <f t="shared" si="6"/>
        <v>Bruxelles</v>
      </c>
      <c r="G254" s="16" t="str">
        <f t="shared" si="7"/>
        <v>Etterbeek</v>
      </c>
      <c r="H254" s="15"/>
      <c r="I254" s="14"/>
      <c r="J254" s="14" t="s">
        <v>330</v>
      </c>
      <c r="K254" s="29" t="s">
        <v>598</v>
      </c>
    </row>
    <row r="255" spans="1:11" x14ac:dyDescent="0.25">
      <c r="A255" s="13" t="s">
        <v>14</v>
      </c>
      <c r="B255" s="60" t="s">
        <v>719</v>
      </c>
      <c r="C255" s="1" t="s">
        <v>206</v>
      </c>
      <c r="D255" s="1" t="s">
        <v>720</v>
      </c>
      <c r="E255" s="1" t="s">
        <v>256</v>
      </c>
      <c r="F255" s="16" t="str">
        <f t="shared" si="6"/>
        <v>Bruxelles</v>
      </c>
      <c r="G255" s="16" t="str">
        <f t="shared" si="7"/>
        <v>Auderghem</v>
      </c>
      <c r="H255" s="15"/>
      <c r="I255" s="14"/>
      <c r="J255" s="14" t="s">
        <v>331</v>
      </c>
      <c r="K255" s="29" t="s">
        <v>674</v>
      </c>
    </row>
    <row r="256" spans="1:11" x14ac:dyDescent="0.25">
      <c r="A256" s="13" t="s">
        <v>14</v>
      </c>
      <c r="B256" s="60" t="s">
        <v>192</v>
      </c>
      <c r="C256" s="1" t="s">
        <v>193</v>
      </c>
      <c r="D256" s="1" t="s">
        <v>745</v>
      </c>
      <c r="E256" s="1" t="s">
        <v>242</v>
      </c>
      <c r="F256" s="16" t="str">
        <f t="shared" si="6"/>
        <v>Braine-Le-Comte</v>
      </c>
      <c r="G256" s="16" t="str">
        <f t="shared" si="7"/>
        <v>Braine-Le-Comte</v>
      </c>
      <c r="H256" s="15"/>
      <c r="I256" s="14"/>
      <c r="J256" s="14" t="s">
        <v>331</v>
      </c>
      <c r="K256" s="29">
        <v>2015</v>
      </c>
    </row>
    <row r="257" spans="1:11" x14ac:dyDescent="0.25">
      <c r="A257" s="13" t="s">
        <v>14</v>
      </c>
      <c r="B257" s="60" t="s">
        <v>643</v>
      </c>
      <c r="C257" s="1" t="s">
        <v>886</v>
      </c>
      <c r="D257" s="1" t="s">
        <v>887</v>
      </c>
      <c r="E257" s="1" t="s">
        <v>34</v>
      </c>
      <c r="F257" s="16" t="str">
        <f t="shared" si="6"/>
        <v>Bruxelles</v>
      </c>
      <c r="G257" s="16" t="str">
        <f t="shared" si="7"/>
        <v>Laeken</v>
      </c>
      <c r="H257" s="15"/>
      <c r="I257" s="14"/>
      <c r="J257" s="14" t="s">
        <v>690</v>
      </c>
      <c r="K257" s="29" t="s">
        <v>862</v>
      </c>
    </row>
    <row r="258" spans="1:11" x14ac:dyDescent="0.25">
      <c r="A258" s="13" t="s">
        <v>14</v>
      </c>
      <c r="B258" s="60" t="s">
        <v>591</v>
      </c>
      <c r="C258" s="1" t="s">
        <v>865</v>
      </c>
      <c r="D258" s="1" t="s">
        <v>866</v>
      </c>
      <c r="E258" s="1" t="s">
        <v>113</v>
      </c>
      <c r="F258" s="16" t="str">
        <f t="shared" si="6"/>
        <v>Bruxelles</v>
      </c>
      <c r="G258" s="16" t="str">
        <f t="shared" si="7"/>
        <v>Bruxelles</v>
      </c>
      <c r="H258" s="15"/>
      <c r="I258" s="14"/>
      <c r="J258" s="14" t="s">
        <v>690</v>
      </c>
      <c r="K258" s="29" t="s">
        <v>867</v>
      </c>
    </row>
    <row r="259" spans="1:11" x14ac:dyDescent="0.25">
      <c r="A259" s="13" t="s">
        <v>14</v>
      </c>
      <c r="B259" s="60" t="s">
        <v>345</v>
      </c>
      <c r="C259" s="1" t="s">
        <v>477</v>
      </c>
      <c r="D259" s="1" t="s">
        <v>478</v>
      </c>
      <c r="E259" s="1" t="s">
        <v>31</v>
      </c>
      <c r="F259" s="16" t="str">
        <f t="shared" si="6"/>
        <v>Bruxelles</v>
      </c>
      <c r="G259" s="16" t="str">
        <f t="shared" si="7"/>
        <v>Uccle</v>
      </c>
      <c r="H259" s="15"/>
      <c r="I259" s="14"/>
      <c r="J259" s="14" t="s">
        <v>332</v>
      </c>
      <c r="K259" s="29" t="s">
        <v>476</v>
      </c>
    </row>
    <row r="260" spans="1:11" x14ac:dyDescent="0.25">
      <c r="A260" s="13" t="s">
        <v>14</v>
      </c>
      <c r="B260" s="60" t="s">
        <v>345</v>
      </c>
      <c r="C260" s="1" t="s">
        <v>477</v>
      </c>
      <c r="D260" s="1" t="s">
        <v>478</v>
      </c>
      <c r="E260" s="1" t="s">
        <v>31</v>
      </c>
      <c r="F260" s="16" t="str">
        <f t="shared" si="6"/>
        <v>Bruxelles</v>
      </c>
      <c r="G260" s="16" t="str">
        <f t="shared" si="7"/>
        <v>Uccle</v>
      </c>
      <c r="H260" s="15"/>
      <c r="I260" s="14"/>
      <c r="J260" s="14" t="s">
        <v>27</v>
      </c>
      <c r="K260" s="29" t="s">
        <v>936</v>
      </c>
    </row>
    <row r="261" spans="1:11" x14ac:dyDescent="0.25">
      <c r="A261" s="13" t="s">
        <v>14</v>
      </c>
      <c r="B261" s="60" t="s">
        <v>205</v>
      </c>
      <c r="C261" s="1" t="s">
        <v>206</v>
      </c>
      <c r="D261" s="1" t="s">
        <v>207</v>
      </c>
      <c r="E261" s="1" t="s">
        <v>256</v>
      </c>
      <c r="F261" s="16" t="str">
        <f t="shared" ref="F261:F267" si="8">IF(ISERROR(VLOOKUP(E261,Communes,3,FALSE)),"",VLOOKUP(E261,Communes,3,FALSE))</f>
        <v>Bruxelles</v>
      </c>
      <c r="G261" s="16" t="str">
        <f t="shared" ref="G261:G267" si="9">IF(ISERROR(VLOOKUP(E261,Communes,4,FALSE)),"",VLOOKUP(E261,Communes,4,FALSE))</f>
        <v>Auderghem</v>
      </c>
      <c r="H261" s="15"/>
      <c r="I261" s="14"/>
      <c r="J261" s="14" t="s">
        <v>331</v>
      </c>
      <c r="K261" s="29">
        <v>2015</v>
      </c>
    </row>
    <row r="262" spans="1:11" x14ac:dyDescent="0.25">
      <c r="A262" s="13" t="s">
        <v>14</v>
      </c>
      <c r="B262" s="60" t="s">
        <v>658</v>
      </c>
      <c r="C262" s="1" t="s">
        <v>659</v>
      </c>
      <c r="D262" s="1" t="s">
        <v>895</v>
      </c>
      <c r="E262" s="1" t="s">
        <v>34</v>
      </c>
      <c r="F262" s="16" t="str">
        <f t="shared" si="8"/>
        <v>Bruxelles</v>
      </c>
      <c r="G262" s="16" t="str">
        <f t="shared" si="9"/>
        <v>Laeken</v>
      </c>
      <c r="H262" s="15"/>
      <c r="I262" s="14"/>
      <c r="J262" s="14" t="s">
        <v>690</v>
      </c>
      <c r="K262" s="29" t="s">
        <v>862</v>
      </c>
    </row>
    <row r="263" spans="1:11" x14ac:dyDescent="0.25">
      <c r="A263" s="13" t="s">
        <v>14</v>
      </c>
      <c r="B263" s="60" t="s">
        <v>348</v>
      </c>
      <c r="C263" s="1" t="s">
        <v>105</v>
      </c>
      <c r="D263" s="1" t="s">
        <v>512</v>
      </c>
      <c r="E263" s="1" t="s">
        <v>350</v>
      </c>
      <c r="F263" s="16" t="str">
        <f t="shared" si="8"/>
        <v>Lasne</v>
      </c>
      <c r="G263" s="16" t="str">
        <f t="shared" si="9"/>
        <v>Lasne</v>
      </c>
      <c r="H263" s="15"/>
      <c r="I263" s="14"/>
      <c r="J263" s="14" t="s">
        <v>27</v>
      </c>
      <c r="K263" s="29" t="s">
        <v>935</v>
      </c>
    </row>
    <row r="264" spans="1:11" x14ac:dyDescent="0.25">
      <c r="A264" s="13" t="s">
        <v>14</v>
      </c>
      <c r="B264" s="60" t="s">
        <v>348</v>
      </c>
      <c r="C264" s="1" t="s">
        <v>105</v>
      </c>
      <c r="D264" s="1" t="s">
        <v>349</v>
      </c>
      <c r="E264" s="1" t="s">
        <v>350</v>
      </c>
      <c r="F264" s="16" t="str">
        <f t="shared" si="8"/>
        <v>Lasne</v>
      </c>
      <c r="G264" s="16" t="str">
        <f t="shared" si="9"/>
        <v>Lasne</v>
      </c>
      <c r="H264" s="15"/>
      <c r="I264" s="14"/>
      <c r="J264" s="14" t="s">
        <v>332</v>
      </c>
      <c r="K264" s="29"/>
    </row>
    <row r="265" spans="1:11" x14ac:dyDescent="0.25">
      <c r="A265" s="13" t="s">
        <v>14</v>
      </c>
      <c r="B265" s="60" t="s">
        <v>217</v>
      </c>
      <c r="C265" s="1" t="s">
        <v>218</v>
      </c>
      <c r="D265" s="1" t="s">
        <v>219</v>
      </c>
      <c r="E265" s="1" t="s">
        <v>245</v>
      </c>
      <c r="F265" s="16" t="str">
        <f t="shared" si="8"/>
        <v>Soignies</v>
      </c>
      <c r="G265" s="16" t="str">
        <f t="shared" si="9"/>
        <v>Soignies</v>
      </c>
      <c r="H265" s="15"/>
      <c r="I265" s="14"/>
      <c r="J265" s="14" t="s">
        <v>331</v>
      </c>
      <c r="K265" s="29">
        <v>2015</v>
      </c>
    </row>
    <row r="266" spans="1:11" x14ac:dyDescent="0.25">
      <c r="A266" s="13" t="s">
        <v>14</v>
      </c>
      <c r="B266" s="60" t="s">
        <v>481</v>
      </c>
      <c r="C266" s="1" t="s">
        <v>482</v>
      </c>
      <c r="D266" s="1" t="s">
        <v>483</v>
      </c>
      <c r="E266" s="1" t="s">
        <v>250</v>
      </c>
      <c r="F266" s="16" t="str">
        <f t="shared" si="8"/>
        <v>Bruxelles</v>
      </c>
      <c r="G266" s="16" t="str">
        <f t="shared" si="9"/>
        <v>Woluwé-Saint-Pierre</v>
      </c>
      <c r="H266" s="15"/>
      <c r="I266" s="14"/>
      <c r="J266" s="14" t="s">
        <v>27</v>
      </c>
      <c r="K266" s="29">
        <v>2015</v>
      </c>
    </row>
    <row r="267" spans="1:11" x14ac:dyDescent="0.25">
      <c r="A267" s="13" t="s">
        <v>14</v>
      </c>
      <c r="B267" s="60" t="s">
        <v>486</v>
      </c>
      <c r="C267" s="1" t="s">
        <v>487</v>
      </c>
      <c r="D267" s="1" t="s">
        <v>488</v>
      </c>
      <c r="E267" s="1" t="s">
        <v>340</v>
      </c>
      <c r="F267" s="16" t="str">
        <f t="shared" si="8"/>
        <v>Overijse</v>
      </c>
      <c r="G267" s="16" t="str">
        <f t="shared" si="9"/>
        <v>Overijse</v>
      </c>
      <c r="H267" s="15"/>
      <c r="I267" s="14"/>
      <c r="J267" s="14" t="s">
        <v>27</v>
      </c>
      <c r="K267" s="29" t="s">
        <v>938</v>
      </c>
    </row>
    <row r="268" spans="1:11" s="23" customFormat="1" ht="23.25" customHeight="1" x14ac:dyDescent="0.25">
      <c r="A268" s="13" t="s">
        <v>9</v>
      </c>
      <c r="B268" s="60" t="s">
        <v>341</v>
      </c>
      <c r="C268" s="1" t="s">
        <v>108</v>
      </c>
      <c r="D268" s="1" t="s">
        <v>342</v>
      </c>
      <c r="E268" s="1" t="s">
        <v>340</v>
      </c>
      <c r="F268" s="16" t="str">
        <f t="shared" ref="F268" si="10">IF(ISERROR(VLOOKUP(E268,Communes,3,FALSE)),"",VLOOKUP(E268,Communes,3,FALSE))</f>
        <v>Overijse</v>
      </c>
      <c r="G268" s="16" t="str">
        <f t="shared" ref="G268:G271" si="11">IF(ISERROR(VLOOKUP(E268,Communes,4,FALSE)),"",VLOOKUP(E268,Communes,4,FALSE))</f>
        <v>Overijse</v>
      </c>
      <c r="H268" s="15"/>
      <c r="I268" s="14"/>
      <c r="J268" s="14" t="s">
        <v>330</v>
      </c>
      <c r="K268" s="14" t="s">
        <v>575</v>
      </c>
    </row>
    <row r="269" spans="1:11" x14ac:dyDescent="0.25">
      <c r="A269" s="13" t="s">
        <v>9</v>
      </c>
      <c r="B269" s="60" t="s">
        <v>341</v>
      </c>
      <c r="C269" s="1" t="s">
        <v>108</v>
      </c>
      <c r="D269" s="1" t="s">
        <v>342</v>
      </c>
      <c r="E269" s="1" t="s">
        <v>340</v>
      </c>
      <c r="F269" s="16" t="str">
        <f>IF(ISERROR(VLOOKUP(E269,Communes,3,FALSE)),"",VLOOKUP(E269,Communes,3,FALSE))</f>
        <v>Overijse</v>
      </c>
      <c r="G269" s="16" t="str">
        <f>IF(ISERROR(VLOOKUP(E269,Communes,4,FALSE)),"",VLOOKUP(E269,Communes,4,FALSE))</f>
        <v>Overijse</v>
      </c>
      <c r="H269" s="15"/>
      <c r="I269" s="14"/>
      <c r="J269" s="14" t="s">
        <v>27</v>
      </c>
      <c r="K269" s="14" t="s">
        <v>939</v>
      </c>
    </row>
    <row r="270" spans="1:11" x14ac:dyDescent="0.25">
      <c r="A270" s="13" t="s">
        <v>14</v>
      </c>
      <c r="B270" s="60" t="s">
        <v>445</v>
      </c>
      <c r="C270" s="1" t="s">
        <v>855</v>
      </c>
      <c r="D270" s="1" t="s">
        <v>856</v>
      </c>
      <c r="E270" s="1" t="s">
        <v>113</v>
      </c>
      <c r="F270" s="16" t="str">
        <f>IF(ISERROR(VLOOKUP(E270,Communes,3,FALSE)),"",VLOOKUP(E270,Communes,3,FALSE))</f>
        <v>Bruxelles</v>
      </c>
      <c r="G270" s="16" t="str">
        <f t="shared" si="11"/>
        <v>Bruxelles</v>
      </c>
      <c r="H270" s="15"/>
      <c r="I270" s="14"/>
      <c r="J270" s="14" t="s">
        <v>690</v>
      </c>
      <c r="K270" s="29" t="s">
        <v>857</v>
      </c>
    </row>
    <row r="271" spans="1:11" x14ac:dyDescent="0.25">
      <c r="A271" s="13" t="s">
        <v>9</v>
      </c>
      <c r="B271" s="60" t="s">
        <v>445</v>
      </c>
      <c r="C271" s="1" t="s">
        <v>446</v>
      </c>
      <c r="D271" s="1" t="s">
        <v>447</v>
      </c>
      <c r="E271" s="1" t="s">
        <v>448</v>
      </c>
      <c r="F271" s="16" t="str">
        <f>IF(ISERROR(VLOOKUP(E271,Communes,3,FALSE)),"",VLOOKUP(E271,Communes,3,FALSE))</f>
        <v>Ecaussines</v>
      </c>
      <c r="G271" s="16" t="str">
        <f t="shared" si="11"/>
        <v>Ecaussines</v>
      </c>
      <c r="H271" s="15"/>
      <c r="I271" s="14"/>
      <c r="J271" s="14" t="s">
        <v>27</v>
      </c>
      <c r="K271" s="29" t="s">
        <v>670</v>
      </c>
    </row>
    <row r="272" spans="1:11" x14ac:dyDescent="0.25">
      <c r="A272" s="13" t="s">
        <v>9</v>
      </c>
      <c r="B272" s="60" t="s">
        <v>445</v>
      </c>
      <c r="C272" s="1" t="s">
        <v>446</v>
      </c>
      <c r="D272" s="1" t="s">
        <v>447</v>
      </c>
      <c r="E272" s="1" t="s">
        <v>448</v>
      </c>
      <c r="F272" s="16" t="str">
        <f>IF(ISERROR(VLOOKUP(E272,Communes,3,FALSE)),"",VLOOKUP(E272,Communes,3,FALSE))</f>
        <v>Ecaussines</v>
      </c>
      <c r="G272" s="16" t="str">
        <f>IF(ISERROR(VLOOKUP(E272,Communes,4,FALSE)),"",VLOOKUP(E272,Communes,4,FALSE))</f>
        <v>Ecaussines</v>
      </c>
      <c r="H272" s="15"/>
      <c r="I272" s="14"/>
      <c r="J272" s="14" t="s">
        <v>330</v>
      </c>
      <c r="K272" s="29" t="s">
        <v>582</v>
      </c>
    </row>
  </sheetData>
  <sheetProtection sort="0" autoFilter="0" pivotTables="0"/>
  <autoFilter ref="A4:K272">
    <sortState ref="A7:K265">
      <sortCondition ref="J4:J266"/>
    </sortState>
  </autoFilter>
  <sortState ref="A5:K267">
    <sortCondition ref="A1"/>
  </sortState>
  <conditionalFormatting sqref="A4:A256">
    <cfRule type="expression" dxfId="52" priority="197">
      <formula>OR(AND(ISERROR(VLOOKUP(A4,Liste_Civilités,1,FALSE)),A4&lt;&gt;"Civilité",LEN(A4)&gt;0),A4="Civilités")</formula>
    </cfRule>
  </conditionalFormatting>
  <conditionalFormatting sqref="E231:E256 E4:E209">
    <cfRule type="expression" dxfId="51" priority="196">
      <formula>OR(AND(ISERROR(VLOOKUP(E4,Liste_Communes,1,FALSE)),E4&lt;&gt;"Code Postal",LEN(E4)&gt;0),E4="Identifiant")</formula>
    </cfRule>
  </conditionalFormatting>
  <conditionalFormatting sqref="J4:J256">
    <cfRule type="expression" dxfId="50" priority="195">
      <formula>OR(AND(ISERROR(VLOOKUP(J4,Liste_Statuts,1,FALSE)),J4&lt;&gt;"Statut",LEN(J4)&gt;0),J4="Libellé")</formula>
    </cfRule>
  </conditionalFormatting>
  <conditionalFormatting sqref="A257">
    <cfRule type="expression" dxfId="49" priority="48">
      <formula>OR(AND(ISERROR(VLOOKUP(A257,Liste_Civilités,1,FALSE)),A257&lt;&gt;"Civilité",LEN(A257)&gt;0),A257="Civilités")</formula>
    </cfRule>
  </conditionalFormatting>
  <conditionalFormatting sqref="E257">
    <cfRule type="expression" dxfId="48" priority="47">
      <formula>OR(AND(ISERROR(VLOOKUP(E257,Liste_Communes,1,FALSE)),E257&lt;&gt;"Code Postal",LEN(E257)&gt;0),E257="Identifiant")</formula>
    </cfRule>
  </conditionalFormatting>
  <conditionalFormatting sqref="J257">
    <cfRule type="expression" dxfId="47" priority="46">
      <formula>OR(AND(ISERROR(VLOOKUP(J257,Liste_Statuts,1,FALSE)),J257&lt;&gt;"Statut",LEN(J257)&gt;0),J257="Libellé")</formula>
    </cfRule>
  </conditionalFormatting>
  <conditionalFormatting sqref="A258">
    <cfRule type="expression" dxfId="46" priority="45">
      <formula>OR(AND(ISERROR(VLOOKUP(A258,Liste_Civilités,1,FALSE)),A258&lt;&gt;"Civilité",LEN(A258)&gt;0),A258="Civilités")</formula>
    </cfRule>
  </conditionalFormatting>
  <conditionalFormatting sqref="J258">
    <cfRule type="expression" dxfId="45" priority="44">
      <formula>OR(AND(ISERROR(VLOOKUP(J258,Liste_Statuts,1,FALSE)),J258&lt;&gt;"Statut",LEN(J258)&gt;0),J258="Libellé")</formula>
    </cfRule>
  </conditionalFormatting>
  <conditionalFormatting sqref="A259">
    <cfRule type="expression" dxfId="44" priority="43">
      <formula>OR(AND(ISERROR(VLOOKUP(A259,Liste_Civilités,1,FALSE)),A259&lt;&gt;"Civilité",LEN(A259)&gt;0),A259="Civilités")</formula>
    </cfRule>
  </conditionalFormatting>
  <conditionalFormatting sqref="J259">
    <cfRule type="expression" dxfId="43" priority="42">
      <formula>OR(AND(ISERROR(VLOOKUP(J259,Liste_Statuts,1,FALSE)),J259&lt;&gt;"Statut",LEN(J259)&gt;0),J259="Libellé")</formula>
    </cfRule>
  </conditionalFormatting>
  <conditionalFormatting sqref="A260">
    <cfRule type="expression" dxfId="42" priority="41">
      <formula>OR(AND(ISERROR(VLOOKUP(A260,Liste_Civilités,1,FALSE)),A260&lt;&gt;"Civilité",LEN(A260)&gt;0),A260="Civilités")</formula>
    </cfRule>
  </conditionalFormatting>
  <conditionalFormatting sqref="J260">
    <cfRule type="expression" dxfId="41" priority="40">
      <formula>OR(AND(ISERROR(VLOOKUP(J260,Liste_Statuts,1,FALSE)),J260&lt;&gt;"Statut",LEN(J260)&gt;0),J260="Libellé")</formula>
    </cfRule>
  </conditionalFormatting>
  <conditionalFormatting sqref="A261">
    <cfRule type="expression" dxfId="40" priority="39">
      <formula>OR(AND(ISERROR(VLOOKUP(A261,Liste_Civilités,1,FALSE)),A261&lt;&gt;"Civilité",LEN(A261)&gt;0),A261="Civilités")</formula>
    </cfRule>
  </conditionalFormatting>
  <conditionalFormatting sqref="J261">
    <cfRule type="expression" dxfId="39" priority="38">
      <formula>OR(AND(ISERROR(VLOOKUP(J261,Liste_Statuts,1,FALSE)),J261&lt;&gt;"Statut",LEN(J261)&gt;0),J261="Libellé")</formula>
    </cfRule>
  </conditionalFormatting>
  <conditionalFormatting sqref="A262">
    <cfRule type="expression" dxfId="38" priority="37">
      <formula>OR(AND(ISERROR(VLOOKUP(A262,Liste_Civilités,1,FALSE)),A262&lt;&gt;"Civilité",LEN(A262)&gt;0),A262="Civilités")</formula>
    </cfRule>
  </conditionalFormatting>
  <conditionalFormatting sqref="J262">
    <cfRule type="expression" dxfId="37" priority="36">
      <formula>OR(AND(ISERROR(VLOOKUP(J262,Liste_Statuts,1,FALSE)),J262&lt;&gt;"Statut",LEN(J262)&gt;0),J262="Libellé")</formula>
    </cfRule>
  </conditionalFormatting>
  <conditionalFormatting sqref="A263">
    <cfRule type="expression" dxfId="36" priority="35">
      <formula>OR(AND(ISERROR(VLOOKUP(A263,Liste_Civilités,1,FALSE)),A263&lt;&gt;"Civilité",LEN(A263)&gt;0),A263="Civilités")</formula>
    </cfRule>
  </conditionalFormatting>
  <conditionalFormatting sqref="E263">
    <cfRule type="expression" dxfId="35" priority="34">
      <formula>OR(AND(ISERROR(VLOOKUP(E263,Liste_Communes,1,FALSE)),E263&lt;&gt;"Code Postal",LEN(E263)&gt;0),E263="Identifiant")</formula>
    </cfRule>
  </conditionalFormatting>
  <conditionalFormatting sqref="J263">
    <cfRule type="expression" dxfId="34" priority="33">
      <formula>OR(AND(ISERROR(VLOOKUP(J263,Liste_Statuts,1,FALSE)),J263&lt;&gt;"Statut",LEN(J263)&gt;0),J263="Libellé")</formula>
    </cfRule>
  </conditionalFormatting>
  <conditionalFormatting sqref="A264">
    <cfRule type="expression" dxfId="33" priority="32">
      <formula>OR(AND(ISERROR(VLOOKUP(A264,Liste_Civilités,1,FALSE)),A264&lt;&gt;"Civilité",LEN(A264)&gt;0),A264="Civilités")</formula>
    </cfRule>
  </conditionalFormatting>
  <conditionalFormatting sqref="E264">
    <cfRule type="expression" dxfId="32" priority="31">
      <formula>OR(AND(ISERROR(VLOOKUP(E264,Liste_Communes,1,FALSE)),E264&lt;&gt;"Code Postal",LEN(E264)&gt;0),E264="Identifiant")</formula>
    </cfRule>
  </conditionalFormatting>
  <conditionalFormatting sqref="J264">
    <cfRule type="expression" dxfId="31" priority="30">
      <formula>OR(AND(ISERROR(VLOOKUP(J264,Liste_Statuts,1,FALSE)),J264&lt;&gt;"Statut",LEN(J264)&gt;0),J264="Libellé")</formula>
    </cfRule>
  </conditionalFormatting>
  <conditionalFormatting sqref="E265">
    <cfRule type="expression" dxfId="30" priority="29">
      <formula>OR(AND(ISERROR(VLOOKUP(E265,Liste_Communes,1,FALSE)),E265&lt;&gt;"Code Postal",LEN(E265)&gt;0),E265="Identifiant")</formula>
    </cfRule>
  </conditionalFormatting>
  <conditionalFormatting sqref="J265">
    <cfRule type="expression" dxfId="29" priority="28">
      <formula>OR(AND(ISERROR(VLOOKUP(J265,Liste_Statuts,1,FALSE)),J265&lt;&gt;"Statut",LEN(J265)&gt;0),J265="Libellé")</formula>
    </cfRule>
  </conditionalFormatting>
  <conditionalFormatting sqref="A265">
    <cfRule type="expression" dxfId="28" priority="27">
      <formula>OR(AND(ISERROR(VLOOKUP(A265,Liste_Civilités,1,FALSE)),A265&lt;&gt;"Civilité",LEN(A265)&gt;0),A265="Civilités")</formula>
    </cfRule>
  </conditionalFormatting>
  <conditionalFormatting sqref="E265">
    <cfRule type="expression" dxfId="27" priority="26">
      <formula>OR(AND(ISERROR(VLOOKUP(E265,Liste_Communes,1,FALSE)),E265&lt;&gt;"Code Postal",LEN(E265)&gt;0),E265="Identifiant")</formula>
    </cfRule>
  </conditionalFormatting>
  <conditionalFormatting sqref="J265">
    <cfRule type="expression" dxfId="26" priority="25">
      <formula>OR(AND(ISERROR(VLOOKUP(J265,Liste_Statuts,1,FALSE)),J265&lt;&gt;"Statut",LEN(J265)&gt;0),J265="Libellé")</formula>
    </cfRule>
  </conditionalFormatting>
  <conditionalFormatting sqref="A266">
    <cfRule type="expression" dxfId="25" priority="24">
      <formula>OR(AND(ISERROR(VLOOKUP(A266,Liste_Civilités,1,FALSE)),A266&lt;&gt;"Civilité",LEN(A266)&gt;0),A266="Civilités")</formula>
    </cfRule>
  </conditionalFormatting>
  <conditionalFormatting sqref="E266">
    <cfRule type="expression" dxfId="24" priority="23">
      <formula>OR(AND(ISERROR(VLOOKUP(E266,Liste_Communes,1,FALSE)),E266&lt;&gt;"Code Postal",LEN(E266)&gt;0),E266="Identifiant")</formula>
    </cfRule>
  </conditionalFormatting>
  <conditionalFormatting sqref="J266">
    <cfRule type="expression" dxfId="23" priority="22">
      <formula>OR(AND(ISERROR(VLOOKUP(J266,Liste_Statuts,1,FALSE)),J266&lt;&gt;"Statut",LEN(J266)&gt;0),J266="Libellé")</formula>
    </cfRule>
  </conditionalFormatting>
  <conditionalFormatting sqref="A267">
    <cfRule type="expression" dxfId="22" priority="21">
      <formula>OR(AND(ISERROR(VLOOKUP(A267,Liste_Civilités,1,FALSE)),A267&lt;&gt;"Civilité",LEN(A267)&gt;0),A267="Civilités")</formula>
    </cfRule>
  </conditionalFormatting>
  <conditionalFormatting sqref="E267">
    <cfRule type="expression" dxfId="21" priority="20">
      <formula>OR(AND(ISERROR(VLOOKUP(E267,Liste_Communes,1,FALSE)),E267&lt;&gt;"Code Postal",LEN(E267)&gt;0),E267="Identifiant")</formula>
    </cfRule>
  </conditionalFormatting>
  <conditionalFormatting sqref="J267">
    <cfRule type="expression" dxfId="20" priority="19">
      <formula>OR(AND(ISERROR(VLOOKUP(J267,Liste_Statuts,1,FALSE)),J267&lt;&gt;"Statut",LEN(J267)&gt;0),J267="Libellé")</formula>
    </cfRule>
  </conditionalFormatting>
  <conditionalFormatting sqref="A268">
    <cfRule type="expression" dxfId="19" priority="18">
      <formula>OR(AND(ISERROR(VLOOKUP(A268,Liste_Civilités,1,FALSE)),A268&lt;&gt;"Civilité",LEN(A268)&gt;0),A268="Civilités")</formula>
    </cfRule>
  </conditionalFormatting>
  <conditionalFormatting sqref="E268">
    <cfRule type="expression" dxfId="18" priority="17">
      <formula>OR(AND(ISERROR(VLOOKUP(E268,Liste_Communes,1,FALSE)),E268&lt;&gt;"Code Postal",LEN(E268)&gt;0),E268="Identifiant")</formula>
    </cfRule>
  </conditionalFormatting>
  <conditionalFormatting sqref="J268">
    <cfRule type="expression" dxfId="17" priority="16">
      <formula>OR(AND(ISERROR(VLOOKUP(J268,Liste_Statuts,1,FALSE)),J268&lt;&gt;"Statut",LEN(J268)&gt;0),J268="Libellé")</formula>
    </cfRule>
  </conditionalFormatting>
  <conditionalFormatting sqref="J268">
    <cfRule type="expression" dxfId="16" priority="13">
      <formula>OR(AND(ISERROR(VLOOKUP(J268,Liste_Statuts,1,FALSE)),J268&lt;&gt;"Statut",LEN(J268)&gt;0),J268="Libellé")</formula>
    </cfRule>
  </conditionalFormatting>
  <conditionalFormatting sqref="A268">
    <cfRule type="expression" dxfId="15" priority="15">
      <formula>OR(AND(ISERROR(VLOOKUP(A268,Liste_Civilités,1,FALSE)),A268&lt;&gt;"Civilité",LEN(A268)&gt;0),A268="Civilités")</formula>
    </cfRule>
  </conditionalFormatting>
  <conditionalFormatting sqref="E268">
    <cfRule type="expression" dxfId="14" priority="14">
      <formula>OR(AND(ISERROR(VLOOKUP(E268,Liste_Communes,1,FALSE)),E268&lt;&gt;"Code Postal",LEN(E268)&gt;0),E268="Identifiant")</formula>
    </cfRule>
  </conditionalFormatting>
  <conditionalFormatting sqref="A269">
    <cfRule type="expression" dxfId="13" priority="12">
      <formula>OR(AND(ISERROR(VLOOKUP(A269,Liste_Civilités,1,FALSE)),A269&lt;&gt;"Civilité",LEN(A269)&gt;0),A269="Civilités")</formula>
    </cfRule>
  </conditionalFormatting>
  <conditionalFormatting sqref="E269">
    <cfRule type="expression" dxfId="12" priority="11">
      <formula>OR(AND(ISERROR(VLOOKUP(E269,Liste_Communes,1,FALSE)),E269&lt;&gt;"Code Postal",LEN(E269)&gt;0),E269="Identifiant")</formula>
    </cfRule>
  </conditionalFormatting>
  <conditionalFormatting sqref="J269">
    <cfRule type="expression" dxfId="11" priority="10">
      <formula>OR(AND(ISERROR(VLOOKUP(J269,Liste_Statuts,1,FALSE)),J269&lt;&gt;"Statut",LEN(J269)&gt;0),J269="Libellé")</formula>
    </cfRule>
  </conditionalFormatting>
  <conditionalFormatting sqref="A270">
    <cfRule type="expression" dxfId="10" priority="9">
      <formula>OR(AND(ISERROR(VLOOKUP(A270,Liste_Civilités,1,FALSE)),A270&lt;&gt;"Civilité",LEN(A270)&gt;0),A270="Civilités")</formula>
    </cfRule>
  </conditionalFormatting>
  <conditionalFormatting sqref="E270">
    <cfRule type="expression" dxfId="9" priority="8">
      <formula>OR(AND(ISERROR(VLOOKUP(E270,Liste_Communes,1,FALSE)),E270&lt;&gt;"Code Postal",LEN(E270)&gt;0),E270="Identifiant")</formula>
    </cfRule>
  </conditionalFormatting>
  <conditionalFormatting sqref="J270">
    <cfRule type="expression" dxfId="8" priority="7">
      <formula>OR(AND(ISERROR(VLOOKUP(J270,Liste_Statuts,1,FALSE)),J270&lt;&gt;"Statut",LEN(J270)&gt;0),J270="Libellé")</formula>
    </cfRule>
  </conditionalFormatting>
  <conditionalFormatting sqref="A271">
    <cfRule type="expression" dxfId="7" priority="6">
      <formula>OR(AND(ISERROR(VLOOKUP(A271,Liste_Civilités,1,FALSE)),A271&lt;&gt;"Civilité",LEN(A271)&gt;0),A271="Civilités")</formula>
    </cfRule>
  </conditionalFormatting>
  <conditionalFormatting sqref="E271">
    <cfRule type="expression" dxfId="6" priority="5">
      <formula>OR(AND(ISERROR(VLOOKUP(E271,Liste_Communes,1,FALSE)),E271&lt;&gt;"Code Postal",LEN(E271)&gt;0),E271="Identifiant")</formula>
    </cfRule>
  </conditionalFormatting>
  <conditionalFormatting sqref="J271">
    <cfRule type="expression" dxfId="5" priority="4">
      <formula>OR(AND(ISERROR(VLOOKUP(J271,Liste_Statuts,1,FALSE)),J271&lt;&gt;"Statut",LEN(J271)&gt;0),J271="Libellé")</formula>
    </cfRule>
  </conditionalFormatting>
  <conditionalFormatting sqref="A272">
    <cfRule type="expression" dxfId="4" priority="3">
      <formula>OR(AND(ISERROR(VLOOKUP(A272,Liste_Civilités,1,FALSE)),A272&lt;&gt;"Civilité",LEN(A272)&gt;0),A272="Civilités")</formula>
    </cfRule>
  </conditionalFormatting>
  <conditionalFormatting sqref="E272">
    <cfRule type="expression" dxfId="3" priority="2">
      <formula>OR(AND(ISERROR(VLOOKUP(E272,Liste_Communes,1,FALSE)),E272&lt;&gt;"Code Postal",LEN(E272)&gt;0),E272="Identifiant")</formula>
    </cfRule>
  </conditionalFormatting>
  <conditionalFormatting sqref="J272">
    <cfRule type="expression" dxfId="2" priority="1">
      <formula>OR(AND(ISERROR(VLOOKUP(J272,Liste_Statuts,1,FALSE)),J272&lt;&gt;"Statut",LEN(J272)&gt;0),J272="Libellé")</formula>
    </cfRule>
  </conditionalFormatting>
  <dataValidations count="3">
    <dataValidation type="list" allowBlank="1" showInputMessage="1" showErrorMessage="1" errorTitle="Choisir dans la liste" error="Choisir dans la liste !" sqref="E263:E272 E231:E257 E4:E209">
      <formula1>Liste_Communes</formula1>
    </dataValidation>
    <dataValidation type="list" allowBlank="1" showInputMessage="1" showErrorMessage="1" errorTitle="Choisir dans la liste" error="Choisir dans la liste !" sqref="A4:A272">
      <formula1>Liste_Civilités</formula1>
    </dataValidation>
    <dataValidation type="list" allowBlank="1" showInputMessage="1" showErrorMessage="1" errorTitle="Choisir dans la liste" error="Choisir dans la liste !" sqref="J4:J272">
      <formula1>Liste_Statuts</formula1>
    </dataValidation>
  </dataValidations>
  <pageMargins left="0.19685039370078741" right="0.19685039370078741" top="0.55000000000000004" bottom="0.47" header="0.81" footer="0.59"/>
  <pageSetup paperSize="9" scale="8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05"/>
  <sheetViews>
    <sheetView workbookViewId="0">
      <pane ySplit="4" topLeftCell="A5" activePane="bottomLeft" state="frozen"/>
      <selection pane="bottomLeft" activeCell="B6" sqref="B6"/>
    </sheetView>
  </sheetViews>
  <sheetFormatPr baseColWidth="10" defaultRowHeight="15" x14ac:dyDescent="0.25"/>
  <cols>
    <col min="1" max="1" width="40.85546875" style="1" customWidth="1"/>
    <col min="2" max="2" width="17.42578125" style="6" customWidth="1"/>
    <col min="3" max="3" width="30" style="2" customWidth="1"/>
    <col min="4" max="4" width="28.42578125" style="2" customWidth="1"/>
    <col min="5" max="5" width="17" style="6" customWidth="1"/>
    <col min="6" max="6" width="48.140625" style="1" customWidth="1"/>
    <col min="7" max="16384" width="11.42578125" style="1"/>
  </cols>
  <sheetData>
    <row r="1" spans="1:6" s="25" customFormat="1" ht="28.5" customHeight="1" x14ac:dyDescent="0.25">
      <c r="A1" s="41" t="str">
        <f>Organisation &amp;" - "&amp;Titre&amp;" - Fichier des communes"</f>
        <v>Association Le 8ème Jour Asbl  - Gestion des membres - Fichier des communes</v>
      </c>
      <c r="B1" s="42"/>
      <c r="C1" s="56"/>
      <c r="D1" s="56"/>
      <c r="E1" s="42"/>
      <c r="F1" s="43"/>
    </row>
    <row r="2" spans="1:6" s="4" customFormat="1" ht="37.5" customHeight="1" x14ac:dyDescent="0.3">
      <c r="A2" s="33"/>
      <c r="B2" s="34"/>
      <c r="C2" s="36"/>
      <c r="D2" s="58">
        <f>SUBTOTAL(3,Liste_Communes)-1</f>
        <v>96</v>
      </c>
      <c r="E2" s="24">
        <f>SUBTOTAL(9,E4:E100)</f>
        <v>270</v>
      </c>
      <c r="F2" s="33"/>
    </row>
    <row r="3" spans="1:6" s="4" customFormat="1" ht="14.25" customHeight="1" x14ac:dyDescent="0.25">
      <c r="A3" s="38"/>
      <c r="B3" s="44"/>
      <c r="C3" s="40"/>
      <c r="D3" s="40"/>
      <c r="E3" s="44"/>
      <c r="F3" s="38"/>
    </row>
    <row r="4" spans="1:6" s="11" customFormat="1" ht="30.75" customHeight="1" x14ac:dyDescent="0.25">
      <c r="A4" s="30" t="s">
        <v>28</v>
      </c>
      <c r="B4" s="32" t="s">
        <v>16</v>
      </c>
      <c r="C4" s="57" t="s">
        <v>5</v>
      </c>
      <c r="D4" s="57" t="s">
        <v>4</v>
      </c>
      <c r="E4" s="10" t="s">
        <v>17</v>
      </c>
      <c r="F4" s="20" t="s">
        <v>7</v>
      </c>
    </row>
    <row r="5" spans="1:6" x14ac:dyDescent="0.25">
      <c r="A5" s="31" t="str">
        <f>B5&amp;" - "&amp;C5&amp;" ("&amp;D5&amp;")"</f>
        <v>FR 22000  Saint Brieuc - Saint Brieuc (FRANCE)</v>
      </c>
      <c r="B5" s="6" t="s">
        <v>970</v>
      </c>
      <c r="C5" s="2" t="s">
        <v>971</v>
      </c>
      <c r="D5" s="2" t="s">
        <v>376</v>
      </c>
      <c r="E5" s="7">
        <f>COUNTIF(Annuaire!E:E,A:A)</f>
        <v>2</v>
      </c>
      <c r="F5" s="27" t="s">
        <v>376</v>
      </c>
    </row>
    <row r="6" spans="1:6" x14ac:dyDescent="0.25">
      <c r="A6" s="31" t="str">
        <f>B6&amp;" - "&amp;C6&amp;" ("&amp;D6&amp;")"</f>
        <v>FR 78000 - Versailles (FRANCE)</v>
      </c>
      <c r="B6" s="6" t="s">
        <v>962</v>
      </c>
      <c r="C6" s="2" t="s">
        <v>963</v>
      </c>
      <c r="D6" s="2" t="s">
        <v>376</v>
      </c>
      <c r="E6" s="7">
        <f>COUNTIF(Annuaire!E:E,A:A)</f>
        <v>1</v>
      </c>
      <c r="F6" s="27" t="s">
        <v>376</v>
      </c>
    </row>
    <row r="7" spans="1:6" x14ac:dyDescent="0.25">
      <c r="A7" s="31" t="str">
        <f>B7&amp;" - "&amp;C7&amp;" ("&amp;D7&amp;")"</f>
        <v>1325 - Vieusart (Vieusart)</v>
      </c>
      <c r="B7" s="6">
        <v>1325</v>
      </c>
      <c r="C7" s="2" t="s">
        <v>906</v>
      </c>
      <c r="D7" s="2" t="s">
        <v>906</v>
      </c>
      <c r="E7" s="7">
        <f>COUNTIF(Annuaire!E:E,A:A)</f>
        <v>1</v>
      </c>
      <c r="F7" s="27"/>
    </row>
    <row r="8" spans="1:6" x14ac:dyDescent="0.25">
      <c r="A8" s="31" t="str">
        <f t="shared" ref="A8:A39" si="0">B8&amp;" - "&amp;C8&amp;" ("&amp;D8&amp;")"</f>
        <v>1000 - Bruxelles (Bruxelles)</v>
      </c>
      <c r="B8" s="6">
        <v>1000</v>
      </c>
      <c r="C8" s="2" t="s">
        <v>30</v>
      </c>
      <c r="D8" s="2" t="s">
        <v>30</v>
      </c>
      <c r="E8" s="7">
        <f>COUNTIF(Annuaire!E:E,A:A)</f>
        <v>27</v>
      </c>
      <c r="F8" s="27"/>
    </row>
    <row r="9" spans="1:6" x14ac:dyDescent="0.25">
      <c r="A9" s="31" t="str">
        <f t="shared" si="0"/>
        <v>1020 - Bruxelles (Laeken)</v>
      </c>
      <c r="B9" s="6">
        <v>1020</v>
      </c>
      <c r="C9" s="2" t="s">
        <v>30</v>
      </c>
      <c r="D9" s="2" t="s">
        <v>35</v>
      </c>
      <c r="E9" s="7">
        <f>COUNTIF(Annuaire!E:E,A:A)</f>
        <v>24</v>
      </c>
      <c r="F9" s="27"/>
    </row>
    <row r="10" spans="1:6" x14ac:dyDescent="0.25">
      <c r="A10" s="31" t="str">
        <f t="shared" si="0"/>
        <v>1030 - Bruxelles (Schaerbeek)</v>
      </c>
      <c r="B10" s="6">
        <v>1030</v>
      </c>
      <c r="C10" s="2" t="s">
        <v>30</v>
      </c>
      <c r="D10" s="2" t="s">
        <v>45</v>
      </c>
      <c r="E10" s="7">
        <f>COUNTIF(Annuaire!E:E,A:A)</f>
        <v>4</v>
      </c>
      <c r="F10" s="27"/>
    </row>
    <row r="11" spans="1:6" x14ac:dyDescent="0.25">
      <c r="A11" s="31" t="str">
        <f t="shared" si="0"/>
        <v>1040 - Bruxelles (Etterbeek)</v>
      </c>
      <c r="B11" s="6">
        <v>1040</v>
      </c>
      <c r="C11" s="2" t="s">
        <v>30</v>
      </c>
      <c r="D11" s="2" t="s">
        <v>44</v>
      </c>
      <c r="E11" s="7">
        <f>COUNTIF(Annuaire!E:E,A:A)</f>
        <v>4</v>
      </c>
      <c r="F11" s="27"/>
    </row>
    <row r="12" spans="1:6" x14ac:dyDescent="0.25">
      <c r="A12" s="31" t="str">
        <f t="shared" si="0"/>
        <v>1050 - Bruxelles (Ixelles)</v>
      </c>
      <c r="B12" s="6">
        <v>1050</v>
      </c>
      <c r="C12" s="2" t="s">
        <v>30</v>
      </c>
      <c r="D12" s="2" t="s">
        <v>36</v>
      </c>
      <c r="E12" s="7">
        <f>COUNTIF(Annuaire!E:E,A:A)</f>
        <v>9</v>
      </c>
      <c r="F12" s="27"/>
    </row>
    <row r="13" spans="1:6" x14ac:dyDescent="0.25">
      <c r="A13" s="31" t="str">
        <f t="shared" si="0"/>
        <v>1060 - Bruxelles (Saint-Gilles)</v>
      </c>
      <c r="B13" s="6">
        <v>1060</v>
      </c>
      <c r="C13" s="2" t="s">
        <v>30</v>
      </c>
      <c r="D13" s="2" t="s">
        <v>246</v>
      </c>
      <c r="E13" s="7">
        <f>COUNTIF(Annuaire!E:E,A:A)</f>
        <v>1</v>
      </c>
      <c r="F13" s="27"/>
    </row>
    <row r="14" spans="1:6" x14ac:dyDescent="0.25">
      <c r="A14" s="31" t="str">
        <f t="shared" si="0"/>
        <v>1070 - Bruxelles (Anderlecht)</v>
      </c>
      <c r="B14" s="6">
        <v>1070</v>
      </c>
      <c r="C14" s="2" t="s">
        <v>30</v>
      </c>
      <c r="D14" s="2" t="s">
        <v>43</v>
      </c>
      <c r="E14" s="7">
        <f>COUNTIF(Annuaire!E:E,A:A)</f>
        <v>3</v>
      </c>
      <c r="F14" s="27"/>
    </row>
    <row r="15" spans="1:6" x14ac:dyDescent="0.25">
      <c r="A15" s="31" t="str">
        <f t="shared" si="0"/>
        <v>1080 - Bruxelles (Molenbeek-Saint-Jean )</v>
      </c>
      <c r="B15" s="6">
        <v>1080</v>
      </c>
      <c r="C15" s="2" t="s">
        <v>30</v>
      </c>
      <c r="D15" s="2" t="s">
        <v>251</v>
      </c>
      <c r="E15" s="7">
        <f>COUNTIF(Annuaire!E:E,A:A)</f>
        <v>9</v>
      </c>
      <c r="F15" s="27"/>
    </row>
    <row r="16" spans="1:6" x14ac:dyDescent="0.25">
      <c r="A16" s="31" t="str">
        <f t="shared" si="0"/>
        <v>1081 - Bruxelles (Koekelberg)</v>
      </c>
      <c r="B16" s="6">
        <v>1081</v>
      </c>
      <c r="C16" s="2" t="s">
        <v>30</v>
      </c>
      <c r="D16" s="2" t="s">
        <v>42</v>
      </c>
      <c r="E16" s="7">
        <f>COUNTIF(Annuaire!E:E,A:A)</f>
        <v>0</v>
      </c>
      <c r="F16" s="27"/>
    </row>
    <row r="17" spans="1:6" x14ac:dyDescent="0.25">
      <c r="A17" s="31" t="str">
        <f t="shared" si="0"/>
        <v>1082 - Bruxelles (Berchem-Sainte-Agathe)</v>
      </c>
      <c r="B17" s="6">
        <v>1082</v>
      </c>
      <c r="C17" s="2" t="s">
        <v>30</v>
      </c>
      <c r="D17" s="2" t="s">
        <v>247</v>
      </c>
      <c r="E17" s="7">
        <f>COUNTIF(Annuaire!E:E,A:A)</f>
        <v>1</v>
      </c>
      <c r="F17" s="27"/>
    </row>
    <row r="18" spans="1:6" x14ac:dyDescent="0.25">
      <c r="A18" s="31" t="str">
        <f t="shared" si="0"/>
        <v>1083 - Ganshoren (Ganshoren)</v>
      </c>
      <c r="B18" s="6">
        <v>1083</v>
      </c>
      <c r="C18" s="2" t="s">
        <v>37</v>
      </c>
      <c r="D18" s="2" t="s">
        <v>37</v>
      </c>
      <c r="E18" s="7">
        <f>COUNTIF(Annuaire!E:E,A:A)</f>
        <v>0</v>
      </c>
      <c r="F18" s="27"/>
    </row>
    <row r="19" spans="1:6" x14ac:dyDescent="0.25">
      <c r="A19" s="31" t="str">
        <f t="shared" si="0"/>
        <v>1083 - Bruxelles (Ganshoren)</v>
      </c>
      <c r="B19" s="6">
        <v>1083</v>
      </c>
      <c r="C19" s="2" t="s">
        <v>30</v>
      </c>
      <c r="D19" s="2" t="s">
        <v>37</v>
      </c>
      <c r="E19" s="7">
        <f>COUNTIF(Annuaire!E:E,A:A)</f>
        <v>3</v>
      </c>
      <c r="F19" s="27"/>
    </row>
    <row r="20" spans="1:6" x14ac:dyDescent="0.25">
      <c r="A20" s="31" t="str">
        <f t="shared" si="0"/>
        <v>1090 - Bruxelles (Jette)</v>
      </c>
      <c r="B20" s="6">
        <v>1090</v>
      </c>
      <c r="C20" s="2" t="s">
        <v>30</v>
      </c>
      <c r="D20" s="2" t="s">
        <v>38</v>
      </c>
      <c r="E20" s="7">
        <f>COUNTIF(Annuaire!E:E,A:A)</f>
        <v>1</v>
      </c>
      <c r="F20" s="27"/>
    </row>
    <row r="21" spans="1:6" x14ac:dyDescent="0.25">
      <c r="A21" s="31" t="str">
        <f t="shared" si="0"/>
        <v>1120 - Bruxelles (Neder-Over-Heembeek)</v>
      </c>
      <c r="B21" s="6">
        <v>1120</v>
      </c>
      <c r="C21" s="2" t="s">
        <v>30</v>
      </c>
      <c r="D21" s="2" t="s">
        <v>253</v>
      </c>
      <c r="E21" s="7">
        <f>COUNTIF(Annuaire!E:E,A:A)</f>
        <v>5</v>
      </c>
      <c r="F21" s="27"/>
    </row>
    <row r="22" spans="1:6" x14ac:dyDescent="0.25">
      <c r="A22" s="31" t="str">
        <f t="shared" si="0"/>
        <v>1130 - Bruxelles (Haeren)</v>
      </c>
      <c r="B22" s="6">
        <v>1130</v>
      </c>
      <c r="C22" s="2" t="s">
        <v>30</v>
      </c>
      <c r="D22" s="2" t="s">
        <v>39</v>
      </c>
      <c r="E22" s="7">
        <f>COUNTIF(Annuaire!E:E,A:A)</f>
        <v>0</v>
      </c>
      <c r="F22" s="27"/>
    </row>
    <row r="23" spans="1:6" x14ac:dyDescent="0.25">
      <c r="A23" s="31" t="str">
        <f t="shared" si="0"/>
        <v>1140 - Bruxelles (Evere)</v>
      </c>
      <c r="B23" s="6">
        <v>1140</v>
      </c>
      <c r="C23" s="2" t="s">
        <v>30</v>
      </c>
      <c r="D23" s="2" t="s">
        <v>40</v>
      </c>
      <c r="E23" s="7">
        <f>COUNTIF(Annuaire!E:E,A:A)</f>
        <v>2</v>
      </c>
      <c r="F23" s="27"/>
    </row>
    <row r="24" spans="1:6" x14ac:dyDescent="0.25">
      <c r="A24" s="31" t="str">
        <f t="shared" si="0"/>
        <v>1150 - Bruxelles (Woluwé-Saint-Pierre)</v>
      </c>
      <c r="B24" s="6">
        <v>1150</v>
      </c>
      <c r="C24" s="2" t="s">
        <v>30</v>
      </c>
      <c r="D24" s="2" t="s">
        <v>249</v>
      </c>
      <c r="E24" s="7">
        <f>COUNTIF(Annuaire!E:E,A:A)</f>
        <v>7</v>
      </c>
      <c r="F24" s="27"/>
    </row>
    <row r="25" spans="1:6" x14ac:dyDescent="0.25">
      <c r="A25" s="31" t="str">
        <f t="shared" si="0"/>
        <v>1160 - Bruxelles (Auderghem)</v>
      </c>
      <c r="B25" s="6">
        <v>1160</v>
      </c>
      <c r="C25" s="2" t="s">
        <v>30</v>
      </c>
      <c r="D25" s="2" t="s">
        <v>255</v>
      </c>
      <c r="E25" s="7">
        <f>COUNTIF(Annuaire!E:E,A:A)</f>
        <v>9</v>
      </c>
      <c r="F25" s="27"/>
    </row>
    <row r="26" spans="1:6" x14ac:dyDescent="0.25">
      <c r="A26" s="31" t="str">
        <f t="shared" si="0"/>
        <v>1170 - Bruxelles (Watermael-Boitsfort)</v>
      </c>
      <c r="B26" s="6">
        <v>1170</v>
      </c>
      <c r="C26" s="2" t="s">
        <v>30</v>
      </c>
      <c r="D26" s="2" t="s">
        <v>257</v>
      </c>
      <c r="E26" s="7">
        <f>COUNTIF(Annuaire!E:E,A:A)</f>
        <v>4</v>
      </c>
      <c r="F26" s="27"/>
    </row>
    <row r="27" spans="1:6" x14ac:dyDescent="0.25">
      <c r="A27" s="31" t="str">
        <f t="shared" si="0"/>
        <v>1180 - Bruxelles (Uccle)</v>
      </c>
      <c r="B27" s="6">
        <v>1180</v>
      </c>
      <c r="C27" s="2" t="s">
        <v>30</v>
      </c>
      <c r="D27" s="2" t="s">
        <v>8</v>
      </c>
      <c r="E27" s="7">
        <f>COUNTIF(Annuaire!E:E,A:A)</f>
        <v>14</v>
      </c>
      <c r="F27" s="27"/>
    </row>
    <row r="28" spans="1:6" x14ac:dyDescent="0.25">
      <c r="A28" s="31" t="str">
        <f t="shared" si="0"/>
        <v>1190 - Bruxelles (Forest)</v>
      </c>
      <c r="B28" s="6">
        <v>1190</v>
      </c>
      <c r="C28" s="2" t="s">
        <v>30</v>
      </c>
      <c r="D28" s="2" t="s">
        <v>41</v>
      </c>
      <c r="E28" s="7">
        <f>COUNTIF(Annuaire!E:E,A:A)</f>
        <v>5</v>
      </c>
      <c r="F28" s="27"/>
    </row>
    <row r="29" spans="1:6" x14ac:dyDescent="0.25">
      <c r="A29" s="31" t="str">
        <f t="shared" si="0"/>
        <v>1200 - Bruxelles (Woluwé-Saint-Lambert)</v>
      </c>
      <c r="B29" s="6">
        <v>1200</v>
      </c>
      <c r="C29" s="2" t="s">
        <v>30</v>
      </c>
      <c r="D29" s="2" t="s">
        <v>259</v>
      </c>
      <c r="E29" s="7">
        <f>COUNTIF(Annuaire!E:E,A:A)</f>
        <v>11</v>
      </c>
      <c r="F29" s="27"/>
    </row>
    <row r="30" spans="1:6" x14ac:dyDescent="0.25">
      <c r="A30" s="31" t="str">
        <f t="shared" si="0"/>
        <v>1210 - Bruxelles (Saint-Josse)</v>
      </c>
      <c r="B30" s="6">
        <v>1210</v>
      </c>
      <c r="C30" s="2" t="s">
        <v>30</v>
      </c>
      <c r="D30" s="2" t="s">
        <v>261</v>
      </c>
      <c r="E30" s="7">
        <f>COUNTIF(Annuaire!E:E,A:A)</f>
        <v>2</v>
      </c>
      <c r="F30" s="27"/>
    </row>
    <row r="31" spans="1:6" x14ac:dyDescent="0.25">
      <c r="A31" s="31" t="str">
        <f t="shared" si="0"/>
        <v>1300 - Limal (Limal)</v>
      </c>
      <c r="B31" s="6">
        <v>1300</v>
      </c>
      <c r="C31" s="2" t="s">
        <v>46</v>
      </c>
      <c r="D31" s="2" t="s">
        <v>46</v>
      </c>
      <c r="E31" s="7">
        <f>COUNTIF(Annuaire!E:E,A:A)</f>
        <v>1</v>
      </c>
      <c r="F31" s="27"/>
    </row>
    <row r="32" spans="1:6" x14ac:dyDescent="0.25">
      <c r="A32" s="31" t="str">
        <f t="shared" si="0"/>
        <v>1300 - Wavre (Wavre)</v>
      </c>
      <c r="B32" s="6">
        <v>1300</v>
      </c>
      <c r="C32" s="2" t="s">
        <v>51</v>
      </c>
      <c r="D32" s="2" t="s">
        <v>51</v>
      </c>
      <c r="E32" s="7">
        <f>COUNTIF(Annuaire!E:E,A:A)</f>
        <v>4</v>
      </c>
      <c r="F32" s="27"/>
    </row>
    <row r="33" spans="1:6" x14ac:dyDescent="0.25">
      <c r="A33" s="31" t="str">
        <f t="shared" si="0"/>
        <v>1301 - Wavre (Bierges)</v>
      </c>
      <c r="B33" s="6">
        <v>1301</v>
      </c>
      <c r="C33" s="2" t="s">
        <v>51</v>
      </c>
      <c r="D33" s="2" t="s">
        <v>266</v>
      </c>
      <c r="E33" s="7">
        <f>COUNTIF(Annuaire!E:E,A:A)</f>
        <v>1</v>
      </c>
      <c r="F33" s="27"/>
    </row>
    <row r="34" spans="1:6" x14ac:dyDescent="0.25">
      <c r="A34" s="31" t="str">
        <f t="shared" si="0"/>
        <v>1301 - Bierges (Bierges )</v>
      </c>
      <c r="B34" s="6">
        <v>1301</v>
      </c>
      <c r="C34" s="2" t="s">
        <v>266</v>
      </c>
      <c r="D34" s="2" t="s">
        <v>52</v>
      </c>
      <c r="E34" s="7">
        <f>COUNTIF(Annuaire!E:E,A:A)</f>
        <v>0</v>
      </c>
      <c r="F34" s="27"/>
    </row>
    <row r="35" spans="1:6" x14ac:dyDescent="0.25">
      <c r="A35" s="31" t="str">
        <f t="shared" si="0"/>
        <v>1310 - La Hulpe (La Hulpe)</v>
      </c>
      <c r="B35" s="6">
        <v>1310</v>
      </c>
      <c r="C35" s="2" t="s">
        <v>263</v>
      </c>
      <c r="D35" s="2" t="s">
        <v>263</v>
      </c>
      <c r="E35" s="7">
        <f>COUNTIF(Annuaire!E:E,A:A)</f>
        <v>3</v>
      </c>
      <c r="F35" s="27"/>
    </row>
    <row r="36" spans="1:6" x14ac:dyDescent="0.25">
      <c r="A36" s="31" t="str">
        <f t="shared" si="0"/>
        <v>1315 - Incourt (Incourt)</v>
      </c>
      <c r="B36" s="6">
        <v>1315</v>
      </c>
      <c r="C36" s="2" t="s">
        <v>53</v>
      </c>
      <c r="D36" s="2" t="s">
        <v>53</v>
      </c>
      <c r="E36" s="7">
        <f>COUNTIF(Annuaire!E:E,A:A)</f>
        <v>0</v>
      </c>
      <c r="F36" s="27"/>
    </row>
    <row r="37" spans="1:6" x14ac:dyDescent="0.25">
      <c r="A37" s="31" t="str">
        <f t="shared" si="0"/>
        <v>1325 - Chaumont-Gistoux (Chaumont-Gistoux)</v>
      </c>
      <c r="B37" s="6">
        <v>1325</v>
      </c>
      <c r="C37" s="2" t="s">
        <v>78</v>
      </c>
      <c r="D37" s="2" t="s">
        <v>78</v>
      </c>
      <c r="E37" s="7">
        <f>COUNTIF(Annuaire!E:E,A:A)</f>
        <v>1</v>
      </c>
      <c r="F37" s="27"/>
    </row>
    <row r="38" spans="1:6" x14ac:dyDescent="0.25">
      <c r="A38" s="31" t="str">
        <f t="shared" si="0"/>
        <v>1330 - Rixensart (Rixensart)</v>
      </c>
      <c r="B38" s="6">
        <v>1330</v>
      </c>
      <c r="C38" s="2" t="s">
        <v>304</v>
      </c>
      <c r="D38" s="2" t="s">
        <v>304</v>
      </c>
      <c r="E38" s="7">
        <f>COUNTIF(Annuaire!E:E,A:A)</f>
        <v>1</v>
      </c>
      <c r="F38" s="27"/>
    </row>
    <row r="39" spans="1:6" x14ac:dyDescent="0.25">
      <c r="A39" s="31" t="str">
        <f t="shared" si="0"/>
        <v>1331 - Rosières (Rosières)</v>
      </c>
      <c r="B39" s="6">
        <v>1331</v>
      </c>
      <c r="C39" s="2" t="s">
        <v>711</v>
      </c>
      <c r="D39" s="2" t="s">
        <v>711</v>
      </c>
      <c r="E39" s="7">
        <f>COUNTIF(Annuaire!E:E,A:A)</f>
        <v>1</v>
      </c>
      <c r="F39" s="27"/>
    </row>
    <row r="40" spans="1:6" x14ac:dyDescent="0.25">
      <c r="A40" s="31" t="str">
        <f t="shared" ref="A40:A71" si="1">B40&amp;" - "&amp;C40&amp;" ("&amp;D40&amp;")"</f>
        <v>1332 - Genval (Genval )</v>
      </c>
      <c r="B40" s="6">
        <v>1332</v>
      </c>
      <c r="C40" s="2" t="s">
        <v>269</v>
      </c>
      <c r="D40" s="2" t="s">
        <v>65</v>
      </c>
      <c r="E40" s="7">
        <f>COUNTIF(Annuaire!E:E,A:A)</f>
        <v>3</v>
      </c>
      <c r="F40" s="27"/>
    </row>
    <row r="41" spans="1:6" x14ac:dyDescent="0.25">
      <c r="A41" s="31" t="str">
        <f t="shared" si="1"/>
        <v>1340 - Ottignies (Ottignies)</v>
      </c>
      <c r="B41" s="6">
        <v>1340</v>
      </c>
      <c r="C41" s="2" t="s">
        <v>531</v>
      </c>
      <c r="D41" s="2" t="s">
        <v>531</v>
      </c>
      <c r="E41" s="7">
        <f>COUNTIF(Annuaire!E:E,A:A)</f>
        <v>1</v>
      </c>
      <c r="F41" s="27"/>
    </row>
    <row r="42" spans="1:6" x14ac:dyDescent="0.25">
      <c r="A42" s="31" t="str">
        <f t="shared" si="1"/>
        <v>1348 - Louvain-La-Neuve (Louvain-La-Neuve)</v>
      </c>
      <c r="B42" s="6">
        <v>1348</v>
      </c>
      <c r="C42" s="2" t="s">
        <v>82</v>
      </c>
      <c r="D42" s="2" t="s">
        <v>82</v>
      </c>
      <c r="E42" s="7">
        <f>COUNTIF(Annuaire!E:E,A:A)</f>
        <v>2</v>
      </c>
      <c r="F42" s="27"/>
    </row>
    <row r="43" spans="1:6" x14ac:dyDescent="0.25">
      <c r="A43" s="31" t="str">
        <f t="shared" si="1"/>
        <v>1380 - Lasne (Lasne)</v>
      </c>
      <c r="B43" s="6">
        <v>1380</v>
      </c>
      <c r="C43" s="2" t="s">
        <v>347</v>
      </c>
      <c r="D43" s="2" t="s">
        <v>347</v>
      </c>
      <c r="E43" s="7">
        <f>COUNTIF(Annuaire!E:E,A:A)</f>
        <v>2</v>
      </c>
      <c r="F43" s="27"/>
    </row>
    <row r="44" spans="1:6" x14ac:dyDescent="0.25">
      <c r="A44" s="31" t="str">
        <f t="shared" si="1"/>
        <v>1400 - Nivelles (Nivelles)</v>
      </c>
      <c r="B44" s="6">
        <v>1400</v>
      </c>
      <c r="C44" s="2" t="s">
        <v>75</v>
      </c>
      <c r="D44" s="2" t="s">
        <v>75</v>
      </c>
      <c r="E44" s="7">
        <f>COUNTIF(Annuaire!E:E,A:A)</f>
        <v>1</v>
      </c>
      <c r="F44" s="27"/>
    </row>
    <row r="45" spans="1:6" x14ac:dyDescent="0.25">
      <c r="A45" s="31" t="str">
        <f t="shared" si="1"/>
        <v>1495 - Marbais (Marbais)</v>
      </c>
      <c r="B45" s="6">
        <v>1495</v>
      </c>
      <c r="C45" s="2" t="s">
        <v>402</v>
      </c>
      <c r="D45" s="2" t="s">
        <v>402</v>
      </c>
      <c r="E45" s="7">
        <f>COUNTIF(Annuaire!E:E,A:A)</f>
        <v>1</v>
      </c>
      <c r="F45" s="27"/>
    </row>
    <row r="46" spans="1:6" x14ac:dyDescent="0.25">
      <c r="A46" s="31" t="str">
        <f t="shared" si="1"/>
        <v>1600 - Sint-Pieters-Leeuw (Sint-Pieters-Leeuw)</v>
      </c>
      <c r="B46" s="6">
        <v>1600</v>
      </c>
      <c r="C46" s="2" t="s">
        <v>593</v>
      </c>
      <c r="D46" s="2" t="s">
        <v>593</v>
      </c>
      <c r="E46" s="7">
        <f>COUNTIF(Annuaire!E:E,A:A)</f>
        <v>1</v>
      </c>
      <c r="F46" s="27"/>
    </row>
    <row r="47" spans="1:6" x14ac:dyDescent="0.25">
      <c r="A47" s="31" t="str">
        <f t="shared" si="1"/>
        <v>1780 - Wemmel (Wemmel)</v>
      </c>
      <c r="B47" s="6">
        <v>1780</v>
      </c>
      <c r="C47" s="2" t="s">
        <v>377</v>
      </c>
      <c r="D47" s="2" t="s">
        <v>377</v>
      </c>
      <c r="E47" s="7">
        <f>COUNTIF(Annuaire!E:E,A:A)</f>
        <v>5</v>
      </c>
      <c r="F47" s="27"/>
    </row>
    <row r="48" spans="1:6" x14ac:dyDescent="0.25">
      <c r="A48" s="31" t="str">
        <f t="shared" si="1"/>
        <v>1800 - Vilvoorde (Vilvoorde)</v>
      </c>
      <c r="B48" s="6">
        <v>1800</v>
      </c>
      <c r="C48" s="2" t="s">
        <v>81</v>
      </c>
      <c r="D48" s="2" t="s">
        <v>81</v>
      </c>
      <c r="E48" s="7">
        <f>COUNTIF(Annuaire!E:E,A:A)</f>
        <v>8</v>
      </c>
      <c r="F48" s="27"/>
    </row>
    <row r="49" spans="1:6" x14ac:dyDescent="0.25">
      <c r="A49" s="31" t="str">
        <f t="shared" si="1"/>
        <v>1831 - Diegem (Diegem)</v>
      </c>
      <c r="B49" s="6">
        <v>1831</v>
      </c>
      <c r="C49" s="2" t="s">
        <v>395</v>
      </c>
      <c r="D49" s="2" t="s">
        <v>395</v>
      </c>
      <c r="E49" s="7">
        <f>COUNTIF(Annuaire!E:E,A:A)</f>
        <v>1</v>
      </c>
      <c r="F49" s="27"/>
    </row>
    <row r="50" spans="1:6" x14ac:dyDescent="0.25">
      <c r="A50" s="31" t="str">
        <f t="shared" si="1"/>
        <v>1853 - Strombeek-Bever (Strombeek-Bever)</v>
      </c>
      <c r="B50" s="6">
        <v>1853</v>
      </c>
      <c r="C50" s="2" t="s">
        <v>410</v>
      </c>
      <c r="D50" s="2" t="s">
        <v>410</v>
      </c>
      <c r="E50" s="7">
        <f>COUNTIF(Annuaire!E:E,A:A)</f>
        <v>2</v>
      </c>
      <c r="F50" s="27"/>
    </row>
    <row r="51" spans="1:6" x14ac:dyDescent="0.25">
      <c r="A51" s="31" t="str">
        <f t="shared" si="1"/>
        <v>1933 - Zaventem (Zaventem)</v>
      </c>
      <c r="B51" s="6">
        <v>1933</v>
      </c>
      <c r="C51" s="2" t="s">
        <v>380</v>
      </c>
      <c r="D51" s="2" t="s">
        <v>380</v>
      </c>
      <c r="E51" s="7">
        <f>COUNTIF(Annuaire!E:E,A:A)</f>
        <v>1</v>
      </c>
      <c r="F51" s="27"/>
    </row>
    <row r="52" spans="1:6" x14ac:dyDescent="0.25">
      <c r="A52" s="31" t="str">
        <f t="shared" si="1"/>
        <v>1950 - Kraainem (Kraainem)</v>
      </c>
      <c r="B52" s="6">
        <v>1950</v>
      </c>
      <c r="C52" s="2" t="s">
        <v>273</v>
      </c>
      <c r="D52" s="2" t="s">
        <v>273</v>
      </c>
      <c r="E52" s="7">
        <f>COUNTIF(Annuaire!E:E,A:A)</f>
        <v>7</v>
      </c>
      <c r="F52" s="27"/>
    </row>
    <row r="53" spans="1:6" x14ac:dyDescent="0.25">
      <c r="A53" s="31" t="str">
        <f t="shared" si="1"/>
        <v>1970 - Wezembeek-Oppem (Wezembeek-Oppem)</v>
      </c>
      <c r="B53" s="6">
        <v>1970</v>
      </c>
      <c r="C53" s="2" t="s">
        <v>313</v>
      </c>
      <c r="D53" s="2" t="s">
        <v>313</v>
      </c>
      <c r="E53" s="7">
        <f>COUNTIF(Annuaire!E:E,A:A)</f>
        <v>5</v>
      </c>
      <c r="F53" s="27"/>
    </row>
    <row r="54" spans="1:6" x14ac:dyDescent="0.25">
      <c r="A54" s="31" t="str">
        <f t="shared" si="1"/>
        <v>2321 - Hoogstraten (Hoogstraten)</v>
      </c>
      <c r="B54" s="6">
        <v>2321</v>
      </c>
      <c r="C54" s="2" t="s">
        <v>323</v>
      </c>
      <c r="D54" s="2" t="s">
        <v>323</v>
      </c>
      <c r="E54" s="7">
        <f>COUNTIF(Annuaire!E:E,A:A)</f>
        <v>1</v>
      </c>
      <c r="F54" s="27"/>
    </row>
    <row r="55" spans="1:6" x14ac:dyDescent="0.25">
      <c r="A55" s="31" t="str">
        <f t="shared" si="1"/>
        <v>2650 - Edegem (Edegem)</v>
      </c>
      <c r="B55" s="6">
        <v>2650</v>
      </c>
      <c r="C55" s="2" t="s">
        <v>202</v>
      </c>
      <c r="D55" s="2" t="s">
        <v>202</v>
      </c>
      <c r="E55" s="7">
        <f>COUNTIF(Annuaire!E:E,A:A)</f>
        <v>1</v>
      </c>
      <c r="F55" s="27"/>
    </row>
    <row r="56" spans="1:6" x14ac:dyDescent="0.25">
      <c r="A56" s="31" t="str">
        <f t="shared" si="1"/>
        <v>2800 - Mechelen (Mechelen )</v>
      </c>
      <c r="B56" s="6">
        <v>2800</v>
      </c>
      <c r="C56" s="2" t="s">
        <v>803</v>
      </c>
      <c r="D56" s="2" t="s">
        <v>804</v>
      </c>
      <c r="E56" s="7">
        <f>COUNTIF(Annuaire!E:E,A:A)</f>
        <v>1</v>
      </c>
      <c r="F56" s="27"/>
    </row>
    <row r="57" spans="1:6" x14ac:dyDescent="0.25">
      <c r="A57" s="31" t="str">
        <f t="shared" si="1"/>
        <v>2900 - Schoten (Schoten)</v>
      </c>
      <c r="B57" s="6">
        <v>2900</v>
      </c>
      <c r="C57" s="2" t="s">
        <v>187</v>
      </c>
      <c r="D57" s="2" t="s">
        <v>187</v>
      </c>
      <c r="E57" s="7">
        <f>COUNTIF(Annuaire!E:E,A:A)</f>
        <v>1</v>
      </c>
      <c r="F57" s="27"/>
    </row>
    <row r="58" spans="1:6" x14ac:dyDescent="0.25">
      <c r="A58" s="31" t="str">
        <f t="shared" si="1"/>
        <v>2900 - Schoten (Schoten)</v>
      </c>
      <c r="B58" s="6">
        <v>2900</v>
      </c>
      <c r="C58" s="2" t="s">
        <v>187</v>
      </c>
      <c r="D58" s="2" t="s">
        <v>187</v>
      </c>
      <c r="E58" s="7">
        <f>COUNTIF(Annuaire!E:E,A:A)</f>
        <v>1</v>
      </c>
      <c r="F58" s="27"/>
    </row>
    <row r="59" spans="1:6" x14ac:dyDescent="0.25">
      <c r="A59" s="31" t="str">
        <f t="shared" si="1"/>
        <v>2900 - Schoten (Schoten)</v>
      </c>
      <c r="B59" s="6">
        <v>2900</v>
      </c>
      <c r="C59" s="2" t="s">
        <v>187</v>
      </c>
      <c r="D59" s="2" t="s">
        <v>187</v>
      </c>
      <c r="E59" s="7">
        <f>COUNTIF(Annuaire!E:E,A:A)</f>
        <v>1</v>
      </c>
      <c r="F59" s="27"/>
    </row>
    <row r="60" spans="1:6" x14ac:dyDescent="0.25">
      <c r="A60" s="31" t="str">
        <f t="shared" si="1"/>
        <v>3001 - Heverlee (Heverlee)</v>
      </c>
      <c r="B60" s="6">
        <v>3001</v>
      </c>
      <c r="C60" s="2" t="s">
        <v>539</v>
      </c>
      <c r="D60" s="2" t="s">
        <v>539</v>
      </c>
      <c r="E60" s="7">
        <f>COUNTIF(Annuaire!E:E,A:A)</f>
        <v>2</v>
      </c>
      <c r="F60" s="27"/>
    </row>
    <row r="61" spans="1:6" x14ac:dyDescent="0.25">
      <c r="A61" s="31" t="str">
        <f t="shared" si="1"/>
        <v>3051 - Sint-Joris-Weert (Sint-Joris-Weert)</v>
      </c>
      <c r="B61" s="6">
        <v>3051</v>
      </c>
      <c r="C61" s="2" t="s">
        <v>527</v>
      </c>
      <c r="D61" s="2" t="s">
        <v>527</v>
      </c>
      <c r="E61" s="7">
        <f>COUNTIF(Annuaire!E:E,A:A)</f>
        <v>1</v>
      </c>
      <c r="F61" s="27"/>
    </row>
    <row r="62" spans="1:6" x14ac:dyDescent="0.25">
      <c r="A62" s="31" t="str">
        <f t="shared" si="1"/>
        <v>3070 - Kortenberg (Kortenberg)</v>
      </c>
      <c r="B62" s="6">
        <v>3070</v>
      </c>
      <c r="C62" s="2" t="s">
        <v>750</v>
      </c>
      <c r="D62" s="2" t="s">
        <v>750</v>
      </c>
      <c r="E62" s="7">
        <f>COUNTIF(Annuaire!E:E,A:A)</f>
        <v>2</v>
      </c>
      <c r="F62" s="27"/>
    </row>
    <row r="63" spans="1:6" x14ac:dyDescent="0.25">
      <c r="A63" s="31" t="str">
        <f t="shared" si="1"/>
        <v>3081 - Tervuren (Tervuren)</v>
      </c>
      <c r="B63" s="6">
        <v>3081</v>
      </c>
      <c r="C63" s="2" t="s">
        <v>85</v>
      </c>
      <c r="D63" s="2" t="s">
        <v>85</v>
      </c>
      <c r="E63" s="7">
        <f>COUNTIF(Annuaire!E:E,A:A)</f>
        <v>1</v>
      </c>
      <c r="F63" s="27"/>
    </row>
    <row r="64" spans="1:6" x14ac:dyDescent="0.25">
      <c r="A64" s="31" t="str">
        <f t="shared" si="1"/>
        <v>3090 - Overijse (Overijse)</v>
      </c>
      <c r="B64" s="6">
        <v>3090</v>
      </c>
      <c r="C64" s="2" t="s">
        <v>339</v>
      </c>
      <c r="D64" s="2" t="s">
        <v>339</v>
      </c>
      <c r="E64" s="7">
        <f>COUNTIF(Annuaire!E:E,A:A)</f>
        <v>7</v>
      </c>
      <c r="F64" s="27"/>
    </row>
    <row r="65" spans="1:6" x14ac:dyDescent="0.25">
      <c r="A65" s="31" t="str">
        <f t="shared" si="1"/>
        <v>3150 - Tildonk (Tildonk)</v>
      </c>
      <c r="B65" s="6">
        <v>3150</v>
      </c>
      <c r="C65" s="2" t="s">
        <v>767</v>
      </c>
      <c r="D65" s="2" t="s">
        <v>767</v>
      </c>
      <c r="E65" s="7">
        <f>COUNTIF(Annuaire!E:E,A:A)</f>
        <v>1</v>
      </c>
      <c r="F65" s="27"/>
    </row>
    <row r="66" spans="1:6" x14ac:dyDescent="0.25">
      <c r="A66" s="31" t="str">
        <f t="shared" si="1"/>
        <v>3450 - Geetbets (Geetbets)</v>
      </c>
      <c r="B66" s="6">
        <v>3450</v>
      </c>
      <c r="C66" s="2" t="s">
        <v>701</v>
      </c>
      <c r="D66" s="2" t="s">
        <v>701</v>
      </c>
      <c r="E66" s="7">
        <f>COUNTIF(Annuaire!E:E,A:A)</f>
        <v>1</v>
      </c>
      <c r="F66" s="27"/>
    </row>
    <row r="67" spans="1:6" x14ac:dyDescent="0.25">
      <c r="A67" s="31" t="str">
        <f t="shared" si="1"/>
        <v>3560 - Lumen (Lumen)</v>
      </c>
      <c r="B67" s="6">
        <v>3560</v>
      </c>
      <c r="C67" s="2" t="s">
        <v>706</v>
      </c>
      <c r="D67" s="2" t="s">
        <v>706</v>
      </c>
      <c r="E67" s="7">
        <f>COUNTIF(Annuaire!E:E,A:A)</f>
        <v>1</v>
      </c>
      <c r="F67" s="27"/>
    </row>
    <row r="68" spans="1:6" x14ac:dyDescent="0.25">
      <c r="A68" s="31" t="str">
        <f t="shared" si="1"/>
        <v>3806 - Velm (Velm)</v>
      </c>
      <c r="B68" s="6">
        <v>3806</v>
      </c>
      <c r="C68" s="2" t="s">
        <v>819</v>
      </c>
      <c r="D68" s="2" t="s">
        <v>819</v>
      </c>
      <c r="E68" s="7">
        <f>COUNTIF(Annuaire!E:E,A:A)</f>
        <v>1</v>
      </c>
      <c r="F68" s="27"/>
    </row>
    <row r="69" spans="1:6" x14ac:dyDescent="0.25">
      <c r="A69" s="31" t="str">
        <f t="shared" si="1"/>
        <v>3840 - Jesseren (Jesseren)</v>
      </c>
      <c r="B69" s="6">
        <v>3840</v>
      </c>
      <c r="C69" s="2" t="s">
        <v>792</v>
      </c>
      <c r="D69" s="2" t="s">
        <v>792</v>
      </c>
      <c r="E69" s="7">
        <f>COUNTIF(Annuaire!E:E,A:A)</f>
        <v>1</v>
      </c>
      <c r="F69" s="27"/>
    </row>
    <row r="70" spans="1:6" x14ac:dyDescent="0.25">
      <c r="A70" s="31" t="str">
        <f t="shared" si="1"/>
        <v>4000 - Liège (Liège)</v>
      </c>
      <c r="B70" s="6">
        <v>4000</v>
      </c>
      <c r="C70" s="2" t="s">
        <v>405</v>
      </c>
      <c r="D70" s="2" t="s">
        <v>405</v>
      </c>
      <c r="E70" s="7">
        <f>COUNTIF(Annuaire!E:E,A:A)</f>
        <v>4</v>
      </c>
      <c r="F70" s="27"/>
    </row>
    <row r="71" spans="1:6" x14ac:dyDescent="0.25">
      <c r="A71" s="31" t="str">
        <f t="shared" si="1"/>
        <v>4020 - Liège (Liège)</v>
      </c>
      <c r="B71" s="6">
        <v>4020</v>
      </c>
      <c r="C71" s="2" t="s">
        <v>405</v>
      </c>
      <c r="D71" s="2" t="s">
        <v>405</v>
      </c>
      <c r="E71" s="7">
        <f>COUNTIF(Annuaire!E:E,A:A)</f>
        <v>2</v>
      </c>
      <c r="F71" s="27"/>
    </row>
    <row r="72" spans="1:6" x14ac:dyDescent="0.25">
      <c r="A72" s="31" t="str">
        <f t="shared" ref="A72:A100" si="2">B72&amp;" - "&amp;C72&amp;" ("&amp;D72&amp;")"</f>
        <v>4030 - Grivegnée (Grivegnée)</v>
      </c>
      <c r="B72" s="6">
        <v>4030</v>
      </c>
      <c r="C72" s="2" t="s">
        <v>406</v>
      </c>
      <c r="D72" s="2" t="s">
        <v>406</v>
      </c>
      <c r="E72" s="7">
        <f>COUNTIF(Annuaire!E:E,A:A)</f>
        <v>1</v>
      </c>
      <c r="F72" s="27"/>
    </row>
    <row r="73" spans="1:6" x14ac:dyDescent="0.25">
      <c r="A73" s="31" t="str">
        <f t="shared" si="2"/>
        <v>4053 - Chaudfontaine (Chaudfontaine)</v>
      </c>
      <c r="B73" s="6">
        <v>4053</v>
      </c>
      <c r="C73" s="2" t="s">
        <v>774</v>
      </c>
      <c r="D73" s="2" t="s">
        <v>774</v>
      </c>
      <c r="E73" s="7">
        <f>COUNTIF(Annuaire!E:E,A:A)</f>
        <v>1</v>
      </c>
      <c r="F73" s="27"/>
    </row>
    <row r="74" spans="1:6" x14ac:dyDescent="0.25">
      <c r="A74" s="31" t="str">
        <f t="shared" si="2"/>
        <v>4141 - Louveigne (Louveigne)</v>
      </c>
      <c r="B74" s="6">
        <v>4141</v>
      </c>
      <c r="C74" s="2" t="s">
        <v>612</v>
      </c>
      <c r="D74" s="2" t="s">
        <v>612</v>
      </c>
      <c r="E74" s="7">
        <f>COUNTIF(Annuaire!E:E,A:A)</f>
        <v>1</v>
      </c>
      <c r="F74" s="27"/>
    </row>
    <row r="75" spans="1:6" x14ac:dyDescent="0.25">
      <c r="A75" s="31" t="str">
        <f t="shared" si="2"/>
        <v>4500 - Huy (Huy)</v>
      </c>
      <c r="B75" s="6">
        <v>4500</v>
      </c>
      <c r="C75" s="2" t="s">
        <v>328</v>
      </c>
      <c r="D75" s="2" t="s">
        <v>328</v>
      </c>
      <c r="E75" s="7">
        <f>COUNTIF(Annuaire!E:E,A:A)</f>
        <v>2</v>
      </c>
      <c r="F75" s="27"/>
    </row>
    <row r="76" spans="1:6" x14ac:dyDescent="0.25">
      <c r="A76" s="31" t="str">
        <f t="shared" si="2"/>
        <v>4802 - Heusy (Heusy)</v>
      </c>
      <c r="B76" s="6">
        <v>4802</v>
      </c>
      <c r="C76" s="2" t="s">
        <v>409</v>
      </c>
      <c r="D76" s="2" t="s">
        <v>409</v>
      </c>
      <c r="E76" s="7">
        <f>COUNTIF(Annuaire!E:E,A:A)</f>
        <v>2</v>
      </c>
      <c r="F76" s="27"/>
    </row>
    <row r="77" spans="1:6" x14ac:dyDescent="0.25">
      <c r="A77" s="31" t="str">
        <f t="shared" si="2"/>
        <v>4910 - Theux (Theux)</v>
      </c>
      <c r="B77" s="6">
        <v>4910</v>
      </c>
      <c r="C77" s="2" t="s">
        <v>787</v>
      </c>
      <c r="D77" s="2" t="s">
        <v>787</v>
      </c>
      <c r="E77" s="7">
        <f>COUNTIF(Annuaire!E:E,A:A)</f>
        <v>1</v>
      </c>
      <c r="F77" s="27"/>
    </row>
    <row r="78" spans="1:6" x14ac:dyDescent="0.25">
      <c r="A78" s="31" t="str">
        <f t="shared" si="2"/>
        <v>4970 - Stavelot (Stavelot)</v>
      </c>
      <c r="B78" s="6">
        <v>4970</v>
      </c>
      <c r="C78" s="2" t="s">
        <v>408</v>
      </c>
      <c r="D78" s="2" t="s">
        <v>408</v>
      </c>
      <c r="E78" s="7">
        <f>COUNTIF(Annuaire!E:E,A:A)</f>
        <v>1</v>
      </c>
      <c r="F78" s="27"/>
    </row>
    <row r="79" spans="1:6" x14ac:dyDescent="0.25">
      <c r="A79" s="31" t="str">
        <f t="shared" si="2"/>
        <v>5030 - Gembloux (Gembloux)</v>
      </c>
      <c r="B79" s="6">
        <v>5030</v>
      </c>
      <c r="C79" s="2" t="s">
        <v>189</v>
      </c>
      <c r="D79" s="2" t="s">
        <v>189</v>
      </c>
      <c r="E79" s="7">
        <f>COUNTIF(Annuaire!E:E,A:A)</f>
        <v>2</v>
      </c>
      <c r="F79" s="27"/>
    </row>
    <row r="80" spans="1:6" x14ac:dyDescent="0.25">
      <c r="A80" s="31" t="str">
        <f t="shared" si="2"/>
        <v>5300 - Andenne (Andenne)</v>
      </c>
      <c r="B80" s="6">
        <v>5300</v>
      </c>
      <c r="C80" s="2" t="s">
        <v>230</v>
      </c>
      <c r="D80" s="2" t="s">
        <v>230</v>
      </c>
      <c r="E80" s="7">
        <f>COUNTIF(Annuaire!E:E,A:A)</f>
        <v>1</v>
      </c>
      <c r="F80" s="27"/>
    </row>
    <row r="81" spans="1:8" x14ac:dyDescent="0.25">
      <c r="A81" s="31" t="str">
        <f t="shared" si="2"/>
        <v>5340 - Gesves (Gesves)</v>
      </c>
      <c r="B81" s="6">
        <v>5340</v>
      </c>
      <c r="C81" s="2" t="s">
        <v>84</v>
      </c>
      <c r="D81" s="2" t="s">
        <v>84</v>
      </c>
      <c r="E81" s="7">
        <f>COUNTIF(Annuaire!E:E,A:A)</f>
        <v>1</v>
      </c>
      <c r="F81" s="27"/>
    </row>
    <row r="82" spans="1:8" x14ac:dyDescent="0.25">
      <c r="A82" s="31" t="str">
        <f t="shared" si="2"/>
        <v>5350 - Ohey (Ohey)</v>
      </c>
      <c r="B82" s="6">
        <v>5350</v>
      </c>
      <c r="C82" s="2" t="s">
        <v>86</v>
      </c>
      <c r="D82" s="2" t="s">
        <v>86</v>
      </c>
      <c r="E82" s="7">
        <f>COUNTIF(Annuaire!E:E,A:A)</f>
        <v>0</v>
      </c>
      <c r="F82" s="27"/>
    </row>
    <row r="83" spans="1:8" x14ac:dyDescent="0.25">
      <c r="A83" s="31" t="str">
        <f t="shared" si="2"/>
        <v>5580 - Rochefort (Rochefort)</v>
      </c>
      <c r="B83" s="6">
        <v>5580</v>
      </c>
      <c r="C83" s="2" t="s">
        <v>320</v>
      </c>
      <c r="D83" s="2" t="s">
        <v>320</v>
      </c>
      <c r="E83" s="7">
        <f>COUNTIF(Annuaire!E:E,A:A)</f>
        <v>1</v>
      </c>
      <c r="F83" s="27"/>
    </row>
    <row r="84" spans="1:8" x14ac:dyDescent="0.25">
      <c r="A84" s="31" t="str">
        <f t="shared" si="2"/>
        <v>6890 - Libin (Libin)</v>
      </c>
      <c r="B84" s="6">
        <v>6890</v>
      </c>
      <c r="C84" s="2" t="s">
        <v>717</v>
      </c>
      <c r="D84" s="2" t="s">
        <v>717</v>
      </c>
      <c r="E84" s="7">
        <f>COUNTIF(Annuaire!E:E,A:A)</f>
        <v>1</v>
      </c>
      <c r="F84" s="27"/>
    </row>
    <row r="85" spans="1:8" x14ac:dyDescent="0.25">
      <c r="A85" s="31" t="str">
        <f t="shared" si="2"/>
        <v>6960 - Grandmenil (Grandmenil)</v>
      </c>
      <c r="B85" s="6">
        <v>6960</v>
      </c>
      <c r="C85" s="2" t="s">
        <v>549</v>
      </c>
      <c r="D85" s="2" t="s">
        <v>549</v>
      </c>
      <c r="E85" s="7">
        <f>COUNTIF(Annuaire!E:E,A:A)</f>
        <v>2</v>
      </c>
      <c r="F85" s="27"/>
      <c r="H85" s="2"/>
    </row>
    <row r="86" spans="1:8" x14ac:dyDescent="0.25">
      <c r="A86" s="31" t="str">
        <f t="shared" si="2"/>
        <v>6997 - Erezée (Erezée)</v>
      </c>
      <c r="B86" s="6">
        <v>6997</v>
      </c>
      <c r="C86" s="2" t="s">
        <v>140</v>
      </c>
      <c r="D86" s="2" t="s">
        <v>140</v>
      </c>
      <c r="E86" s="7">
        <f>COUNTIF(Annuaire!E:E,A:A)</f>
        <v>2</v>
      </c>
      <c r="F86" s="27"/>
      <c r="H86" s="2"/>
    </row>
    <row r="87" spans="1:8" x14ac:dyDescent="0.25">
      <c r="A87" s="31" t="str">
        <f t="shared" si="2"/>
        <v>7060 - Soignies (Soignies)</v>
      </c>
      <c r="B87" s="6">
        <v>7060</v>
      </c>
      <c r="C87" s="2" t="s">
        <v>244</v>
      </c>
      <c r="D87" s="2" t="s">
        <v>244</v>
      </c>
      <c r="E87" s="7">
        <f>COUNTIF(Annuaire!E:E,A:A)</f>
        <v>1</v>
      </c>
      <c r="F87" s="27"/>
      <c r="H87" s="2"/>
    </row>
    <row r="88" spans="1:8" x14ac:dyDescent="0.25">
      <c r="A88" s="31" t="str">
        <f t="shared" si="2"/>
        <v>7063 - Neufvilles (Neufvilles)</v>
      </c>
      <c r="B88" s="6">
        <v>7063</v>
      </c>
      <c r="C88" s="2" t="s">
        <v>650</v>
      </c>
      <c r="D88" s="2" t="s">
        <v>650</v>
      </c>
      <c r="E88" s="7">
        <f>COUNTIF(Annuaire!E:E,A:A)</f>
        <v>1</v>
      </c>
      <c r="F88" s="27"/>
      <c r="H88" s="2"/>
    </row>
    <row r="89" spans="1:8" x14ac:dyDescent="0.25">
      <c r="A89" s="31" t="str">
        <f t="shared" si="2"/>
        <v>7090 - Braine-Le-Comte (Braine-Le-Comte)</v>
      </c>
      <c r="B89" s="6">
        <v>7090</v>
      </c>
      <c r="C89" s="2" t="s">
        <v>241</v>
      </c>
      <c r="D89" s="2" t="s">
        <v>241</v>
      </c>
      <c r="E89" s="7">
        <f>COUNTIF(Annuaire!E:E,A:A)</f>
        <v>1</v>
      </c>
      <c r="F89" s="27"/>
      <c r="H89" s="2"/>
    </row>
    <row r="90" spans="1:8" x14ac:dyDescent="0.25">
      <c r="A90" s="31" t="str">
        <f t="shared" si="2"/>
        <v>7191 - Ecaussines (Ecaussines)</v>
      </c>
      <c r="B90" s="6">
        <v>7191</v>
      </c>
      <c r="C90" s="2" t="s">
        <v>407</v>
      </c>
      <c r="D90" s="2" t="s">
        <v>407</v>
      </c>
      <c r="E90" s="7">
        <f>COUNTIF(Annuaire!E:E,A:A)</f>
        <v>3</v>
      </c>
      <c r="F90" s="27"/>
      <c r="H90" s="2"/>
    </row>
    <row r="91" spans="1:8" x14ac:dyDescent="0.25">
      <c r="A91" s="31" t="str">
        <f t="shared" si="2"/>
        <v>7380 - Quiévrain (Quiévrain)</v>
      </c>
      <c r="B91" s="6">
        <v>7380</v>
      </c>
      <c r="C91" s="2" t="s">
        <v>275</v>
      </c>
      <c r="D91" s="2" t="s">
        <v>275</v>
      </c>
      <c r="E91" s="7">
        <f>COUNTIF(Annuaire!E:E,A:A)</f>
        <v>1</v>
      </c>
      <c r="F91" s="27"/>
      <c r="H91" s="2"/>
    </row>
    <row r="92" spans="1:8" x14ac:dyDescent="0.25">
      <c r="A92" s="31" t="str">
        <f t="shared" si="2"/>
        <v>7500 - Tournai (Tournai)</v>
      </c>
      <c r="B92" s="6">
        <v>7500</v>
      </c>
      <c r="C92" s="2" t="s">
        <v>235</v>
      </c>
      <c r="D92" s="2" t="s">
        <v>235</v>
      </c>
      <c r="E92" s="7">
        <f>COUNTIF(Annuaire!E:E,A:A)</f>
        <v>2</v>
      </c>
      <c r="F92" s="27"/>
      <c r="H92" s="2"/>
    </row>
    <row r="93" spans="1:8" x14ac:dyDescent="0.25">
      <c r="A93" s="31" t="str">
        <f t="shared" si="2"/>
        <v>7900 - Leuze-en-Hainaut (Leuze-en-Hainaut)</v>
      </c>
      <c r="B93" s="6">
        <v>7900</v>
      </c>
      <c r="C93" s="2" t="s">
        <v>626</v>
      </c>
      <c r="D93" s="2" t="s">
        <v>626</v>
      </c>
      <c r="E93" s="7">
        <f>COUNTIF(Annuaire!E:E,A:A)</f>
        <v>1</v>
      </c>
      <c r="F93" s="27"/>
      <c r="H93" s="2"/>
    </row>
    <row r="94" spans="1:8" x14ac:dyDescent="0.25">
      <c r="A94" s="31" t="str">
        <f t="shared" si="2"/>
        <v>8300 - Knokke (Knokke)</v>
      </c>
      <c r="B94" s="6">
        <v>8300</v>
      </c>
      <c r="C94" s="2" t="s">
        <v>83</v>
      </c>
      <c r="D94" s="2" t="s">
        <v>83</v>
      </c>
      <c r="E94" s="7">
        <f>COUNTIF(Annuaire!E:E,A:A)</f>
        <v>3</v>
      </c>
      <c r="F94" s="27"/>
      <c r="H94" s="2"/>
    </row>
    <row r="95" spans="1:8" x14ac:dyDescent="0.25">
      <c r="A95" s="31" t="str">
        <f t="shared" si="2"/>
        <v>8430 - Middelkerke (Middelkerke)</v>
      </c>
      <c r="B95" s="6">
        <v>8430</v>
      </c>
      <c r="C95" s="2" t="s">
        <v>213</v>
      </c>
      <c r="D95" s="2" t="s">
        <v>213</v>
      </c>
      <c r="E95" s="7">
        <f>COUNTIF(Annuaire!E:E,A:A)</f>
        <v>0</v>
      </c>
      <c r="F95" s="27"/>
      <c r="H95" s="2"/>
    </row>
    <row r="96" spans="1:8" x14ac:dyDescent="0.25">
      <c r="A96" s="31" t="str">
        <f t="shared" si="2"/>
        <v>8820 - Torhout (Torhout)</v>
      </c>
      <c r="B96" s="6">
        <v>8820</v>
      </c>
      <c r="C96" s="2" t="s">
        <v>199</v>
      </c>
      <c r="D96" s="2" t="s">
        <v>199</v>
      </c>
      <c r="E96" s="7">
        <f>COUNTIF(Annuaire!E:E,A:A)</f>
        <v>1</v>
      </c>
      <c r="F96" s="27"/>
      <c r="H96" s="2"/>
    </row>
    <row r="97" spans="1:8" x14ac:dyDescent="0.25">
      <c r="A97" s="31" t="str">
        <f t="shared" si="2"/>
        <v>9900 - EEKLO (EEKLO)</v>
      </c>
      <c r="B97" s="6">
        <v>9900</v>
      </c>
      <c r="C97" s="2" t="s">
        <v>362</v>
      </c>
      <c r="D97" s="2" t="s">
        <v>362</v>
      </c>
      <c r="E97" s="7">
        <f>COUNTIF(Annuaire!E:E,A:A)</f>
        <v>1</v>
      </c>
      <c r="F97" s="27"/>
      <c r="H97" s="2"/>
    </row>
    <row r="98" spans="1:8" x14ac:dyDescent="0.25">
      <c r="A98" s="31" t="str">
        <f t="shared" si="2"/>
        <v>94140 - Alfortville (Alfortville)</v>
      </c>
      <c r="B98" s="6">
        <v>94140</v>
      </c>
      <c r="C98" s="2" t="s">
        <v>277</v>
      </c>
      <c r="D98" s="2" t="s">
        <v>277</v>
      </c>
      <c r="E98" s="7">
        <f>COUNTIF(Annuaire!E:E,A:A)</f>
        <v>1</v>
      </c>
      <c r="F98" s="27"/>
      <c r="H98" s="2"/>
    </row>
    <row r="99" spans="1:8" x14ac:dyDescent="0.25">
      <c r="A99" s="31" t="str">
        <f t="shared" si="2"/>
        <v>1200 - - Sint-Lambrechts-Woluwe (Sint-Lambrechts-Woluwe)</v>
      </c>
      <c r="B99" s="6" t="s">
        <v>742</v>
      </c>
      <c r="C99" s="2" t="s">
        <v>743</v>
      </c>
      <c r="D99" s="2" t="s">
        <v>743</v>
      </c>
      <c r="E99" s="7">
        <f>COUNTIF(Annuaire!E:E,A:A)</f>
        <v>1</v>
      </c>
      <c r="F99" s="27"/>
      <c r="H99" s="2"/>
    </row>
    <row r="100" spans="1:8" x14ac:dyDescent="0.25">
      <c r="A100" s="31" t="str">
        <f t="shared" si="2"/>
        <v>FR - 83570 - CARCES (CARCES)</v>
      </c>
      <c r="B100" s="6" t="s">
        <v>404</v>
      </c>
      <c r="C100" s="2" t="s">
        <v>122</v>
      </c>
      <c r="D100" s="2" t="s">
        <v>122</v>
      </c>
      <c r="E100" s="7">
        <f>COUNTIF(Annuaire!E:E,A:A)</f>
        <v>3</v>
      </c>
      <c r="F100" s="27" t="s">
        <v>376</v>
      </c>
    </row>
    <row r="101" spans="1:8" s="11" customFormat="1" ht="30.75" customHeight="1" x14ac:dyDescent="0.25">
      <c r="A101" s="30"/>
      <c r="B101" s="32"/>
      <c r="C101" s="57"/>
      <c r="D101" s="57"/>
      <c r="E101" s="10"/>
      <c r="F101" s="20"/>
    </row>
    <row r="102" spans="1:8" x14ac:dyDescent="0.25">
      <c r="B102" s="55"/>
      <c r="C102" s="54"/>
      <c r="D102" s="54"/>
    </row>
    <row r="103" spans="1:8" x14ac:dyDescent="0.25">
      <c r="B103" s="55"/>
      <c r="C103" s="54"/>
      <c r="D103" s="54"/>
    </row>
    <row r="104" spans="1:8" x14ac:dyDescent="0.25">
      <c r="B104" s="55"/>
      <c r="C104" s="54"/>
      <c r="D104" s="54"/>
    </row>
    <row r="105" spans="1:8" x14ac:dyDescent="0.25">
      <c r="B105" s="55"/>
      <c r="C105" s="54"/>
      <c r="D105" s="54"/>
    </row>
    <row r="106" spans="1:8" x14ac:dyDescent="0.25">
      <c r="B106" s="55"/>
      <c r="C106" s="54"/>
      <c r="D106" s="54"/>
    </row>
    <row r="107" spans="1:8" x14ac:dyDescent="0.25">
      <c r="B107" s="55"/>
      <c r="C107" s="54"/>
      <c r="D107" s="54"/>
    </row>
    <row r="108" spans="1:8" x14ac:dyDescent="0.25">
      <c r="B108" s="55"/>
      <c r="C108" s="54"/>
      <c r="D108" s="54"/>
    </row>
    <row r="109" spans="1:8" x14ac:dyDescent="0.25">
      <c r="B109" s="55"/>
      <c r="C109" s="54"/>
      <c r="D109" s="54"/>
    </row>
    <row r="110" spans="1:8" x14ac:dyDescent="0.25">
      <c r="B110" s="55"/>
      <c r="C110" s="54"/>
      <c r="D110" s="54"/>
    </row>
    <row r="111" spans="1:8" x14ac:dyDescent="0.25">
      <c r="B111" s="55"/>
      <c r="C111" s="54"/>
      <c r="D111" s="54"/>
    </row>
    <row r="112" spans="1:8" x14ac:dyDescent="0.25">
      <c r="B112" s="55"/>
      <c r="C112" s="54"/>
      <c r="D112" s="54"/>
    </row>
    <row r="113" spans="2:4" x14ac:dyDescent="0.25">
      <c r="B113" s="55"/>
      <c r="C113" s="54"/>
      <c r="D113" s="54"/>
    </row>
    <row r="114" spans="2:4" x14ac:dyDescent="0.25">
      <c r="B114" s="55"/>
      <c r="C114" s="54"/>
      <c r="D114" s="54"/>
    </row>
    <row r="115" spans="2:4" x14ac:dyDescent="0.25">
      <c r="B115" s="55"/>
      <c r="C115" s="54"/>
      <c r="D115" s="54"/>
    </row>
    <row r="116" spans="2:4" x14ac:dyDescent="0.25">
      <c r="B116" s="55"/>
      <c r="C116" s="54"/>
      <c r="D116" s="54"/>
    </row>
    <row r="117" spans="2:4" x14ac:dyDescent="0.25">
      <c r="B117" s="55"/>
      <c r="C117" s="54"/>
      <c r="D117" s="54"/>
    </row>
    <row r="118" spans="2:4" x14ac:dyDescent="0.25">
      <c r="B118" s="55"/>
      <c r="C118" s="54"/>
      <c r="D118" s="54"/>
    </row>
    <row r="119" spans="2:4" x14ac:dyDescent="0.25">
      <c r="B119" s="55"/>
      <c r="C119" s="54"/>
      <c r="D119" s="54"/>
    </row>
    <row r="120" spans="2:4" x14ac:dyDescent="0.25">
      <c r="B120" s="55"/>
      <c r="C120" s="54"/>
      <c r="D120" s="54"/>
    </row>
    <row r="121" spans="2:4" x14ac:dyDescent="0.25">
      <c r="B121" s="55"/>
      <c r="C121" s="54"/>
      <c r="D121" s="54"/>
    </row>
    <row r="122" spans="2:4" x14ac:dyDescent="0.25">
      <c r="B122" s="55"/>
      <c r="C122" s="54"/>
      <c r="D122" s="54"/>
    </row>
    <row r="123" spans="2:4" x14ac:dyDescent="0.25">
      <c r="B123" s="55"/>
      <c r="C123" s="54"/>
      <c r="D123" s="54"/>
    </row>
    <row r="124" spans="2:4" x14ac:dyDescent="0.25">
      <c r="B124" s="55"/>
      <c r="C124" s="54"/>
      <c r="D124" s="54"/>
    </row>
    <row r="125" spans="2:4" x14ac:dyDescent="0.25">
      <c r="B125" s="55"/>
      <c r="C125" s="54"/>
      <c r="D125" s="54"/>
    </row>
    <row r="126" spans="2:4" x14ac:dyDescent="0.25">
      <c r="B126" s="55"/>
      <c r="C126" s="54"/>
      <c r="D126" s="54"/>
    </row>
    <row r="127" spans="2:4" x14ac:dyDescent="0.25">
      <c r="B127" s="55"/>
      <c r="C127" s="54"/>
      <c r="D127" s="54"/>
    </row>
    <row r="128" spans="2:4" x14ac:dyDescent="0.25">
      <c r="B128" s="55"/>
      <c r="C128" s="54"/>
      <c r="D128" s="54"/>
    </row>
    <row r="129" spans="2:4" x14ac:dyDescent="0.25">
      <c r="B129" s="55"/>
      <c r="C129" s="54"/>
      <c r="D129" s="54"/>
    </row>
    <row r="130" spans="2:4" x14ac:dyDescent="0.25">
      <c r="B130" s="55"/>
      <c r="C130" s="54"/>
      <c r="D130" s="54"/>
    </row>
    <row r="131" spans="2:4" x14ac:dyDescent="0.25">
      <c r="B131" s="55"/>
      <c r="C131" s="54"/>
      <c r="D131" s="54"/>
    </row>
    <row r="132" spans="2:4" x14ac:dyDescent="0.25">
      <c r="B132" s="55"/>
      <c r="C132" s="54"/>
      <c r="D132" s="54"/>
    </row>
    <row r="133" spans="2:4" x14ac:dyDescent="0.25">
      <c r="B133" s="55"/>
      <c r="C133" s="54"/>
      <c r="D133" s="54"/>
    </row>
    <row r="134" spans="2:4" x14ac:dyDescent="0.25">
      <c r="B134" s="55"/>
      <c r="C134" s="54"/>
      <c r="D134" s="54"/>
    </row>
    <row r="135" spans="2:4" x14ac:dyDescent="0.25">
      <c r="B135" s="55"/>
      <c r="C135" s="54"/>
      <c r="D135" s="54"/>
    </row>
    <row r="136" spans="2:4" x14ac:dyDescent="0.25">
      <c r="B136" s="55"/>
      <c r="C136" s="54"/>
      <c r="D136" s="54"/>
    </row>
    <row r="137" spans="2:4" x14ac:dyDescent="0.25">
      <c r="B137" s="55"/>
      <c r="C137" s="54"/>
      <c r="D137" s="54"/>
    </row>
    <row r="138" spans="2:4" x14ac:dyDescent="0.25">
      <c r="B138" s="55"/>
      <c r="C138" s="54"/>
      <c r="D138" s="54"/>
    </row>
    <row r="139" spans="2:4" x14ac:dyDescent="0.25">
      <c r="B139" s="55"/>
      <c r="C139" s="54"/>
      <c r="D139" s="54"/>
    </row>
    <row r="140" spans="2:4" x14ac:dyDescent="0.25">
      <c r="B140" s="55"/>
      <c r="C140" s="54"/>
      <c r="D140" s="54"/>
    </row>
    <row r="141" spans="2:4" x14ac:dyDescent="0.25">
      <c r="B141" s="55"/>
      <c r="C141" s="54"/>
      <c r="D141" s="54"/>
    </row>
    <row r="142" spans="2:4" x14ac:dyDescent="0.25">
      <c r="B142" s="55"/>
      <c r="C142" s="54"/>
      <c r="D142" s="54"/>
    </row>
    <row r="143" spans="2:4" x14ac:dyDescent="0.25">
      <c r="B143" s="55"/>
      <c r="C143" s="54"/>
      <c r="D143" s="54"/>
    </row>
    <row r="144" spans="2:4" x14ac:dyDescent="0.25">
      <c r="B144" s="55"/>
      <c r="C144" s="54"/>
      <c r="D144" s="54"/>
    </row>
    <row r="145" spans="2:4" x14ac:dyDescent="0.25">
      <c r="B145" s="55"/>
      <c r="C145" s="54"/>
      <c r="D145" s="54"/>
    </row>
    <row r="146" spans="2:4" x14ac:dyDescent="0.25">
      <c r="B146" s="55"/>
      <c r="C146" s="54"/>
      <c r="D146" s="54"/>
    </row>
    <row r="147" spans="2:4" x14ac:dyDescent="0.25">
      <c r="B147" s="55"/>
      <c r="C147" s="54"/>
      <c r="D147" s="54"/>
    </row>
    <row r="148" spans="2:4" x14ac:dyDescent="0.25">
      <c r="B148" s="55"/>
      <c r="C148" s="54"/>
      <c r="D148" s="54"/>
    </row>
    <row r="149" spans="2:4" x14ac:dyDescent="0.25">
      <c r="B149" s="55"/>
      <c r="C149" s="54"/>
      <c r="D149" s="54"/>
    </row>
    <row r="150" spans="2:4" x14ac:dyDescent="0.25">
      <c r="B150" s="55"/>
      <c r="C150" s="54"/>
      <c r="D150" s="54"/>
    </row>
    <row r="151" spans="2:4" x14ac:dyDescent="0.25">
      <c r="B151" s="55"/>
      <c r="C151" s="54"/>
      <c r="D151" s="54"/>
    </row>
    <row r="152" spans="2:4" x14ac:dyDescent="0.25">
      <c r="B152" s="55"/>
      <c r="C152" s="54"/>
      <c r="D152" s="54"/>
    </row>
    <row r="153" spans="2:4" x14ac:dyDescent="0.25">
      <c r="B153" s="55"/>
      <c r="C153" s="54"/>
      <c r="D153" s="54"/>
    </row>
    <row r="154" spans="2:4" x14ac:dyDescent="0.25">
      <c r="B154" s="55"/>
      <c r="C154" s="54"/>
      <c r="D154" s="54"/>
    </row>
    <row r="155" spans="2:4" x14ac:dyDescent="0.25">
      <c r="B155" s="55"/>
      <c r="C155" s="54"/>
      <c r="D155" s="54"/>
    </row>
    <row r="156" spans="2:4" x14ac:dyDescent="0.25">
      <c r="B156" s="55"/>
      <c r="C156" s="54"/>
      <c r="D156" s="54"/>
    </row>
    <row r="157" spans="2:4" x14ac:dyDescent="0.25">
      <c r="B157" s="55"/>
      <c r="C157" s="54"/>
      <c r="D157" s="54"/>
    </row>
    <row r="158" spans="2:4" x14ac:dyDescent="0.25">
      <c r="B158" s="55"/>
      <c r="C158" s="54"/>
      <c r="D158" s="54"/>
    </row>
    <row r="159" spans="2:4" x14ac:dyDescent="0.25">
      <c r="B159" s="55"/>
      <c r="C159" s="54"/>
      <c r="D159" s="54"/>
    </row>
    <row r="160" spans="2:4" x14ac:dyDescent="0.25">
      <c r="B160" s="55"/>
      <c r="C160" s="54"/>
      <c r="D160" s="54"/>
    </row>
    <row r="161" spans="2:4" x14ac:dyDescent="0.25">
      <c r="B161" s="55"/>
      <c r="C161" s="54"/>
      <c r="D161" s="54"/>
    </row>
    <row r="162" spans="2:4" x14ac:dyDescent="0.25">
      <c r="B162" s="55"/>
      <c r="C162" s="54"/>
      <c r="D162" s="54"/>
    </row>
    <row r="163" spans="2:4" x14ac:dyDescent="0.25">
      <c r="B163" s="55"/>
      <c r="C163" s="54"/>
      <c r="D163" s="54"/>
    </row>
    <row r="164" spans="2:4" x14ac:dyDescent="0.25">
      <c r="B164" s="55"/>
      <c r="C164" s="54"/>
      <c r="D164" s="54"/>
    </row>
    <row r="165" spans="2:4" x14ac:dyDescent="0.25">
      <c r="B165" s="55"/>
      <c r="C165" s="54"/>
      <c r="D165" s="54"/>
    </row>
    <row r="166" spans="2:4" x14ac:dyDescent="0.25">
      <c r="B166" s="55"/>
      <c r="C166" s="54"/>
      <c r="D166" s="54"/>
    </row>
    <row r="167" spans="2:4" x14ac:dyDescent="0.25">
      <c r="B167" s="55"/>
      <c r="C167" s="54"/>
      <c r="D167" s="54"/>
    </row>
    <row r="168" spans="2:4" x14ac:dyDescent="0.25">
      <c r="B168" s="55"/>
      <c r="C168" s="54"/>
      <c r="D168" s="54"/>
    </row>
    <row r="169" spans="2:4" x14ac:dyDescent="0.25">
      <c r="B169" s="55"/>
      <c r="C169" s="54"/>
      <c r="D169" s="54"/>
    </row>
    <row r="170" spans="2:4" x14ac:dyDescent="0.25">
      <c r="B170" s="55"/>
      <c r="C170" s="54"/>
      <c r="D170" s="54"/>
    </row>
    <row r="171" spans="2:4" x14ac:dyDescent="0.25">
      <c r="B171" s="55"/>
      <c r="C171" s="54"/>
      <c r="D171" s="54"/>
    </row>
    <row r="172" spans="2:4" x14ac:dyDescent="0.25">
      <c r="B172" s="55"/>
      <c r="C172" s="54"/>
      <c r="D172" s="54"/>
    </row>
    <row r="173" spans="2:4" x14ac:dyDescent="0.25">
      <c r="B173" s="55"/>
      <c r="C173" s="54"/>
      <c r="D173" s="54"/>
    </row>
    <row r="174" spans="2:4" x14ac:dyDescent="0.25">
      <c r="B174" s="55"/>
      <c r="C174" s="54"/>
      <c r="D174" s="54"/>
    </row>
    <row r="175" spans="2:4" x14ac:dyDescent="0.25">
      <c r="B175" s="55"/>
      <c r="C175" s="54"/>
      <c r="D175" s="54"/>
    </row>
    <row r="176" spans="2:4" x14ac:dyDescent="0.25">
      <c r="B176" s="55"/>
      <c r="C176" s="54"/>
      <c r="D176" s="54"/>
    </row>
    <row r="177" spans="2:4" x14ac:dyDescent="0.25">
      <c r="B177" s="55"/>
      <c r="C177" s="54"/>
      <c r="D177" s="54"/>
    </row>
    <row r="178" spans="2:4" x14ac:dyDescent="0.25">
      <c r="B178" s="55"/>
      <c r="C178" s="54"/>
      <c r="D178" s="54"/>
    </row>
    <row r="179" spans="2:4" x14ac:dyDescent="0.25">
      <c r="B179" s="55"/>
      <c r="C179" s="54"/>
      <c r="D179" s="54"/>
    </row>
    <row r="180" spans="2:4" x14ac:dyDescent="0.25">
      <c r="B180" s="55"/>
      <c r="C180" s="54"/>
      <c r="D180" s="54"/>
    </row>
    <row r="181" spans="2:4" x14ac:dyDescent="0.25">
      <c r="B181" s="55"/>
      <c r="C181" s="54"/>
      <c r="D181" s="54"/>
    </row>
    <row r="182" spans="2:4" x14ac:dyDescent="0.25">
      <c r="B182" s="55"/>
      <c r="C182" s="54"/>
      <c r="D182" s="54"/>
    </row>
    <row r="183" spans="2:4" x14ac:dyDescent="0.25">
      <c r="B183" s="55"/>
      <c r="C183" s="54"/>
      <c r="D183" s="54"/>
    </row>
    <row r="184" spans="2:4" x14ac:dyDescent="0.25">
      <c r="B184" s="55"/>
      <c r="C184" s="54"/>
      <c r="D184" s="54"/>
    </row>
    <row r="185" spans="2:4" x14ac:dyDescent="0.25">
      <c r="B185" s="55"/>
      <c r="C185" s="54"/>
      <c r="D185" s="54"/>
    </row>
    <row r="186" spans="2:4" x14ac:dyDescent="0.25">
      <c r="B186" s="55"/>
      <c r="C186" s="54"/>
      <c r="D186" s="54"/>
    </row>
    <row r="187" spans="2:4" x14ac:dyDescent="0.25">
      <c r="B187" s="55"/>
      <c r="C187" s="54"/>
      <c r="D187" s="54"/>
    </row>
    <row r="188" spans="2:4" x14ac:dyDescent="0.25">
      <c r="B188" s="55"/>
      <c r="C188" s="54"/>
      <c r="D188" s="54"/>
    </row>
    <row r="189" spans="2:4" x14ac:dyDescent="0.25">
      <c r="B189" s="55"/>
      <c r="C189" s="54"/>
      <c r="D189" s="54"/>
    </row>
    <row r="190" spans="2:4" x14ac:dyDescent="0.25">
      <c r="B190" s="55"/>
      <c r="C190" s="54"/>
      <c r="D190" s="54"/>
    </row>
    <row r="191" spans="2:4" x14ac:dyDescent="0.25">
      <c r="B191" s="55"/>
      <c r="C191" s="54"/>
      <c r="D191" s="54"/>
    </row>
    <row r="192" spans="2:4" x14ac:dyDescent="0.25">
      <c r="B192" s="55"/>
      <c r="C192" s="54"/>
      <c r="D192" s="54"/>
    </row>
    <row r="193" spans="2:4" x14ac:dyDescent="0.25">
      <c r="B193" s="55"/>
      <c r="C193" s="54"/>
      <c r="D193" s="54"/>
    </row>
    <row r="194" spans="2:4" x14ac:dyDescent="0.25">
      <c r="B194" s="55"/>
      <c r="C194" s="54"/>
      <c r="D194" s="54"/>
    </row>
    <row r="195" spans="2:4" x14ac:dyDescent="0.25">
      <c r="B195" s="55"/>
      <c r="C195" s="54"/>
      <c r="D195" s="54"/>
    </row>
    <row r="196" spans="2:4" x14ac:dyDescent="0.25">
      <c r="B196" s="55"/>
      <c r="C196" s="54"/>
      <c r="D196" s="54"/>
    </row>
    <row r="197" spans="2:4" x14ac:dyDescent="0.25">
      <c r="B197" s="55"/>
      <c r="C197" s="54"/>
      <c r="D197" s="54"/>
    </row>
    <row r="198" spans="2:4" x14ac:dyDescent="0.25">
      <c r="B198" s="55"/>
      <c r="C198" s="54"/>
      <c r="D198" s="54"/>
    </row>
    <row r="199" spans="2:4" x14ac:dyDescent="0.25">
      <c r="B199" s="55"/>
      <c r="C199" s="54"/>
      <c r="D199" s="54"/>
    </row>
    <row r="200" spans="2:4" x14ac:dyDescent="0.25">
      <c r="B200" s="55"/>
      <c r="C200" s="54"/>
      <c r="D200" s="54"/>
    </row>
    <row r="201" spans="2:4" x14ac:dyDescent="0.25">
      <c r="B201" s="55"/>
      <c r="C201" s="54"/>
      <c r="D201" s="54"/>
    </row>
    <row r="202" spans="2:4" x14ac:dyDescent="0.25">
      <c r="B202" s="55"/>
      <c r="C202" s="54"/>
      <c r="D202" s="54"/>
    </row>
    <row r="203" spans="2:4" x14ac:dyDescent="0.25">
      <c r="B203" s="55"/>
      <c r="C203" s="54"/>
      <c r="D203" s="54"/>
    </row>
    <row r="204" spans="2:4" x14ac:dyDescent="0.25">
      <c r="B204" s="55"/>
      <c r="C204" s="54"/>
      <c r="D204" s="54"/>
    </row>
    <row r="205" spans="2:4" x14ac:dyDescent="0.25">
      <c r="B205" s="55"/>
      <c r="C205" s="54"/>
      <c r="D205" s="54"/>
    </row>
    <row r="206" spans="2:4" x14ac:dyDescent="0.25">
      <c r="B206" s="55"/>
      <c r="C206" s="54"/>
      <c r="D206" s="54"/>
    </row>
    <row r="207" spans="2:4" x14ac:dyDescent="0.25">
      <c r="B207" s="55"/>
      <c r="C207" s="54"/>
      <c r="D207" s="54"/>
    </row>
    <row r="208" spans="2:4" x14ac:dyDescent="0.25">
      <c r="B208" s="55"/>
      <c r="C208" s="54"/>
      <c r="D208" s="54"/>
    </row>
    <row r="209" spans="2:4" x14ac:dyDescent="0.25">
      <c r="B209" s="55"/>
      <c r="C209" s="54"/>
      <c r="D209" s="54"/>
    </row>
    <row r="210" spans="2:4" x14ac:dyDescent="0.25">
      <c r="B210" s="55"/>
      <c r="C210" s="54"/>
      <c r="D210" s="54"/>
    </row>
    <row r="211" spans="2:4" x14ac:dyDescent="0.25">
      <c r="B211" s="55"/>
      <c r="C211" s="54"/>
      <c r="D211" s="54"/>
    </row>
    <row r="212" spans="2:4" x14ac:dyDescent="0.25">
      <c r="B212" s="55"/>
      <c r="C212" s="54"/>
      <c r="D212" s="54"/>
    </row>
    <row r="213" spans="2:4" x14ac:dyDescent="0.25">
      <c r="B213" s="55"/>
      <c r="C213" s="54"/>
      <c r="D213" s="54"/>
    </row>
    <row r="214" spans="2:4" x14ac:dyDescent="0.25">
      <c r="B214" s="55"/>
      <c r="C214" s="54"/>
      <c r="D214" s="54"/>
    </row>
    <row r="215" spans="2:4" x14ac:dyDescent="0.25">
      <c r="B215" s="55"/>
      <c r="C215" s="54"/>
      <c r="D215" s="54"/>
    </row>
    <row r="216" spans="2:4" x14ac:dyDescent="0.25">
      <c r="B216" s="55"/>
      <c r="C216" s="54"/>
      <c r="D216" s="54"/>
    </row>
    <row r="217" spans="2:4" x14ac:dyDescent="0.25">
      <c r="B217" s="55"/>
      <c r="C217" s="54"/>
      <c r="D217" s="54"/>
    </row>
    <row r="218" spans="2:4" x14ac:dyDescent="0.25">
      <c r="B218" s="55"/>
      <c r="C218" s="54"/>
      <c r="D218" s="54"/>
    </row>
    <row r="219" spans="2:4" x14ac:dyDescent="0.25">
      <c r="B219" s="55"/>
      <c r="C219" s="54"/>
      <c r="D219" s="54"/>
    </row>
    <row r="220" spans="2:4" x14ac:dyDescent="0.25">
      <c r="B220" s="55"/>
      <c r="C220" s="54"/>
      <c r="D220" s="54"/>
    </row>
    <row r="221" spans="2:4" x14ac:dyDescent="0.25">
      <c r="B221" s="55"/>
      <c r="C221" s="54"/>
      <c r="D221" s="54"/>
    </row>
    <row r="222" spans="2:4" x14ac:dyDescent="0.25">
      <c r="B222" s="55"/>
      <c r="C222" s="54"/>
      <c r="D222" s="54"/>
    </row>
    <row r="223" spans="2:4" x14ac:dyDescent="0.25">
      <c r="B223" s="55"/>
      <c r="C223" s="54"/>
      <c r="D223" s="54"/>
    </row>
    <row r="224" spans="2:4" x14ac:dyDescent="0.25">
      <c r="B224" s="55"/>
      <c r="C224" s="54"/>
      <c r="D224" s="54"/>
    </row>
    <row r="225" spans="2:4" x14ac:dyDescent="0.25">
      <c r="B225" s="55"/>
      <c r="C225" s="54"/>
      <c r="D225" s="54"/>
    </row>
    <row r="226" spans="2:4" x14ac:dyDescent="0.25">
      <c r="B226" s="55"/>
      <c r="C226" s="54"/>
      <c r="D226" s="54"/>
    </row>
    <row r="227" spans="2:4" x14ac:dyDescent="0.25">
      <c r="B227" s="55"/>
      <c r="C227" s="54"/>
      <c r="D227" s="54"/>
    </row>
    <row r="228" spans="2:4" x14ac:dyDescent="0.25">
      <c r="B228" s="55"/>
      <c r="C228" s="54"/>
      <c r="D228" s="54"/>
    </row>
    <row r="229" spans="2:4" x14ac:dyDescent="0.25">
      <c r="B229" s="55"/>
      <c r="C229" s="54"/>
      <c r="D229" s="54"/>
    </row>
    <row r="230" spans="2:4" x14ac:dyDescent="0.25">
      <c r="B230" s="55"/>
      <c r="C230" s="54"/>
      <c r="D230" s="54"/>
    </row>
    <row r="231" spans="2:4" x14ac:dyDescent="0.25">
      <c r="B231" s="55"/>
      <c r="C231" s="54"/>
      <c r="D231" s="54"/>
    </row>
    <row r="232" spans="2:4" x14ac:dyDescent="0.25">
      <c r="B232" s="55"/>
      <c r="C232" s="54"/>
      <c r="D232" s="54"/>
    </row>
    <row r="233" spans="2:4" x14ac:dyDescent="0.25">
      <c r="B233" s="55"/>
      <c r="C233" s="54"/>
      <c r="D233" s="54"/>
    </row>
    <row r="234" spans="2:4" x14ac:dyDescent="0.25">
      <c r="B234" s="55"/>
      <c r="C234" s="54"/>
      <c r="D234" s="54"/>
    </row>
    <row r="235" spans="2:4" x14ac:dyDescent="0.25">
      <c r="B235" s="55"/>
      <c r="C235" s="54"/>
      <c r="D235" s="54"/>
    </row>
    <row r="236" spans="2:4" x14ac:dyDescent="0.25">
      <c r="B236" s="55"/>
      <c r="C236" s="54"/>
      <c r="D236" s="54"/>
    </row>
    <row r="237" spans="2:4" x14ac:dyDescent="0.25">
      <c r="B237" s="55"/>
      <c r="C237" s="54"/>
      <c r="D237" s="54"/>
    </row>
    <row r="238" spans="2:4" x14ac:dyDescent="0.25">
      <c r="B238" s="55"/>
      <c r="C238" s="54"/>
      <c r="D238" s="54"/>
    </row>
    <row r="239" spans="2:4" x14ac:dyDescent="0.25">
      <c r="B239" s="55"/>
      <c r="C239" s="54"/>
      <c r="D239" s="54"/>
    </row>
    <row r="240" spans="2:4" x14ac:dyDescent="0.25">
      <c r="B240" s="55"/>
      <c r="C240" s="54"/>
      <c r="D240" s="54"/>
    </row>
    <row r="241" spans="2:4" x14ac:dyDescent="0.25">
      <c r="B241" s="55"/>
      <c r="C241" s="54"/>
      <c r="D241" s="54"/>
    </row>
    <row r="242" spans="2:4" x14ac:dyDescent="0.25">
      <c r="B242" s="55"/>
      <c r="C242" s="54"/>
      <c r="D242" s="54"/>
    </row>
    <row r="243" spans="2:4" x14ac:dyDescent="0.25">
      <c r="B243" s="55"/>
      <c r="C243" s="54"/>
      <c r="D243" s="54"/>
    </row>
    <row r="244" spans="2:4" x14ac:dyDescent="0.25">
      <c r="B244" s="55"/>
      <c r="C244" s="54"/>
      <c r="D244" s="54"/>
    </row>
    <row r="245" spans="2:4" x14ac:dyDescent="0.25">
      <c r="B245" s="55"/>
      <c r="C245" s="54"/>
      <c r="D245" s="54"/>
    </row>
    <row r="246" spans="2:4" x14ac:dyDescent="0.25">
      <c r="B246" s="55"/>
      <c r="C246" s="54"/>
      <c r="D246" s="54"/>
    </row>
    <row r="247" spans="2:4" x14ac:dyDescent="0.25">
      <c r="B247" s="55"/>
      <c r="C247" s="54"/>
      <c r="D247" s="54"/>
    </row>
    <row r="248" spans="2:4" x14ac:dyDescent="0.25">
      <c r="B248" s="55"/>
      <c r="C248" s="54"/>
      <c r="D248" s="54"/>
    </row>
    <row r="249" spans="2:4" x14ac:dyDescent="0.25">
      <c r="B249" s="55"/>
      <c r="C249" s="54"/>
      <c r="D249" s="54"/>
    </row>
    <row r="250" spans="2:4" x14ac:dyDescent="0.25">
      <c r="B250" s="55"/>
      <c r="C250" s="54"/>
      <c r="D250" s="54"/>
    </row>
    <row r="251" spans="2:4" x14ac:dyDescent="0.25">
      <c r="B251" s="55"/>
      <c r="C251" s="54"/>
      <c r="D251" s="54"/>
    </row>
    <row r="252" spans="2:4" x14ac:dyDescent="0.25">
      <c r="B252" s="55"/>
      <c r="C252" s="54"/>
      <c r="D252" s="54"/>
    </row>
    <row r="253" spans="2:4" x14ac:dyDescent="0.25">
      <c r="B253" s="55"/>
      <c r="C253" s="54"/>
      <c r="D253" s="54"/>
    </row>
    <row r="254" spans="2:4" x14ac:dyDescent="0.25">
      <c r="B254" s="55"/>
      <c r="C254" s="54"/>
      <c r="D254" s="54"/>
    </row>
    <row r="255" spans="2:4" x14ac:dyDescent="0.25">
      <c r="B255" s="55"/>
      <c r="C255" s="54"/>
      <c r="D255" s="54"/>
    </row>
    <row r="256" spans="2:4" x14ac:dyDescent="0.25">
      <c r="B256" s="55"/>
      <c r="C256" s="54"/>
      <c r="D256" s="54"/>
    </row>
    <row r="257" spans="2:4" x14ac:dyDescent="0.25">
      <c r="B257" s="55"/>
      <c r="C257" s="54"/>
      <c r="D257" s="54"/>
    </row>
    <row r="258" spans="2:4" x14ac:dyDescent="0.25">
      <c r="B258" s="55"/>
      <c r="C258" s="54"/>
      <c r="D258" s="54"/>
    </row>
    <row r="259" spans="2:4" x14ac:dyDescent="0.25">
      <c r="B259" s="55"/>
      <c r="C259" s="54"/>
      <c r="D259" s="54"/>
    </row>
    <row r="260" spans="2:4" x14ac:dyDescent="0.25">
      <c r="B260" s="55"/>
      <c r="C260" s="54"/>
      <c r="D260" s="54"/>
    </row>
    <row r="261" spans="2:4" x14ac:dyDescent="0.25">
      <c r="B261" s="55"/>
      <c r="C261" s="54"/>
      <c r="D261" s="54"/>
    </row>
    <row r="262" spans="2:4" x14ac:dyDescent="0.25">
      <c r="B262" s="55"/>
      <c r="C262" s="54"/>
      <c r="D262" s="54"/>
    </row>
    <row r="263" spans="2:4" x14ac:dyDescent="0.25">
      <c r="B263" s="55"/>
      <c r="C263" s="54"/>
      <c r="D263" s="54"/>
    </row>
    <row r="264" spans="2:4" x14ac:dyDescent="0.25">
      <c r="B264" s="55"/>
      <c r="C264" s="54"/>
      <c r="D264" s="54"/>
    </row>
    <row r="265" spans="2:4" x14ac:dyDescent="0.25">
      <c r="B265" s="55"/>
      <c r="C265" s="54"/>
      <c r="D265" s="54"/>
    </row>
    <row r="266" spans="2:4" x14ac:dyDescent="0.25">
      <c r="B266" s="55"/>
      <c r="C266" s="54"/>
      <c r="D266" s="54"/>
    </row>
    <row r="267" spans="2:4" x14ac:dyDescent="0.25">
      <c r="B267" s="55"/>
      <c r="C267" s="54"/>
      <c r="D267" s="54"/>
    </row>
    <row r="268" spans="2:4" x14ac:dyDescent="0.25">
      <c r="B268" s="55"/>
      <c r="C268" s="54"/>
      <c r="D268" s="54"/>
    </row>
    <row r="269" spans="2:4" x14ac:dyDescent="0.25">
      <c r="B269" s="55"/>
      <c r="C269" s="54"/>
      <c r="D269" s="54"/>
    </row>
    <row r="270" spans="2:4" x14ac:dyDescent="0.25">
      <c r="B270" s="55"/>
      <c r="C270" s="54"/>
      <c r="D270" s="54"/>
    </row>
    <row r="271" spans="2:4" x14ac:dyDescent="0.25">
      <c r="B271" s="55"/>
      <c r="C271" s="54"/>
      <c r="D271" s="54"/>
    </row>
    <row r="272" spans="2:4" x14ac:dyDescent="0.25">
      <c r="B272" s="55"/>
      <c r="C272" s="54"/>
      <c r="D272" s="54"/>
    </row>
    <row r="273" spans="2:4" x14ac:dyDescent="0.25">
      <c r="B273" s="55"/>
      <c r="C273" s="54"/>
      <c r="D273" s="54"/>
    </row>
    <row r="274" spans="2:4" x14ac:dyDescent="0.25">
      <c r="B274" s="55"/>
      <c r="C274" s="54"/>
      <c r="D274" s="54"/>
    </row>
    <row r="275" spans="2:4" x14ac:dyDescent="0.25">
      <c r="B275" s="55"/>
      <c r="C275" s="54"/>
      <c r="D275" s="54"/>
    </row>
    <row r="276" spans="2:4" x14ac:dyDescent="0.25">
      <c r="B276" s="55"/>
      <c r="C276" s="54"/>
      <c r="D276" s="54"/>
    </row>
    <row r="277" spans="2:4" x14ac:dyDescent="0.25">
      <c r="B277" s="55"/>
      <c r="C277" s="54"/>
      <c r="D277" s="54"/>
    </row>
    <row r="278" spans="2:4" x14ac:dyDescent="0.25">
      <c r="B278" s="55"/>
      <c r="C278" s="54"/>
      <c r="D278" s="54"/>
    </row>
    <row r="279" spans="2:4" x14ac:dyDescent="0.25">
      <c r="B279" s="55"/>
      <c r="C279" s="54"/>
      <c r="D279" s="54"/>
    </row>
    <row r="280" spans="2:4" x14ac:dyDescent="0.25">
      <c r="B280" s="55"/>
      <c r="C280" s="54"/>
      <c r="D280" s="54"/>
    </row>
    <row r="281" spans="2:4" x14ac:dyDescent="0.25">
      <c r="B281" s="55"/>
      <c r="C281" s="54"/>
      <c r="D281" s="54"/>
    </row>
    <row r="282" spans="2:4" x14ac:dyDescent="0.25">
      <c r="B282" s="55"/>
      <c r="C282" s="54"/>
      <c r="D282" s="54"/>
    </row>
    <row r="283" spans="2:4" x14ac:dyDescent="0.25">
      <c r="B283" s="55"/>
      <c r="C283" s="54"/>
      <c r="D283" s="54"/>
    </row>
    <row r="284" spans="2:4" x14ac:dyDescent="0.25">
      <c r="B284" s="55"/>
      <c r="C284" s="54"/>
      <c r="D284" s="54"/>
    </row>
    <row r="285" spans="2:4" x14ac:dyDescent="0.25">
      <c r="B285" s="55"/>
      <c r="C285" s="54"/>
      <c r="D285" s="54"/>
    </row>
    <row r="286" spans="2:4" x14ac:dyDescent="0.25">
      <c r="B286" s="55"/>
      <c r="C286" s="54"/>
      <c r="D286" s="54"/>
    </row>
    <row r="287" spans="2:4" x14ac:dyDescent="0.25">
      <c r="B287" s="55"/>
      <c r="C287" s="54"/>
      <c r="D287" s="54"/>
    </row>
    <row r="288" spans="2:4" x14ac:dyDescent="0.25">
      <c r="B288" s="55"/>
      <c r="C288" s="54"/>
      <c r="D288" s="54"/>
    </row>
    <row r="289" spans="2:4" x14ac:dyDescent="0.25">
      <c r="B289" s="55"/>
      <c r="C289" s="54"/>
      <c r="D289" s="54"/>
    </row>
    <row r="290" spans="2:4" x14ac:dyDescent="0.25">
      <c r="B290" s="55"/>
      <c r="C290" s="54"/>
      <c r="D290" s="54"/>
    </row>
    <row r="291" spans="2:4" x14ac:dyDescent="0.25">
      <c r="B291" s="55"/>
      <c r="C291" s="54"/>
      <c r="D291" s="54"/>
    </row>
    <row r="292" spans="2:4" x14ac:dyDescent="0.25">
      <c r="B292" s="55"/>
      <c r="C292" s="54"/>
      <c r="D292" s="54"/>
    </row>
    <row r="293" spans="2:4" x14ac:dyDescent="0.25">
      <c r="B293" s="55"/>
      <c r="C293" s="54"/>
      <c r="D293" s="54"/>
    </row>
    <row r="294" spans="2:4" x14ac:dyDescent="0.25">
      <c r="B294" s="55"/>
      <c r="C294" s="54"/>
      <c r="D294" s="54"/>
    </row>
    <row r="295" spans="2:4" x14ac:dyDescent="0.25">
      <c r="B295" s="55"/>
      <c r="C295" s="54"/>
      <c r="D295" s="54"/>
    </row>
    <row r="296" spans="2:4" x14ac:dyDescent="0.25">
      <c r="B296" s="55"/>
      <c r="C296" s="54"/>
      <c r="D296" s="54"/>
    </row>
    <row r="297" spans="2:4" x14ac:dyDescent="0.25">
      <c r="B297" s="55"/>
      <c r="C297" s="54"/>
      <c r="D297" s="54"/>
    </row>
    <row r="298" spans="2:4" x14ac:dyDescent="0.25">
      <c r="B298" s="55"/>
      <c r="C298" s="54"/>
      <c r="D298" s="54"/>
    </row>
    <row r="299" spans="2:4" x14ac:dyDescent="0.25">
      <c r="B299" s="55"/>
      <c r="C299" s="54"/>
      <c r="D299" s="54"/>
    </row>
    <row r="300" spans="2:4" x14ac:dyDescent="0.25">
      <c r="B300" s="55"/>
      <c r="C300" s="54"/>
      <c r="D300" s="54"/>
    </row>
    <row r="301" spans="2:4" x14ac:dyDescent="0.25">
      <c r="B301" s="55"/>
      <c r="C301" s="54"/>
      <c r="D301" s="54"/>
    </row>
    <row r="302" spans="2:4" x14ac:dyDescent="0.25">
      <c r="B302" s="55"/>
      <c r="C302" s="54"/>
      <c r="D302" s="54"/>
    </row>
    <row r="303" spans="2:4" x14ac:dyDescent="0.25">
      <c r="B303" s="55"/>
      <c r="C303" s="54"/>
      <c r="D303" s="54"/>
    </row>
    <row r="304" spans="2:4" x14ac:dyDescent="0.25">
      <c r="B304" s="55"/>
      <c r="C304" s="54"/>
      <c r="D304" s="54"/>
    </row>
    <row r="305" spans="2:4" x14ac:dyDescent="0.25">
      <c r="B305" s="55"/>
      <c r="C305" s="54"/>
      <c r="D305" s="54"/>
    </row>
    <row r="306" spans="2:4" x14ac:dyDescent="0.25">
      <c r="B306" s="55"/>
      <c r="C306" s="54"/>
      <c r="D306" s="54"/>
    </row>
    <row r="307" spans="2:4" x14ac:dyDescent="0.25">
      <c r="B307" s="55"/>
      <c r="C307" s="54"/>
      <c r="D307" s="54"/>
    </row>
    <row r="308" spans="2:4" x14ac:dyDescent="0.25">
      <c r="B308" s="55"/>
      <c r="C308" s="54"/>
      <c r="D308" s="54"/>
    </row>
    <row r="309" spans="2:4" x14ac:dyDescent="0.25">
      <c r="B309" s="55"/>
      <c r="C309" s="54"/>
      <c r="D309" s="54"/>
    </row>
    <row r="310" spans="2:4" x14ac:dyDescent="0.25">
      <c r="B310" s="55"/>
      <c r="C310" s="54"/>
      <c r="D310" s="54"/>
    </row>
    <row r="311" spans="2:4" x14ac:dyDescent="0.25">
      <c r="B311" s="55"/>
      <c r="C311" s="54"/>
      <c r="D311" s="54"/>
    </row>
    <row r="312" spans="2:4" x14ac:dyDescent="0.25">
      <c r="B312" s="55"/>
      <c r="C312" s="54"/>
      <c r="D312" s="54"/>
    </row>
    <row r="313" spans="2:4" x14ac:dyDescent="0.25">
      <c r="B313" s="55"/>
      <c r="C313" s="54"/>
      <c r="D313" s="54"/>
    </row>
    <row r="314" spans="2:4" x14ac:dyDescent="0.25">
      <c r="B314" s="55"/>
      <c r="C314" s="54"/>
      <c r="D314" s="54"/>
    </row>
    <row r="315" spans="2:4" x14ac:dyDescent="0.25">
      <c r="B315" s="55"/>
      <c r="C315" s="54"/>
      <c r="D315" s="54"/>
    </row>
    <row r="316" spans="2:4" x14ac:dyDescent="0.25">
      <c r="B316" s="55"/>
      <c r="C316" s="54"/>
      <c r="D316" s="54"/>
    </row>
    <row r="317" spans="2:4" x14ac:dyDescent="0.25">
      <c r="B317" s="55"/>
      <c r="C317" s="54"/>
      <c r="D317" s="54"/>
    </row>
    <row r="318" spans="2:4" x14ac:dyDescent="0.25">
      <c r="B318" s="55"/>
      <c r="C318" s="54"/>
      <c r="D318" s="54"/>
    </row>
    <row r="319" spans="2:4" x14ac:dyDescent="0.25">
      <c r="B319" s="55"/>
      <c r="C319" s="54"/>
      <c r="D319" s="54"/>
    </row>
    <row r="320" spans="2:4" x14ac:dyDescent="0.25">
      <c r="B320" s="55"/>
      <c r="C320" s="54"/>
      <c r="D320" s="54"/>
    </row>
    <row r="321" spans="2:4" x14ac:dyDescent="0.25">
      <c r="B321" s="55"/>
      <c r="C321" s="54"/>
      <c r="D321" s="54"/>
    </row>
    <row r="322" spans="2:4" x14ac:dyDescent="0.25">
      <c r="B322" s="55"/>
      <c r="C322" s="54"/>
      <c r="D322" s="54"/>
    </row>
    <row r="323" spans="2:4" x14ac:dyDescent="0.25">
      <c r="B323" s="55"/>
      <c r="C323" s="54"/>
      <c r="D323" s="54"/>
    </row>
    <row r="324" spans="2:4" x14ac:dyDescent="0.25">
      <c r="B324" s="55"/>
      <c r="C324" s="54"/>
      <c r="D324" s="54"/>
    </row>
    <row r="325" spans="2:4" x14ac:dyDescent="0.25">
      <c r="B325" s="55"/>
      <c r="C325" s="54"/>
      <c r="D325" s="54"/>
    </row>
    <row r="326" spans="2:4" x14ac:dyDescent="0.25">
      <c r="B326" s="55"/>
      <c r="C326" s="54"/>
      <c r="D326" s="54"/>
    </row>
    <row r="327" spans="2:4" x14ac:dyDescent="0.25">
      <c r="B327" s="55"/>
      <c r="C327" s="54"/>
      <c r="D327" s="54"/>
    </row>
    <row r="328" spans="2:4" x14ac:dyDescent="0.25">
      <c r="B328" s="55"/>
      <c r="C328" s="54"/>
      <c r="D328" s="54"/>
    </row>
    <row r="329" spans="2:4" x14ac:dyDescent="0.25">
      <c r="B329" s="55"/>
      <c r="C329" s="54"/>
      <c r="D329" s="54"/>
    </row>
    <row r="330" spans="2:4" x14ac:dyDescent="0.25">
      <c r="B330" s="55"/>
      <c r="C330" s="54"/>
      <c r="D330" s="54"/>
    </row>
    <row r="331" spans="2:4" x14ac:dyDescent="0.25">
      <c r="B331" s="55"/>
      <c r="C331" s="54"/>
      <c r="D331" s="54"/>
    </row>
    <row r="332" spans="2:4" x14ac:dyDescent="0.25">
      <c r="B332" s="55"/>
      <c r="C332" s="54"/>
      <c r="D332" s="54"/>
    </row>
    <row r="333" spans="2:4" x14ac:dyDescent="0.25">
      <c r="B333" s="55"/>
      <c r="C333" s="54"/>
      <c r="D333" s="54"/>
    </row>
    <row r="334" spans="2:4" x14ac:dyDescent="0.25">
      <c r="B334" s="55"/>
      <c r="C334" s="54"/>
      <c r="D334" s="54"/>
    </row>
    <row r="335" spans="2:4" x14ac:dyDescent="0.25">
      <c r="B335" s="55"/>
      <c r="C335" s="54"/>
      <c r="D335" s="54"/>
    </row>
    <row r="336" spans="2:4" x14ac:dyDescent="0.25">
      <c r="B336" s="55"/>
      <c r="C336" s="54"/>
      <c r="D336" s="54"/>
    </row>
    <row r="337" spans="2:4" x14ac:dyDescent="0.25">
      <c r="B337" s="55"/>
      <c r="C337" s="54"/>
      <c r="D337" s="54"/>
    </row>
    <row r="338" spans="2:4" x14ac:dyDescent="0.25">
      <c r="B338" s="55"/>
      <c r="C338" s="54"/>
      <c r="D338" s="54"/>
    </row>
    <row r="339" spans="2:4" x14ac:dyDescent="0.25">
      <c r="B339" s="55"/>
      <c r="C339" s="54"/>
      <c r="D339" s="54"/>
    </row>
    <row r="340" spans="2:4" x14ac:dyDescent="0.25">
      <c r="B340" s="55"/>
      <c r="C340" s="54"/>
      <c r="D340" s="54"/>
    </row>
    <row r="341" spans="2:4" x14ac:dyDescent="0.25">
      <c r="B341" s="55"/>
      <c r="C341" s="54"/>
      <c r="D341" s="54"/>
    </row>
    <row r="342" spans="2:4" x14ac:dyDescent="0.25">
      <c r="B342" s="55"/>
      <c r="C342" s="54"/>
      <c r="D342" s="54"/>
    </row>
    <row r="343" spans="2:4" x14ac:dyDescent="0.25">
      <c r="B343" s="55"/>
      <c r="C343" s="54"/>
      <c r="D343" s="54"/>
    </row>
    <row r="344" spans="2:4" x14ac:dyDescent="0.25">
      <c r="B344" s="55"/>
      <c r="C344" s="54"/>
      <c r="D344" s="54"/>
    </row>
    <row r="345" spans="2:4" x14ac:dyDescent="0.25">
      <c r="B345" s="55"/>
      <c r="C345" s="54"/>
      <c r="D345" s="54"/>
    </row>
    <row r="346" spans="2:4" x14ac:dyDescent="0.25">
      <c r="B346" s="55"/>
      <c r="C346" s="54"/>
      <c r="D346" s="54"/>
    </row>
    <row r="347" spans="2:4" x14ac:dyDescent="0.25">
      <c r="B347" s="55"/>
      <c r="C347" s="54"/>
      <c r="D347" s="54"/>
    </row>
    <row r="348" spans="2:4" x14ac:dyDescent="0.25">
      <c r="B348" s="55"/>
      <c r="C348" s="54"/>
      <c r="D348" s="54"/>
    </row>
    <row r="349" spans="2:4" x14ac:dyDescent="0.25">
      <c r="B349" s="55"/>
      <c r="C349" s="54"/>
      <c r="D349" s="54"/>
    </row>
    <row r="350" spans="2:4" x14ac:dyDescent="0.25">
      <c r="B350" s="55"/>
      <c r="C350" s="54"/>
      <c r="D350" s="54"/>
    </row>
    <row r="351" spans="2:4" x14ac:dyDescent="0.25">
      <c r="B351" s="55"/>
      <c r="C351" s="54"/>
      <c r="D351" s="54"/>
    </row>
    <row r="352" spans="2:4" x14ac:dyDescent="0.25">
      <c r="B352" s="55"/>
      <c r="C352" s="54"/>
      <c r="D352" s="54"/>
    </row>
    <row r="353" spans="2:4" x14ac:dyDescent="0.25">
      <c r="B353" s="55"/>
      <c r="C353" s="54"/>
      <c r="D353" s="54"/>
    </row>
    <row r="354" spans="2:4" x14ac:dyDescent="0.25">
      <c r="B354" s="55"/>
      <c r="C354" s="54"/>
      <c r="D354" s="54"/>
    </row>
    <row r="355" spans="2:4" x14ac:dyDescent="0.25">
      <c r="B355" s="55"/>
      <c r="C355" s="54"/>
      <c r="D355" s="54"/>
    </row>
    <row r="356" spans="2:4" x14ac:dyDescent="0.25">
      <c r="B356" s="55"/>
      <c r="C356" s="54"/>
      <c r="D356" s="54"/>
    </row>
    <row r="357" spans="2:4" x14ac:dyDescent="0.25">
      <c r="B357" s="55"/>
      <c r="C357" s="54"/>
      <c r="D357" s="54"/>
    </row>
    <row r="358" spans="2:4" x14ac:dyDescent="0.25">
      <c r="B358" s="55"/>
      <c r="C358" s="54"/>
      <c r="D358" s="54"/>
    </row>
    <row r="359" spans="2:4" x14ac:dyDescent="0.25">
      <c r="B359" s="55"/>
      <c r="C359" s="54"/>
      <c r="D359" s="54"/>
    </row>
    <row r="360" spans="2:4" x14ac:dyDescent="0.25">
      <c r="B360" s="55"/>
      <c r="C360" s="54"/>
      <c r="D360" s="54"/>
    </row>
    <row r="361" spans="2:4" x14ac:dyDescent="0.25">
      <c r="B361" s="55"/>
      <c r="C361" s="54"/>
      <c r="D361" s="54"/>
    </row>
    <row r="362" spans="2:4" x14ac:dyDescent="0.25">
      <c r="B362" s="55"/>
      <c r="C362" s="54"/>
      <c r="D362" s="54"/>
    </row>
    <row r="363" spans="2:4" x14ac:dyDescent="0.25">
      <c r="B363" s="55"/>
      <c r="C363" s="54"/>
      <c r="D363" s="54"/>
    </row>
    <row r="364" spans="2:4" x14ac:dyDescent="0.25">
      <c r="B364" s="55"/>
      <c r="C364" s="54"/>
      <c r="D364" s="54"/>
    </row>
    <row r="365" spans="2:4" x14ac:dyDescent="0.25">
      <c r="B365" s="55"/>
      <c r="C365" s="54"/>
      <c r="D365" s="54"/>
    </row>
    <row r="366" spans="2:4" x14ac:dyDescent="0.25">
      <c r="B366" s="55"/>
      <c r="C366" s="54"/>
      <c r="D366" s="54"/>
    </row>
    <row r="367" spans="2:4" x14ac:dyDescent="0.25">
      <c r="B367" s="55"/>
      <c r="C367" s="54"/>
      <c r="D367" s="54"/>
    </row>
    <row r="368" spans="2:4" x14ac:dyDescent="0.25">
      <c r="B368" s="55"/>
      <c r="C368" s="54"/>
      <c r="D368" s="54"/>
    </row>
    <row r="369" spans="2:4" x14ac:dyDescent="0.25">
      <c r="B369" s="55"/>
      <c r="C369" s="54"/>
      <c r="D369" s="54"/>
    </row>
    <row r="370" spans="2:4" x14ac:dyDescent="0.25">
      <c r="B370" s="55"/>
      <c r="C370" s="54"/>
      <c r="D370" s="54"/>
    </row>
    <row r="371" spans="2:4" x14ac:dyDescent="0.25">
      <c r="B371" s="55"/>
      <c r="C371" s="54"/>
      <c r="D371" s="54"/>
    </row>
    <row r="372" spans="2:4" x14ac:dyDescent="0.25">
      <c r="B372" s="55"/>
      <c r="C372" s="54"/>
      <c r="D372" s="54"/>
    </row>
    <row r="373" spans="2:4" x14ac:dyDescent="0.25">
      <c r="B373" s="55"/>
      <c r="C373" s="54"/>
      <c r="D373" s="54"/>
    </row>
    <row r="374" spans="2:4" x14ac:dyDescent="0.25">
      <c r="B374" s="55"/>
      <c r="C374" s="54"/>
      <c r="D374" s="54"/>
    </row>
    <row r="375" spans="2:4" x14ac:dyDescent="0.25">
      <c r="B375" s="55"/>
      <c r="C375" s="54"/>
      <c r="D375" s="54"/>
    </row>
    <row r="376" spans="2:4" x14ac:dyDescent="0.25">
      <c r="B376" s="55"/>
      <c r="C376" s="54"/>
      <c r="D376" s="54"/>
    </row>
    <row r="377" spans="2:4" x14ac:dyDescent="0.25">
      <c r="B377" s="55"/>
      <c r="C377" s="54"/>
      <c r="D377" s="54"/>
    </row>
    <row r="378" spans="2:4" x14ac:dyDescent="0.25">
      <c r="B378" s="55"/>
      <c r="C378" s="54"/>
      <c r="D378" s="54"/>
    </row>
    <row r="379" spans="2:4" x14ac:dyDescent="0.25">
      <c r="B379" s="55"/>
      <c r="C379" s="54"/>
      <c r="D379" s="54"/>
    </row>
    <row r="380" spans="2:4" x14ac:dyDescent="0.25">
      <c r="B380" s="55"/>
      <c r="C380" s="54"/>
      <c r="D380" s="54"/>
    </row>
    <row r="381" spans="2:4" x14ac:dyDescent="0.25">
      <c r="B381" s="55"/>
      <c r="C381" s="54"/>
      <c r="D381" s="54"/>
    </row>
    <row r="382" spans="2:4" x14ac:dyDescent="0.25">
      <c r="B382" s="55"/>
      <c r="C382" s="54"/>
      <c r="D382" s="54"/>
    </row>
    <row r="383" spans="2:4" x14ac:dyDescent="0.25">
      <c r="B383" s="55"/>
      <c r="C383" s="54"/>
      <c r="D383" s="54"/>
    </row>
    <row r="384" spans="2:4" x14ac:dyDescent="0.25">
      <c r="B384" s="55"/>
      <c r="C384" s="54"/>
      <c r="D384" s="54"/>
    </row>
    <row r="385" spans="2:4" x14ac:dyDescent="0.25">
      <c r="B385" s="55"/>
      <c r="C385" s="54"/>
      <c r="D385" s="54"/>
    </row>
    <row r="386" spans="2:4" x14ac:dyDescent="0.25">
      <c r="B386" s="55"/>
      <c r="C386" s="54"/>
      <c r="D386" s="54"/>
    </row>
    <row r="387" spans="2:4" x14ac:dyDescent="0.25">
      <c r="B387" s="55"/>
      <c r="C387" s="54"/>
      <c r="D387" s="54"/>
    </row>
    <row r="388" spans="2:4" x14ac:dyDescent="0.25">
      <c r="B388" s="55"/>
      <c r="C388" s="54"/>
      <c r="D388" s="54"/>
    </row>
    <row r="389" spans="2:4" x14ac:dyDescent="0.25">
      <c r="B389" s="55"/>
      <c r="C389" s="54"/>
      <c r="D389" s="54"/>
    </row>
    <row r="390" spans="2:4" x14ac:dyDescent="0.25">
      <c r="B390" s="55"/>
      <c r="C390" s="54"/>
      <c r="D390" s="54"/>
    </row>
    <row r="391" spans="2:4" x14ac:dyDescent="0.25">
      <c r="B391" s="55"/>
      <c r="C391" s="54"/>
      <c r="D391" s="54"/>
    </row>
    <row r="392" spans="2:4" x14ac:dyDescent="0.25">
      <c r="B392" s="55"/>
      <c r="C392" s="54"/>
      <c r="D392" s="54"/>
    </row>
    <row r="393" spans="2:4" x14ac:dyDescent="0.25">
      <c r="B393" s="55"/>
      <c r="C393" s="54"/>
      <c r="D393" s="54"/>
    </row>
    <row r="394" spans="2:4" x14ac:dyDescent="0.25">
      <c r="B394" s="55"/>
      <c r="C394" s="54"/>
      <c r="D394" s="54"/>
    </row>
    <row r="395" spans="2:4" x14ac:dyDescent="0.25">
      <c r="B395" s="55"/>
      <c r="C395" s="54"/>
      <c r="D395" s="54"/>
    </row>
    <row r="396" spans="2:4" x14ac:dyDescent="0.25">
      <c r="B396" s="55"/>
      <c r="C396" s="54"/>
      <c r="D396" s="54"/>
    </row>
    <row r="397" spans="2:4" x14ac:dyDescent="0.25">
      <c r="B397" s="55"/>
      <c r="C397" s="54"/>
      <c r="D397" s="54"/>
    </row>
    <row r="398" spans="2:4" x14ac:dyDescent="0.25">
      <c r="B398" s="55"/>
      <c r="C398" s="54"/>
      <c r="D398" s="54"/>
    </row>
    <row r="399" spans="2:4" x14ac:dyDescent="0.25">
      <c r="B399" s="55"/>
      <c r="C399" s="54"/>
      <c r="D399" s="54"/>
    </row>
    <row r="400" spans="2:4" x14ac:dyDescent="0.25">
      <c r="B400" s="55"/>
      <c r="C400" s="54"/>
      <c r="D400" s="54"/>
    </row>
    <row r="401" spans="2:4" x14ac:dyDescent="0.25">
      <c r="B401" s="55"/>
      <c r="C401" s="54"/>
      <c r="D401" s="54"/>
    </row>
    <row r="402" spans="2:4" x14ac:dyDescent="0.25">
      <c r="B402" s="55"/>
      <c r="C402" s="54"/>
      <c r="D402" s="54"/>
    </row>
    <row r="403" spans="2:4" x14ac:dyDescent="0.25">
      <c r="B403" s="55"/>
      <c r="C403" s="54"/>
      <c r="D403" s="54"/>
    </row>
    <row r="404" spans="2:4" x14ac:dyDescent="0.25">
      <c r="B404" s="55"/>
      <c r="C404" s="54"/>
      <c r="D404" s="54"/>
    </row>
    <row r="405" spans="2:4" x14ac:dyDescent="0.25">
      <c r="B405" s="55"/>
      <c r="C405" s="54"/>
      <c r="D405" s="54"/>
    </row>
    <row r="406" spans="2:4" x14ac:dyDescent="0.25">
      <c r="B406" s="55"/>
      <c r="C406" s="54"/>
      <c r="D406" s="54"/>
    </row>
    <row r="407" spans="2:4" x14ac:dyDescent="0.25">
      <c r="B407" s="55"/>
      <c r="C407" s="54"/>
      <c r="D407" s="54"/>
    </row>
    <row r="408" spans="2:4" x14ac:dyDescent="0.25">
      <c r="B408" s="55"/>
      <c r="C408" s="54"/>
      <c r="D408" s="54"/>
    </row>
    <row r="409" spans="2:4" x14ac:dyDescent="0.25">
      <c r="B409" s="55"/>
      <c r="C409" s="54"/>
      <c r="D409" s="54"/>
    </row>
    <row r="410" spans="2:4" x14ac:dyDescent="0.25">
      <c r="B410" s="55"/>
      <c r="C410" s="54"/>
      <c r="D410" s="54"/>
    </row>
    <row r="411" spans="2:4" x14ac:dyDescent="0.25">
      <c r="B411" s="55"/>
      <c r="C411" s="54"/>
      <c r="D411" s="54"/>
    </row>
    <row r="412" spans="2:4" x14ac:dyDescent="0.25">
      <c r="B412" s="55"/>
      <c r="C412" s="54"/>
      <c r="D412" s="54"/>
    </row>
    <row r="413" spans="2:4" x14ac:dyDescent="0.25">
      <c r="B413" s="55"/>
      <c r="C413" s="54"/>
      <c r="D413" s="54"/>
    </row>
    <row r="414" spans="2:4" x14ac:dyDescent="0.25">
      <c r="B414" s="55"/>
      <c r="C414" s="54"/>
      <c r="D414" s="54"/>
    </row>
    <row r="415" spans="2:4" x14ac:dyDescent="0.25">
      <c r="B415" s="55"/>
      <c r="C415" s="54"/>
      <c r="D415" s="54"/>
    </row>
    <row r="416" spans="2:4" x14ac:dyDescent="0.25">
      <c r="B416" s="55"/>
      <c r="C416" s="54"/>
      <c r="D416" s="54"/>
    </row>
    <row r="417" spans="2:4" x14ac:dyDescent="0.25">
      <c r="B417" s="55"/>
      <c r="C417" s="54"/>
      <c r="D417" s="54"/>
    </row>
    <row r="418" spans="2:4" x14ac:dyDescent="0.25">
      <c r="B418" s="55"/>
      <c r="C418" s="54"/>
      <c r="D418" s="54"/>
    </row>
    <row r="419" spans="2:4" x14ac:dyDescent="0.25">
      <c r="B419" s="55"/>
      <c r="C419" s="54"/>
      <c r="D419" s="54"/>
    </row>
    <row r="420" spans="2:4" x14ac:dyDescent="0.25">
      <c r="B420" s="55"/>
      <c r="C420" s="54"/>
      <c r="D420" s="54"/>
    </row>
    <row r="421" spans="2:4" x14ac:dyDescent="0.25">
      <c r="B421" s="55"/>
      <c r="C421" s="54"/>
      <c r="D421" s="54"/>
    </row>
    <row r="422" spans="2:4" x14ac:dyDescent="0.25">
      <c r="B422" s="55"/>
      <c r="C422" s="54"/>
      <c r="D422" s="54"/>
    </row>
    <row r="423" spans="2:4" x14ac:dyDescent="0.25">
      <c r="B423" s="55"/>
      <c r="C423" s="54"/>
      <c r="D423" s="54"/>
    </row>
    <row r="424" spans="2:4" x14ac:dyDescent="0.25">
      <c r="B424" s="55"/>
      <c r="C424" s="54"/>
      <c r="D424" s="54"/>
    </row>
    <row r="425" spans="2:4" x14ac:dyDescent="0.25">
      <c r="B425" s="55"/>
      <c r="C425" s="54"/>
      <c r="D425" s="54"/>
    </row>
    <row r="426" spans="2:4" x14ac:dyDescent="0.25">
      <c r="B426" s="55"/>
      <c r="C426" s="54"/>
      <c r="D426" s="54"/>
    </row>
    <row r="427" spans="2:4" x14ac:dyDescent="0.25">
      <c r="B427" s="55"/>
      <c r="C427" s="54"/>
      <c r="D427" s="54"/>
    </row>
    <row r="428" spans="2:4" x14ac:dyDescent="0.25">
      <c r="B428" s="55"/>
      <c r="C428" s="54"/>
      <c r="D428" s="54"/>
    </row>
    <row r="429" spans="2:4" x14ac:dyDescent="0.25">
      <c r="B429" s="55"/>
      <c r="C429" s="54"/>
      <c r="D429" s="54"/>
    </row>
    <row r="430" spans="2:4" x14ac:dyDescent="0.25">
      <c r="B430" s="55"/>
      <c r="C430" s="54"/>
      <c r="D430" s="54"/>
    </row>
    <row r="431" spans="2:4" x14ac:dyDescent="0.25">
      <c r="B431" s="55"/>
      <c r="C431" s="54"/>
      <c r="D431" s="54"/>
    </row>
    <row r="432" spans="2:4" x14ac:dyDescent="0.25">
      <c r="B432" s="55"/>
      <c r="C432" s="54"/>
      <c r="D432" s="54"/>
    </row>
    <row r="433" spans="2:4" x14ac:dyDescent="0.25">
      <c r="B433" s="55"/>
      <c r="C433" s="54"/>
      <c r="D433" s="54"/>
    </row>
    <row r="434" spans="2:4" x14ac:dyDescent="0.25">
      <c r="B434" s="55"/>
      <c r="C434" s="54"/>
      <c r="D434" s="54"/>
    </row>
    <row r="435" spans="2:4" x14ac:dyDescent="0.25">
      <c r="B435" s="55"/>
      <c r="C435" s="54"/>
      <c r="D435" s="54"/>
    </row>
    <row r="436" spans="2:4" x14ac:dyDescent="0.25">
      <c r="B436" s="55"/>
      <c r="C436" s="54"/>
      <c r="D436" s="54"/>
    </row>
    <row r="437" spans="2:4" x14ac:dyDescent="0.25">
      <c r="B437" s="55"/>
      <c r="C437" s="54"/>
      <c r="D437" s="54"/>
    </row>
    <row r="438" spans="2:4" x14ac:dyDescent="0.25">
      <c r="B438" s="55"/>
      <c r="C438" s="54"/>
      <c r="D438" s="54"/>
    </row>
    <row r="439" spans="2:4" x14ac:dyDescent="0.25">
      <c r="B439" s="55"/>
      <c r="C439" s="54"/>
      <c r="D439" s="54"/>
    </row>
    <row r="440" spans="2:4" x14ac:dyDescent="0.25">
      <c r="B440" s="55"/>
      <c r="C440" s="54"/>
      <c r="D440" s="54"/>
    </row>
    <row r="441" spans="2:4" x14ac:dyDescent="0.25">
      <c r="B441" s="55"/>
      <c r="C441" s="54"/>
      <c r="D441" s="54"/>
    </row>
    <row r="442" spans="2:4" x14ac:dyDescent="0.25">
      <c r="B442" s="55"/>
      <c r="C442" s="54"/>
      <c r="D442" s="54"/>
    </row>
    <row r="443" spans="2:4" x14ac:dyDescent="0.25">
      <c r="B443" s="55"/>
      <c r="C443" s="54"/>
      <c r="D443" s="54"/>
    </row>
    <row r="444" spans="2:4" x14ac:dyDescent="0.25">
      <c r="B444" s="55"/>
      <c r="C444" s="54"/>
      <c r="D444" s="54"/>
    </row>
    <row r="445" spans="2:4" x14ac:dyDescent="0.25">
      <c r="B445" s="55"/>
      <c r="C445" s="54"/>
      <c r="D445" s="54"/>
    </row>
    <row r="446" spans="2:4" x14ac:dyDescent="0.25">
      <c r="B446" s="55"/>
      <c r="C446" s="54"/>
      <c r="D446" s="54"/>
    </row>
    <row r="447" spans="2:4" x14ac:dyDescent="0.25">
      <c r="B447" s="55"/>
      <c r="C447" s="54"/>
      <c r="D447" s="54"/>
    </row>
    <row r="448" spans="2:4" x14ac:dyDescent="0.25">
      <c r="B448" s="55"/>
      <c r="C448" s="54"/>
      <c r="D448" s="54"/>
    </row>
    <row r="449" spans="2:4" x14ac:dyDescent="0.25">
      <c r="B449" s="55"/>
      <c r="C449" s="54"/>
      <c r="D449" s="54"/>
    </row>
    <row r="450" spans="2:4" x14ac:dyDescent="0.25">
      <c r="B450" s="55"/>
      <c r="C450" s="54"/>
      <c r="D450" s="54"/>
    </row>
    <row r="451" spans="2:4" x14ac:dyDescent="0.25">
      <c r="B451" s="55"/>
      <c r="C451" s="54"/>
      <c r="D451" s="54"/>
    </row>
    <row r="452" spans="2:4" x14ac:dyDescent="0.25">
      <c r="B452" s="55"/>
      <c r="C452" s="54"/>
      <c r="D452" s="54"/>
    </row>
    <row r="453" spans="2:4" x14ac:dyDescent="0.25">
      <c r="B453" s="55"/>
      <c r="C453" s="54"/>
      <c r="D453" s="54"/>
    </row>
    <row r="454" spans="2:4" x14ac:dyDescent="0.25">
      <c r="B454" s="55"/>
      <c r="C454" s="54"/>
      <c r="D454" s="54"/>
    </row>
    <row r="455" spans="2:4" x14ac:dyDescent="0.25">
      <c r="B455" s="55"/>
      <c r="C455" s="54"/>
      <c r="D455" s="54"/>
    </row>
    <row r="456" spans="2:4" x14ac:dyDescent="0.25">
      <c r="B456" s="55"/>
      <c r="C456" s="54"/>
      <c r="D456" s="54"/>
    </row>
    <row r="457" spans="2:4" x14ac:dyDescent="0.25">
      <c r="B457" s="55"/>
      <c r="C457" s="54"/>
      <c r="D457" s="54"/>
    </row>
    <row r="458" spans="2:4" x14ac:dyDescent="0.25">
      <c r="B458" s="55"/>
      <c r="C458" s="54"/>
      <c r="D458" s="54"/>
    </row>
    <row r="459" spans="2:4" x14ac:dyDescent="0.25">
      <c r="B459" s="55"/>
      <c r="C459" s="54"/>
      <c r="D459" s="54"/>
    </row>
    <row r="460" spans="2:4" x14ac:dyDescent="0.25">
      <c r="B460" s="55"/>
      <c r="C460" s="54"/>
      <c r="D460" s="54"/>
    </row>
    <row r="461" spans="2:4" x14ac:dyDescent="0.25">
      <c r="B461" s="55"/>
      <c r="C461" s="54"/>
      <c r="D461" s="54"/>
    </row>
    <row r="462" spans="2:4" x14ac:dyDescent="0.25">
      <c r="B462" s="55"/>
      <c r="C462" s="54"/>
      <c r="D462" s="54"/>
    </row>
    <row r="463" spans="2:4" x14ac:dyDescent="0.25">
      <c r="B463" s="55"/>
      <c r="C463" s="54"/>
      <c r="D463" s="54"/>
    </row>
    <row r="464" spans="2:4" x14ac:dyDescent="0.25">
      <c r="B464" s="55"/>
      <c r="C464" s="54"/>
      <c r="D464" s="54"/>
    </row>
    <row r="465" spans="2:4" x14ac:dyDescent="0.25">
      <c r="B465" s="55"/>
      <c r="C465" s="54"/>
      <c r="D465" s="54"/>
    </row>
    <row r="466" spans="2:4" x14ac:dyDescent="0.25">
      <c r="B466" s="55"/>
      <c r="C466" s="54"/>
      <c r="D466" s="54"/>
    </row>
    <row r="467" spans="2:4" x14ac:dyDescent="0.25">
      <c r="B467" s="55"/>
      <c r="C467" s="54"/>
      <c r="D467" s="54"/>
    </row>
    <row r="468" spans="2:4" x14ac:dyDescent="0.25">
      <c r="B468" s="55"/>
      <c r="C468" s="54"/>
      <c r="D468" s="54"/>
    </row>
    <row r="469" spans="2:4" x14ac:dyDescent="0.25">
      <c r="B469" s="55"/>
      <c r="C469" s="54"/>
      <c r="D469" s="54"/>
    </row>
    <row r="470" spans="2:4" x14ac:dyDescent="0.25">
      <c r="B470" s="55"/>
      <c r="C470" s="54"/>
      <c r="D470" s="54"/>
    </row>
    <row r="471" spans="2:4" x14ac:dyDescent="0.25">
      <c r="B471" s="55"/>
      <c r="C471" s="54"/>
      <c r="D471" s="54"/>
    </row>
    <row r="472" spans="2:4" x14ac:dyDescent="0.25">
      <c r="B472" s="55"/>
      <c r="C472" s="54"/>
      <c r="D472" s="54"/>
    </row>
    <row r="473" spans="2:4" x14ac:dyDescent="0.25">
      <c r="B473" s="55"/>
      <c r="C473" s="54"/>
      <c r="D473" s="54"/>
    </row>
    <row r="474" spans="2:4" x14ac:dyDescent="0.25">
      <c r="B474" s="55"/>
      <c r="C474" s="54"/>
      <c r="D474" s="54"/>
    </row>
    <row r="475" spans="2:4" x14ac:dyDescent="0.25">
      <c r="B475" s="55"/>
      <c r="C475" s="54"/>
      <c r="D475" s="54"/>
    </row>
    <row r="476" spans="2:4" x14ac:dyDescent="0.25">
      <c r="B476" s="55"/>
      <c r="C476" s="54"/>
      <c r="D476" s="54"/>
    </row>
    <row r="477" spans="2:4" x14ac:dyDescent="0.25">
      <c r="B477" s="55"/>
      <c r="C477" s="54"/>
      <c r="D477" s="54"/>
    </row>
    <row r="478" spans="2:4" x14ac:dyDescent="0.25">
      <c r="B478" s="55"/>
      <c r="C478" s="54"/>
      <c r="D478" s="54"/>
    </row>
    <row r="479" spans="2:4" x14ac:dyDescent="0.25">
      <c r="B479" s="55"/>
      <c r="C479" s="54"/>
      <c r="D479" s="54"/>
    </row>
    <row r="480" spans="2:4" x14ac:dyDescent="0.25">
      <c r="B480" s="55"/>
      <c r="C480" s="54"/>
      <c r="D480" s="54"/>
    </row>
    <row r="481" spans="2:4" x14ac:dyDescent="0.25">
      <c r="B481" s="55"/>
      <c r="C481" s="54"/>
      <c r="D481" s="54"/>
    </row>
    <row r="482" spans="2:4" x14ac:dyDescent="0.25">
      <c r="B482" s="55"/>
      <c r="C482" s="54"/>
      <c r="D482" s="54"/>
    </row>
    <row r="483" spans="2:4" x14ac:dyDescent="0.25">
      <c r="B483" s="55"/>
      <c r="C483" s="54"/>
      <c r="D483" s="54"/>
    </row>
    <row r="484" spans="2:4" x14ac:dyDescent="0.25">
      <c r="B484" s="55"/>
      <c r="C484" s="54"/>
      <c r="D484" s="54"/>
    </row>
    <row r="485" spans="2:4" x14ac:dyDescent="0.25">
      <c r="B485" s="55"/>
      <c r="C485" s="54"/>
      <c r="D485" s="54"/>
    </row>
    <row r="486" spans="2:4" x14ac:dyDescent="0.25">
      <c r="B486" s="55"/>
      <c r="C486" s="54"/>
      <c r="D486" s="54"/>
    </row>
    <row r="487" spans="2:4" x14ac:dyDescent="0.25">
      <c r="B487" s="55"/>
      <c r="C487" s="54"/>
      <c r="D487" s="54"/>
    </row>
    <row r="488" spans="2:4" x14ac:dyDescent="0.25">
      <c r="B488" s="55"/>
      <c r="C488" s="54"/>
      <c r="D488" s="54"/>
    </row>
    <row r="489" spans="2:4" x14ac:dyDescent="0.25">
      <c r="B489" s="55"/>
      <c r="C489" s="54"/>
      <c r="D489" s="54"/>
    </row>
    <row r="490" spans="2:4" x14ac:dyDescent="0.25">
      <c r="B490" s="55"/>
      <c r="C490" s="54"/>
      <c r="D490" s="54"/>
    </row>
    <row r="491" spans="2:4" x14ac:dyDescent="0.25">
      <c r="B491" s="55"/>
      <c r="C491" s="54"/>
      <c r="D491" s="54"/>
    </row>
    <row r="492" spans="2:4" x14ac:dyDescent="0.25">
      <c r="B492" s="55"/>
      <c r="C492" s="54"/>
      <c r="D492" s="54"/>
    </row>
    <row r="493" spans="2:4" x14ac:dyDescent="0.25">
      <c r="B493" s="55"/>
      <c r="C493" s="54"/>
      <c r="D493" s="54"/>
    </row>
    <row r="494" spans="2:4" x14ac:dyDescent="0.25">
      <c r="B494" s="55"/>
      <c r="C494" s="54"/>
      <c r="D494" s="54"/>
    </row>
    <row r="495" spans="2:4" x14ac:dyDescent="0.25">
      <c r="B495" s="55"/>
      <c r="C495" s="54"/>
      <c r="D495" s="54"/>
    </row>
    <row r="496" spans="2:4" x14ac:dyDescent="0.25">
      <c r="B496" s="55"/>
      <c r="C496" s="54"/>
      <c r="D496" s="54"/>
    </row>
    <row r="497" spans="2:4" x14ac:dyDescent="0.25">
      <c r="B497" s="55"/>
      <c r="C497" s="54"/>
      <c r="D497" s="54"/>
    </row>
    <row r="498" spans="2:4" x14ac:dyDescent="0.25">
      <c r="B498" s="55"/>
      <c r="C498" s="54"/>
      <c r="D498" s="54"/>
    </row>
    <row r="499" spans="2:4" x14ac:dyDescent="0.25">
      <c r="B499" s="55"/>
      <c r="C499" s="54"/>
      <c r="D499" s="54"/>
    </row>
    <row r="500" spans="2:4" x14ac:dyDescent="0.25">
      <c r="B500" s="55"/>
      <c r="C500" s="54"/>
      <c r="D500" s="54"/>
    </row>
    <row r="501" spans="2:4" x14ac:dyDescent="0.25">
      <c r="B501" s="55"/>
      <c r="C501" s="54"/>
      <c r="D501" s="54"/>
    </row>
    <row r="502" spans="2:4" x14ac:dyDescent="0.25">
      <c r="B502" s="55"/>
      <c r="C502" s="54"/>
      <c r="D502" s="54"/>
    </row>
    <row r="503" spans="2:4" x14ac:dyDescent="0.25">
      <c r="B503" s="55"/>
      <c r="C503" s="54"/>
      <c r="D503" s="54"/>
    </row>
    <row r="504" spans="2:4" x14ac:dyDescent="0.25">
      <c r="B504" s="55"/>
      <c r="C504" s="54"/>
      <c r="D504" s="54"/>
    </row>
    <row r="505" spans="2:4" x14ac:dyDescent="0.25">
      <c r="B505" s="55"/>
      <c r="C505" s="54"/>
      <c r="D505" s="54"/>
    </row>
    <row r="506" spans="2:4" x14ac:dyDescent="0.25">
      <c r="B506" s="55"/>
      <c r="C506" s="54"/>
      <c r="D506" s="54"/>
    </row>
    <row r="507" spans="2:4" x14ac:dyDescent="0.25">
      <c r="B507" s="55"/>
      <c r="C507" s="54"/>
      <c r="D507" s="54"/>
    </row>
    <row r="508" spans="2:4" x14ac:dyDescent="0.25">
      <c r="B508" s="55"/>
      <c r="C508" s="54"/>
      <c r="D508" s="54"/>
    </row>
    <row r="509" spans="2:4" x14ac:dyDescent="0.25">
      <c r="B509" s="55"/>
      <c r="C509" s="54"/>
      <c r="D509" s="54"/>
    </row>
    <row r="510" spans="2:4" x14ac:dyDescent="0.25">
      <c r="B510" s="55"/>
      <c r="C510" s="54"/>
      <c r="D510" s="54"/>
    </row>
    <row r="511" spans="2:4" x14ac:dyDescent="0.25">
      <c r="B511" s="55"/>
      <c r="C511" s="54"/>
      <c r="D511" s="54"/>
    </row>
    <row r="512" spans="2:4" x14ac:dyDescent="0.25">
      <c r="B512" s="55"/>
      <c r="C512" s="54"/>
      <c r="D512" s="54"/>
    </row>
    <row r="513" spans="2:4" x14ac:dyDescent="0.25">
      <c r="B513" s="55"/>
      <c r="C513" s="54"/>
      <c r="D513" s="54"/>
    </row>
    <row r="514" spans="2:4" x14ac:dyDescent="0.25">
      <c r="B514" s="55"/>
      <c r="C514" s="54"/>
      <c r="D514" s="54"/>
    </row>
    <row r="515" spans="2:4" x14ac:dyDescent="0.25">
      <c r="B515" s="55"/>
      <c r="C515" s="54"/>
      <c r="D515" s="54"/>
    </row>
    <row r="516" spans="2:4" x14ac:dyDescent="0.25">
      <c r="B516" s="55"/>
      <c r="C516" s="54"/>
      <c r="D516" s="54"/>
    </row>
    <row r="517" spans="2:4" x14ac:dyDescent="0.25">
      <c r="B517" s="55"/>
      <c r="C517" s="54"/>
      <c r="D517" s="54"/>
    </row>
    <row r="518" spans="2:4" x14ac:dyDescent="0.25">
      <c r="B518" s="55"/>
      <c r="C518" s="54"/>
      <c r="D518" s="54"/>
    </row>
    <row r="519" spans="2:4" x14ac:dyDescent="0.25">
      <c r="B519" s="55"/>
      <c r="C519" s="54"/>
      <c r="D519" s="54"/>
    </row>
    <row r="520" spans="2:4" x14ac:dyDescent="0.25">
      <c r="B520" s="55"/>
      <c r="C520" s="54"/>
      <c r="D520" s="54"/>
    </row>
    <row r="521" spans="2:4" x14ac:dyDescent="0.25">
      <c r="B521" s="55"/>
      <c r="C521" s="54"/>
      <c r="D521" s="54"/>
    </row>
    <row r="522" spans="2:4" x14ac:dyDescent="0.25">
      <c r="B522" s="55"/>
      <c r="C522" s="54"/>
      <c r="D522" s="54"/>
    </row>
    <row r="523" spans="2:4" x14ac:dyDescent="0.25">
      <c r="B523" s="55"/>
      <c r="C523" s="54"/>
      <c r="D523" s="54"/>
    </row>
    <row r="524" spans="2:4" x14ac:dyDescent="0.25">
      <c r="B524" s="55"/>
      <c r="C524" s="54"/>
      <c r="D524" s="54"/>
    </row>
    <row r="525" spans="2:4" x14ac:dyDescent="0.25">
      <c r="B525" s="55"/>
      <c r="C525" s="54"/>
      <c r="D525" s="54"/>
    </row>
    <row r="526" spans="2:4" x14ac:dyDescent="0.25">
      <c r="B526" s="55"/>
      <c r="C526" s="54"/>
      <c r="D526" s="54"/>
    </row>
    <row r="527" spans="2:4" x14ac:dyDescent="0.25">
      <c r="B527" s="55"/>
      <c r="C527" s="54"/>
      <c r="D527" s="54"/>
    </row>
    <row r="528" spans="2:4" x14ac:dyDescent="0.25">
      <c r="B528" s="55"/>
      <c r="C528" s="54"/>
      <c r="D528" s="54"/>
    </row>
    <row r="529" spans="2:4" x14ac:dyDescent="0.25">
      <c r="B529" s="55"/>
      <c r="C529" s="54"/>
      <c r="D529" s="54"/>
    </row>
    <row r="530" spans="2:4" x14ac:dyDescent="0.25">
      <c r="B530" s="55"/>
      <c r="C530" s="54"/>
      <c r="D530" s="54"/>
    </row>
    <row r="531" spans="2:4" x14ac:dyDescent="0.25">
      <c r="B531" s="55"/>
      <c r="C531" s="54"/>
      <c r="D531" s="54"/>
    </row>
    <row r="532" spans="2:4" x14ac:dyDescent="0.25">
      <c r="B532" s="55"/>
      <c r="C532" s="54"/>
      <c r="D532" s="54"/>
    </row>
    <row r="533" spans="2:4" x14ac:dyDescent="0.25">
      <c r="B533" s="55"/>
      <c r="C533" s="54"/>
      <c r="D533" s="54"/>
    </row>
    <row r="534" spans="2:4" x14ac:dyDescent="0.25">
      <c r="B534" s="55"/>
      <c r="C534" s="54"/>
      <c r="D534" s="54"/>
    </row>
    <row r="535" spans="2:4" x14ac:dyDescent="0.25">
      <c r="B535" s="55"/>
      <c r="C535" s="54"/>
      <c r="D535" s="54"/>
    </row>
    <row r="536" spans="2:4" x14ac:dyDescent="0.25">
      <c r="B536" s="55"/>
      <c r="C536" s="54"/>
      <c r="D536" s="54"/>
    </row>
    <row r="537" spans="2:4" x14ac:dyDescent="0.25">
      <c r="B537" s="55"/>
      <c r="C537" s="54"/>
      <c r="D537" s="54"/>
    </row>
    <row r="538" spans="2:4" x14ac:dyDescent="0.25">
      <c r="B538" s="55"/>
      <c r="C538" s="54"/>
      <c r="D538" s="54"/>
    </row>
    <row r="539" spans="2:4" x14ac:dyDescent="0.25">
      <c r="B539" s="55"/>
      <c r="C539" s="54"/>
      <c r="D539" s="54"/>
    </row>
    <row r="540" spans="2:4" x14ac:dyDescent="0.25">
      <c r="B540" s="55"/>
      <c r="C540" s="54"/>
      <c r="D540" s="54"/>
    </row>
    <row r="541" spans="2:4" x14ac:dyDescent="0.25">
      <c r="B541" s="55"/>
      <c r="C541" s="54"/>
      <c r="D541" s="54"/>
    </row>
    <row r="542" spans="2:4" x14ac:dyDescent="0.25">
      <c r="B542" s="55"/>
      <c r="C542" s="54"/>
      <c r="D542" s="54"/>
    </row>
    <row r="543" spans="2:4" x14ac:dyDescent="0.25">
      <c r="B543" s="55"/>
      <c r="C543" s="54"/>
      <c r="D543" s="54"/>
    </row>
    <row r="544" spans="2:4" x14ac:dyDescent="0.25">
      <c r="B544" s="55"/>
      <c r="C544" s="54"/>
      <c r="D544" s="54"/>
    </row>
    <row r="545" spans="2:4" x14ac:dyDescent="0.25">
      <c r="B545" s="55"/>
      <c r="C545" s="54"/>
      <c r="D545" s="54"/>
    </row>
    <row r="546" spans="2:4" x14ac:dyDescent="0.25">
      <c r="B546" s="55"/>
      <c r="C546" s="54"/>
      <c r="D546" s="54"/>
    </row>
    <row r="547" spans="2:4" x14ac:dyDescent="0.25">
      <c r="B547" s="55"/>
      <c r="C547" s="54"/>
      <c r="D547" s="54"/>
    </row>
    <row r="548" spans="2:4" x14ac:dyDescent="0.25">
      <c r="B548" s="55"/>
      <c r="C548" s="54"/>
      <c r="D548" s="54"/>
    </row>
    <row r="549" spans="2:4" x14ac:dyDescent="0.25">
      <c r="B549" s="55"/>
      <c r="C549" s="54"/>
      <c r="D549" s="54"/>
    </row>
    <row r="550" spans="2:4" x14ac:dyDescent="0.25">
      <c r="B550" s="55"/>
      <c r="C550" s="54"/>
      <c r="D550" s="54"/>
    </row>
    <row r="551" spans="2:4" x14ac:dyDescent="0.25">
      <c r="B551" s="55"/>
      <c r="C551" s="54"/>
      <c r="D551" s="54"/>
    </row>
    <row r="552" spans="2:4" x14ac:dyDescent="0.25">
      <c r="B552" s="55"/>
      <c r="C552" s="54"/>
      <c r="D552" s="54"/>
    </row>
    <row r="553" spans="2:4" x14ac:dyDescent="0.25">
      <c r="B553" s="55"/>
      <c r="C553" s="54"/>
      <c r="D553" s="54"/>
    </row>
    <row r="554" spans="2:4" x14ac:dyDescent="0.25">
      <c r="B554" s="55"/>
      <c r="C554" s="54"/>
      <c r="D554" s="54"/>
    </row>
    <row r="555" spans="2:4" x14ac:dyDescent="0.25">
      <c r="B555" s="55"/>
      <c r="C555" s="54"/>
      <c r="D555" s="54"/>
    </row>
    <row r="556" spans="2:4" x14ac:dyDescent="0.25">
      <c r="B556" s="55"/>
      <c r="C556" s="54"/>
      <c r="D556" s="54"/>
    </row>
    <row r="557" spans="2:4" x14ac:dyDescent="0.25">
      <c r="B557" s="55"/>
      <c r="C557" s="54"/>
      <c r="D557" s="54"/>
    </row>
    <row r="558" spans="2:4" x14ac:dyDescent="0.25">
      <c r="B558" s="55"/>
      <c r="C558" s="54"/>
      <c r="D558" s="54"/>
    </row>
    <row r="559" spans="2:4" x14ac:dyDescent="0.25">
      <c r="B559" s="55"/>
      <c r="C559" s="54"/>
      <c r="D559" s="54"/>
    </row>
    <row r="560" spans="2:4" x14ac:dyDescent="0.25">
      <c r="B560" s="55"/>
      <c r="C560" s="54"/>
      <c r="D560" s="54"/>
    </row>
    <row r="561" spans="2:4" x14ac:dyDescent="0.25">
      <c r="B561" s="55"/>
      <c r="C561" s="54"/>
      <c r="D561" s="54"/>
    </row>
    <row r="562" spans="2:4" x14ac:dyDescent="0.25">
      <c r="B562" s="55"/>
      <c r="C562" s="54"/>
      <c r="D562" s="54"/>
    </row>
    <row r="563" spans="2:4" x14ac:dyDescent="0.25">
      <c r="B563" s="55"/>
      <c r="C563" s="54"/>
      <c r="D563" s="54"/>
    </row>
    <row r="564" spans="2:4" x14ac:dyDescent="0.25">
      <c r="B564" s="55"/>
      <c r="C564" s="54"/>
      <c r="D564" s="54"/>
    </row>
    <row r="565" spans="2:4" x14ac:dyDescent="0.25">
      <c r="B565" s="55"/>
      <c r="C565" s="54"/>
      <c r="D565" s="54"/>
    </row>
    <row r="566" spans="2:4" x14ac:dyDescent="0.25">
      <c r="B566" s="55"/>
      <c r="C566" s="54"/>
      <c r="D566" s="54"/>
    </row>
    <row r="567" spans="2:4" x14ac:dyDescent="0.25">
      <c r="B567" s="55"/>
      <c r="C567" s="54"/>
      <c r="D567" s="54"/>
    </row>
    <row r="568" spans="2:4" x14ac:dyDescent="0.25">
      <c r="B568" s="55"/>
      <c r="C568" s="54"/>
      <c r="D568" s="54"/>
    </row>
    <row r="569" spans="2:4" x14ac:dyDescent="0.25">
      <c r="B569" s="55"/>
      <c r="C569" s="54"/>
      <c r="D569" s="54"/>
    </row>
    <row r="570" spans="2:4" x14ac:dyDescent="0.25">
      <c r="B570" s="55"/>
      <c r="C570" s="54"/>
      <c r="D570" s="54"/>
    </row>
    <row r="571" spans="2:4" x14ac:dyDescent="0.25">
      <c r="B571" s="55"/>
      <c r="C571" s="54"/>
      <c r="D571" s="54"/>
    </row>
    <row r="572" spans="2:4" x14ac:dyDescent="0.25">
      <c r="B572" s="55"/>
      <c r="C572" s="54"/>
      <c r="D572" s="54"/>
    </row>
    <row r="573" spans="2:4" x14ac:dyDescent="0.25">
      <c r="B573" s="55"/>
      <c r="C573" s="54"/>
      <c r="D573" s="54"/>
    </row>
    <row r="574" spans="2:4" x14ac:dyDescent="0.25">
      <c r="B574" s="55"/>
      <c r="C574" s="54"/>
      <c r="D574" s="54"/>
    </row>
    <row r="575" spans="2:4" x14ac:dyDescent="0.25">
      <c r="B575" s="55"/>
      <c r="C575" s="54"/>
      <c r="D575" s="54"/>
    </row>
    <row r="576" spans="2:4" x14ac:dyDescent="0.25">
      <c r="B576" s="55"/>
      <c r="C576" s="54"/>
      <c r="D576" s="54"/>
    </row>
    <row r="577" spans="2:4" x14ac:dyDescent="0.25">
      <c r="B577" s="55"/>
      <c r="C577" s="54"/>
      <c r="D577" s="54"/>
    </row>
    <row r="578" spans="2:4" x14ac:dyDescent="0.25">
      <c r="B578" s="55"/>
      <c r="C578" s="54"/>
      <c r="D578" s="54"/>
    </row>
    <row r="579" spans="2:4" x14ac:dyDescent="0.25">
      <c r="B579" s="55"/>
      <c r="C579" s="54"/>
      <c r="D579" s="54"/>
    </row>
    <row r="580" spans="2:4" x14ac:dyDescent="0.25">
      <c r="B580" s="55"/>
      <c r="C580" s="54"/>
      <c r="D580" s="54"/>
    </row>
    <row r="581" spans="2:4" x14ac:dyDescent="0.25">
      <c r="B581" s="55"/>
      <c r="C581" s="54"/>
      <c r="D581" s="54"/>
    </row>
    <row r="582" spans="2:4" x14ac:dyDescent="0.25">
      <c r="B582" s="55"/>
      <c r="C582" s="54"/>
      <c r="D582" s="54"/>
    </row>
    <row r="583" spans="2:4" x14ac:dyDescent="0.25">
      <c r="B583" s="55"/>
      <c r="C583" s="54"/>
      <c r="D583" s="54"/>
    </row>
    <row r="584" spans="2:4" x14ac:dyDescent="0.25">
      <c r="B584" s="55"/>
      <c r="C584" s="54"/>
      <c r="D584" s="54"/>
    </row>
    <row r="585" spans="2:4" x14ac:dyDescent="0.25">
      <c r="B585" s="55"/>
      <c r="C585" s="54"/>
      <c r="D585" s="54"/>
    </row>
    <row r="586" spans="2:4" x14ac:dyDescent="0.25">
      <c r="B586" s="55"/>
      <c r="C586" s="54"/>
      <c r="D586" s="54"/>
    </row>
    <row r="587" spans="2:4" x14ac:dyDescent="0.25">
      <c r="B587" s="55"/>
      <c r="C587" s="54"/>
      <c r="D587" s="54"/>
    </row>
    <row r="588" spans="2:4" x14ac:dyDescent="0.25">
      <c r="B588" s="55"/>
      <c r="C588" s="54"/>
      <c r="D588" s="54"/>
    </row>
    <row r="589" spans="2:4" x14ac:dyDescent="0.25">
      <c r="B589" s="55"/>
      <c r="C589" s="54"/>
      <c r="D589" s="54"/>
    </row>
    <row r="590" spans="2:4" x14ac:dyDescent="0.25">
      <c r="B590" s="55"/>
      <c r="C590" s="54"/>
      <c r="D590" s="54"/>
    </row>
    <row r="591" spans="2:4" x14ac:dyDescent="0.25">
      <c r="B591" s="55"/>
      <c r="C591" s="54"/>
      <c r="D591" s="54"/>
    </row>
    <row r="592" spans="2:4" x14ac:dyDescent="0.25">
      <c r="B592" s="55"/>
      <c r="C592" s="54"/>
      <c r="D592" s="54"/>
    </row>
    <row r="593" spans="2:4" x14ac:dyDescent="0.25">
      <c r="B593" s="55"/>
      <c r="C593" s="54"/>
      <c r="D593" s="54"/>
    </row>
    <row r="594" spans="2:4" x14ac:dyDescent="0.25">
      <c r="B594" s="55"/>
      <c r="C594" s="54"/>
      <c r="D594" s="54"/>
    </row>
    <row r="595" spans="2:4" x14ac:dyDescent="0.25">
      <c r="B595" s="55"/>
      <c r="C595" s="54"/>
      <c r="D595" s="54"/>
    </row>
    <row r="596" spans="2:4" x14ac:dyDescent="0.25">
      <c r="B596" s="55"/>
      <c r="C596" s="54"/>
      <c r="D596" s="54"/>
    </row>
    <row r="597" spans="2:4" x14ac:dyDescent="0.25">
      <c r="B597" s="55"/>
      <c r="C597" s="54"/>
      <c r="D597" s="54"/>
    </row>
    <row r="598" spans="2:4" x14ac:dyDescent="0.25">
      <c r="B598" s="55"/>
      <c r="C598" s="54"/>
      <c r="D598" s="54"/>
    </row>
    <row r="599" spans="2:4" x14ac:dyDescent="0.25">
      <c r="B599" s="55"/>
      <c r="C599" s="54"/>
      <c r="D599" s="54"/>
    </row>
    <row r="600" spans="2:4" x14ac:dyDescent="0.25">
      <c r="B600" s="55"/>
      <c r="C600" s="54"/>
      <c r="D600" s="54"/>
    </row>
    <row r="601" spans="2:4" x14ac:dyDescent="0.25">
      <c r="B601" s="55"/>
      <c r="C601" s="54"/>
      <c r="D601" s="54"/>
    </row>
    <row r="602" spans="2:4" x14ac:dyDescent="0.25">
      <c r="B602" s="55"/>
      <c r="C602" s="54"/>
      <c r="D602" s="54"/>
    </row>
    <row r="603" spans="2:4" x14ac:dyDescent="0.25">
      <c r="B603" s="55"/>
      <c r="C603" s="54"/>
      <c r="D603" s="54"/>
    </row>
    <row r="604" spans="2:4" x14ac:dyDescent="0.25">
      <c r="B604" s="55"/>
      <c r="C604" s="54"/>
      <c r="D604" s="54"/>
    </row>
    <row r="605" spans="2:4" x14ac:dyDescent="0.25">
      <c r="B605" s="55"/>
      <c r="C605" s="54"/>
      <c r="D605" s="54"/>
    </row>
    <row r="606" spans="2:4" x14ac:dyDescent="0.25">
      <c r="B606" s="55"/>
      <c r="C606" s="54"/>
      <c r="D606" s="54"/>
    </row>
    <row r="607" spans="2:4" x14ac:dyDescent="0.25">
      <c r="B607" s="55"/>
      <c r="C607" s="54"/>
      <c r="D607" s="54"/>
    </row>
    <row r="608" spans="2:4" x14ac:dyDescent="0.25">
      <c r="B608" s="55"/>
      <c r="C608" s="54"/>
      <c r="D608" s="54"/>
    </row>
    <row r="609" spans="2:4" x14ac:dyDescent="0.25">
      <c r="B609" s="55"/>
      <c r="C609" s="54"/>
      <c r="D609" s="54"/>
    </row>
    <row r="610" spans="2:4" x14ac:dyDescent="0.25">
      <c r="B610" s="55"/>
      <c r="C610" s="54"/>
      <c r="D610" s="54"/>
    </row>
    <row r="611" spans="2:4" x14ac:dyDescent="0.25">
      <c r="B611" s="55"/>
      <c r="C611" s="54"/>
      <c r="D611" s="54"/>
    </row>
    <row r="612" spans="2:4" x14ac:dyDescent="0.25">
      <c r="B612" s="55"/>
      <c r="C612" s="54"/>
      <c r="D612" s="54"/>
    </row>
    <row r="613" spans="2:4" x14ac:dyDescent="0.25">
      <c r="B613" s="55"/>
      <c r="C613" s="54"/>
      <c r="D613" s="54"/>
    </row>
    <row r="614" spans="2:4" x14ac:dyDescent="0.25">
      <c r="B614" s="55"/>
      <c r="C614" s="54"/>
      <c r="D614" s="54"/>
    </row>
    <row r="615" spans="2:4" x14ac:dyDescent="0.25">
      <c r="B615" s="55"/>
      <c r="C615" s="54"/>
      <c r="D615" s="54"/>
    </row>
    <row r="616" spans="2:4" x14ac:dyDescent="0.25">
      <c r="B616" s="55"/>
      <c r="C616" s="54"/>
      <c r="D616" s="54"/>
    </row>
    <row r="617" spans="2:4" x14ac:dyDescent="0.25">
      <c r="B617" s="55"/>
      <c r="C617" s="54"/>
      <c r="D617" s="54"/>
    </row>
    <row r="618" spans="2:4" x14ac:dyDescent="0.25">
      <c r="B618" s="55"/>
      <c r="C618" s="54"/>
      <c r="D618" s="54"/>
    </row>
    <row r="619" spans="2:4" x14ac:dyDescent="0.25">
      <c r="B619" s="55"/>
      <c r="C619" s="54"/>
      <c r="D619" s="54"/>
    </row>
    <row r="620" spans="2:4" x14ac:dyDescent="0.25">
      <c r="B620" s="55"/>
      <c r="C620" s="54"/>
      <c r="D620" s="54"/>
    </row>
    <row r="621" spans="2:4" x14ac:dyDescent="0.25">
      <c r="B621" s="55"/>
      <c r="C621" s="54"/>
      <c r="D621" s="54"/>
    </row>
    <row r="622" spans="2:4" x14ac:dyDescent="0.25">
      <c r="B622" s="55"/>
      <c r="C622" s="54"/>
      <c r="D622" s="54"/>
    </row>
    <row r="623" spans="2:4" x14ac:dyDescent="0.25">
      <c r="B623" s="55"/>
      <c r="C623" s="54"/>
      <c r="D623" s="54"/>
    </row>
    <row r="624" spans="2:4" x14ac:dyDescent="0.25">
      <c r="B624" s="55"/>
      <c r="C624" s="54"/>
      <c r="D624" s="54"/>
    </row>
    <row r="625" spans="2:4" x14ac:dyDescent="0.25">
      <c r="B625" s="55"/>
      <c r="C625" s="54"/>
      <c r="D625" s="54"/>
    </row>
    <row r="626" spans="2:4" x14ac:dyDescent="0.25">
      <c r="B626" s="55"/>
      <c r="C626" s="54"/>
      <c r="D626" s="54"/>
    </row>
    <row r="627" spans="2:4" x14ac:dyDescent="0.25">
      <c r="B627" s="55"/>
      <c r="C627" s="54"/>
      <c r="D627" s="54"/>
    </row>
    <row r="628" spans="2:4" x14ac:dyDescent="0.25">
      <c r="B628" s="55"/>
      <c r="C628" s="54"/>
      <c r="D628" s="54"/>
    </row>
    <row r="629" spans="2:4" x14ac:dyDescent="0.25">
      <c r="B629" s="55"/>
      <c r="C629" s="54"/>
      <c r="D629" s="54"/>
    </row>
    <row r="630" spans="2:4" x14ac:dyDescent="0.25">
      <c r="B630" s="55"/>
      <c r="C630" s="54"/>
      <c r="D630" s="54"/>
    </row>
    <row r="631" spans="2:4" x14ac:dyDescent="0.25">
      <c r="B631" s="55"/>
      <c r="C631" s="54"/>
      <c r="D631" s="54"/>
    </row>
    <row r="632" spans="2:4" x14ac:dyDescent="0.25">
      <c r="B632" s="55"/>
      <c r="C632" s="54"/>
      <c r="D632" s="54"/>
    </row>
    <row r="633" spans="2:4" x14ac:dyDescent="0.25">
      <c r="B633" s="55"/>
      <c r="C633" s="54"/>
      <c r="D633" s="54"/>
    </row>
    <row r="634" spans="2:4" x14ac:dyDescent="0.25">
      <c r="B634" s="55"/>
      <c r="C634" s="54"/>
      <c r="D634" s="54"/>
    </row>
    <row r="635" spans="2:4" x14ac:dyDescent="0.25">
      <c r="B635" s="55"/>
      <c r="C635" s="54"/>
      <c r="D635" s="54"/>
    </row>
    <row r="636" spans="2:4" x14ac:dyDescent="0.25">
      <c r="B636" s="55"/>
      <c r="C636" s="54"/>
      <c r="D636" s="54"/>
    </row>
    <row r="637" spans="2:4" x14ac:dyDescent="0.25">
      <c r="B637" s="55"/>
      <c r="C637" s="54"/>
      <c r="D637" s="54"/>
    </row>
    <row r="638" spans="2:4" x14ac:dyDescent="0.25">
      <c r="B638" s="55"/>
      <c r="C638" s="54"/>
      <c r="D638" s="54"/>
    </row>
    <row r="639" spans="2:4" x14ac:dyDescent="0.25">
      <c r="B639" s="55"/>
      <c r="C639" s="54"/>
      <c r="D639" s="54"/>
    </row>
    <row r="640" spans="2:4" x14ac:dyDescent="0.25">
      <c r="B640" s="55"/>
      <c r="C640" s="54"/>
      <c r="D640" s="54"/>
    </row>
    <row r="641" spans="2:4" x14ac:dyDescent="0.25">
      <c r="B641" s="55"/>
      <c r="C641" s="54"/>
      <c r="D641" s="54"/>
    </row>
    <row r="642" spans="2:4" x14ac:dyDescent="0.25">
      <c r="B642" s="55"/>
      <c r="C642" s="54"/>
      <c r="D642" s="54"/>
    </row>
    <row r="643" spans="2:4" x14ac:dyDescent="0.25">
      <c r="B643" s="55"/>
      <c r="C643" s="54"/>
      <c r="D643" s="54"/>
    </row>
    <row r="644" spans="2:4" x14ac:dyDescent="0.25">
      <c r="B644" s="55"/>
      <c r="C644" s="54"/>
      <c r="D644" s="54"/>
    </row>
    <row r="645" spans="2:4" x14ac:dyDescent="0.25">
      <c r="B645" s="55"/>
      <c r="C645" s="54"/>
      <c r="D645" s="54"/>
    </row>
    <row r="646" spans="2:4" x14ac:dyDescent="0.25">
      <c r="B646" s="55"/>
      <c r="C646" s="54"/>
      <c r="D646" s="54"/>
    </row>
    <row r="647" spans="2:4" x14ac:dyDescent="0.25">
      <c r="B647" s="55"/>
      <c r="C647" s="54"/>
      <c r="D647" s="54"/>
    </row>
    <row r="648" spans="2:4" x14ac:dyDescent="0.25">
      <c r="B648" s="55"/>
      <c r="C648" s="54"/>
      <c r="D648" s="54"/>
    </row>
    <row r="649" spans="2:4" x14ac:dyDescent="0.25">
      <c r="B649" s="55"/>
      <c r="C649" s="54"/>
      <c r="D649" s="54"/>
    </row>
    <row r="650" spans="2:4" x14ac:dyDescent="0.25">
      <c r="B650" s="55"/>
      <c r="C650" s="54"/>
      <c r="D650" s="54"/>
    </row>
    <row r="651" spans="2:4" x14ac:dyDescent="0.25">
      <c r="B651" s="55"/>
      <c r="C651" s="54"/>
      <c r="D651" s="54"/>
    </row>
    <row r="652" spans="2:4" x14ac:dyDescent="0.25">
      <c r="B652" s="55"/>
      <c r="C652" s="54"/>
      <c r="D652" s="54"/>
    </row>
    <row r="653" spans="2:4" x14ac:dyDescent="0.25">
      <c r="B653" s="55"/>
      <c r="C653" s="54"/>
      <c r="D653" s="54"/>
    </row>
    <row r="654" spans="2:4" x14ac:dyDescent="0.25">
      <c r="B654" s="55"/>
      <c r="C654" s="54"/>
      <c r="D654" s="54"/>
    </row>
    <row r="655" spans="2:4" x14ac:dyDescent="0.25">
      <c r="B655" s="55"/>
      <c r="C655" s="54"/>
      <c r="D655" s="54"/>
    </row>
    <row r="656" spans="2:4" x14ac:dyDescent="0.25">
      <c r="B656" s="55"/>
      <c r="C656" s="54"/>
      <c r="D656" s="54"/>
    </row>
    <row r="657" spans="2:4" x14ac:dyDescent="0.25">
      <c r="B657" s="55"/>
      <c r="C657" s="54"/>
      <c r="D657" s="54"/>
    </row>
    <row r="658" spans="2:4" x14ac:dyDescent="0.25">
      <c r="B658" s="55"/>
      <c r="C658" s="54"/>
      <c r="D658" s="54"/>
    </row>
    <row r="659" spans="2:4" x14ac:dyDescent="0.25">
      <c r="B659" s="55"/>
      <c r="C659" s="54"/>
      <c r="D659" s="54"/>
    </row>
    <row r="660" spans="2:4" x14ac:dyDescent="0.25">
      <c r="B660" s="55"/>
      <c r="C660" s="54"/>
      <c r="D660" s="54"/>
    </row>
    <row r="661" spans="2:4" x14ac:dyDescent="0.25">
      <c r="B661" s="55"/>
      <c r="C661" s="54"/>
      <c r="D661" s="54"/>
    </row>
    <row r="662" spans="2:4" x14ac:dyDescent="0.25">
      <c r="B662" s="55"/>
      <c r="C662" s="54"/>
      <c r="D662" s="54"/>
    </row>
    <row r="663" spans="2:4" x14ac:dyDescent="0.25">
      <c r="B663" s="55"/>
      <c r="C663" s="54"/>
      <c r="D663" s="54"/>
    </row>
    <row r="664" spans="2:4" x14ac:dyDescent="0.25">
      <c r="B664" s="55"/>
      <c r="C664" s="54"/>
      <c r="D664" s="54"/>
    </row>
    <row r="665" spans="2:4" x14ac:dyDescent="0.25">
      <c r="B665" s="55"/>
      <c r="C665" s="54"/>
      <c r="D665" s="54"/>
    </row>
    <row r="666" spans="2:4" x14ac:dyDescent="0.25">
      <c r="B666" s="55"/>
      <c r="C666" s="54"/>
      <c r="D666" s="54"/>
    </row>
    <row r="667" spans="2:4" x14ac:dyDescent="0.25">
      <c r="B667" s="55"/>
      <c r="C667" s="54"/>
      <c r="D667" s="54"/>
    </row>
    <row r="668" spans="2:4" x14ac:dyDescent="0.25">
      <c r="B668" s="55"/>
      <c r="C668" s="54"/>
      <c r="D668" s="54"/>
    </row>
    <row r="669" spans="2:4" x14ac:dyDescent="0.25">
      <c r="B669" s="55"/>
      <c r="C669" s="54"/>
      <c r="D669" s="54"/>
    </row>
    <row r="670" spans="2:4" x14ac:dyDescent="0.25">
      <c r="B670" s="55"/>
      <c r="C670" s="54"/>
      <c r="D670" s="54"/>
    </row>
    <row r="671" spans="2:4" x14ac:dyDescent="0.25">
      <c r="B671" s="55"/>
      <c r="C671" s="54"/>
      <c r="D671" s="54"/>
    </row>
    <row r="672" spans="2:4" x14ac:dyDescent="0.25">
      <c r="B672" s="55"/>
      <c r="C672" s="54"/>
      <c r="D672" s="54"/>
    </row>
    <row r="673" spans="2:4" x14ac:dyDescent="0.25">
      <c r="B673" s="55"/>
      <c r="C673" s="54"/>
      <c r="D673" s="54"/>
    </row>
    <row r="674" spans="2:4" x14ac:dyDescent="0.25">
      <c r="B674" s="55"/>
      <c r="C674" s="54"/>
      <c r="D674" s="54"/>
    </row>
    <row r="675" spans="2:4" x14ac:dyDescent="0.25">
      <c r="B675" s="55"/>
      <c r="C675" s="54"/>
      <c r="D675" s="54"/>
    </row>
    <row r="676" spans="2:4" x14ac:dyDescent="0.25">
      <c r="B676" s="55"/>
      <c r="C676" s="54"/>
      <c r="D676" s="54"/>
    </row>
    <row r="677" spans="2:4" x14ac:dyDescent="0.25">
      <c r="B677" s="55"/>
      <c r="C677" s="54"/>
      <c r="D677" s="54"/>
    </row>
    <row r="678" spans="2:4" x14ac:dyDescent="0.25">
      <c r="B678" s="55"/>
      <c r="C678" s="54"/>
      <c r="D678" s="54"/>
    </row>
    <row r="679" spans="2:4" x14ac:dyDescent="0.25">
      <c r="B679" s="55"/>
      <c r="C679" s="54"/>
      <c r="D679" s="54"/>
    </row>
    <row r="680" spans="2:4" x14ac:dyDescent="0.25">
      <c r="B680" s="55"/>
      <c r="C680" s="54"/>
      <c r="D680" s="54"/>
    </row>
    <row r="681" spans="2:4" x14ac:dyDescent="0.25">
      <c r="B681" s="55"/>
      <c r="C681" s="54"/>
      <c r="D681" s="54"/>
    </row>
    <row r="682" spans="2:4" x14ac:dyDescent="0.25">
      <c r="B682" s="55"/>
      <c r="C682" s="54"/>
      <c r="D682" s="54"/>
    </row>
    <row r="683" spans="2:4" x14ac:dyDescent="0.25">
      <c r="B683" s="55"/>
      <c r="C683" s="54"/>
      <c r="D683" s="54"/>
    </row>
    <row r="684" spans="2:4" x14ac:dyDescent="0.25">
      <c r="B684" s="55"/>
      <c r="C684" s="54"/>
      <c r="D684" s="54"/>
    </row>
    <row r="685" spans="2:4" x14ac:dyDescent="0.25">
      <c r="B685" s="55"/>
      <c r="C685" s="54"/>
      <c r="D685" s="54"/>
    </row>
    <row r="686" spans="2:4" x14ac:dyDescent="0.25">
      <c r="B686" s="55"/>
      <c r="C686" s="54"/>
      <c r="D686" s="54"/>
    </row>
    <row r="687" spans="2:4" x14ac:dyDescent="0.25">
      <c r="B687" s="55"/>
      <c r="C687" s="54"/>
      <c r="D687" s="54"/>
    </row>
    <row r="688" spans="2:4" x14ac:dyDescent="0.25">
      <c r="B688" s="55"/>
      <c r="C688" s="54"/>
      <c r="D688" s="54"/>
    </row>
    <row r="689" spans="2:4" x14ac:dyDescent="0.25">
      <c r="B689" s="55"/>
      <c r="C689" s="54"/>
      <c r="D689" s="54"/>
    </row>
    <row r="690" spans="2:4" x14ac:dyDescent="0.25">
      <c r="B690" s="55"/>
      <c r="C690" s="54"/>
      <c r="D690" s="54"/>
    </row>
    <row r="691" spans="2:4" x14ac:dyDescent="0.25">
      <c r="B691" s="55"/>
      <c r="C691" s="54"/>
      <c r="D691" s="54"/>
    </row>
    <row r="692" spans="2:4" x14ac:dyDescent="0.25">
      <c r="B692" s="55"/>
      <c r="C692" s="54"/>
      <c r="D692" s="54"/>
    </row>
    <row r="693" spans="2:4" x14ac:dyDescent="0.25">
      <c r="B693" s="55"/>
      <c r="C693" s="54"/>
      <c r="D693" s="54"/>
    </row>
    <row r="694" spans="2:4" x14ac:dyDescent="0.25">
      <c r="B694" s="55"/>
      <c r="C694" s="54"/>
      <c r="D694" s="54"/>
    </row>
    <row r="695" spans="2:4" x14ac:dyDescent="0.25">
      <c r="B695" s="55"/>
      <c r="C695" s="54"/>
      <c r="D695" s="54"/>
    </row>
    <row r="696" spans="2:4" x14ac:dyDescent="0.25">
      <c r="B696" s="55"/>
      <c r="C696" s="54"/>
      <c r="D696" s="54"/>
    </row>
    <row r="697" spans="2:4" x14ac:dyDescent="0.25">
      <c r="B697" s="55"/>
      <c r="C697" s="54"/>
      <c r="D697" s="54"/>
    </row>
    <row r="698" spans="2:4" x14ac:dyDescent="0.25">
      <c r="B698" s="55"/>
      <c r="C698" s="54"/>
      <c r="D698" s="54"/>
    </row>
    <row r="699" spans="2:4" x14ac:dyDescent="0.25">
      <c r="B699" s="55"/>
      <c r="C699" s="54"/>
      <c r="D699" s="54"/>
    </row>
    <row r="700" spans="2:4" x14ac:dyDescent="0.25">
      <c r="B700" s="55"/>
      <c r="C700" s="54"/>
      <c r="D700" s="54"/>
    </row>
    <row r="701" spans="2:4" x14ac:dyDescent="0.25">
      <c r="B701" s="55"/>
      <c r="C701" s="54"/>
      <c r="D701" s="54"/>
    </row>
    <row r="702" spans="2:4" x14ac:dyDescent="0.25">
      <c r="B702" s="55"/>
      <c r="C702" s="54"/>
      <c r="D702" s="54"/>
    </row>
    <row r="703" spans="2:4" x14ac:dyDescent="0.25">
      <c r="B703" s="55"/>
      <c r="C703" s="54"/>
      <c r="D703" s="54"/>
    </row>
    <row r="704" spans="2:4" x14ac:dyDescent="0.25">
      <c r="B704" s="55"/>
      <c r="C704" s="54"/>
      <c r="D704" s="54"/>
    </row>
    <row r="705" spans="2:4" x14ac:dyDescent="0.25">
      <c r="B705" s="55"/>
      <c r="C705" s="54"/>
      <c r="D705" s="54"/>
    </row>
    <row r="706" spans="2:4" x14ac:dyDescent="0.25">
      <c r="B706" s="55"/>
      <c r="C706" s="54"/>
      <c r="D706" s="54"/>
    </row>
    <row r="707" spans="2:4" x14ac:dyDescent="0.25">
      <c r="B707" s="55"/>
      <c r="C707" s="54"/>
      <c r="D707" s="54"/>
    </row>
    <row r="708" spans="2:4" x14ac:dyDescent="0.25">
      <c r="B708" s="55"/>
      <c r="C708" s="54"/>
      <c r="D708" s="54"/>
    </row>
    <row r="709" spans="2:4" x14ac:dyDescent="0.25">
      <c r="B709" s="55"/>
      <c r="C709" s="54"/>
      <c r="D709" s="54"/>
    </row>
    <row r="710" spans="2:4" x14ac:dyDescent="0.25">
      <c r="B710" s="55"/>
      <c r="C710" s="54"/>
      <c r="D710" s="54"/>
    </row>
    <row r="711" spans="2:4" x14ac:dyDescent="0.25">
      <c r="B711" s="55"/>
      <c r="C711" s="54"/>
      <c r="D711" s="54"/>
    </row>
    <row r="712" spans="2:4" x14ac:dyDescent="0.25">
      <c r="B712" s="55"/>
      <c r="C712" s="54"/>
      <c r="D712" s="54"/>
    </row>
    <row r="713" spans="2:4" x14ac:dyDescent="0.25">
      <c r="B713" s="55"/>
      <c r="C713" s="54"/>
      <c r="D713" s="54"/>
    </row>
    <row r="714" spans="2:4" x14ac:dyDescent="0.25">
      <c r="B714" s="55"/>
      <c r="C714" s="54"/>
      <c r="D714" s="54"/>
    </row>
    <row r="715" spans="2:4" x14ac:dyDescent="0.25">
      <c r="B715" s="55"/>
      <c r="C715" s="54"/>
      <c r="D715" s="54"/>
    </row>
    <row r="716" spans="2:4" x14ac:dyDescent="0.25">
      <c r="B716" s="55"/>
      <c r="C716" s="54"/>
      <c r="D716" s="54"/>
    </row>
    <row r="717" spans="2:4" x14ac:dyDescent="0.25">
      <c r="B717" s="55"/>
      <c r="C717" s="54"/>
      <c r="D717" s="54"/>
    </row>
    <row r="718" spans="2:4" x14ac:dyDescent="0.25">
      <c r="B718" s="55"/>
      <c r="C718" s="54"/>
      <c r="D718" s="54"/>
    </row>
    <row r="719" spans="2:4" x14ac:dyDescent="0.25">
      <c r="B719" s="55"/>
      <c r="C719" s="54"/>
      <c r="D719" s="54"/>
    </row>
    <row r="720" spans="2:4" x14ac:dyDescent="0.25">
      <c r="B720" s="55"/>
      <c r="C720" s="54"/>
      <c r="D720" s="54"/>
    </row>
    <row r="721" spans="2:4" x14ac:dyDescent="0.25">
      <c r="B721" s="55"/>
      <c r="C721" s="54"/>
      <c r="D721" s="54"/>
    </row>
    <row r="722" spans="2:4" x14ac:dyDescent="0.25">
      <c r="B722" s="55"/>
      <c r="C722" s="54"/>
      <c r="D722" s="54"/>
    </row>
    <row r="723" spans="2:4" x14ac:dyDescent="0.25">
      <c r="B723" s="55"/>
      <c r="C723" s="54"/>
      <c r="D723" s="54"/>
    </row>
    <row r="724" spans="2:4" x14ac:dyDescent="0.25">
      <c r="B724" s="55"/>
      <c r="C724" s="54"/>
      <c r="D724" s="54"/>
    </row>
    <row r="725" spans="2:4" x14ac:dyDescent="0.25">
      <c r="B725" s="55"/>
      <c r="C725" s="54"/>
      <c r="D725" s="54"/>
    </row>
    <row r="726" spans="2:4" x14ac:dyDescent="0.25">
      <c r="B726" s="55"/>
      <c r="C726" s="54"/>
      <c r="D726" s="54"/>
    </row>
    <row r="727" spans="2:4" x14ac:dyDescent="0.25">
      <c r="B727" s="55"/>
      <c r="C727" s="54"/>
      <c r="D727" s="54"/>
    </row>
    <row r="728" spans="2:4" x14ac:dyDescent="0.25">
      <c r="B728" s="55"/>
      <c r="C728" s="54"/>
      <c r="D728" s="54"/>
    </row>
    <row r="729" spans="2:4" x14ac:dyDescent="0.25">
      <c r="B729" s="55"/>
      <c r="C729" s="54"/>
      <c r="D729" s="54"/>
    </row>
    <row r="730" spans="2:4" x14ac:dyDescent="0.25">
      <c r="B730" s="55"/>
      <c r="C730" s="54"/>
      <c r="D730" s="54"/>
    </row>
    <row r="731" spans="2:4" x14ac:dyDescent="0.25">
      <c r="B731" s="55"/>
      <c r="C731" s="54"/>
      <c r="D731" s="54"/>
    </row>
    <row r="732" spans="2:4" x14ac:dyDescent="0.25">
      <c r="B732" s="55"/>
      <c r="C732" s="54"/>
      <c r="D732" s="54"/>
    </row>
    <row r="733" spans="2:4" x14ac:dyDescent="0.25">
      <c r="B733" s="55"/>
      <c r="C733" s="54"/>
      <c r="D733" s="54"/>
    </row>
    <row r="734" spans="2:4" x14ac:dyDescent="0.25">
      <c r="B734" s="55"/>
      <c r="C734" s="54"/>
      <c r="D734" s="54"/>
    </row>
    <row r="735" spans="2:4" x14ac:dyDescent="0.25">
      <c r="B735" s="55"/>
      <c r="C735" s="54"/>
      <c r="D735" s="54"/>
    </row>
    <row r="736" spans="2:4" x14ac:dyDescent="0.25">
      <c r="B736" s="55"/>
      <c r="C736" s="54"/>
      <c r="D736" s="54"/>
    </row>
    <row r="737" spans="2:4" x14ac:dyDescent="0.25">
      <c r="B737" s="55"/>
      <c r="C737" s="54"/>
      <c r="D737" s="54"/>
    </row>
    <row r="738" spans="2:4" x14ac:dyDescent="0.25">
      <c r="B738" s="55"/>
      <c r="C738" s="54"/>
      <c r="D738" s="54"/>
    </row>
    <row r="739" spans="2:4" x14ac:dyDescent="0.25">
      <c r="B739" s="55"/>
      <c r="C739" s="54"/>
      <c r="D739" s="54"/>
    </row>
    <row r="740" spans="2:4" x14ac:dyDescent="0.25">
      <c r="B740" s="55"/>
      <c r="C740" s="54"/>
      <c r="D740" s="54"/>
    </row>
    <row r="741" spans="2:4" x14ac:dyDescent="0.25">
      <c r="B741" s="55"/>
      <c r="C741" s="54"/>
      <c r="D741" s="54"/>
    </row>
    <row r="742" spans="2:4" x14ac:dyDescent="0.25">
      <c r="B742" s="55"/>
      <c r="C742" s="54"/>
      <c r="D742" s="54"/>
    </row>
    <row r="743" spans="2:4" x14ac:dyDescent="0.25">
      <c r="B743" s="55"/>
      <c r="C743" s="54"/>
      <c r="D743" s="54"/>
    </row>
    <row r="744" spans="2:4" x14ac:dyDescent="0.25">
      <c r="B744" s="55"/>
      <c r="C744" s="54"/>
      <c r="D744" s="54"/>
    </row>
    <row r="745" spans="2:4" x14ac:dyDescent="0.25">
      <c r="B745" s="55"/>
      <c r="C745" s="54"/>
      <c r="D745" s="54"/>
    </row>
    <row r="746" spans="2:4" x14ac:dyDescent="0.25">
      <c r="B746" s="55"/>
      <c r="C746" s="54"/>
      <c r="D746" s="54"/>
    </row>
    <row r="747" spans="2:4" x14ac:dyDescent="0.25">
      <c r="B747" s="55"/>
      <c r="C747" s="54"/>
      <c r="D747" s="54"/>
    </row>
    <row r="748" spans="2:4" x14ac:dyDescent="0.25">
      <c r="B748" s="55"/>
      <c r="C748" s="54"/>
      <c r="D748" s="54"/>
    </row>
    <row r="749" spans="2:4" x14ac:dyDescent="0.25">
      <c r="B749" s="55"/>
      <c r="C749" s="54"/>
      <c r="D749" s="54"/>
    </row>
    <row r="750" spans="2:4" x14ac:dyDescent="0.25">
      <c r="B750" s="55"/>
      <c r="C750" s="54"/>
      <c r="D750" s="54"/>
    </row>
    <row r="751" spans="2:4" x14ac:dyDescent="0.25">
      <c r="B751" s="55"/>
      <c r="C751" s="54"/>
      <c r="D751" s="54"/>
    </row>
    <row r="752" spans="2:4" x14ac:dyDescent="0.25">
      <c r="B752" s="55"/>
      <c r="C752" s="54"/>
      <c r="D752" s="54"/>
    </row>
    <row r="753" spans="2:4" x14ac:dyDescent="0.25">
      <c r="B753" s="55"/>
      <c r="C753" s="54"/>
      <c r="D753" s="54"/>
    </row>
    <row r="754" spans="2:4" x14ac:dyDescent="0.25">
      <c r="B754" s="55"/>
      <c r="C754" s="54"/>
      <c r="D754" s="54"/>
    </row>
    <row r="755" spans="2:4" x14ac:dyDescent="0.25">
      <c r="B755" s="55"/>
      <c r="C755" s="54"/>
      <c r="D755" s="54"/>
    </row>
    <row r="756" spans="2:4" x14ac:dyDescent="0.25">
      <c r="B756" s="55"/>
      <c r="C756" s="54"/>
      <c r="D756" s="54"/>
    </row>
    <row r="757" spans="2:4" x14ac:dyDescent="0.25">
      <c r="B757" s="55"/>
      <c r="C757" s="54"/>
      <c r="D757" s="54"/>
    </row>
    <row r="758" spans="2:4" x14ac:dyDescent="0.25">
      <c r="B758" s="55"/>
      <c r="C758" s="54"/>
      <c r="D758" s="54"/>
    </row>
    <row r="759" spans="2:4" x14ac:dyDescent="0.25">
      <c r="B759" s="55"/>
      <c r="C759" s="54"/>
      <c r="D759" s="54"/>
    </row>
    <row r="760" spans="2:4" x14ac:dyDescent="0.25">
      <c r="B760" s="55"/>
      <c r="C760" s="54"/>
      <c r="D760" s="54"/>
    </row>
    <row r="761" spans="2:4" x14ac:dyDescent="0.25">
      <c r="B761" s="55"/>
      <c r="C761" s="54"/>
      <c r="D761" s="54"/>
    </row>
    <row r="762" spans="2:4" x14ac:dyDescent="0.25">
      <c r="B762" s="55"/>
      <c r="C762" s="54"/>
      <c r="D762" s="54"/>
    </row>
    <row r="763" spans="2:4" x14ac:dyDescent="0.25">
      <c r="B763" s="55"/>
      <c r="C763" s="54"/>
      <c r="D763" s="54"/>
    </row>
    <row r="764" spans="2:4" x14ac:dyDescent="0.25">
      <c r="B764" s="55"/>
      <c r="C764" s="54"/>
      <c r="D764" s="54"/>
    </row>
    <row r="765" spans="2:4" x14ac:dyDescent="0.25">
      <c r="B765" s="55"/>
      <c r="C765" s="54"/>
      <c r="D765" s="54"/>
    </row>
    <row r="766" spans="2:4" x14ac:dyDescent="0.25">
      <c r="B766" s="55"/>
      <c r="C766" s="54"/>
      <c r="D766" s="54"/>
    </row>
    <row r="767" spans="2:4" x14ac:dyDescent="0.25">
      <c r="B767" s="55"/>
      <c r="C767" s="54"/>
      <c r="D767" s="54"/>
    </row>
    <row r="768" spans="2:4" x14ac:dyDescent="0.25">
      <c r="B768" s="55"/>
      <c r="C768" s="54"/>
      <c r="D768" s="54"/>
    </row>
    <row r="769" spans="2:4" x14ac:dyDescent="0.25">
      <c r="B769" s="55"/>
      <c r="C769" s="54"/>
      <c r="D769" s="54"/>
    </row>
    <row r="770" spans="2:4" x14ac:dyDescent="0.25">
      <c r="B770" s="55"/>
      <c r="C770" s="54"/>
      <c r="D770" s="54"/>
    </row>
    <row r="771" spans="2:4" x14ac:dyDescent="0.25">
      <c r="B771" s="55"/>
      <c r="C771" s="54"/>
      <c r="D771" s="54"/>
    </row>
    <row r="772" spans="2:4" x14ac:dyDescent="0.25">
      <c r="B772" s="55"/>
      <c r="C772" s="54"/>
      <c r="D772" s="54"/>
    </row>
    <row r="773" spans="2:4" x14ac:dyDescent="0.25">
      <c r="B773" s="55"/>
      <c r="C773" s="54"/>
      <c r="D773" s="54"/>
    </row>
    <row r="774" spans="2:4" x14ac:dyDescent="0.25">
      <c r="B774" s="55"/>
      <c r="C774" s="54"/>
      <c r="D774" s="54"/>
    </row>
    <row r="775" spans="2:4" x14ac:dyDescent="0.25">
      <c r="B775" s="55"/>
      <c r="C775" s="54"/>
      <c r="D775" s="54"/>
    </row>
    <row r="776" spans="2:4" x14ac:dyDescent="0.25">
      <c r="B776" s="55"/>
      <c r="C776" s="54"/>
      <c r="D776" s="54"/>
    </row>
    <row r="777" spans="2:4" x14ac:dyDescent="0.25">
      <c r="B777" s="55"/>
      <c r="C777" s="54"/>
      <c r="D777" s="54"/>
    </row>
    <row r="778" spans="2:4" x14ac:dyDescent="0.25">
      <c r="B778" s="55"/>
      <c r="C778" s="54"/>
      <c r="D778" s="54"/>
    </row>
    <row r="779" spans="2:4" x14ac:dyDescent="0.25">
      <c r="B779" s="55"/>
      <c r="C779" s="54"/>
      <c r="D779" s="54"/>
    </row>
    <row r="780" spans="2:4" x14ac:dyDescent="0.25">
      <c r="B780" s="55"/>
      <c r="C780" s="54"/>
      <c r="D780" s="54"/>
    </row>
    <row r="781" spans="2:4" x14ac:dyDescent="0.25">
      <c r="B781" s="55"/>
      <c r="C781" s="54"/>
      <c r="D781" s="54"/>
    </row>
    <row r="782" spans="2:4" x14ac:dyDescent="0.25">
      <c r="B782" s="55"/>
      <c r="C782" s="54"/>
      <c r="D782" s="54"/>
    </row>
    <row r="783" spans="2:4" x14ac:dyDescent="0.25">
      <c r="B783" s="55"/>
      <c r="C783" s="54"/>
      <c r="D783" s="54"/>
    </row>
    <row r="784" spans="2:4" x14ac:dyDescent="0.25">
      <c r="B784" s="55"/>
      <c r="C784" s="54"/>
      <c r="D784" s="54"/>
    </row>
    <row r="785" spans="2:4" x14ac:dyDescent="0.25">
      <c r="B785" s="55"/>
      <c r="C785" s="54"/>
      <c r="D785" s="54"/>
    </row>
    <row r="786" spans="2:4" x14ac:dyDescent="0.25">
      <c r="B786" s="55"/>
      <c r="C786" s="54"/>
      <c r="D786" s="54"/>
    </row>
    <row r="787" spans="2:4" x14ac:dyDescent="0.25">
      <c r="B787" s="55"/>
      <c r="C787" s="54"/>
      <c r="D787" s="54"/>
    </row>
    <row r="788" spans="2:4" x14ac:dyDescent="0.25">
      <c r="B788" s="55"/>
      <c r="C788" s="54"/>
      <c r="D788" s="54"/>
    </row>
    <row r="789" spans="2:4" x14ac:dyDescent="0.25">
      <c r="B789" s="55"/>
      <c r="C789" s="54"/>
      <c r="D789" s="54"/>
    </row>
    <row r="790" spans="2:4" x14ac:dyDescent="0.25">
      <c r="B790" s="55"/>
      <c r="C790" s="54"/>
      <c r="D790" s="54"/>
    </row>
    <row r="791" spans="2:4" x14ac:dyDescent="0.25">
      <c r="B791" s="55"/>
      <c r="C791" s="54"/>
      <c r="D791" s="54"/>
    </row>
    <row r="792" spans="2:4" x14ac:dyDescent="0.25">
      <c r="B792" s="55"/>
      <c r="C792" s="54"/>
      <c r="D792" s="54"/>
    </row>
    <row r="793" spans="2:4" x14ac:dyDescent="0.25">
      <c r="B793" s="55"/>
      <c r="C793" s="54"/>
      <c r="D793" s="54"/>
    </row>
    <row r="794" spans="2:4" x14ac:dyDescent="0.25">
      <c r="B794" s="55"/>
      <c r="C794" s="54"/>
      <c r="D794" s="54"/>
    </row>
    <row r="795" spans="2:4" x14ac:dyDescent="0.25">
      <c r="B795" s="55"/>
      <c r="C795" s="54"/>
      <c r="D795" s="54"/>
    </row>
    <row r="796" spans="2:4" x14ac:dyDescent="0.25">
      <c r="B796" s="55"/>
      <c r="C796" s="54"/>
      <c r="D796" s="54"/>
    </row>
    <row r="797" spans="2:4" x14ac:dyDescent="0.25">
      <c r="B797" s="55"/>
      <c r="C797" s="54"/>
      <c r="D797" s="54"/>
    </row>
    <row r="798" spans="2:4" x14ac:dyDescent="0.25">
      <c r="B798" s="55"/>
      <c r="C798" s="54"/>
      <c r="D798" s="54"/>
    </row>
    <row r="799" spans="2:4" x14ac:dyDescent="0.25">
      <c r="B799" s="55"/>
      <c r="C799" s="54"/>
      <c r="D799" s="54"/>
    </row>
    <row r="800" spans="2:4" x14ac:dyDescent="0.25">
      <c r="B800" s="55"/>
      <c r="C800" s="54"/>
      <c r="D800" s="54"/>
    </row>
    <row r="801" spans="2:4" x14ac:dyDescent="0.25">
      <c r="B801" s="55"/>
      <c r="C801" s="54"/>
      <c r="D801" s="54"/>
    </row>
    <row r="802" spans="2:4" x14ac:dyDescent="0.25">
      <c r="B802" s="55"/>
      <c r="C802" s="54"/>
      <c r="D802" s="54"/>
    </row>
    <row r="803" spans="2:4" x14ac:dyDescent="0.25">
      <c r="B803" s="55"/>
      <c r="C803" s="54"/>
      <c r="D803" s="54"/>
    </row>
    <row r="804" spans="2:4" x14ac:dyDescent="0.25">
      <c r="B804" s="55"/>
      <c r="C804" s="54"/>
      <c r="D804" s="54"/>
    </row>
    <row r="805" spans="2:4" x14ac:dyDescent="0.25">
      <c r="B805" s="55"/>
      <c r="C805" s="54"/>
      <c r="D805" s="54"/>
    </row>
    <row r="806" spans="2:4" x14ac:dyDescent="0.25">
      <c r="B806" s="55"/>
      <c r="C806" s="54"/>
      <c r="D806" s="54"/>
    </row>
    <row r="807" spans="2:4" x14ac:dyDescent="0.25">
      <c r="B807" s="55"/>
      <c r="C807" s="54"/>
      <c r="D807" s="54"/>
    </row>
    <row r="808" spans="2:4" x14ac:dyDescent="0.25">
      <c r="B808" s="55"/>
      <c r="C808" s="54"/>
      <c r="D808" s="54"/>
    </row>
    <row r="809" spans="2:4" x14ac:dyDescent="0.25">
      <c r="B809" s="55"/>
      <c r="C809" s="54"/>
      <c r="D809" s="54"/>
    </row>
    <row r="810" spans="2:4" x14ac:dyDescent="0.25">
      <c r="B810" s="55"/>
      <c r="C810" s="54"/>
      <c r="D810" s="54"/>
    </row>
    <row r="811" spans="2:4" x14ac:dyDescent="0.25">
      <c r="B811" s="55"/>
      <c r="C811" s="54"/>
      <c r="D811" s="54"/>
    </row>
    <row r="812" spans="2:4" x14ac:dyDescent="0.25">
      <c r="B812" s="55"/>
      <c r="C812" s="54"/>
      <c r="D812" s="54"/>
    </row>
    <row r="813" spans="2:4" x14ac:dyDescent="0.25">
      <c r="B813" s="55"/>
      <c r="C813" s="54"/>
      <c r="D813" s="54"/>
    </row>
    <row r="814" spans="2:4" x14ac:dyDescent="0.25">
      <c r="B814" s="55"/>
      <c r="C814" s="54"/>
      <c r="D814" s="54"/>
    </row>
    <row r="815" spans="2:4" x14ac:dyDescent="0.25">
      <c r="B815" s="55"/>
      <c r="C815" s="54"/>
      <c r="D815" s="54"/>
    </row>
    <row r="816" spans="2:4" x14ac:dyDescent="0.25">
      <c r="B816" s="55"/>
      <c r="C816" s="54"/>
      <c r="D816" s="54"/>
    </row>
    <row r="817" spans="2:4" x14ac:dyDescent="0.25">
      <c r="B817" s="55"/>
      <c r="C817" s="54"/>
      <c r="D817" s="54"/>
    </row>
    <row r="818" spans="2:4" x14ac:dyDescent="0.25">
      <c r="B818" s="55"/>
      <c r="C818" s="54"/>
      <c r="D818" s="54"/>
    </row>
    <row r="819" spans="2:4" x14ac:dyDescent="0.25">
      <c r="B819" s="55"/>
      <c r="C819" s="54"/>
      <c r="D819" s="54"/>
    </row>
    <row r="820" spans="2:4" x14ac:dyDescent="0.25">
      <c r="B820" s="55"/>
      <c r="C820" s="54"/>
      <c r="D820" s="54"/>
    </row>
    <row r="821" spans="2:4" x14ac:dyDescent="0.25">
      <c r="B821" s="55"/>
      <c r="C821" s="54"/>
      <c r="D821" s="54"/>
    </row>
    <row r="822" spans="2:4" x14ac:dyDescent="0.25">
      <c r="B822" s="55"/>
      <c r="C822" s="54"/>
      <c r="D822" s="54"/>
    </row>
    <row r="823" spans="2:4" x14ac:dyDescent="0.25">
      <c r="B823" s="55"/>
      <c r="C823" s="54"/>
      <c r="D823" s="54"/>
    </row>
    <row r="824" spans="2:4" x14ac:dyDescent="0.25">
      <c r="B824" s="55"/>
      <c r="C824" s="54"/>
      <c r="D824" s="54"/>
    </row>
    <row r="825" spans="2:4" x14ac:dyDescent="0.25">
      <c r="B825" s="55"/>
      <c r="C825" s="54"/>
      <c r="D825" s="54"/>
    </row>
    <row r="826" spans="2:4" x14ac:dyDescent="0.25">
      <c r="B826" s="55"/>
      <c r="C826" s="54"/>
      <c r="D826" s="54"/>
    </row>
    <row r="827" spans="2:4" x14ac:dyDescent="0.25">
      <c r="B827" s="55"/>
      <c r="C827" s="54"/>
      <c r="D827" s="54"/>
    </row>
    <row r="828" spans="2:4" x14ac:dyDescent="0.25">
      <c r="B828" s="55"/>
      <c r="C828" s="54"/>
      <c r="D828" s="54"/>
    </row>
    <row r="829" spans="2:4" x14ac:dyDescent="0.25">
      <c r="B829" s="55"/>
      <c r="C829" s="54"/>
      <c r="D829" s="54"/>
    </row>
    <row r="830" spans="2:4" x14ac:dyDescent="0.25">
      <c r="B830" s="55"/>
      <c r="C830" s="54"/>
      <c r="D830" s="54"/>
    </row>
    <row r="831" spans="2:4" x14ac:dyDescent="0.25">
      <c r="B831" s="55"/>
      <c r="C831" s="54"/>
      <c r="D831" s="54"/>
    </row>
    <row r="832" spans="2:4" x14ac:dyDescent="0.25">
      <c r="B832" s="55"/>
      <c r="C832" s="54"/>
      <c r="D832" s="54"/>
    </row>
    <row r="833" spans="2:4" x14ac:dyDescent="0.25">
      <c r="B833" s="55"/>
      <c r="C833" s="54"/>
      <c r="D833" s="54"/>
    </row>
    <row r="834" spans="2:4" x14ac:dyDescent="0.25">
      <c r="B834" s="55"/>
      <c r="C834" s="54"/>
      <c r="D834" s="54"/>
    </row>
    <row r="835" spans="2:4" x14ac:dyDescent="0.25">
      <c r="B835" s="55"/>
      <c r="C835" s="54"/>
      <c r="D835" s="54"/>
    </row>
    <row r="836" spans="2:4" x14ac:dyDescent="0.25">
      <c r="B836" s="55"/>
      <c r="C836" s="54"/>
      <c r="D836" s="54"/>
    </row>
    <row r="837" spans="2:4" x14ac:dyDescent="0.25">
      <c r="B837" s="55"/>
      <c r="C837" s="54"/>
      <c r="D837" s="54"/>
    </row>
    <row r="838" spans="2:4" x14ac:dyDescent="0.25">
      <c r="B838" s="55"/>
      <c r="C838" s="54"/>
      <c r="D838" s="54"/>
    </row>
    <row r="839" spans="2:4" x14ac:dyDescent="0.25">
      <c r="B839" s="55"/>
      <c r="C839" s="54"/>
      <c r="D839" s="54"/>
    </row>
    <row r="840" spans="2:4" x14ac:dyDescent="0.25">
      <c r="B840" s="55"/>
      <c r="C840" s="54"/>
      <c r="D840" s="54"/>
    </row>
    <row r="841" spans="2:4" x14ac:dyDescent="0.25">
      <c r="B841" s="55"/>
      <c r="C841" s="54"/>
      <c r="D841" s="54"/>
    </row>
    <row r="842" spans="2:4" x14ac:dyDescent="0.25">
      <c r="B842" s="55"/>
      <c r="C842" s="54"/>
      <c r="D842" s="54"/>
    </row>
    <row r="843" spans="2:4" x14ac:dyDescent="0.25">
      <c r="B843" s="55"/>
      <c r="C843" s="54"/>
      <c r="D843" s="54"/>
    </row>
    <row r="844" spans="2:4" x14ac:dyDescent="0.25">
      <c r="B844" s="55"/>
      <c r="C844" s="54"/>
      <c r="D844" s="54"/>
    </row>
    <row r="845" spans="2:4" x14ac:dyDescent="0.25">
      <c r="B845" s="55"/>
      <c r="C845" s="54"/>
      <c r="D845" s="54"/>
    </row>
    <row r="846" spans="2:4" x14ac:dyDescent="0.25">
      <c r="B846" s="55"/>
      <c r="C846" s="54"/>
      <c r="D846" s="54"/>
    </row>
    <row r="847" spans="2:4" x14ac:dyDescent="0.25">
      <c r="B847" s="55"/>
      <c r="C847" s="54"/>
      <c r="D847" s="54"/>
    </row>
    <row r="848" spans="2:4" x14ac:dyDescent="0.25">
      <c r="B848" s="55"/>
      <c r="C848" s="54"/>
      <c r="D848" s="54"/>
    </row>
    <row r="849" spans="2:4" x14ac:dyDescent="0.25">
      <c r="B849" s="55"/>
      <c r="C849" s="54"/>
      <c r="D849" s="54"/>
    </row>
    <row r="850" spans="2:4" x14ac:dyDescent="0.25">
      <c r="B850" s="55"/>
      <c r="C850" s="54"/>
      <c r="D850" s="54"/>
    </row>
    <row r="851" spans="2:4" x14ac:dyDescent="0.25">
      <c r="B851" s="55"/>
      <c r="C851" s="54"/>
      <c r="D851" s="54"/>
    </row>
    <row r="852" spans="2:4" x14ac:dyDescent="0.25">
      <c r="B852" s="55"/>
      <c r="C852" s="54"/>
      <c r="D852" s="54"/>
    </row>
    <row r="853" spans="2:4" x14ac:dyDescent="0.25">
      <c r="B853" s="55"/>
      <c r="C853" s="54"/>
      <c r="D853" s="54"/>
    </row>
    <row r="854" spans="2:4" x14ac:dyDescent="0.25">
      <c r="B854" s="55"/>
      <c r="C854" s="54"/>
      <c r="D854" s="54"/>
    </row>
    <row r="855" spans="2:4" x14ac:dyDescent="0.25">
      <c r="B855" s="55"/>
      <c r="C855" s="54"/>
      <c r="D855" s="54"/>
    </row>
    <row r="856" spans="2:4" x14ac:dyDescent="0.25">
      <c r="B856" s="55"/>
      <c r="C856" s="54"/>
      <c r="D856" s="54"/>
    </row>
    <row r="857" spans="2:4" x14ac:dyDescent="0.25">
      <c r="B857" s="55"/>
      <c r="C857" s="54"/>
      <c r="D857" s="54"/>
    </row>
    <row r="858" spans="2:4" x14ac:dyDescent="0.25">
      <c r="B858" s="55"/>
      <c r="C858" s="54"/>
      <c r="D858" s="54"/>
    </row>
    <row r="859" spans="2:4" x14ac:dyDescent="0.25">
      <c r="B859" s="55"/>
      <c r="C859" s="54"/>
      <c r="D859" s="54"/>
    </row>
    <row r="860" spans="2:4" x14ac:dyDescent="0.25">
      <c r="B860" s="55"/>
      <c r="C860" s="54"/>
      <c r="D860" s="54"/>
    </row>
    <row r="861" spans="2:4" x14ac:dyDescent="0.25">
      <c r="B861" s="55"/>
      <c r="C861" s="54"/>
      <c r="D861" s="54"/>
    </row>
    <row r="862" spans="2:4" x14ac:dyDescent="0.25">
      <c r="B862" s="55"/>
      <c r="C862" s="54"/>
      <c r="D862" s="54"/>
    </row>
    <row r="863" spans="2:4" x14ac:dyDescent="0.25">
      <c r="B863" s="55"/>
      <c r="C863" s="54"/>
      <c r="D863" s="54"/>
    </row>
    <row r="864" spans="2:4" x14ac:dyDescent="0.25">
      <c r="B864" s="55"/>
      <c r="C864" s="54"/>
      <c r="D864" s="54"/>
    </row>
    <row r="865" spans="2:4" x14ac:dyDescent="0.25">
      <c r="B865" s="55"/>
      <c r="C865" s="54"/>
      <c r="D865" s="54"/>
    </row>
    <row r="866" spans="2:4" x14ac:dyDescent="0.25">
      <c r="B866" s="55"/>
      <c r="C866" s="54"/>
      <c r="D866" s="54"/>
    </row>
    <row r="867" spans="2:4" x14ac:dyDescent="0.25">
      <c r="B867" s="55"/>
      <c r="C867" s="54"/>
      <c r="D867" s="54"/>
    </row>
    <row r="868" spans="2:4" x14ac:dyDescent="0.25">
      <c r="B868" s="55"/>
      <c r="C868" s="54"/>
      <c r="D868" s="54"/>
    </row>
    <row r="869" spans="2:4" x14ac:dyDescent="0.25">
      <c r="B869" s="55"/>
      <c r="C869" s="54"/>
      <c r="D869" s="54"/>
    </row>
    <row r="870" spans="2:4" x14ac:dyDescent="0.25">
      <c r="B870" s="55"/>
      <c r="C870" s="54"/>
      <c r="D870" s="54"/>
    </row>
    <row r="871" spans="2:4" x14ac:dyDescent="0.25">
      <c r="B871" s="55"/>
      <c r="C871" s="54"/>
      <c r="D871" s="54"/>
    </row>
    <row r="872" spans="2:4" x14ac:dyDescent="0.25">
      <c r="B872" s="55"/>
      <c r="C872" s="54"/>
      <c r="D872" s="54"/>
    </row>
    <row r="873" spans="2:4" x14ac:dyDescent="0.25">
      <c r="B873" s="55"/>
      <c r="C873" s="54"/>
      <c r="D873" s="54"/>
    </row>
    <row r="874" spans="2:4" x14ac:dyDescent="0.25">
      <c r="B874" s="55"/>
      <c r="C874" s="54"/>
      <c r="D874" s="54"/>
    </row>
    <row r="875" spans="2:4" x14ac:dyDescent="0.25">
      <c r="B875" s="55"/>
      <c r="C875" s="54"/>
      <c r="D875" s="54"/>
    </row>
    <row r="876" spans="2:4" x14ac:dyDescent="0.25">
      <c r="B876" s="55"/>
      <c r="C876" s="54"/>
      <c r="D876" s="54"/>
    </row>
    <row r="877" spans="2:4" x14ac:dyDescent="0.25">
      <c r="B877" s="55"/>
      <c r="C877" s="54"/>
      <c r="D877" s="54"/>
    </row>
    <row r="878" spans="2:4" x14ac:dyDescent="0.25">
      <c r="B878" s="55"/>
      <c r="C878" s="54"/>
      <c r="D878" s="54"/>
    </row>
    <row r="879" spans="2:4" x14ac:dyDescent="0.25">
      <c r="B879" s="55"/>
      <c r="C879" s="54"/>
      <c r="D879" s="54"/>
    </row>
    <row r="880" spans="2:4" x14ac:dyDescent="0.25">
      <c r="B880" s="55"/>
      <c r="C880" s="54"/>
      <c r="D880" s="54"/>
    </row>
    <row r="881" spans="2:4" x14ac:dyDescent="0.25">
      <c r="B881" s="55"/>
      <c r="C881" s="54"/>
      <c r="D881" s="54"/>
    </row>
    <row r="882" spans="2:4" x14ac:dyDescent="0.25">
      <c r="B882" s="55"/>
      <c r="C882" s="54"/>
      <c r="D882" s="54"/>
    </row>
    <row r="883" spans="2:4" x14ac:dyDescent="0.25">
      <c r="B883" s="55"/>
      <c r="C883" s="54"/>
      <c r="D883" s="54"/>
    </row>
    <row r="884" spans="2:4" x14ac:dyDescent="0.25">
      <c r="B884" s="55"/>
      <c r="C884" s="54"/>
      <c r="D884" s="54"/>
    </row>
    <row r="885" spans="2:4" x14ac:dyDescent="0.25">
      <c r="B885" s="55"/>
      <c r="C885" s="54"/>
      <c r="D885" s="54"/>
    </row>
    <row r="886" spans="2:4" x14ac:dyDescent="0.25">
      <c r="B886" s="55"/>
      <c r="C886" s="54"/>
      <c r="D886" s="54"/>
    </row>
    <row r="887" spans="2:4" x14ac:dyDescent="0.25">
      <c r="B887" s="55"/>
      <c r="C887" s="54"/>
      <c r="D887" s="54"/>
    </row>
    <row r="888" spans="2:4" x14ac:dyDescent="0.25">
      <c r="B888" s="55"/>
      <c r="C888" s="54"/>
      <c r="D888" s="54"/>
    </row>
    <row r="889" spans="2:4" x14ac:dyDescent="0.25">
      <c r="B889" s="55"/>
      <c r="C889" s="54"/>
      <c r="D889" s="54"/>
    </row>
    <row r="890" spans="2:4" x14ac:dyDescent="0.25">
      <c r="B890" s="55"/>
      <c r="C890" s="54"/>
      <c r="D890" s="54"/>
    </row>
    <row r="891" spans="2:4" x14ac:dyDescent="0.25">
      <c r="B891" s="55"/>
      <c r="C891" s="54"/>
      <c r="D891" s="54"/>
    </row>
    <row r="892" spans="2:4" x14ac:dyDescent="0.25">
      <c r="B892" s="55"/>
      <c r="C892" s="54"/>
      <c r="D892" s="54"/>
    </row>
    <row r="893" spans="2:4" x14ac:dyDescent="0.25">
      <c r="B893" s="55"/>
      <c r="C893" s="54"/>
      <c r="D893" s="54"/>
    </row>
    <row r="894" spans="2:4" x14ac:dyDescent="0.25">
      <c r="B894" s="55"/>
      <c r="C894" s="54"/>
      <c r="D894" s="54"/>
    </row>
    <row r="895" spans="2:4" x14ac:dyDescent="0.25">
      <c r="B895" s="55"/>
      <c r="C895" s="54"/>
      <c r="D895" s="54"/>
    </row>
    <row r="896" spans="2:4" x14ac:dyDescent="0.25">
      <c r="B896" s="55"/>
      <c r="C896" s="54"/>
      <c r="D896" s="54"/>
    </row>
    <row r="897" spans="2:4" x14ac:dyDescent="0.25">
      <c r="B897" s="55"/>
      <c r="C897" s="54"/>
      <c r="D897" s="54"/>
    </row>
    <row r="898" spans="2:4" x14ac:dyDescent="0.25">
      <c r="B898" s="55"/>
      <c r="C898" s="54"/>
      <c r="D898" s="54"/>
    </row>
    <row r="899" spans="2:4" x14ac:dyDescent="0.25">
      <c r="B899" s="55"/>
      <c r="C899" s="54"/>
      <c r="D899" s="54"/>
    </row>
    <row r="900" spans="2:4" x14ac:dyDescent="0.25">
      <c r="B900" s="55"/>
      <c r="C900" s="54"/>
      <c r="D900" s="54"/>
    </row>
    <row r="901" spans="2:4" x14ac:dyDescent="0.25">
      <c r="B901" s="55"/>
      <c r="C901" s="54"/>
      <c r="D901" s="54"/>
    </row>
    <row r="902" spans="2:4" x14ac:dyDescent="0.25">
      <c r="B902" s="55"/>
      <c r="C902" s="54"/>
      <c r="D902" s="54"/>
    </row>
    <row r="903" spans="2:4" x14ac:dyDescent="0.25">
      <c r="B903" s="55"/>
      <c r="C903" s="54"/>
      <c r="D903" s="54"/>
    </row>
    <row r="904" spans="2:4" x14ac:dyDescent="0.25">
      <c r="B904" s="55"/>
      <c r="C904" s="54"/>
      <c r="D904" s="54"/>
    </row>
    <row r="905" spans="2:4" x14ac:dyDescent="0.25">
      <c r="B905" s="55"/>
      <c r="C905" s="54"/>
      <c r="D905" s="54"/>
    </row>
  </sheetData>
  <sheetProtection sort="0" autoFilter="0" pivotTables="0"/>
  <autoFilter ref="C4:E99"/>
  <sortState ref="A5:F97">
    <sortCondition ref="B5"/>
  </sortState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4"/>
  <sheetViews>
    <sheetView workbookViewId="0">
      <pane ySplit="4" topLeftCell="A5" activePane="bottomLeft" state="frozen"/>
      <selection pane="bottomLeft" activeCell="A5" sqref="A5"/>
    </sheetView>
  </sheetViews>
  <sheetFormatPr baseColWidth="10" defaultRowHeight="15" x14ac:dyDescent="0.25"/>
  <cols>
    <col min="1" max="1" width="39.7109375" style="1" customWidth="1"/>
    <col min="2" max="2" width="15.85546875" style="6" customWidth="1"/>
    <col min="3" max="3" width="68.140625" style="1" customWidth="1"/>
    <col min="4" max="16384" width="11.42578125" style="1"/>
  </cols>
  <sheetData>
    <row r="1" spans="1:3" s="25" customFormat="1" ht="29.25" customHeight="1" x14ac:dyDescent="0.25">
      <c r="A1" s="41" t="str">
        <f>Organisation &amp;" - "&amp;Titre&amp;" - Fichier des statuts"</f>
        <v>Association Le 8ème Jour Asbl  - Gestion des membres - Fichier des statuts</v>
      </c>
      <c r="B1" s="42"/>
      <c r="C1" s="43"/>
    </row>
    <row r="2" spans="1:3" s="4" customFormat="1" ht="37.5" customHeight="1" x14ac:dyDescent="0.25">
      <c r="A2" s="33"/>
      <c r="B2" s="26">
        <f>SUBTOTAL(3,Liste_Statuts)-1</f>
        <v>19</v>
      </c>
      <c r="C2" s="24">
        <f>SUBTOTAL(9,B4:B24)</f>
        <v>267</v>
      </c>
    </row>
    <row r="3" spans="1:3" s="4" customFormat="1" ht="14.25" customHeight="1" x14ac:dyDescent="0.25">
      <c r="A3" s="38"/>
      <c r="B3" s="44"/>
      <c r="C3" s="38"/>
    </row>
    <row r="4" spans="1:3" s="11" customFormat="1" ht="30.75" customHeight="1" x14ac:dyDescent="0.25">
      <c r="A4" s="9" t="s">
        <v>23</v>
      </c>
      <c r="B4" s="10" t="s">
        <v>17</v>
      </c>
      <c r="C4" s="9" t="s">
        <v>7</v>
      </c>
    </row>
    <row r="5" spans="1:3" x14ac:dyDescent="0.25">
      <c r="A5" s="1" t="s">
        <v>979</v>
      </c>
      <c r="B5" s="7">
        <f>COUNTIF(Annuaire!J:J,A:A)</f>
        <v>1</v>
      </c>
      <c r="C5" s="27"/>
    </row>
    <row r="6" spans="1:3" x14ac:dyDescent="0.25">
      <c r="A6" s="1" t="s">
        <v>926</v>
      </c>
      <c r="B6" s="7">
        <f>COUNTIF(Annuaire!J:J,A:A)</f>
        <v>3</v>
      </c>
      <c r="C6" s="27"/>
    </row>
    <row r="7" spans="1:3" x14ac:dyDescent="0.25">
      <c r="A7" s="1" t="s">
        <v>923</v>
      </c>
      <c r="B7" s="7">
        <f>COUNTIF(Annuaire!J:J,A:A)</f>
        <v>3</v>
      </c>
      <c r="C7" s="27"/>
    </row>
    <row r="8" spans="1:3" x14ac:dyDescent="0.25">
      <c r="A8" s="1" t="s">
        <v>922</v>
      </c>
      <c r="B8" s="7">
        <f>COUNTIF(Annuaire!J:J,A:A)</f>
        <v>4</v>
      </c>
      <c r="C8" s="27"/>
    </row>
    <row r="9" spans="1:3" x14ac:dyDescent="0.25">
      <c r="A9" s="1" t="s">
        <v>332</v>
      </c>
      <c r="B9" s="7">
        <f>COUNTIF(Annuaire!J:J,A:A)</f>
        <v>9</v>
      </c>
      <c r="C9" s="27"/>
    </row>
    <row r="10" spans="1:3" x14ac:dyDescent="0.25">
      <c r="A10" s="1" t="s">
        <v>333</v>
      </c>
      <c r="B10" s="7">
        <f>COUNTIF(Annuaire!J:J,A:A)</f>
        <v>7</v>
      </c>
      <c r="C10" s="27"/>
    </row>
    <row r="11" spans="1:3" x14ac:dyDescent="0.25">
      <c r="A11" s="1" t="s">
        <v>47</v>
      </c>
      <c r="B11" s="7">
        <f>COUNTIF(Annuaire!J:J,A:A)</f>
        <v>6</v>
      </c>
      <c r="C11" s="27"/>
    </row>
    <row r="12" spans="1:3" x14ac:dyDescent="0.25">
      <c r="A12" s="1" t="s">
        <v>50</v>
      </c>
      <c r="B12" s="7">
        <f>COUNTIF(Annuaire!J:J,A:A)</f>
        <v>0</v>
      </c>
      <c r="C12" s="27"/>
    </row>
    <row r="13" spans="1:3" x14ac:dyDescent="0.25">
      <c r="A13" s="1" t="s">
        <v>334</v>
      </c>
      <c r="B13" s="7">
        <f>COUNTIF(Annuaire!J:J,A:A)</f>
        <v>0</v>
      </c>
      <c r="C13" s="27"/>
    </row>
    <row r="14" spans="1:3" x14ac:dyDescent="0.25">
      <c r="A14" s="1" t="s">
        <v>10</v>
      </c>
      <c r="B14" s="7">
        <f>COUNTIF(Annuaire!J:J,A:A)</f>
        <v>0</v>
      </c>
      <c r="C14" s="27"/>
    </row>
    <row r="15" spans="1:3" x14ac:dyDescent="0.25">
      <c r="A15" s="1" t="s">
        <v>70</v>
      </c>
      <c r="B15" s="7">
        <f>COUNTIF(Annuaire!J:J,A:A)</f>
        <v>15</v>
      </c>
      <c r="C15" s="27"/>
    </row>
    <row r="16" spans="1:3" x14ac:dyDescent="0.25">
      <c r="A16" s="1" t="s">
        <v>331</v>
      </c>
      <c r="B16" s="7">
        <f>COUNTIF(Annuaire!J:J,A:A)</f>
        <v>101</v>
      </c>
      <c r="C16" s="27"/>
    </row>
    <row r="17" spans="1:3" x14ac:dyDescent="0.25">
      <c r="A17" s="1" t="s">
        <v>49</v>
      </c>
      <c r="B17" s="7">
        <f>COUNTIF(Annuaire!J:J,A:A)</f>
        <v>0</v>
      </c>
      <c r="C17" s="27"/>
    </row>
    <row r="18" spans="1:3" x14ac:dyDescent="0.25">
      <c r="A18" s="1" t="s">
        <v>27</v>
      </c>
      <c r="B18" s="7">
        <f>COUNTIF(Annuaire!J:J,A:A)</f>
        <v>60</v>
      </c>
      <c r="C18" s="27"/>
    </row>
    <row r="19" spans="1:3" x14ac:dyDescent="0.25">
      <c r="A19" s="1" t="s">
        <v>26</v>
      </c>
      <c r="B19" s="7">
        <f>COUNTIF(Annuaire!J:J,A:A)</f>
        <v>0</v>
      </c>
      <c r="C19" s="27"/>
    </row>
    <row r="20" spans="1:3" x14ac:dyDescent="0.25">
      <c r="A20" s="1" t="s">
        <v>330</v>
      </c>
      <c r="B20" s="7">
        <f>COUNTIF(Annuaire!J:J,A:A)</f>
        <v>29</v>
      </c>
      <c r="C20" s="27"/>
    </row>
    <row r="21" spans="1:3" x14ac:dyDescent="0.25">
      <c r="A21" s="1" t="s">
        <v>48</v>
      </c>
      <c r="B21" s="7">
        <f>COUNTIF(Annuaire!J:J,A:A)</f>
        <v>0</v>
      </c>
      <c r="C21" s="27"/>
    </row>
    <row r="22" spans="1:3" x14ac:dyDescent="0.25">
      <c r="A22" s="3" t="s">
        <v>691</v>
      </c>
      <c r="B22" s="7">
        <f>COUNTIF(Annuaire!J:J,A:A)</f>
        <v>0</v>
      </c>
      <c r="C22" s="27"/>
    </row>
    <row r="23" spans="1:3" x14ac:dyDescent="0.25">
      <c r="A23" s="1" t="s">
        <v>690</v>
      </c>
      <c r="B23" s="7">
        <f>COUNTIF(Annuaire!J:J,A:A)</f>
        <v>29</v>
      </c>
      <c r="C23" s="27"/>
    </row>
    <row r="24" spans="1:3" x14ac:dyDescent="0.25">
      <c r="A24" s="5"/>
      <c r="B24" s="8"/>
      <c r="C24" s="5"/>
    </row>
  </sheetData>
  <sheetProtection sort="0" autoFilter="0" pivotTables="0"/>
  <autoFilter ref="A4:B23"/>
  <sortState ref="A5:C20">
    <sortCondition ref="A5"/>
  </sortState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3"/>
  <sheetViews>
    <sheetView workbookViewId="0">
      <selection activeCell="B21" sqref="B21"/>
    </sheetView>
  </sheetViews>
  <sheetFormatPr baseColWidth="10" defaultRowHeight="15" x14ac:dyDescent="0.25"/>
  <cols>
    <col min="1" max="1" width="24.85546875" customWidth="1"/>
    <col min="2" max="2" width="59.140625" customWidth="1"/>
  </cols>
  <sheetData>
    <row r="1" spans="1:3" ht="21" x14ac:dyDescent="0.35">
      <c r="A1" s="17" t="str">
        <f>Organisation &amp;" - "&amp;Titre&amp;" - Fichier des paramètres"</f>
        <v>Association Le 8ème Jour Asbl  - Gestion des membres - Fichier des paramètres</v>
      </c>
    </row>
    <row r="3" spans="1:3" x14ac:dyDescent="0.25">
      <c r="A3" s="18" t="s">
        <v>18</v>
      </c>
      <c r="B3" t="s">
        <v>33</v>
      </c>
    </row>
    <row r="4" spans="1:3" x14ac:dyDescent="0.25">
      <c r="A4" s="18" t="s">
        <v>19</v>
      </c>
      <c r="B4" t="s">
        <v>20</v>
      </c>
    </row>
    <row r="6" spans="1:3" x14ac:dyDescent="0.25">
      <c r="A6" s="52" t="s">
        <v>24</v>
      </c>
      <c r="B6" s="53"/>
    </row>
    <row r="7" spans="1:3" x14ac:dyDescent="0.25">
      <c r="A7" s="18" t="s">
        <v>25</v>
      </c>
      <c r="B7" t="s">
        <v>47</v>
      </c>
      <c r="C7" s="59">
        <f>IFERROR(MATCH(Défaut_Statut,Liste_Statuts,0)-1,1)</f>
        <v>7</v>
      </c>
    </row>
    <row r="8" spans="1:3" x14ac:dyDescent="0.25">
      <c r="A8" s="18" t="s">
        <v>0</v>
      </c>
      <c r="B8" t="s">
        <v>14</v>
      </c>
      <c r="C8" s="59">
        <f>IFERROR(MATCH(Défaut_Civilité,Liste_Civilités,0)-1,1)</f>
        <v>11</v>
      </c>
    </row>
    <row r="9" spans="1:3" x14ac:dyDescent="0.25">
      <c r="A9" s="18" t="s">
        <v>4</v>
      </c>
      <c r="B9" s="28" t="s">
        <v>34</v>
      </c>
      <c r="C9" s="59">
        <f>IFERROR(MATCH(Défaut_Commune,Liste_Communes,0)-1,1)</f>
        <v>5</v>
      </c>
    </row>
    <row r="11" spans="1:3" x14ac:dyDescent="0.25">
      <c r="A11" s="18" t="s">
        <v>21</v>
      </c>
    </row>
    <row r="12" spans="1:3" x14ac:dyDescent="0.25">
      <c r="A12" t="s">
        <v>116</v>
      </c>
    </row>
    <row r="13" spans="1:3" x14ac:dyDescent="0.25">
      <c r="A13" t="s">
        <v>689</v>
      </c>
    </row>
    <row r="14" spans="1:3" x14ac:dyDescent="0.25">
      <c r="A14" t="s">
        <v>15</v>
      </c>
    </row>
    <row r="15" spans="1:3" x14ac:dyDescent="0.25">
      <c r="A15" t="s">
        <v>696</v>
      </c>
    </row>
    <row r="16" spans="1:3" x14ac:dyDescent="0.25">
      <c r="A16" t="s">
        <v>9</v>
      </c>
    </row>
    <row r="17" spans="1:1" x14ac:dyDescent="0.25">
      <c r="A17" t="s">
        <v>22</v>
      </c>
    </row>
    <row r="18" spans="1:1" x14ac:dyDescent="0.25">
      <c r="A18" t="s">
        <v>32</v>
      </c>
    </row>
    <row r="19" spans="1:1" x14ac:dyDescent="0.25">
      <c r="A19" t="s">
        <v>117</v>
      </c>
    </row>
    <row r="20" spans="1:1" x14ac:dyDescent="0.25">
      <c r="A20" t="s">
        <v>697</v>
      </c>
    </row>
    <row r="21" spans="1:1" x14ac:dyDescent="0.25">
      <c r="A21" t="s">
        <v>688</v>
      </c>
    </row>
    <row r="22" spans="1:1" x14ac:dyDescent="0.25">
      <c r="A22" t="s">
        <v>14</v>
      </c>
    </row>
    <row r="23" spans="1:1" x14ac:dyDescent="0.25">
      <c r="A23" s="18" t="s">
        <v>50</v>
      </c>
    </row>
  </sheetData>
  <sortState ref="A12:A20">
    <sortCondition ref="A12"/>
  </sortState>
  <conditionalFormatting sqref="B8">
    <cfRule type="expression" dxfId="1" priority="3">
      <formula>OR(AND(ISERROR(VLOOKUP(B8,Liste_Civilités,1,FALSE)),B8&lt;&gt;"Civilité",LEN(B8)&gt;0),B8="Civilités")</formula>
    </cfRule>
  </conditionalFormatting>
  <conditionalFormatting sqref="B7">
    <cfRule type="expression" dxfId="0" priority="2">
      <formula>OR(AND(ISERROR(VLOOKUP(B7,Liste_Statuts,1,FALSE)),B7&lt;&gt;"Statut",LEN(B7)&gt;0),B7="Libellé")</formula>
    </cfRule>
  </conditionalFormatting>
  <conditionalFormatting sqref="B9">
    <cfRule type="expression" priority="1">
      <formula>OR(AND(ISERROR(VLOOKUP(B9,Liste_Communes,1,FALSE)),B9&lt;&gt;"Code Postal",LEN(B9)&gt;0),B9="Identifiant")</formula>
    </cfRule>
  </conditionalFormatting>
  <dataValidations count="3">
    <dataValidation type="list" allowBlank="1" showInputMessage="1" showErrorMessage="1" errorTitle="Choisir dans la liste" error="Choisir dans la liste !" sqref="B7">
      <formula1>Liste_Statuts</formula1>
    </dataValidation>
    <dataValidation type="list" allowBlank="1" showInputMessage="1" showErrorMessage="1" errorTitle="Choisir dans la liste" error="Choisir dans la liste !" sqref="B8">
      <formula1>Liste_Civilités</formula1>
    </dataValidation>
    <dataValidation type="list" allowBlank="1" showInputMessage="1" showErrorMessage="1" errorTitle="Choisir dans la liste" error="Choisir dans la liste !" sqref="B9">
      <formula1>Liste_Communes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15</vt:i4>
      </vt:variant>
    </vt:vector>
  </HeadingPairs>
  <TitlesOfParts>
    <vt:vector size="21" baseType="lpstr">
      <vt:lpstr>Accueil</vt:lpstr>
      <vt:lpstr>exemple</vt:lpstr>
      <vt:lpstr>Annuaire</vt:lpstr>
      <vt:lpstr>Communes</vt:lpstr>
      <vt:lpstr>Statuts</vt:lpstr>
      <vt:lpstr>Paramètres</vt:lpstr>
      <vt:lpstr>Annuaire</vt:lpstr>
      <vt:lpstr>Communes</vt:lpstr>
      <vt:lpstr>Défaut_Civilité</vt:lpstr>
      <vt:lpstr>Défaut_Commune</vt:lpstr>
      <vt:lpstr>Défaut_Statut</vt:lpstr>
      <vt:lpstr>Liste_Civilités</vt:lpstr>
      <vt:lpstr>Liste_Communes</vt:lpstr>
      <vt:lpstr>Liste_Statuts</vt:lpstr>
      <vt:lpstr>Organisation</vt:lpstr>
      <vt:lpstr>Statuts</vt:lpstr>
      <vt:lpstr>Titre</vt:lpstr>
      <vt:lpstr>VD_Civilité_Index</vt:lpstr>
      <vt:lpstr>VD_Commune_Index</vt:lpstr>
      <vt:lpstr>VD_Statut_Index</vt:lpstr>
      <vt:lpstr>Annuaire!Zone_d_impression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cp:lastPrinted>2016-03-08T14:16:10Z</cp:lastPrinted>
  <dcterms:created xsi:type="dcterms:W3CDTF">2015-11-18T19:10:25Z</dcterms:created>
  <dcterms:modified xsi:type="dcterms:W3CDTF">2017-02-10T15:10:44Z</dcterms:modified>
</cp:coreProperties>
</file>