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115" windowHeight="7230" activeTab="3"/>
  </bookViews>
  <sheets>
    <sheet name="RECAP" sheetId="1" r:id="rId1"/>
    <sheet name="exp total saisie sortie du mois" sheetId="2" r:id="rId2"/>
    <sheet name="exp saisie entrée de la journée" sheetId="3" r:id="rId3"/>
    <sheet name="exp saisie sortie de la journée" sheetId="4" r:id="rId4"/>
  </sheets>
  <externalReferences>
    <externalReference r:id="rId5"/>
    <externalReference r:id="rId6"/>
  </externalReferences>
  <definedNames>
    <definedName name="_xlnm._FilterDatabase" localSheetId="0" hidden="1">RECAP!$A$2:$AE$8</definedName>
    <definedName name="_xlnm.Print_Area" localSheetId="0">RECAP!$A$1:$AF$10</definedName>
  </definedNames>
  <calcPr calcId="125725"/>
</workbook>
</file>

<file path=xl/calcChain.xml><?xml version="1.0" encoding="utf-8"?>
<calcChain xmlns="http://schemas.openxmlformats.org/spreadsheetml/2006/main">
  <c r="H12" i="4"/>
  <c r="G12"/>
  <c r="F12"/>
  <c r="E12"/>
  <c r="D12"/>
  <c r="C12"/>
  <c r="B12"/>
  <c r="I12" s="1"/>
  <c r="I11"/>
  <c r="I10"/>
  <c r="I9"/>
  <c r="I8"/>
  <c r="I7"/>
  <c r="S12" i="3"/>
  <c r="R12"/>
  <c r="Q12"/>
  <c r="P12"/>
  <c r="O12"/>
  <c r="N12"/>
  <c r="M12"/>
  <c r="L12"/>
  <c r="K12"/>
  <c r="J12"/>
  <c r="I12"/>
  <c r="H12"/>
  <c r="G12"/>
  <c r="F12"/>
  <c r="E12"/>
  <c r="D12"/>
  <c r="C12"/>
  <c r="U12" s="1"/>
  <c r="B12"/>
  <c r="T12" s="1"/>
  <c r="U11"/>
  <c r="T11"/>
  <c r="U10"/>
  <c r="T10"/>
  <c r="U9"/>
  <c r="T9"/>
  <c r="V8"/>
  <c r="U8"/>
  <c r="T8"/>
  <c r="U7"/>
  <c r="T7"/>
  <c r="W9" i="2"/>
  <c r="V9"/>
  <c r="U9"/>
  <c r="T9"/>
  <c r="S9"/>
  <c r="R9"/>
  <c r="Q9"/>
  <c r="P9"/>
  <c r="O9"/>
  <c r="N9"/>
  <c r="M9"/>
  <c r="L9"/>
  <c r="K9"/>
  <c r="J9"/>
  <c r="I9"/>
  <c r="H9"/>
  <c r="G9"/>
  <c r="F9"/>
  <c r="E9"/>
  <c r="D9"/>
  <c r="X9" s="1"/>
  <c r="C9"/>
  <c r="B9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X8" s="1"/>
  <c r="W7"/>
  <c r="V7"/>
  <c r="U7"/>
  <c r="T7"/>
  <c r="S7"/>
  <c r="R7"/>
  <c r="Q7"/>
  <c r="P7"/>
  <c r="O7"/>
  <c r="N7"/>
  <c r="M7"/>
  <c r="L7"/>
  <c r="K7"/>
  <c r="J7"/>
  <c r="I7"/>
  <c r="H7"/>
  <c r="G7"/>
  <c r="F7"/>
  <c r="E7"/>
  <c r="D7"/>
  <c r="C7"/>
  <c r="B7"/>
  <c r="W6"/>
  <c r="V6"/>
  <c r="U6"/>
  <c r="T6"/>
  <c r="S6"/>
  <c r="R6"/>
  <c r="Q6"/>
  <c r="P6"/>
  <c r="O6"/>
  <c r="N6"/>
  <c r="M6"/>
  <c r="L6"/>
  <c r="K6"/>
  <c r="J6"/>
  <c r="I6"/>
  <c r="H6"/>
  <c r="G6"/>
  <c r="F6"/>
  <c r="E6"/>
  <c r="D6"/>
  <c r="C6"/>
  <c r="B6"/>
  <c r="W5"/>
  <c r="V5"/>
  <c r="U5"/>
  <c r="T5"/>
  <c r="S5"/>
  <c r="R5"/>
  <c r="Q5"/>
  <c r="P5"/>
  <c r="O5"/>
  <c r="N5"/>
  <c r="M5"/>
  <c r="L5"/>
  <c r="K5"/>
  <c r="J5"/>
  <c r="I5"/>
  <c r="H5"/>
  <c r="G5"/>
  <c r="F5"/>
  <c r="E5"/>
  <c r="D5"/>
  <c r="X5" s="1"/>
  <c r="C5"/>
  <c r="B5"/>
  <c r="W4"/>
  <c r="V4"/>
  <c r="U4"/>
  <c r="T4"/>
  <c r="S4"/>
  <c r="R4"/>
  <c r="Q4"/>
  <c r="P4"/>
  <c r="O4"/>
  <c r="N4"/>
  <c r="M4"/>
  <c r="L4"/>
  <c r="K4"/>
  <c r="J4"/>
  <c r="I4"/>
  <c r="H4"/>
  <c r="G4"/>
  <c r="F4"/>
  <c r="E4"/>
  <c r="D4"/>
  <c r="C4"/>
  <c r="B4"/>
  <c r="X4" s="1"/>
  <c r="AE8" i="1"/>
  <c r="AC8"/>
  <c r="AA8"/>
  <c r="Z8"/>
  <c r="Y8"/>
  <c r="X8"/>
  <c r="W8"/>
  <c r="V8"/>
  <c r="U8"/>
  <c r="T8"/>
  <c r="R8"/>
  <c r="Q8"/>
  <c r="P8"/>
  <c r="O8"/>
  <c r="N8"/>
  <c r="M8"/>
  <c r="L8"/>
  <c r="K8"/>
  <c r="J8"/>
  <c r="I8"/>
  <c r="H8"/>
  <c r="G8"/>
  <c r="F8"/>
  <c r="E8"/>
  <c r="D8"/>
  <c r="C8"/>
  <c r="B8"/>
  <c r="AE7"/>
  <c r="AC7"/>
  <c r="AA7"/>
  <c r="Z7"/>
  <c r="Y7"/>
  <c r="X7"/>
  <c r="W7"/>
  <c r="V7"/>
  <c r="U7"/>
  <c r="T7"/>
  <c r="R7"/>
  <c r="Q7"/>
  <c r="P7"/>
  <c r="O7"/>
  <c r="N7"/>
  <c r="M7"/>
  <c r="L7"/>
  <c r="K7"/>
  <c r="J7"/>
  <c r="I7"/>
  <c r="H7"/>
  <c r="G7"/>
  <c r="F7"/>
  <c r="E7"/>
  <c r="D7"/>
  <c r="C7"/>
  <c r="B7"/>
  <c r="AE6"/>
  <c r="AC6"/>
  <c r="AA6"/>
  <c r="Z6"/>
  <c r="Y6"/>
  <c r="X6"/>
  <c r="W6"/>
  <c r="V6"/>
  <c r="U6"/>
  <c r="T6"/>
  <c r="R6"/>
  <c r="Q6"/>
  <c r="P6"/>
  <c r="O6"/>
  <c r="N6"/>
  <c r="M6"/>
  <c r="L6"/>
  <c r="K6"/>
  <c r="J6"/>
  <c r="I6"/>
  <c r="H6"/>
  <c r="G6"/>
  <c r="F6"/>
  <c r="E6"/>
  <c r="D6"/>
  <c r="C6"/>
  <c r="B6"/>
  <c r="AE5"/>
  <c r="AC5"/>
  <c r="AA5"/>
  <c r="Z5"/>
  <c r="Y5"/>
  <c r="X5"/>
  <c r="W5"/>
  <c r="V5"/>
  <c r="U5"/>
  <c r="T5"/>
  <c r="R5"/>
  <c r="Q5"/>
  <c r="P5"/>
  <c r="O5"/>
  <c r="N5"/>
  <c r="M5"/>
  <c r="L5"/>
  <c r="K5"/>
  <c r="J5"/>
  <c r="I5"/>
  <c r="H5"/>
  <c r="G5"/>
  <c r="F5"/>
  <c r="E5"/>
  <c r="D5"/>
  <c r="C5"/>
  <c r="B5"/>
  <c r="AE4"/>
  <c r="AC4"/>
  <c r="AA4"/>
  <c r="Z4"/>
  <c r="Y4"/>
  <c r="X4"/>
  <c r="W4"/>
  <c r="V4"/>
  <c r="U4"/>
  <c r="T4"/>
  <c r="R4"/>
  <c r="Q4"/>
  <c r="P4"/>
  <c r="O4"/>
  <c r="N4"/>
  <c r="M4"/>
  <c r="L4"/>
  <c r="K4"/>
  <c r="J4"/>
  <c r="I4"/>
  <c r="H4"/>
  <c r="G4"/>
  <c r="F4"/>
  <c r="E4"/>
  <c r="D4"/>
  <c r="C4"/>
  <c r="B4"/>
  <c r="AE3"/>
  <c r="AC3"/>
  <c r="AA3"/>
  <c r="Z3"/>
  <c r="Y3"/>
  <c r="X3"/>
  <c r="W3"/>
  <c r="V3"/>
  <c r="U3"/>
  <c r="T3"/>
  <c r="R3"/>
  <c r="Q3"/>
  <c r="P3"/>
  <c r="O3"/>
  <c r="N3"/>
  <c r="M3"/>
  <c r="L3"/>
  <c r="K3"/>
  <c r="J3"/>
  <c r="I3"/>
  <c r="H3"/>
  <c r="G3"/>
  <c r="F3"/>
  <c r="E3"/>
  <c r="D3"/>
  <c r="C3"/>
  <c r="B3"/>
  <c r="V11" i="3" l="1"/>
  <c r="V10"/>
  <c r="V7"/>
  <c r="V9"/>
  <c r="X6" i="2"/>
  <c r="X7"/>
  <c r="S3" i="1"/>
  <c r="AB3" s="1"/>
  <c r="S7"/>
  <c r="AB7" s="1"/>
  <c r="AD4"/>
  <c r="S6"/>
  <c r="AB6" s="1"/>
  <c r="AD6"/>
  <c r="AD8"/>
  <c r="AD3"/>
  <c r="S4"/>
  <c r="AB4" s="1"/>
  <c r="S5"/>
  <c r="AB5" s="1"/>
  <c r="AD5"/>
  <c r="AD7"/>
  <c r="S8"/>
  <c r="AB8" s="1"/>
  <c r="V12" i="3"/>
</calcChain>
</file>

<file path=xl/sharedStrings.xml><?xml version="1.0" encoding="utf-8"?>
<sst xmlns="http://schemas.openxmlformats.org/spreadsheetml/2006/main" count="110" uniqueCount="54">
  <si>
    <t>OCTOBRE</t>
  </si>
  <si>
    <t>NOVEMBRE</t>
  </si>
  <si>
    <t>DECEMBRE</t>
  </si>
  <si>
    <t>JANVIER</t>
  </si>
  <si>
    <t>STK TH TOT</t>
  </si>
  <si>
    <t>STK PHYS TOT</t>
  </si>
  <si>
    <t>REFERENCE</t>
  </si>
  <si>
    <t>out</t>
  </si>
  <si>
    <t>octobre</t>
  </si>
  <si>
    <t>IN</t>
  </si>
  <si>
    <t>out 03 01</t>
  </si>
  <si>
    <t>Pack</t>
  </si>
  <si>
    <t>tot</t>
  </si>
  <si>
    <t>sk ph</t>
  </si>
  <si>
    <t>sk phy ajusté</t>
  </si>
  <si>
    <t>ACE010IX</t>
  </si>
  <si>
    <t>ACE102IX</t>
  </si>
  <si>
    <t>ACM5611G/WH</t>
  </si>
  <si>
    <t>ACM566/1IX</t>
  </si>
  <si>
    <t>ACM6601/G/IX</t>
  </si>
  <si>
    <t>ACM6611G/IX</t>
  </si>
  <si>
    <t>Quantité reçue</t>
  </si>
  <si>
    <t>Quantité saine</t>
  </si>
  <si>
    <t>Quantité endommagée</t>
  </si>
  <si>
    <t>TOTAL</t>
  </si>
  <si>
    <t>QR</t>
  </si>
  <si>
    <t>QS</t>
  </si>
  <si>
    <t>QE</t>
  </si>
  <si>
    <t xml:space="preserve">out </t>
  </si>
  <si>
    <t>sk clt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</si>
  <si>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</si>
  <si>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</si>
  <si>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</si>
  <si>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</si>
  <si>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</si>
  <si>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</si>
  <si>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</si>
  <si>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</si>
  <si>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</si>
  <si>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REFERENCES REMORQUES</t>
  </si>
  <si>
    <t xml:space="preserve">22391-1-A-14 RACHID </t>
  </si>
  <si>
    <t>20-010 YOUSSEF</t>
  </si>
  <si>
    <t>163-010 MUSTAPHA</t>
  </si>
  <si>
    <t>163-010MUSTAPHA</t>
  </si>
  <si>
    <t>16-010RAHAL</t>
  </si>
  <si>
    <t>DATE</t>
  </si>
  <si>
    <t>REFERENCES</t>
  </si>
  <si>
    <t>BLD10156  ENLEV76</t>
  </si>
  <si>
    <t>TR101</t>
  </si>
  <si>
    <t>BLD10172</t>
  </si>
  <si>
    <t>BLD10164</t>
  </si>
  <si>
    <t>BLD10195</t>
  </si>
  <si>
    <t>BLD10196</t>
  </si>
  <si>
    <t>BLD10197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</si>
</sst>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/>
    <xf numFmtId="0" fontId="0" fillId="0" borderId="0" xfId="0" applyAlignment="1"/>
    <xf numFmtId="0" fontId="3" fillId="0" borderId="1" xfId="0" applyFont="1" applyFill="1" applyBorder="1" applyAlignment="1">
      <alignment horizontal="center" vertical="center" wrapText="1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2" xfId="0" applyFont="1" applyFill="1" applyBorder="1"/>
    <xf numFmtId="0" fontId="0" fillId="2" borderId="0" xfId="0" applyFill="1"/>
    <xf numFmtId="0" fontId="3" fillId="0" borderId="3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16" fontId="0" fillId="0" borderId="0" xfId="0" applyNumberFormat="1"/>
    <xf numFmtId="0" fontId="3" fillId="2" borderId="2" xfId="0" applyFont="1" applyFill="1" applyBorder="1"/>
    <xf numFmtId="0" fontId="3" fillId="2" borderId="3" xfId="0" applyFont="1" applyFill="1" applyBorder="1"/>
    <xf numFmtId="0" fontId="3" fillId="5" borderId="3" xfId="0" applyFont="1" applyFill="1" applyBorder="1"/>
    <xf numFmtId="0" fontId="0" fillId="5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6" xfId="0" applyFill="1" applyBorder="1"/>
    <xf numFmtId="0" fontId="4" fillId="5" borderId="14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vertical="center" wrapText="1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2" borderId="23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0" fillId="2" borderId="0" xfId="0" applyFill="1" applyBorder="1"/>
    <xf numFmtId="0" fontId="4" fillId="5" borderId="7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/>
    </xf>
    <xf numFmtId="0" fontId="0" fillId="0" borderId="5" xfId="0" applyBorder="1"/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0" fontId="4" fillId="0" borderId="5" xfId="0" applyFont="1" applyFill="1" applyBorder="1"/>
    <xf numFmtId="0" fontId="4" fillId="0" borderId="4" xfId="0" applyFont="1" applyFill="1" applyBorder="1"/>
    <xf numFmtId="0" fontId="4" fillId="4" borderId="30" xfId="0" applyFont="1" applyFill="1" applyBorder="1" applyAlignment="1">
      <alignment horizontal="center"/>
    </xf>
    <xf numFmtId="0" fontId="1" fillId="3" borderId="5" xfId="0" applyFont="1" applyFill="1" applyBorder="1"/>
    <xf numFmtId="0" fontId="4" fillId="3" borderId="31" xfId="0" applyFont="1" applyFill="1" applyBorder="1" applyAlignment="1">
      <alignment horizontal="center"/>
    </xf>
    <xf numFmtId="0" fontId="0" fillId="0" borderId="0" xfId="0" applyAlignment="1"/>
    <xf numFmtId="0" fontId="3" fillId="0" borderId="10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14" fontId="5" fillId="0" borderId="7" xfId="0" applyNumberFormat="1" applyFont="1" applyFill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14" fontId="5" fillId="0" borderId="9" xfId="0" applyNumberFormat="1" applyFont="1" applyFill="1" applyBorder="1" applyAlignment="1">
      <alignment horizontal="center" vertical="center"/>
    </xf>
    <xf numFmtId="14" fontId="0" fillId="4" borderId="27" xfId="0" applyNumberFormat="1" applyFill="1" applyBorder="1" applyAlignment="1">
      <alignment horizontal="center"/>
    </xf>
    <xf numFmtId="0" fontId="0" fillId="4" borderId="2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fin%20de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bouchouata/Desktop/STOCK%20OUT%20MOIS%20NOVEMBRE%20dec%2020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2 01 2014"/>
      <sheetName val="03 01 2014 "/>
      <sheetName val="tot OUT DEC"/>
      <sheetName val="total OUT NOV"/>
      <sheetName val="Stock 22oct"/>
      <sheetName val="23-oct"/>
      <sheetName val="24-oct"/>
      <sheetName val="25-oct"/>
      <sheetName val="26-oct"/>
      <sheetName val="28-oct"/>
      <sheetName val="29-oct"/>
      <sheetName val="30-oct"/>
      <sheetName val="31-oct"/>
      <sheetName val="Novembre"/>
      <sheetName val="Decembre"/>
      <sheetName val="RECAP"/>
      <sheetName val="23 10 2013"/>
      <sheetName val="24 10 2013"/>
      <sheetName val="25 10 2013"/>
      <sheetName val="26 10 2013"/>
      <sheetName val="28 10 2013"/>
      <sheetName val="29 10 2013"/>
      <sheetName val="30 10 2013"/>
      <sheetName val="31 10 2013"/>
      <sheetName val="STK PHY 02 01 13"/>
      <sheetName val="STK WIRP"/>
      <sheetName val="JANVIER IN"/>
      <sheetName val="Feuil1"/>
      <sheetName val="RECAP (6)"/>
      <sheetName val="packaging"/>
      <sheetName val="RECAP (2)"/>
    </sheetNames>
    <sheetDataSet>
      <sheetData sheetId="0">
        <row r="5">
          <cell r="B5" t="str">
            <v>BLE00009</v>
          </cell>
          <cell r="C5" t="str">
            <v>BLVD0453</v>
          </cell>
          <cell r="D5" t="str">
            <v>BLE00013</v>
          </cell>
          <cell r="E5" t="str">
            <v>BLKE00003</v>
          </cell>
          <cell r="F5" t="str">
            <v>BLE00008</v>
          </cell>
          <cell r="G5" t="str">
            <v>BLE00005</v>
          </cell>
          <cell r="H5" t="str">
            <v>BLE00011</v>
          </cell>
          <cell r="I5" t="str">
            <v>BLE00012</v>
          </cell>
          <cell r="J5" t="str">
            <v>BLE00017</v>
          </cell>
          <cell r="K5" t="str">
            <v>BLE00016</v>
          </cell>
          <cell r="L5" t="str">
            <v>BLE00015</v>
          </cell>
          <cell r="M5" t="str">
            <v>BLE00001</v>
          </cell>
          <cell r="N5" t="str">
            <v>BLE00004</v>
          </cell>
          <cell r="O5" t="str">
            <v>BLD12034</v>
          </cell>
          <cell r="P5" t="str">
            <v>BLE00037</v>
          </cell>
          <cell r="Q5" t="str">
            <v>TOTAL</v>
          </cell>
        </row>
        <row r="6">
          <cell r="A6" t="str">
            <v>REFERENCES</v>
          </cell>
          <cell r="Q6">
            <v>0</v>
          </cell>
        </row>
        <row r="7">
          <cell r="A7" t="str">
            <v>ACE010IX</v>
          </cell>
          <cell r="Q7">
            <v>0</v>
          </cell>
        </row>
        <row r="8">
          <cell r="A8" t="str">
            <v>ACE102IX</v>
          </cell>
          <cell r="Q8">
            <v>0</v>
          </cell>
        </row>
        <row r="9">
          <cell r="A9" t="str">
            <v>ACM5611G/WH</v>
          </cell>
          <cell r="P9">
            <v>2</v>
          </cell>
          <cell r="Q9">
            <v>2</v>
          </cell>
        </row>
        <row r="10">
          <cell r="A10" t="str">
            <v>ACM566/1IX</v>
          </cell>
          <cell r="Q10">
            <v>0</v>
          </cell>
        </row>
        <row r="11">
          <cell r="A11" t="str">
            <v>ACM6601/G/IX</v>
          </cell>
          <cell r="Q11">
            <v>0</v>
          </cell>
        </row>
        <row r="12">
          <cell r="A12" t="str">
            <v>ACM6611G/IX</v>
          </cell>
          <cell r="N12">
            <v>1</v>
          </cell>
          <cell r="Q12">
            <v>1</v>
          </cell>
        </row>
        <row r="13">
          <cell r="A13" t="str">
            <v>ACM6611G/WH</v>
          </cell>
          <cell r="L13">
            <v>2</v>
          </cell>
          <cell r="Q13">
            <v>2</v>
          </cell>
        </row>
        <row r="14">
          <cell r="A14" t="str">
            <v>ACM916IX</v>
          </cell>
          <cell r="Q14">
            <v>0</v>
          </cell>
        </row>
        <row r="15">
          <cell r="A15" t="str">
            <v>ACH9511G/IX</v>
          </cell>
          <cell r="Q15">
            <v>0</v>
          </cell>
        </row>
        <row r="16">
          <cell r="A16" t="str">
            <v>ACK9401IN</v>
          </cell>
          <cell r="Q16">
            <v>0</v>
          </cell>
        </row>
        <row r="17">
          <cell r="A17" t="str">
            <v>ACM9415/1G/WH</v>
          </cell>
          <cell r="L17">
            <v>1</v>
          </cell>
          <cell r="Q17">
            <v>1</v>
          </cell>
        </row>
        <row r="18">
          <cell r="A18" t="str">
            <v>ACM9416/1GIX</v>
          </cell>
          <cell r="L18">
            <v>4</v>
          </cell>
          <cell r="Q18">
            <v>4</v>
          </cell>
        </row>
        <row r="19">
          <cell r="A19" t="str">
            <v>ADG6442FD</v>
          </cell>
          <cell r="Q19">
            <v>0</v>
          </cell>
        </row>
        <row r="20">
          <cell r="A20" t="str">
            <v>ADG7443A+FD</v>
          </cell>
          <cell r="Q20">
            <v>0</v>
          </cell>
        </row>
        <row r="21">
          <cell r="A21" t="str">
            <v>ADG7643A+IX</v>
          </cell>
          <cell r="D21">
            <v>1</v>
          </cell>
          <cell r="K21">
            <v>1</v>
          </cell>
          <cell r="Q21">
            <v>2</v>
          </cell>
        </row>
        <row r="22">
          <cell r="A22" t="str">
            <v>ADP4400WH</v>
          </cell>
          <cell r="I22">
            <v>2</v>
          </cell>
          <cell r="Q22">
            <v>2</v>
          </cell>
        </row>
        <row r="23">
          <cell r="A23" t="str">
            <v>ADP4600SI</v>
          </cell>
          <cell r="Q23">
            <v>0</v>
          </cell>
        </row>
        <row r="24">
          <cell r="A24" t="str">
            <v>ADP7442A+PC6SWH</v>
          </cell>
          <cell r="M24">
            <v>1</v>
          </cell>
          <cell r="Q24">
            <v>1</v>
          </cell>
        </row>
        <row r="25">
          <cell r="A25" t="str">
            <v>ADP7452A+IX</v>
          </cell>
          <cell r="Q25">
            <v>0</v>
          </cell>
        </row>
        <row r="26">
          <cell r="A26" t="str">
            <v>ADP750IX</v>
          </cell>
          <cell r="P26">
            <v>4</v>
          </cell>
          <cell r="Q26">
            <v>4</v>
          </cell>
        </row>
        <row r="27">
          <cell r="A27" t="str">
            <v>ADP8688A+TR</v>
          </cell>
          <cell r="Q27">
            <v>0</v>
          </cell>
        </row>
        <row r="28">
          <cell r="A28" t="str">
            <v>AKG659IX</v>
          </cell>
          <cell r="Q28">
            <v>0</v>
          </cell>
        </row>
        <row r="29">
          <cell r="A29" t="str">
            <v>AKL710WH</v>
          </cell>
          <cell r="Q29">
            <v>0</v>
          </cell>
        </row>
        <row r="30">
          <cell r="A30" t="str">
            <v>AKM250</v>
          </cell>
          <cell r="L30">
            <v>2</v>
          </cell>
          <cell r="M30">
            <v>2</v>
          </cell>
          <cell r="Q30">
            <v>4</v>
          </cell>
        </row>
        <row r="31">
          <cell r="A31" t="str">
            <v>AKM250NB</v>
          </cell>
          <cell r="Q31">
            <v>0</v>
          </cell>
        </row>
        <row r="32">
          <cell r="A32" t="str">
            <v>AKM250IX</v>
          </cell>
          <cell r="Q32">
            <v>0</v>
          </cell>
        </row>
        <row r="33">
          <cell r="A33" t="str">
            <v>AKM361IX</v>
          </cell>
          <cell r="H33">
            <v>4</v>
          </cell>
          <cell r="M33">
            <v>5</v>
          </cell>
          <cell r="Q33">
            <v>9</v>
          </cell>
        </row>
        <row r="34">
          <cell r="A34" t="str">
            <v>AKM394IR</v>
          </cell>
          <cell r="Q34">
            <v>0</v>
          </cell>
        </row>
        <row r="35">
          <cell r="A35" t="str">
            <v>AKM521IX</v>
          </cell>
          <cell r="M35">
            <v>3</v>
          </cell>
          <cell r="P35">
            <v>7</v>
          </cell>
          <cell r="Q35">
            <v>10</v>
          </cell>
        </row>
        <row r="36">
          <cell r="A36" t="str">
            <v>AKP560IX</v>
          </cell>
          <cell r="L36">
            <v>2</v>
          </cell>
          <cell r="Q36">
            <v>2</v>
          </cell>
        </row>
        <row r="37">
          <cell r="A37" t="str">
            <v>AKP560WH</v>
          </cell>
          <cell r="L37">
            <v>2</v>
          </cell>
          <cell r="Q37">
            <v>2</v>
          </cell>
        </row>
        <row r="38">
          <cell r="A38" t="str">
            <v>AKP565IX</v>
          </cell>
          <cell r="M38">
            <v>5</v>
          </cell>
          <cell r="Q38">
            <v>5</v>
          </cell>
        </row>
        <row r="39">
          <cell r="A39" t="str">
            <v>AKP568/IX/1</v>
          </cell>
          <cell r="P39">
            <v>2</v>
          </cell>
          <cell r="Q39">
            <v>2</v>
          </cell>
        </row>
        <row r="40">
          <cell r="A40" t="str">
            <v>AKR0471IX</v>
          </cell>
          <cell r="Q40">
            <v>0</v>
          </cell>
        </row>
        <row r="41">
          <cell r="A41" t="str">
            <v>AKR357IX</v>
          </cell>
          <cell r="G41">
            <v>1</v>
          </cell>
          <cell r="Q41">
            <v>1</v>
          </cell>
        </row>
        <row r="42">
          <cell r="A42" t="str">
            <v>AKR420IX</v>
          </cell>
          <cell r="G42">
            <v>1</v>
          </cell>
          <cell r="M42">
            <v>5</v>
          </cell>
          <cell r="P42">
            <v>15</v>
          </cell>
          <cell r="Q42">
            <v>21</v>
          </cell>
        </row>
        <row r="43">
          <cell r="A43" t="str">
            <v>AKR420WH</v>
          </cell>
          <cell r="Q43">
            <v>0</v>
          </cell>
        </row>
        <row r="44">
          <cell r="A44" t="str">
            <v>AKR420NB</v>
          </cell>
          <cell r="Q44">
            <v>0</v>
          </cell>
        </row>
        <row r="45">
          <cell r="A45" t="str">
            <v>AKR431ME</v>
          </cell>
          <cell r="H45">
            <v>4</v>
          </cell>
          <cell r="M45">
            <v>5</v>
          </cell>
          <cell r="Q45">
            <v>9</v>
          </cell>
        </row>
        <row r="46">
          <cell r="A46" t="str">
            <v>AKR431WH</v>
          </cell>
          <cell r="Q46">
            <v>0</v>
          </cell>
        </row>
        <row r="47">
          <cell r="A47" t="str">
            <v>AKR685IX</v>
          </cell>
          <cell r="Q47">
            <v>0</v>
          </cell>
        </row>
        <row r="48">
          <cell r="A48" t="str">
            <v>AKR703IX</v>
          </cell>
          <cell r="G48">
            <v>1</v>
          </cell>
          <cell r="M48">
            <v>1</v>
          </cell>
          <cell r="Q48">
            <v>2</v>
          </cell>
        </row>
        <row r="49">
          <cell r="A49" t="str">
            <v>AKR891IX</v>
          </cell>
          <cell r="Q49">
            <v>0</v>
          </cell>
        </row>
        <row r="50">
          <cell r="A50" t="str">
            <v>AKR934IX</v>
          </cell>
          <cell r="M50">
            <v>5</v>
          </cell>
          <cell r="Q50">
            <v>5</v>
          </cell>
        </row>
        <row r="51">
          <cell r="A51" t="str">
            <v>AKR945IX</v>
          </cell>
          <cell r="M51">
            <v>1</v>
          </cell>
          <cell r="Q51">
            <v>1</v>
          </cell>
        </row>
        <row r="52">
          <cell r="A52" t="str">
            <v>AKR981IX</v>
          </cell>
          <cell r="Q52">
            <v>0</v>
          </cell>
        </row>
        <row r="53">
          <cell r="A53" t="str">
            <v>AKR983IX</v>
          </cell>
          <cell r="Q53">
            <v>0</v>
          </cell>
        </row>
        <row r="54">
          <cell r="A54" t="str">
            <v>AKR483IX</v>
          </cell>
          <cell r="Q54">
            <v>0</v>
          </cell>
        </row>
        <row r="55">
          <cell r="A55" t="str">
            <v>AKR809MR</v>
          </cell>
          <cell r="Q55">
            <v>0</v>
          </cell>
        </row>
        <row r="56">
          <cell r="A56" t="str">
            <v>AKS638WH</v>
          </cell>
          <cell r="Q56">
            <v>0</v>
          </cell>
        </row>
        <row r="57">
          <cell r="A57" t="str">
            <v>AKT315/IX</v>
          </cell>
          <cell r="Q57">
            <v>0</v>
          </cell>
        </row>
        <row r="58">
          <cell r="A58" t="str">
            <v>AKT325IX</v>
          </cell>
          <cell r="Q58">
            <v>0</v>
          </cell>
        </row>
        <row r="59">
          <cell r="A59" t="str">
            <v>AKT476NB</v>
          </cell>
          <cell r="G59">
            <v>2</v>
          </cell>
          <cell r="Q59">
            <v>2</v>
          </cell>
        </row>
        <row r="60">
          <cell r="A60" t="str">
            <v>AKT617/IX</v>
          </cell>
          <cell r="Q60">
            <v>0</v>
          </cell>
        </row>
        <row r="61">
          <cell r="A61" t="str">
            <v>AKT680/IXL</v>
          </cell>
          <cell r="Q61">
            <v>0</v>
          </cell>
        </row>
        <row r="62">
          <cell r="A62" t="str">
            <v>AKT780/IX</v>
          </cell>
          <cell r="M62">
            <v>1</v>
          </cell>
          <cell r="N62">
            <v>2</v>
          </cell>
          <cell r="Q62">
            <v>3</v>
          </cell>
        </row>
        <row r="63">
          <cell r="A63" t="str">
            <v>AKT809NB</v>
          </cell>
          <cell r="Q63">
            <v>0</v>
          </cell>
        </row>
        <row r="64">
          <cell r="A64" t="str">
            <v>AKT905/IX</v>
          </cell>
          <cell r="G64">
            <v>1</v>
          </cell>
          <cell r="M64">
            <v>2</v>
          </cell>
          <cell r="Q64">
            <v>3</v>
          </cell>
        </row>
        <row r="65">
          <cell r="A65" t="str">
            <v>AKT925/IX</v>
          </cell>
          <cell r="Q65">
            <v>0</v>
          </cell>
        </row>
        <row r="66">
          <cell r="A66" t="str">
            <v>AKT933NB</v>
          </cell>
          <cell r="Q66">
            <v>0</v>
          </cell>
        </row>
        <row r="67">
          <cell r="A67" t="str">
            <v>AKZM655IX</v>
          </cell>
          <cell r="L67">
            <v>1</v>
          </cell>
          <cell r="Q67">
            <v>1</v>
          </cell>
        </row>
        <row r="68">
          <cell r="A68" t="str">
            <v>AKZM693MRR</v>
          </cell>
          <cell r="Q68">
            <v>0</v>
          </cell>
        </row>
        <row r="69">
          <cell r="A69" t="str">
            <v>AMB797</v>
          </cell>
          <cell r="Q69">
            <v>0</v>
          </cell>
        </row>
        <row r="70">
          <cell r="A70" t="str">
            <v>AMB799</v>
          </cell>
          <cell r="Q70">
            <v>0</v>
          </cell>
        </row>
        <row r="71">
          <cell r="A71" t="str">
            <v>AMD091/1</v>
          </cell>
          <cell r="Q71">
            <v>0</v>
          </cell>
        </row>
        <row r="72">
          <cell r="A72" t="str">
            <v>AMD314</v>
          </cell>
          <cell r="Q72">
            <v>0</v>
          </cell>
        </row>
        <row r="73">
          <cell r="A73" t="str">
            <v>AMD314IX</v>
          </cell>
          <cell r="Q73">
            <v>0</v>
          </cell>
        </row>
        <row r="74">
          <cell r="A74" t="str">
            <v>AMD315</v>
          </cell>
          <cell r="Q74">
            <v>0</v>
          </cell>
        </row>
        <row r="75">
          <cell r="A75" t="str">
            <v>AMD315IX</v>
          </cell>
          <cell r="Q75">
            <v>0</v>
          </cell>
        </row>
        <row r="76">
          <cell r="A76" t="str">
            <v>AMD316</v>
          </cell>
          <cell r="Q76">
            <v>0</v>
          </cell>
        </row>
        <row r="77">
          <cell r="A77" t="str">
            <v>AMD317</v>
          </cell>
          <cell r="Q77">
            <v>0</v>
          </cell>
        </row>
        <row r="78">
          <cell r="A78" t="str">
            <v>AMD328</v>
          </cell>
          <cell r="Q78">
            <v>0</v>
          </cell>
        </row>
        <row r="79">
          <cell r="A79" t="str">
            <v>AMD329</v>
          </cell>
          <cell r="Q79">
            <v>0</v>
          </cell>
        </row>
        <row r="80">
          <cell r="A80" t="str">
            <v>AMT606/WH</v>
          </cell>
          <cell r="Q80">
            <v>0</v>
          </cell>
        </row>
        <row r="81">
          <cell r="A81" t="str">
            <v>AMW836/IX</v>
          </cell>
          <cell r="Q81">
            <v>0</v>
          </cell>
        </row>
        <row r="82">
          <cell r="A82" t="str">
            <v>AMW497IX</v>
          </cell>
          <cell r="Q82">
            <v>0</v>
          </cell>
        </row>
        <row r="83">
          <cell r="A83" t="str">
            <v>ARC2224</v>
          </cell>
          <cell r="G83">
            <v>2</v>
          </cell>
          <cell r="L83">
            <v>3</v>
          </cell>
          <cell r="M83">
            <v>1</v>
          </cell>
          <cell r="P83">
            <v>2</v>
          </cell>
          <cell r="Q83">
            <v>8</v>
          </cell>
        </row>
        <row r="84">
          <cell r="A84" t="str">
            <v>ART871A+NF</v>
          </cell>
          <cell r="E84">
            <v>3</v>
          </cell>
          <cell r="K84">
            <v>1</v>
          </cell>
          <cell r="Q84">
            <v>4</v>
          </cell>
        </row>
        <row r="85">
          <cell r="A85" t="str">
            <v>ART869A+NF</v>
          </cell>
          <cell r="Q85">
            <v>0</v>
          </cell>
        </row>
        <row r="86">
          <cell r="A86" t="str">
            <v>ARZ000W</v>
          </cell>
          <cell r="Q86">
            <v>0</v>
          </cell>
        </row>
        <row r="87">
          <cell r="A87" t="str">
            <v>AMB7912</v>
          </cell>
          <cell r="Q87">
            <v>0</v>
          </cell>
        </row>
        <row r="88">
          <cell r="A88" t="str">
            <v>AWE5090</v>
          </cell>
          <cell r="I88">
            <v>3</v>
          </cell>
          <cell r="L88">
            <v>4</v>
          </cell>
          <cell r="Q88">
            <v>7</v>
          </cell>
        </row>
        <row r="89">
          <cell r="A89" t="str">
            <v>AWE6112</v>
          </cell>
          <cell r="H89">
            <v>6</v>
          </cell>
          <cell r="Q89">
            <v>6</v>
          </cell>
        </row>
        <row r="90">
          <cell r="A90" t="str">
            <v>AWE6511</v>
          </cell>
          <cell r="Q90">
            <v>0</v>
          </cell>
        </row>
        <row r="91">
          <cell r="A91" t="str">
            <v>AWE6512</v>
          </cell>
          <cell r="L91">
            <v>3</v>
          </cell>
          <cell r="Q91">
            <v>3</v>
          </cell>
        </row>
        <row r="92">
          <cell r="A92" t="str">
            <v>AWE7650</v>
          </cell>
          <cell r="Q92">
            <v>0</v>
          </cell>
        </row>
        <row r="93">
          <cell r="A93" t="str">
            <v>AWE9830</v>
          </cell>
          <cell r="Q93">
            <v>0</v>
          </cell>
        </row>
        <row r="94">
          <cell r="A94" t="str">
            <v>AWE9850</v>
          </cell>
          <cell r="Q94">
            <v>0</v>
          </cell>
        </row>
        <row r="95">
          <cell r="A95" t="str">
            <v>AWG6122B</v>
          </cell>
          <cell r="Q95">
            <v>0</v>
          </cell>
        </row>
        <row r="96">
          <cell r="A96" t="str">
            <v>AWG/B6060</v>
          </cell>
          <cell r="Q96">
            <v>0</v>
          </cell>
        </row>
        <row r="97">
          <cell r="A97" t="str">
            <v xml:space="preserve">AWG/BM6080 </v>
          </cell>
          <cell r="L97">
            <v>2</v>
          </cell>
          <cell r="N97">
            <v>2</v>
          </cell>
          <cell r="Q97">
            <v>4</v>
          </cell>
        </row>
        <row r="98">
          <cell r="A98" t="str">
            <v>AWG/BM6080S</v>
          </cell>
          <cell r="I98">
            <v>2</v>
          </cell>
          <cell r="Q98">
            <v>2</v>
          </cell>
        </row>
        <row r="99">
          <cell r="A99" t="str">
            <v>AWG/BM7080</v>
          </cell>
          <cell r="Q99">
            <v>0</v>
          </cell>
        </row>
        <row r="100">
          <cell r="A100" t="str">
            <v>AWG/BM7080S</v>
          </cell>
          <cell r="Q100">
            <v>0</v>
          </cell>
        </row>
        <row r="101">
          <cell r="A101" t="str">
            <v>AWG/BM7100</v>
          </cell>
          <cell r="Q101">
            <v>0</v>
          </cell>
        </row>
        <row r="102">
          <cell r="A102" t="str">
            <v>AWG/CM7120S</v>
          </cell>
          <cell r="Q102">
            <v>0</v>
          </cell>
        </row>
        <row r="103">
          <cell r="A103" t="str">
            <v>AWO/CM7120</v>
          </cell>
          <cell r="B103">
            <v>5</v>
          </cell>
          <cell r="H103">
            <v>6</v>
          </cell>
          <cell r="Q103">
            <v>11</v>
          </cell>
        </row>
        <row r="104">
          <cell r="A104" t="str">
            <v>AWO/CM8123</v>
          </cell>
          <cell r="H104">
            <v>6</v>
          </cell>
          <cell r="I104">
            <v>1</v>
          </cell>
          <cell r="Q104">
            <v>7</v>
          </cell>
        </row>
        <row r="105">
          <cell r="A105" t="str">
            <v>AWO/CM8123S</v>
          </cell>
          <cell r="P105">
            <v>1</v>
          </cell>
          <cell r="Q105">
            <v>1</v>
          </cell>
        </row>
        <row r="106">
          <cell r="A106" t="str">
            <v>AWO/CM9123</v>
          </cell>
          <cell r="L106">
            <v>2</v>
          </cell>
          <cell r="Q106">
            <v>2</v>
          </cell>
        </row>
        <row r="107">
          <cell r="A107" t="str">
            <v>AWO/CM9123S</v>
          </cell>
          <cell r="Q107">
            <v>0</v>
          </cell>
        </row>
        <row r="108">
          <cell r="A108" t="str">
            <v>AWO/D070</v>
          </cell>
          <cell r="K108">
            <v>1</v>
          </cell>
          <cell r="Q108">
            <v>1</v>
          </cell>
        </row>
        <row r="109">
          <cell r="A109" t="str">
            <v>AWOE10142S</v>
          </cell>
          <cell r="G109">
            <v>2</v>
          </cell>
          <cell r="L109">
            <v>3</v>
          </cell>
          <cell r="Q109">
            <v>5</v>
          </cell>
        </row>
        <row r="110">
          <cell r="A110" t="str">
            <v>AWOE91200/1</v>
          </cell>
          <cell r="Q110">
            <v>0</v>
          </cell>
        </row>
        <row r="111">
          <cell r="A111" t="str">
            <v>AWOE91200/1S</v>
          </cell>
          <cell r="Q111">
            <v>0</v>
          </cell>
        </row>
        <row r="112">
          <cell r="A112" t="str">
            <v>AWZFS614</v>
          </cell>
          <cell r="Q112">
            <v>0</v>
          </cell>
        </row>
        <row r="113">
          <cell r="A113" t="str">
            <v>AZB8785</v>
          </cell>
          <cell r="L113">
            <v>2</v>
          </cell>
          <cell r="Q113">
            <v>2</v>
          </cell>
        </row>
        <row r="114">
          <cell r="A114" t="str">
            <v>AZB9780</v>
          </cell>
          <cell r="Q114">
            <v>0</v>
          </cell>
        </row>
        <row r="115">
          <cell r="A115" t="str">
            <v>AZB9785</v>
          </cell>
          <cell r="Q115">
            <v>0</v>
          </cell>
        </row>
        <row r="116">
          <cell r="A116" t="str">
            <v>BCVMS8100</v>
          </cell>
          <cell r="Q116">
            <v>0</v>
          </cell>
        </row>
        <row r="117">
          <cell r="A117" t="str">
            <v>BLVEM8100PT</v>
          </cell>
          <cell r="Q117">
            <v>0</v>
          </cell>
        </row>
        <row r="118">
          <cell r="A118" t="str">
            <v>CF16</v>
          </cell>
          <cell r="Q118">
            <v>0</v>
          </cell>
        </row>
        <row r="119">
          <cell r="A119" t="str">
            <v>CF20</v>
          </cell>
          <cell r="Q119">
            <v>0</v>
          </cell>
        </row>
        <row r="120">
          <cell r="A120" t="str">
            <v>CF28</v>
          </cell>
          <cell r="M120">
            <v>2</v>
          </cell>
          <cell r="Q120">
            <v>2</v>
          </cell>
        </row>
        <row r="121">
          <cell r="A121" t="str">
            <v>CF350</v>
          </cell>
          <cell r="Q121">
            <v>0</v>
          </cell>
        </row>
        <row r="122">
          <cell r="A122" t="str">
            <v>CF430</v>
          </cell>
          <cell r="Q122">
            <v>0</v>
          </cell>
        </row>
        <row r="123">
          <cell r="A123" t="str">
            <v>CF610</v>
          </cell>
          <cell r="O123">
            <v>1</v>
          </cell>
          <cell r="Q123">
            <v>1</v>
          </cell>
        </row>
        <row r="124">
          <cell r="A124" t="str">
            <v>CVA14AP</v>
          </cell>
          <cell r="Q124">
            <v>0</v>
          </cell>
        </row>
        <row r="125">
          <cell r="A125" t="str">
            <v>DBA5890IXL</v>
          </cell>
          <cell r="Q125">
            <v>0</v>
          </cell>
        </row>
        <row r="126">
          <cell r="A126" t="str">
            <v>DPA25</v>
          </cell>
          <cell r="F126">
            <v>10</v>
          </cell>
          <cell r="Q126">
            <v>10</v>
          </cell>
        </row>
        <row r="127">
          <cell r="A127" t="str">
            <v>DPA300V/EG</v>
          </cell>
          <cell r="Q127">
            <v>0</v>
          </cell>
        </row>
        <row r="128">
          <cell r="A128" t="str">
            <v>DDP7750</v>
          </cell>
          <cell r="Q128">
            <v>0</v>
          </cell>
        </row>
        <row r="129">
          <cell r="A129" t="str">
            <v>DDP7751</v>
          </cell>
          <cell r="Q129">
            <v>0</v>
          </cell>
        </row>
        <row r="130">
          <cell r="A130" t="str">
            <v>DDP7752</v>
          </cell>
          <cell r="Q130">
            <v>0</v>
          </cell>
        </row>
        <row r="131">
          <cell r="A131" t="str">
            <v>DDP7753</v>
          </cell>
          <cell r="Q131">
            <v>0</v>
          </cell>
        </row>
        <row r="132">
          <cell r="A132" t="str">
            <v>ESPIF8640</v>
          </cell>
          <cell r="Q132">
            <v>0</v>
          </cell>
        </row>
        <row r="133">
          <cell r="A133" t="str">
            <v>ECOGREENAC9522</v>
          </cell>
          <cell r="Q133">
            <v>0</v>
          </cell>
        </row>
        <row r="134">
          <cell r="A134" t="str">
            <v>EKOGOLD840P</v>
          </cell>
          <cell r="Q134">
            <v>0</v>
          </cell>
        </row>
        <row r="135">
          <cell r="A135" t="str">
            <v>EKOGOLD940P</v>
          </cell>
          <cell r="Q135">
            <v>0</v>
          </cell>
        </row>
        <row r="136">
          <cell r="A136" t="str">
            <v>EMCHD8145PT</v>
          </cell>
          <cell r="Q136">
            <v>0</v>
          </cell>
        </row>
        <row r="137">
          <cell r="A137" t="str">
            <v>GT285SL</v>
          </cell>
          <cell r="F137">
            <v>4</v>
          </cell>
          <cell r="Q137">
            <v>4</v>
          </cell>
        </row>
        <row r="138">
          <cell r="A138" t="str">
            <v>GTE405</v>
          </cell>
          <cell r="N138">
            <v>2</v>
          </cell>
          <cell r="Q138">
            <v>2</v>
          </cell>
        </row>
        <row r="139">
          <cell r="A139" t="str">
            <v>GKN2283A2+</v>
          </cell>
          <cell r="Q139">
            <v>0</v>
          </cell>
        </row>
        <row r="140">
          <cell r="A140" t="str">
            <v>GSFP7153A+</v>
          </cell>
          <cell r="Q140">
            <v>0</v>
          </cell>
        </row>
        <row r="141">
          <cell r="A141" t="str">
            <v>JT366/SL</v>
          </cell>
          <cell r="Q141">
            <v>0</v>
          </cell>
        </row>
        <row r="142">
          <cell r="A142" t="str">
            <v>JT379/IX</v>
          </cell>
          <cell r="Q142">
            <v>0</v>
          </cell>
        </row>
        <row r="143">
          <cell r="A143" t="str">
            <v>KGN5382A2+ Fresh PT</v>
          </cell>
          <cell r="N143">
            <v>2</v>
          </cell>
          <cell r="Q143">
            <v>2</v>
          </cell>
        </row>
        <row r="144">
          <cell r="A144" t="str">
            <v>KGN5283A3+</v>
          </cell>
          <cell r="N144">
            <v>2</v>
          </cell>
          <cell r="Q144">
            <v>2</v>
          </cell>
        </row>
        <row r="145">
          <cell r="A145" t="str">
            <v>LOP6052</v>
          </cell>
          <cell r="F145">
            <v>6</v>
          </cell>
          <cell r="H145">
            <v>4</v>
          </cell>
          <cell r="Q145">
            <v>10</v>
          </cell>
        </row>
        <row r="146">
          <cell r="A146" t="str">
            <v>LOS7010</v>
          </cell>
          <cell r="Q146">
            <v>0</v>
          </cell>
        </row>
        <row r="147">
          <cell r="A147" t="str">
            <v>LPA54</v>
          </cell>
          <cell r="Q147">
            <v>0</v>
          </cell>
        </row>
        <row r="148">
          <cell r="A148" t="str">
            <v>MWD246SL</v>
          </cell>
          <cell r="Q148">
            <v>0</v>
          </cell>
        </row>
        <row r="149">
          <cell r="A149" t="str">
            <v>MWD301</v>
          </cell>
          <cell r="Q149">
            <v>0</v>
          </cell>
        </row>
        <row r="150">
          <cell r="A150" t="str">
            <v>MWD302/WH</v>
          </cell>
          <cell r="Q150">
            <v>0</v>
          </cell>
        </row>
        <row r="151">
          <cell r="A151" t="str">
            <v>MWD308/SL</v>
          </cell>
          <cell r="Q151">
            <v>0</v>
          </cell>
        </row>
        <row r="152">
          <cell r="A152" t="str">
            <v>MWO611SL</v>
          </cell>
          <cell r="H152">
            <v>4</v>
          </cell>
          <cell r="Q152">
            <v>4</v>
          </cell>
        </row>
        <row r="153">
          <cell r="A153" t="str">
            <v>SF141</v>
          </cell>
          <cell r="Q153">
            <v>0</v>
          </cell>
        </row>
        <row r="154">
          <cell r="A154" t="str">
            <v>SF171</v>
          </cell>
          <cell r="Q154">
            <v>0</v>
          </cell>
        </row>
        <row r="155">
          <cell r="A155" t="str">
            <v>TGA310/3100EG</v>
          </cell>
          <cell r="Q155">
            <v>0</v>
          </cell>
        </row>
        <row r="156">
          <cell r="A156" t="str">
            <v>TGZ5757IXL</v>
          </cell>
          <cell r="Q156">
            <v>0</v>
          </cell>
        </row>
        <row r="157">
          <cell r="A157" t="str">
            <v>TT16AP</v>
          </cell>
          <cell r="Q157">
            <v>0</v>
          </cell>
        </row>
        <row r="158">
          <cell r="A158" t="str">
            <v>WBA3399NFCIX</v>
          </cell>
          <cell r="Q158">
            <v>0</v>
          </cell>
        </row>
        <row r="159">
          <cell r="A159" t="str">
            <v>WBA4398NFCIX</v>
          </cell>
          <cell r="Q159">
            <v>0</v>
          </cell>
        </row>
        <row r="160">
          <cell r="A160" t="str">
            <v>WBE3325NFTS</v>
          </cell>
          <cell r="L160">
            <v>1</v>
          </cell>
          <cell r="Q160">
            <v>1</v>
          </cell>
        </row>
        <row r="161">
          <cell r="A161" t="str">
            <v>WBE3325NFW</v>
          </cell>
          <cell r="Q161">
            <v>0</v>
          </cell>
        </row>
        <row r="162">
          <cell r="A162" t="str">
            <v>WBE3414</v>
          </cell>
          <cell r="Q162">
            <v>0</v>
          </cell>
        </row>
        <row r="163">
          <cell r="A163" t="str">
            <v>WBE475IX/ARC4324IX</v>
          </cell>
          <cell r="Q163">
            <v>0</v>
          </cell>
        </row>
        <row r="164">
          <cell r="A164" t="str">
            <v>WGWHFL106A</v>
          </cell>
          <cell r="Q164">
            <v>0</v>
          </cell>
        </row>
        <row r="165">
          <cell r="A165" t="str">
            <v>WGWHFL1P6AL</v>
          </cell>
          <cell r="C165">
            <v>20</v>
          </cell>
          <cell r="N165">
            <v>8</v>
          </cell>
          <cell r="Q165">
            <v>28</v>
          </cell>
        </row>
        <row r="166">
          <cell r="A166" t="str">
            <v>WGWHFL112A</v>
          </cell>
          <cell r="Q166">
            <v>0</v>
          </cell>
        </row>
        <row r="167">
          <cell r="A167" t="str">
            <v>WME1640W</v>
          </cell>
          <cell r="Q167">
            <v>0</v>
          </cell>
        </row>
        <row r="168">
          <cell r="A168" t="str">
            <v>WME1887DFCTS</v>
          </cell>
          <cell r="L168">
            <v>1</v>
          </cell>
          <cell r="Q168">
            <v>1</v>
          </cell>
        </row>
        <row r="169">
          <cell r="A169" t="str">
            <v>WMN1867DFCN</v>
          </cell>
          <cell r="Q169">
            <v>0</v>
          </cell>
        </row>
        <row r="170">
          <cell r="A170" t="str">
            <v>WMT503</v>
          </cell>
          <cell r="P170">
            <v>4</v>
          </cell>
          <cell r="Q170">
            <v>4</v>
          </cell>
        </row>
        <row r="171">
          <cell r="A171" t="str">
            <v>WOR1207</v>
          </cell>
          <cell r="Q171">
            <v>0</v>
          </cell>
        </row>
        <row r="172">
          <cell r="A172" t="str">
            <v>WOR1209</v>
          </cell>
          <cell r="Q172">
            <v>0</v>
          </cell>
        </row>
        <row r="173">
          <cell r="A173" t="str">
            <v>WOR1212</v>
          </cell>
          <cell r="Q173">
            <v>0</v>
          </cell>
        </row>
        <row r="174">
          <cell r="A174" t="str">
            <v>WS60-578</v>
          </cell>
          <cell r="Q174">
            <v>0</v>
          </cell>
        </row>
        <row r="175">
          <cell r="A175" t="str">
            <v>WS80-58</v>
          </cell>
          <cell r="F175">
            <v>6</v>
          </cell>
          <cell r="G175">
            <v>6</v>
          </cell>
          <cell r="I175">
            <v>4</v>
          </cell>
          <cell r="L175">
            <v>10</v>
          </cell>
          <cell r="M175">
            <v>3</v>
          </cell>
          <cell r="Q175">
            <v>29</v>
          </cell>
        </row>
        <row r="176">
          <cell r="A176" t="str">
            <v>WSC5541/A+NX</v>
          </cell>
          <cell r="Q176">
            <v>0</v>
          </cell>
        </row>
        <row r="177">
          <cell r="A177" t="str">
            <v>WSC5541A+S</v>
          </cell>
          <cell r="Q177">
            <v>0</v>
          </cell>
        </row>
        <row r="178">
          <cell r="A178" t="str">
            <v>WSF7256A/IX</v>
          </cell>
          <cell r="Q178">
            <v>0</v>
          </cell>
        </row>
        <row r="179">
          <cell r="A179" t="str">
            <v>WSF5574A+X</v>
          </cell>
          <cell r="Q179">
            <v>0</v>
          </cell>
        </row>
        <row r="180">
          <cell r="A180" t="str">
            <v>WSN5586A+N</v>
          </cell>
          <cell r="Q180">
            <v>0</v>
          </cell>
        </row>
        <row r="181">
          <cell r="A181" t="str">
            <v>WTE2510W</v>
          </cell>
          <cell r="L181">
            <v>3</v>
          </cell>
          <cell r="Q181">
            <v>3</v>
          </cell>
        </row>
        <row r="182">
          <cell r="A182" t="str">
            <v>WTE2921A+NFS</v>
          </cell>
          <cell r="L182">
            <v>3</v>
          </cell>
          <cell r="Q182">
            <v>3</v>
          </cell>
        </row>
        <row r="183">
          <cell r="A183" t="str">
            <v>WTE2921A+NFW</v>
          </cell>
          <cell r="Q183">
            <v>0</v>
          </cell>
        </row>
        <row r="184">
          <cell r="A184" t="str">
            <v>WTE3111W</v>
          </cell>
          <cell r="Q184">
            <v>0</v>
          </cell>
        </row>
        <row r="185">
          <cell r="A185" t="str">
            <v>WTE3322A+NFTS</v>
          </cell>
          <cell r="Q185">
            <v>0</v>
          </cell>
        </row>
        <row r="186">
          <cell r="A186" t="str">
            <v>WTE3322NFW</v>
          </cell>
          <cell r="Q186">
            <v>0</v>
          </cell>
        </row>
        <row r="187">
          <cell r="A187" t="str">
            <v>WTH4410IX</v>
          </cell>
          <cell r="J187">
            <v>1</v>
          </cell>
          <cell r="Q187">
            <v>1</v>
          </cell>
        </row>
        <row r="188">
          <cell r="A188" t="str">
            <v>WTH4410NFW</v>
          </cell>
          <cell r="N188">
            <v>1</v>
          </cell>
          <cell r="Q188">
            <v>1</v>
          </cell>
        </row>
        <row r="189">
          <cell r="A189" t="str">
            <v>WTH4910IX</v>
          </cell>
          <cell r="Q189">
            <v>0</v>
          </cell>
        </row>
        <row r="190">
          <cell r="A190" t="str">
            <v>WTH4910NFW</v>
          </cell>
          <cell r="Q190">
            <v>0</v>
          </cell>
        </row>
        <row r="191">
          <cell r="A191" t="str">
            <v>WTH5410NFW</v>
          </cell>
          <cell r="Q191">
            <v>0</v>
          </cell>
        </row>
        <row r="192">
          <cell r="A192" t="str">
            <v>WTH5410NFX</v>
          </cell>
          <cell r="H192">
            <v>2</v>
          </cell>
          <cell r="L192">
            <v>1</v>
          </cell>
          <cell r="Q192">
            <v>3</v>
          </cell>
        </row>
        <row r="193">
          <cell r="A193" t="str">
            <v>WTM480</v>
          </cell>
          <cell r="G193">
            <v>1</v>
          </cell>
          <cell r="L193">
            <v>1</v>
          </cell>
          <cell r="Q193">
            <v>2</v>
          </cell>
        </row>
        <row r="194">
          <cell r="A194" t="str">
            <v>WTV4125NFW</v>
          </cell>
          <cell r="Q194">
            <v>0</v>
          </cell>
        </row>
        <row r="195">
          <cell r="A195" t="str">
            <v>WTV4125NFX</v>
          </cell>
          <cell r="Q195">
            <v>0</v>
          </cell>
        </row>
        <row r="196">
          <cell r="A196" t="str">
            <v>WTV4225TS</v>
          </cell>
          <cell r="Q196">
            <v>0</v>
          </cell>
        </row>
        <row r="197">
          <cell r="A197" t="str">
            <v>WTV4225W</v>
          </cell>
          <cell r="Q197">
            <v>0</v>
          </cell>
        </row>
        <row r="198">
          <cell r="A198" t="str">
            <v>WTV4597NFCIX</v>
          </cell>
          <cell r="Q198">
            <v>0</v>
          </cell>
        </row>
        <row r="199">
          <cell r="A199" t="str">
            <v>WV1500</v>
          </cell>
          <cell r="Q199">
            <v>0</v>
          </cell>
        </row>
        <row r="200">
          <cell r="A200" t="str">
            <v>WV1500S</v>
          </cell>
          <cell r="Q200">
            <v>0</v>
          </cell>
        </row>
        <row r="201">
          <cell r="A201" t="str">
            <v>WVCC1B130</v>
          </cell>
          <cell r="B201">
            <v>5</v>
          </cell>
          <cell r="Q201">
            <v>5</v>
          </cell>
        </row>
        <row r="202">
          <cell r="A202" t="str">
            <v>WVCC1CL160</v>
          </cell>
          <cell r="Q202">
            <v>0</v>
          </cell>
        </row>
        <row r="203">
          <cell r="A203" t="str">
            <v>WVCC1B180</v>
          </cell>
          <cell r="Q203">
            <v>0</v>
          </cell>
        </row>
        <row r="204">
          <cell r="A204" t="str">
            <v>WVCC1B200</v>
          </cell>
          <cell r="Q204">
            <v>0</v>
          </cell>
        </row>
        <row r="205">
          <cell r="A205" t="str">
            <v>WVCC1CL200</v>
          </cell>
          <cell r="I205">
            <v>2</v>
          </cell>
          <cell r="N205">
            <v>2</v>
          </cell>
          <cell r="Q205">
            <v>4</v>
          </cell>
        </row>
        <row r="206">
          <cell r="A206" t="str">
            <v>WVCU1CL100</v>
          </cell>
          <cell r="Q206">
            <v>0</v>
          </cell>
        </row>
        <row r="207">
          <cell r="A207" t="str">
            <v>WVE1660</v>
          </cell>
          <cell r="M207" t="str">
            <v xml:space="preserve"> </v>
          </cell>
          <cell r="Q207">
            <v>0</v>
          </cell>
        </row>
        <row r="208">
          <cell r="A208" t="str">
            <v>WVE1883NFTS</v>
          </cell>
          <cell r="L208">
            <v>1</v>
          </cell>
          <cell r="Q208">
            <v>1</v>
          </cell>
        </row>
        <row r="209">
          <cell r="A209" t="str">
            <v>WVN1863</v>
          </cell>
          <cell r="Q209">
            <v>0</v>
          </cell>
        </row>
        <row r="210">
          <cell r="A210" t="str">
            <v>WVT503</v>
          </cell>
          <cell r="Q210">
            <v>0</v>
          </cell>
        </row>
        <row r="211">
          <cell r="A211" t="str">
            <v>WW1600</v>
          </cell>
          <cell r="Q211">
            <v>0</v>
          </cell>
        </row>
      </sheetData>
      <sheetData sheetId="1">
        <row r="5">
          <cell r="B5" t="str">
            <v>BLE00031</v>
          </cell>
          <cell r="C5" t="str">
            <v>BLE00006</v>
          </cell>
          <cell r="D5" t="str">
            <v>BLE00026</v>
          </cell>
          <cell r="E5" t="str">
            <v>BLD00032</v>
          </cell>
          <cell r="F5" t="str">
            <v>BLE00034</v>
          </cell>
          <cell r="G5" t="str">
            <v>BLE012106</v>
          </cell>
          <cell r="H5" t="str">
            <v>BLE00029</v>
          </cell>
          <cell r="I5" t="str">
            <v>BLE00035</v>
          </cell>
          <cell r="J5" t="str">
            <v>BLE00028</v>
          </cell>
          <cell r="K5" t="str">
            <v>BLE00027</v>
          </cell>
          <cell r="L5" t="str">
            <v>BLE00033</v>
          </cell>
          <cell r="M5" t="str">
            <v>BLE00036</v>
          </cell>
          <cell r="N5" t="str">
            <v>BLE00025</v>
          </cell>
          <cell r="O5" t="str">
            <v>BLE00039</v>
          </cell>
          <cell r="P5" t="str">
            <v>TOTAL</v>
          </cell>
        </row>
        <row r="6">
          <cell r="A6" t="str">
            <v>REFERENCES</v>
          </cell>
          <cell r="P6">
            <v>0</v>
          </cell>
        </row>
        <row r="7">
          <cell r="A7" t="str">
            <v>ACE010IX</v>
          </cell>
          <cell r="P7">
            <v>0</v>
          </cell>
        </row>
        <row r="8">
          <cell r="A8" t="str">
            <v>ACE102IX</v>
          </cell>
          <cell r="P8">
            <v>0</v>
          </cell>
        </row>
        <row r="9">
          <cell r="A9" t="str">
            <v>ACM5611G/WH</v>
          </cell>
          <cell r="P9">
            <v>0</v>
          </cell>
        </row>
        <row r="10">
          <cell r="A10" t="str">
            <v>ACM566/1IX</v>
          </cell>
          <cell r="P10">
            <v>0</v>
          </cell>
        </row>
        <row r="11">
          <cell r="A11" t="str">
            <v>ACM6601/G/IX</v>
          </cell>
          <cell r="P11">
            <v>0</v>
          </cell>
        </row>
        <row r="12">
          <cell r="A12" t="str">
            <v>ACM6611G/IX</v>
          </cell>
          <cell r="P12">
            <v>0</v>
          </cell>
        </row>
        <row r="13">
          <cell r="A13" t="str">
            <v>ACM6611G/WH</v>
          </cell>
          <cell r="P13">
            <v>0</v>
          </cell>
        </row>
        <row r="14">
          <cell r="A14" t="str">
            <v>ACM916IX</v>
          </cell>
          <cell r="P14">
            <v>0</v>
          </cell>
        </row>
        <row r="15">
          <cell r="A15" t="str">
            <v>ACH9511G/IX</v>
          </cell>
          <cell r="P15">
            <v>0</v>
          </cell>
        </row>
        <row r="16">
          <cell r="A16" t="str">
            <v>ACK9401IN</v>
          </cell>
          <cell r="P16">
            <v>0</v>
          </cell>
        </row>
        <row r="17">
          <cell r="A17" t="str">
            <v>ACM9415/1G/WH</v>
          </cell>
          <cell r="F17">
            <v>2</v>
          </cell>
          <cell r="P17">
            <v>2</v>
          </cell>
        </row>
        <row r="18">
          <cell r="A18" t="str">
            <v>ACM9416/1GIX</v>
          </cell>
          <cell r="C18">
            <v>3</v>
          </cell>
          <cell r="P18">
            <v>3</v>
          </cell>
        </row>
        <row r="19">
          <cell r="A19" t="str">
            <v>ADG6442FD</v>
          </cell>
          <cell r="P19">
            <v>0</v>
          </cell>
        </row>
        <row r="20">
          <cell r="A20" t="str">
            <v>ADG7443A+FD</v>
          </cell>
          <cell r="P20">
            <v>0</v>
          </cell>
        </row>
        <row r="21">
          <cell r="A21" t="str">
            <v>ADG7643A+IX</v>
          </cell>
          <cell r="M21">
            <v>1</v>
          </cell>
          <cell r="P21">
            <v>1</v>
          </cell>
        </row>
        <row r="22">
          <cell r="A22" t="str">
            <v>ADP4400WH</v>
          </cell>
          <cell r="F22">
            <v>4</v>
          </cell>
          <cell r="J22">
            <v>2</v>
          </cell>
          <cell r="P22">
            <v>6</v>
          </cell>
        </row>
        <row r="23">
          <cell r="A23" t="str">
            <v>ADP4600SI</v>
          </cell>
          <cell r="E23">
            <v>3</v>
          </cell>
          <cell r="P23">
            <v>3</v>
          </cell>
        </row>
        <row r="24">
          <cell r="A24" t="str">
            <v>ADP7442A+PC6SWH</v>
          </cell>
          <cell r="P24">
            <v>0</v>
          </cell>
        </row>
        <row r="25">
          <cell r="A25" t="str">
            <v>ADP7452A+IX</v>
          </cell>
          <cell r="P25">
            <v>0</v>
          </cell>
        </row>
        <row r="26">
          <cell r="A26" t="str">
            <v>ADP750IX</v>
          </cell>
          <cell r="P26">
            <v>0</v>
          </cell>
        </row>
        <row r="27">
          <cell r="A27" t="str">
            <v>ADP8688A+TR</v>
          </cell>
          <cell r="P27">
            <v>0</v>
          </cell>
        </row>
        <row r="28">
          <cell r="A28" t="str">
            <v>AKG659IX</v>
          </cell>
          <cell r="P28">
            <v>0</v>
          </cell>
        </row>
        <row r="29">
          <cell r="A29" t="str">
            <v>AKL710WH</v>
          </cell>
          <cell r="P29">
            <v>0</v>
          </cell>
        </row>
        <row r="30">
          <cell r="A30" t="str">
            <v>AKM250</v>
          </cell>
          <cell r="I30">
            <v>2</v>
          </cell>
          <cell r="P30">
            <v>2</v>
          </cell>
        </row>
        <row r="31">
          <cell r="A31" t="str">
            <v>AKM250NB</v>
          </cell>
          <cell r="P31">
            <v>0</v>
          </cell>
        </row>
        <row r="32">
          <cell r="A32" t="str">
            <v>AKM250IX</v>
          </cell>
          <cell r="E32">
            <v>2</v>
          </cell>
          <cell r="P32">
            <v>2</v>
          </cell>
        </row>
        <row r="33">
          <cell r="A33" t="str">
            <v>AKM361IX</v>
          </cell>
          <cell r="E33">
            <v>4</v>
          </cell>
          <cell r="F33">
            <v>5</v>
          </cell>
          <cell r="J33">
            <v>4</v>
          </cell>
          <cell r="K33">
            <v>4</v>
          </cell>
          <cell r="P33">
            <v>17</v>
          </cell>
        </row>
        <row r="34">
          <cell r="A34" t="str">
            <v>AKM394IR</v>
          </cell>
          <cell r="P34">
            <v>0</v>
          </cell>
        </row>
        <row r="35">
          <cell r="A35" t="str">
            <v>AKM521IX</v>
          </cell>
          <cell r="G35">
            <v>1</v>
          </cell>
          <cell r="P35">
            <v>1</v>
          </cell>
        </row>
        <row r="36">
          <cell r="A36" t="str">
            <v>AKP560IX</v>
          </cell>
          <cell r="I36">
            <v>1</v>
          </cell>
          <cell r="P36">
            <v>1</v>
          </cell>
        </row>
        <row r="37">
          <cell r="A37" t="str">
            <v>AKP560WH</v>
          </cell>
          <cell r="P37">
            <v>0</v>
          </cell>
        </row>
        <row r="38">
          <cell r="A38" t="str">
            <v>AKP565IX</v>
          </cell>
          <cell r="F38">
            <v>5</v>
          </cell>
          <cell r="P38">
            <v>5</v>
          </cell>
        </row>
        <row r="39">
          <cell r="A39" t="str">
            <v>AKP568/IX/1</v>
          </cell>
          <cell r="P39">
            <v>0</v>
          </cell>
        </row>
        <row r="40">
          <cell r="A40" t="str">
            <v>AKR0471IX</v>
          </cell>
          <cell r="P40">
            <v>0</v>
          </cell>
        </row>
        <row r="41">
          <cell r="A41" t="str">
            <v>AKR357IX</v>
          </cell>
          <cell r="P41">
            <v>0</v>
          </cell>
        </row>
        <row r="42">
          <cell r="A42" t="str">
            <v>AKR420IX</v>
          </cell>
          <cell r="E42">
            <v>2</v>
          </cell>
          <cell r="J42">
            <v>1</v>
          </cell>
          <cell r="P42">
            <v>3</v>
          </cell>
        </row>
        <row r="43">
          <cell r="A43" t="str">
            <v>AKR420WH</v>
          </cell>
          <cell r="J43">
            <v>2</v>
          </cell>
          <cell r="P43">
            <v>2</v>
          </cell>
        </row>
        <row r="44">
          <cell r="A44" t="str">
            <v>AKR420NB</v>
          </cell>
          <cell r="P44">
            <v>0</v>
          </cell>
        </row>
        <row r="45">
          <cell r="A45" t="str">
            <v>AKR431ME</v>
          </cell>
          <cell r="F45">
            <v>5</v>
          </cell>
          <cell r="P45">
            <v>5</v>
          </cell>
        </row>
        <row r="46">
          <cell r="A46" t="str">
            <v>AKR431WH</v>
          </cell>
          <cell r="P46">
            <v>0</v>
          </cell>
        </row>
        <row r="47">
          <cell r="A47" t="str">
            <v>AKR685IX</v>
          </cell>
          <cell r="P47">
            <v>0</v>
          </cell>
        </row>
        <row r="48">
          <cell r="A48" t="str">
            <v>AKR703IX</v>
          </cell>
          <cell r="P48">
            <v>0</v>
          </cell>
        </row>
        <row r="49">
          <cell r="A49" t="str">
            <v>AKR891IX</v>
          </cell>
          <cell r="P49">
            <v>0</v>
          </cell>
        </row>
        <row r="50">
          <cell r="A50" t="str">
            <v>AKR934IX</v>
          </cell>
          <cell r="F50">
            <v>2</v>
          </cell>
          <cell r="H50">
            <v>2</v>
          </cell>
          <cell r="P50">
            <v>4</v>
          </cell>
        </row>
        <row r="51">
          <cell r="A51" t="str">
            <v>AKR945IX</v>
          </cell>
          <cell r="P51">
            <v>0</v>
          </cell>
        </row>
        <row r="52">
          <cell r="A52" t="str">
            <v>AKR981IX</v>
          </cell>
          <cell r="P52">
            <v>0</v>
          </cell>
        </row>
        <row r="53">
          <cell r="A53" t="str">
            <v>AKR983IX</v>
          </cell>
          <cell r="P53">
            <v>0</v>
          </cell>
        </row>
        <row r="54">
          <cell r="A54" t="str">
            <v>AKR483IX</v>
          </cell>
          <cell r="P54">
            <v>0</v>
          </cell>
        </row>
        <row r="55">
          <cell r="A55" t="str">
            <v>AKR809MR</v>
          </cell>
          <cell r="P55">
            <v>0</v>
          </cell>
        </row>
        <row r="56">
          <cell r="A56" t="str">
            <v>AKS638WH</v>
          </cell>
          <cell r="P56">
            <v>0</v>
          </cell>
        </row>
        <row r="57">
          <cell r="A57" t="str">
            <v>AKT315/IX</v>
          </cell>
          <cell r="P57">
            <v>0</v>
          </cell>
        </row>
        <row r="58">
          <cell r="A58" t="str">
            <v>AKT325IX</v>
          </cell>
          <cell r="P58">
            <v>0</v>
          </cell>
        </row>
        <row r="59">
          <cell r="A59" t="str">
            <v>AKT476NB</v>
          </cell>
          <cell r="P59">
            <v>0</v>
          </cell>
        </row>
        <row r="60">
          <cell r="A60" t="str">
            <v>AKT617/IX</v>
          </cell>
          <cell r="I60">
            <v>1</v>
          </cell>
          <cell r="P60">
            <v>1</v>
          </cell>
        </row>
        <row r="61">
          <cell r="A61" t="str">
            <v>AKT680/IXL</v>
          </cell>
          <cell r="M61">
            <v>1</v>
          </cell>
          <cell r="P61">
            <v>1</v>
          </cell>
        </row>
        <row r="62">
          <cell r="A62" t="str">
            <v>AKT780/IX</v>
          </cell>
          <cell r="P62">
            <v>0</v>
          </cell>
        </row>
        <row r="63">
          <cell r="A63" t="str">
            <v>AKT809NB</v>
          </cell>
          <cell r="P63">
            <v>0</v>
          </cell>
        </row>
        <row r="64">
          <cell r="A64" t="str">
            <v>AKT905/IX</v>
          </cell>
          <cell r="P64">
            <v>0</v>
          </cell>
        </row>
        <row r="65">
          <cell r="A65" t="str">
            <v>AKT925/IX</v>
          </cell>
          <cell r="P65">
            <v>0</v>
          </cell>
        </row>
        <row r="66">
          <cell r="A66" t="str">
            <v>AKT933NB</v>
          </cell>
          <cell r="P66">
            <v>0</v>
          </cell>
        </row>
        <row r="67">
          <cell r="A67" t="str">
            <v>AKZM655IX</v>
          </cell>
          <cell r="P67">
            <v>0</v>
          </cell>
        </row>
        <row r="68">
          <cell r="A68" t="str">
            <v>AKZM693MRR</v>
          </cell>
          <cell r="P68">
            <v>0</v>
          </cell>
        </row>
        <row r="69">
          <cell r="A69" t="str">
            <v>AMB797</v>
          </cell>
          <cell r="P69">
            <v>0</v>
          </cell>
        </row>
        <row r="70">
          <cell r="A70" t="str">
            <v>AMB799</v>
          </cell>
          <cell r="I70">
            <v>10</v>
          </cell>
          <cell r="P70">
            <v>10</v>
          </cell>
        </row>
        <row r="71">
          <cell r="A71" t="str">
            <v>AMD091/1</v>
          </cell>
          <cell r="P71">
            <v>0</v>
          </cell>
        </row>
        <row r="72">
          <cell r="A72" t="str">
            <v>AMD314</v>
          </cell>
          <cell r="P72">
            <v>0</v>
          </cell>
        </row>
        <row r="73">
          <cell r="A73" t="str">
            <v>AMD314IX</v>
          </cell>
          <cell r="L73">
            <v>2</v>
          </cell>
          <cell r="P73">
            <v>2</v>
          </cell>
        </row>
        <row r="74">
          <cell r="A74" t="str">
            <v>AMD315</v>
          </cell>
          <cell r="P74">
            <v>0</v>
          </cell>
        </row>
        <row r="75">
          <cell r="A75" t="str">
            <v>AMD315IX</v>
          </cell>
          <cell r="P75">
            <v>0</v>
          </cell>
        </row>
        <row r="76">
          <cell r="A76" t="str">
            <v>AMD316</v>
          </cell>
          <cell r="P76">
            <v>0</v>
          </cell>
        </row>
        <row r="77">
          <cell r="A77" t="str">
            <v>AMD317</v>
          </cell>
          <cell r="P77">
            <v>0</v>
          </cell>
        </row>
        <row r="78">
          <cell r="A78" t="str">
            <v>AMD328</v>
          </cell>
          <cell r="P78">
            <v>0</v>
          </cell>
        </row>
        <row r="79">
          <cell r="A79" t="str">
            <v>AMD329</v>
          </cell>
          <cell r="P79">
            <v>0</v>
          </cell>
        </row>
        <row r="80">
          <cell r="A80" t="str">
            <v>AMT606/WH</v>
          </cell>
          <cell r="E80">
            <v>3</v>
          </cell>
          <cell r="P80">
            <v>3</v>
          </cell>
        </row>
        <row r="81">
          <cell r="A81" t="str">
            <v>AMW836/IX</v>
          </cell>
          <cell r="P81">
            <v>0</v>
          </cell>
        </row>
        <row r="82">
          <cell r="A82" t="str">
            <v>AMW497IX</v>
          </cell>
          <cell r="M82">
            <v>1</v>
          </cell>
          <cell r="P82">
            <v>1</v>
          </cell>
        </row>
        <row r="83">
          <cell r="A83" t="str">
            <v>ARC2224</v>
          </cell>
          <cell r="P83">
            <v>0</v>
          </cell>
        </row>
        <row r="84">
          <cell r="A84" t="str">
            <v>ART871A+NF</v>
          </cell>
          <cell r="P84">
            <v>0</v>
          </cell>
        </row>
        <row r="85">
          <cell r="A85" t="str">
            <v>ART869A+NF</v>
          </cell>
          <cell r="P85">
            <v>0</v>
          </cell>
        </row>
        <row r="86">
          <cell r="A86" t="str">
            <v>ARZ000W</v>
          </cell>
          <cell r="P86">
            <v>0</v>
          </cell>
        </row>
        <row r="87">
          <cell r="A87" t="str">
            <v>AMB7912</v>
          </cell>
          <cell r="F87">
            <v>5</v>
          </cell>
          <cell r="P87">
            <v>5</v>
          </cell>
        </row>
        <row r="88">
          <cell r="A88" t="str">
            <v>AWE5090</v>
          </cell>
          <cell r="B88">
            <v>5</v>
          </cell>
          <cell r="P88">
            <v>5</v>
          </cell>
        </row>
        <row r="89">
          <cell r="A89" t="str">
            <v>AWE6112</v>
          </cell>
          <cell r="H89">
            <v>3</v>
          </cell>
          <cell r="I89">
            <v>1</v>
          </cell>
          <cell r="P89">
            <v>4</v>
          </cell>
        </row>
        <row r="90">
          <cell r="A90" t="str">
            <v>AWE6511</v>
          </cell>
          <cell r="P90">
            <v>0</v>
          </cell>
        </row>
        <row r="91">
          <cell r="A91" t="str">
            <v>AWE6512</v>
          </cell>
          <cell r="B91">
            <v>5</v>
          </cell>
          <cell r="P91">
            <v>5</v>
          </cell>
        </row>
        <row r="92">
          <cell r="A92" t="str">
            <v>AWE7650</v>
          </cell>
          <cell r="P92">
            <v>0</v>
          </cell>
        </row>
        <row r="93">
          <cell r="A93" t="str">
            <v>AWE9830</v>
          </cell>
          <cell r="P93">
            <v>0</v>
          </cell>
        </row>
        <row r="94">
          <cell r="A94" t="str">
            <v>AWE9850</v>
          </cell>
          <cell r="P94">
            <v>0</v>
          </cell>
        </row>
        <row r="95">
          <cell r="A95" t="str">
            <v>AWG6122B</v>
          </cell>
          <cell r="P95">
            <v>0</v>
          </cell>
        </row>
        <row r="96">
          <cell r="A96" t="str">
            <v>AWG/B6060</v>
          </cell>
          <cell r="P96">
            <v>0</v>
          </cell>
        </row>
        <row r="97">
          <cell r="A97" t="str">
            <v xml:space="preserve">AWG/BM6080 </v>
          </cell>
          <cell r="P97">
            <v>0</v>
          </cell>
        </row>
        <row r="98">
          <cell r="A98" t="str">
            <v>AWG/BM6080S</v>
          </cell>
          <cell r="P98">
            <v>0</v>
          </cell>
        </row>
        <row r="99">
          <cell r="A99" t="str">
            <v>AWG/BM7080</v>
          </cell>
          <cell r="I99">
            <v>3</v>
          </cell>
          <cell r="P99">
            <v>3</v>
          </cell>
        </row>
        <row r="100">
          <cell r="A100" t="str">
            <v>AWG/BM7080S</v>
          </cell>
          <cell r="P100">
            <v>0</v>
          </cell>
        </row>
        <row r="101">
          <cell r="A101" t="str">
            <v>AWG/BM7100</v>
          </cell>
          <cell r="D101">
            <v>1</v>
          </cell>
          <cell r="P101">
            <v>1</v>
          </cell>
        </row>
        <row r="102">
          <cell r="A102" t="str">
            <v>AWG/CM7120S</v>
          </cell>
          <cell r="P102">
            <v>0</v>
          </cell>
        </row>
        <row r="103">
          <cell r="A103" t="str">
            <v>AWO/CM7120</v>
          </cell>
          <cell r="P103">
            <v>0</v>
          </cell>
        </row>
        <row r="104">
          <cell r="A104" t="str">
            <v>AWO/CM8123</v>
          </cell>
          <cell r="E104">
            <v>5</v>
          </cell>
          <cell r="P104">
            <v>5</v>
          </cell>
        </row>
        <row r="105">
          <cell r="A105" t="str">
            <v>AWO/CM8123S</v>
          </cell>
          <cell r="P105">
            <v>0</v>
          </cell>
        </row>
        <row r="106">
          <cell r="A106" t="str">
            <v>AWO/CM9123</v>
          </cell>
          <cell r="P106">
            <v>0</v>
          </cell>
        </row>
        <row r="107">
          <cell r="A107" t="str">
            <v>AWO/CM9123S</v>
          </cell>
          <cell r="P107">
            <v>0</v>
          </cell>
        </row>
        <row r="108">
          <cell r="A108" t="str">
            <v>AWO/D070</v>
          </cell>
          <cell r="P108">
            <v>0</v>
          </cell>
        </row>
        <row r="109">
          <cell r="A109" t="str">
            <v>AWOE10142S</v>
          </cell>
          <cell r="P109">
            <v>0</v>
          </cell>
        </row>
        <row r="110">
          <cell r="A110" t="str">
            <v>AWOE91200/1</v>
          </cell>
          <cell r="P110">
            <v>0</v>
          </cell>
        </row>
        <row r="111">
          <cell r="A111" t="str">
            <v>AWOE91200/1S</v>
          </cell>
          <cell r="I111">
            <v>2</v>
          </cell>
          <cell r="P111">
            <v>2</v>
          </cell>
        </row>
        <row r="112">
          <cell r="A112" t="str">
            <v>AWZFS614</v>
          </cell>
          <cell r="P112">
            <v>0</v>
          </cell>
        </row>
        <row r="113">
          <cell r="A113" t="str">
            <v>AZB8785</v>
          </cell>
          <cell r="F113">
            <v>2</v>
          </cell>
          <cell r="I113">
            <v>1</v>
          </cell>
          <cell r="P113">
            <v>3</v>
          </cell>
        </row>
        <row r="114">
          <cell r="A114" t="str">
            <v>AZB9780</v>
          </cell>
          <cell r="P114">
            <v>0</v>
          </cell>
        </row>
        <row r="115">
          <cell r="A115" t="str">
            <v>AZB9785</v>
          </cell>
          <cell r="F115">
            <v>2</v>
          </cell>
          <cell r="P115">
            <v>2</v>
          </cell>
        </row>
        <row r="116">
          <cell r="A116" t="str">
            <v>BCVMS8100</v>
          </cell>
          <cell r="P116">
            <v>0</v>
          </cell>
        </row>
        <row r="117">
          <cell r="A117" t="str">
            <v>BLVEM8100PT</v>
          </cell>
          <cell r="P117">
            <v>0</v>
          </cell>
        </row>
        <row r="118">
          <cell r="A118" t="str">
            <v>CF16</v>
          </cell>
          <cell r="P118">
            <v>0</v>
          </cell>
        </row>
        <row r="119">
          <cell r="A119" t="str">
            <v>CF20</v>
          </cell>
          <cell r="P119">
            <v>0</v>
          </cell>
        </row>
        <row r="120">
          <cell r="A120" t="str">
            <v>CF28</v>
          </cell>
          <cell r="P120">
            <v>0</v>
          </cell>
        </row>
        <row r="121">
          <cell r="A121" t="str">
            <v>CF350</v>
          </cell>
          <cell r="P121">
            <v>0</v>
          </cell>
        </row>
        <row r="122">
          <cell r="A122" t="str">
            <v>CF430</v>
          </cell>
          <cell r="P122">
            <v>0</v>
          </cell>
        </row>
        <row r="123">
          <cell r="A123" t="str">
            <v>CF610</v>
          </cell>
          <cell r="P123">
            <v>0</v>
          </cell>
        </row>
        <row r="124">
          <cell r="A124" t="str">
            <v>CVA14AP</v>
          </cell>
          <cell r="P124">
            <v>0</v>
          </cell>
        </row>
        <row r="125">
          <cell r="A125" t="str">
            <v>DBA5890IXL</v>
          </cell>
          <cell r="P125">
            <v>0</v>
          </cell>
        </row>
        <row r="126">
          <cell r="A126" t="str">
            <v>DPA25</v>
          </cell>
          <cell r="I126">
            <v>2</v>
          </cell>
          <cell r="P126">
            <v>2</v>
          </cell>
        </row>
        <row r="127">
          <cell r="A127" t="str">
            <v>DPA300V/EG</v>
          </cell>
          <cell r="P127">
            <v>0</v>
          </cell>
        </row>
        <row r="128">
          <cell r="A128" t="str">
            <v>DDP7750</v>
          </cell>
          <cell r="P128">
            <v>0</v>
          </cell>
        </row>
        <row r="129">
          <cell r="A129" t="str">
            <v>DDP7751</v>
          </cell>
          <cell r="P129">
            <v>0</v>
          </cell>
        </row>
        <row r="130">
          <cell r="A130" t="str">
            <v>DDP7752</v>
          </cell>
          <cell r="P130">
            <v>0</v>
          </cell>
        </row>
        <row r="131">
          <cell r="A131" t="str">
            <v>DDP7753</v>
          </cell>
          <cell r="P131">
            <v>0</v>
          </cell>
        </row>
        <row r="132">
          <cell r="A132" t="str">
            <v>ESPIF8640</v>
          </cell>
          <cell r="P132">
            <v>0</v>
          </cell>
        </row>
        <row r="133">
          <cell r="A133" t="str">
            <v>ECOGREENAC9522</v>
          </cell>
          <cell r="P133">
            <v>0</v>
          </cell>
        </row>
        <row r="134">
          <cell r="A134" t="str">
            <v>EKOGOLD840P</v>
          </cell>
          <cell r="P134">
            <v>0</v>
          </cell>
        </row>
        <row r="135">
          <cell r="A135" t="str">
            <v>EKOGOLD940P</v>
          </cell>
          <cell r="P135">
            <v>0</v>
          </cell>
        </row>
        <row r="136">
          <cell r="A136" t="str">
            <v>EMCHD8145PT</v>
          </cell>
          <cell r="P136">
            <v>0</v>
          </cell>
        </row>
        <row r="137">
          <cell r="A137" t="str">
            <v>GT285SL</v>
          </cell>
          <cell r="P137">
            <v>0</v>
          </cell>
        </row>
        <row r="138">
          <cell r="A138" t="str">
            <v>GTE405</v>
          </cell>
          <cell r="P138">
            <v>0</v>
          </cell>
        </row>
        <row r="139">
          <cell r="A139" t="str">
            <v>GKN2283A2+</v>
          </cell>
          <cell r="P139">
            <v>0</v>
          </cell>
        </row>
        <row r="140">
          <cell r="A140" t="str">
            <v>GSFP7153A+</v>
          </cell>
          <cell r="P140">
            <v>0</v>
          </cell>
        </row>
        <row r="141">
          <cell r="A141" t="str">
            <v>JT366/SL</v>
          </cell>
          <cell r="P141">
            <v>0</v>
          </cell>
        </row>
        <row r="142">
          <cell r="A142" t="str">
            <v>JT379/IX</v>
          </cell>
          <cell r="P142">
            <v>0</v>
          </cell>
        </row>
        <row r="143">
          <cell r="A143" t="str">
            <v>KGN5382A2+ Fresh PT</v>
          </cell>
          <cell r="P143">
            <v>0</v>
          </cell>
        </row>
        <row r="144">
          <cell r="A144" t="str">
            <v>KGN5283A3+</v>
          </cell>
          <cell r="P144">
            <v>0</v>
          </cell>
        </row>
        <row r="145">
          <cell r="A145" t="str">
            <v>LOP6052</v>
          </cell>
          <cell r="I145">
            <v>5</v>
          </cell>
          <cell r="P145">
            <v>5</v>
          </cell>
        </row>
        <row r="146">
          <cell r="A146" t="str">
            <v>LOS7010</v>
          </cell>
          <cell r="E146">
            <v>10</v>
          </cell>
          <cell r="I146">
            <v>2</v>
          </cell>
          <cell r="K146">
            <v>2</v>
          </cell>
          <cell r="P146">
            <v>14</v>
          </cell>
        </row>
        <row r="147">
          <cell r="A147" t="str">
            <v>LPA54</v>
          </cell>
          <cell r="P147">
            <v>0</v>
          </cell>
        </row>
        <row r="148">
          <cell r="A148" t="str">
            <v>MWD246SL</v>
          </cell>
          <cell r="P148">
            <v>0</v>
          </cell>
        </row>
        <row r="149">
          <cell r="A149" t="str">
            <v>MWD301</v>
          </cell>
          <cell r="P149">
            <v>0</v>
          </cell>
        </row>
        <row r="150">
          <cell r="A150" t="str">
            <v>MWD302/WH</v>
          </cell>
          <cell r="I150">
            <v>2</v>
          </cell>
          <cell r="P150">
            <v>2</v>
          </cell>
        </row>
        <row r="151">
          <cell r="A151" t="str">
            <v>MWD308/SL</v>
          </cell>
          <cell r="P151">
            <v>0</v>
          </cell>
        </row>
        <row r="152">
          <cell r="A152" t="str">
            <v>MWO611SL</v>
          </cell>
          <cell r="I152">
            <v>1</v>
          </cell>
          <cell r="P152">
            <v>1</v>
          </cell>
        </row>
        <row r="153">
          <cell r="A153" t="str">
            <v>SF141</v>
          </cell>
          <cell r="P153">
            <v>0</v>
          </cell>
        </row>
        <row r="154">
          <cell r="A154" t="str">
            <v>SF171</v>
          </cell>
          <cell r="E154">
            <v>1</v>
          </cell>
          <cell r="J154">
            <v>2</v>
          </cell>
          <cell r="P154">
            <v>3</v>
          </cell>
        </row>
        <row r="155">
          <cell r="A155" t="str">
            <v>TGA310/3100EG</v>
          </cell>
          <cell r="P155">
            <v>0</v>
          </cell>
        </row>
        <row r="156">
          <cell r="A156" t="str">
            <v>TGZ5757IXL</v>
          </cell>
          <cell r="P156">
            <v>0</v>
          </cell>
        </row>
        <row r="157">
          <cell r="A157" t="str">
            <v>TT16AP</v>
          </cell>
          <cell r="P157">
            <v>0</v>
          </cell>
        </row>
        <row r="158">
          <cell r="A158" t="str">
            <v>WBA3399NFCIX</v>
          </cell>
          <cell r="P158">
            <v>0</v>
          </cell>
        </row>
        <row r="159">
          <cell r="A159" t="str">
            <v>WBA4398NFCIX</v>
          </cell>
          <cell r="P159">
            <v>0</v>
          </cell>
        </row>
        <row r="160">
          <cell r="A160" t="str">
            <v>WBE3325NFTS</v>
          </cell>
          <cell r="P160">
            <v>0</v>
          </cell>
        </row>
        <row r="161">
          <cell r="A161" t="str">
            <v>WBE3325NFW</v>
          </cell>
          <cell r="P161">
            <v>0</v>
          </cell>
        </row>
        <row r="162">
          <cell r="A162" t="str">
            <v>WBE3414</v>
          </cell>
          <cell r="P162">
            <v>0</v>
          </cell>
        </row>
        <row r="163">
          <cell r="A163" t="str">
            <v>WBE475IX/ARC4324IX</v>
          </cell>
          <cell r="P163">
            <v>0</v>
          </cell>
        </row>
        <row r="164">
          <cell r="A164" t="str">
            <v>WGWHFL106A</v>
          </cell>
          <cell r="E164">
            <v>10</v>
          </cell>
          <cell r="N164">
            <v>1</v>
          </cell>
          <cell r="P164">
            <v>11</v>
          </cell>
        </row>
        <row r="165">
          <cell r="A165" t="str">
            <v>WGWHFL1P6AL</v>
          </cell>
          <cell r="P165">
            <v>0</v>
          </cell>
        </row>
        <row r="166">
          <cell r="A166" t="str">
            <v>WGWHFL112A</v>
          </cell>
          <cell r="P166">
            <v>0</v>
          </cell>
        </row>
        <row r="167">
          <cell r="A167" t="str">
            <v>WME1640W</v>
          </cell>
          <cell r="P167">
            <v>0</v>
          </cell>
        </row>
        <row r="168">
          <cell r="A168" t="str">
            <v>WME1887DFCTS</v>
          </cell>
          <cell r="P168">
            <v>0</v>
          </cell>
        </row>
        <row r="169">
          <cell r="A169" t="str">
            <v>WMN1867DFCN</v>
          </cell>
          <cell r="F169">
            <v>1</v>
          </cell>
          <cell r="P169">
            <v>1</v>
          </cell>
        </row>
        <row r="170">
          <cell r="A170" t="str">
            <v>WMT503</v>
          </cell>
          <cell r="P170">
            <v>0</v>
          </cell>
        </row>
        <row r="171">
          <cell r="A171" t="str">
            <v>WOR1207</v>
          </cell>
          <cell r="D171">
            <v>4</v>
          </cell>
          <cell r="I171">
            <v>10</v>
          </cell>
          <cell r="P171">
            <v>14</v>
          </cell>
        </row>
        <row r="172">
          <cell r="A172" t="str">
            <v>WOR1209</v>
          </cell>
          <cell r="I172">
            <v>10</v>
          </cell>
          <cell r="P172">
            <v>10</v>
          </cell>
        </row>
        <row r="173">
          <cell r="A173" t="str">
            <v>WOR1212</v>
          </cell>
          <cell r="P173">
            <v>0</v>
          </cell>
        </row>
        <row r="174">
          <cell r="A174" t="str">
            <v>WS60-578</v>
          </cell>
          <cell r="J174">
            <v>10</v>
          </cell>
          <cell r="P174">
            <v>10</v>
          </cell>
        </row>
        <row r="175">
          <cell r="A175" t="str">
            <v>WS80-58</v>
          </cell>
          <cell r="I175">
            <v>6</v>
          </cell>
          <cell r="O175">
            <v>1</v>
          </cell>
          <cell r="P175">
            <v>7</v>
          </cell>
        </row>
        <row r="176">
          <cell r="A176" t="str">
            <v>WSC5541/A+NX</v>
          </cell>
          <cell r="P176">
            <v>0</v>
          </cell>
        </row>
        <row r="177">
          <cell r="A177" t="str">
            <v>WSC5541A+S</v>
          </cell>
          <cell r="E177">
            <v>1</v>
          </cell>
          <cell r="P177">
            <v>1</v>
          </cell>
        </row>
        <row r="178">
          <cell r="A178" t="str">
            <v>WSF7256A/IX</v>
          </cell>
          <cell r="P178">
            <v>0</v>
          </cell>
        </row>
        <row r="179">
          <cell r="A179" t="str">
            <v>WSF5574A+X</v>
          </cell>
          <cell r="P179">
            <v>0</v>
          </cell>
        </row>
        <row r="180">
          <cell r="A180" t="str">
            <v>WSN5586A+N</v>
          </cell>
          <cell r="P180">
            <v>0</v>
          </cell>
        </row>
        <row r="181">
          <cell r="A181" t="str">
            <v>WTE2510W</v>
          </cell>
          <cell r="H181">
            <v>2</v>
          </cell>
          <cell r="P181">
            <v>2</v>
          </cell>
        </row>
        <row r="182">
          <cell r="A182" t="str">
            <v>WTE2921A+NFS</v>
          </cell>
          <cell r="P182">
            <v>0</v>
          </cell>
        </row>
        <row r="183">
          <cell r="A183" t="str">
            <v>WTE2921A+NFW</v>
          </cell>
          <cell r="J183">
            <v>1</v>
          </cell>
          <cell r="P183">
            <v>1</v>
          </cell>
        </row>
        <row r="184">
          <cell r="A184" t="str">
            <v>WTE3111W</v>
          </cell>
          <cell r="P184">
            <v>0</v>
          </cell>
        </row>
        <row r="185">
          <cell r="A185" t="str">
            <v>WTE3322A+NFTS</v>
          </cell>
          <cell r="P185">
            <v>0</v>
          </cell>
        </row>
        <row r="186">
          <cell r="A186" t="str">
            <v>WTE3322NFW</v>
          </cell>
          <cell r="P186">
            <v>0</v>
          </cell>
        </row>
        <row r="187">
          <cell r="A187" t="str">
            <v>WTH4410IX</v>
          </cell>
          <cell r="P187">
            <v>0</v>
          </cell>
        </row>
        <row r="188">
          <cell r="A188" t="str">
            <v>WTH4410NFW</v>
          </cell>
          <cell r="J188">
            <v>1</v>
          </cell>
          <cell r="P188">
            <v>1</v>
          </cell>
        </row>
        <row r="189">
          <cell r="A189" t="str">
            <v>WTH4910IX</v>
          </cell>
          <cell r="P189">
            <v>0</v>
          </cell>
        </row>
        <row r="190">
          <cell r="A190" t="str">
            <v>WTH4910NFW</v>
          </cell>
          <cell r="P190">
            <v>0</v>
          </cell>
        </row>
        <row r="191">
          <cell r="A191" t="str">
            <v>WTH5410NFW</v>
          </cell>
          <cell r="P191">
            <v>0</v>
          </cell>
        </row>
        <row r="192">
          <cell r="A192" t="str">
            <v>WTH5410NFX</v>
          </cell>
          <cell r="P192">
            <v>0</v>
          </cell>
        </row>
        <row r="193">
          <cell r="A193" t="str">
            <v>WTM480</v>
          </cell>
          <cell r="P193">
            <v>0</v>
          </cell>
        </row>
        <row r="194">
          <cell r="A194" t="str">
            <v>WTV4125NFW</v>
          </cell>
          <cell r="P194">
            <v>0</v>
          </cell>
        </row>
        <row r="195">
          <cell r="A195" t="str">
            <v>WTV4125NFX</v>
          </cell>
          <cell r="P195">
            <v>0</v>
          </cell>
        </row>
        <row r="196">
          <cell r="A196" t="str">
            <v>WTV4225TS</v>
          </cell>
          <cell r="P196">
            <v>0</v>
          </cell>
        </row>
        <row r="197">
          <cell r="A197" t="str">
            <v>WTV4225W</v>
          </cell>
          <cell r="P197">
            <v>0</v>
          </cell>
        </row>
        <row r="198">
          <cell r="A198" t="str">
            <v>WTV4597NFCIX</v>
          </cell>
          <cell r="P198">
            <v>0</v>
          </cell>
        </row>
        <row r="199">
          <cell r="A199" t="str">
            <v>WV1500</v>
          </cell>
          <cell r="P199">
            <v>0</v>
          </cell>
        </row>
        <row r="200">
          <cell r="A200" t="str">
            <v>WV1500S</v>
          </cell>
          <cell r="P200">
            <v>0</v>
          </cell>
        </row>
        <row r="201">
          <cell r="A201" t="str">
            <v>WVCC1B130</v>
          </cell>
          <cell r="F201">
            <v>4</v>
          </cell>
          <cell r="P201">
            <v>4</v>
          </cell>
        </row>
        <row r="202">
          <cell r="A202" t="str">
            <v>WVCC1CL160</v>
          </cell>
          <cell r="P202">
            <v>0</v>
          </cell>
        </row>
        <row r="203">
          <cell r="A203" t="str">
            <v>WVCC1B180</v>
          </cell>
          <cell r="P203">
            <v>0</v>
          </cell>
        </row>
        <row r="204">
          <cell r="A204" t="str">
            <v>WVCC1B200</v>
          </cell>
          <cell r="P204">
            <v>0</v>
          </cell>
        </row>
        <row r="205">
          <cell r="A205" t="str">
            <v>WVCC1CL200</v>
          </cell>
          <cell r="P205">
            <v>0</v>
          </cell>
        </row>
        <row r="206">
          <cell r="A206" t="str">
            <v>WVCU1CL100</v>
          </cell>
          <cell r="P206">
            <v>0</v>
          </cell>
        </row>
        <row r="207">
          <cell r="A207" t="str">
            <v>WVE1660</v>
          </cell>
          <cell r="P207">
            <v>0</v>
          </cell>
        </row>
        <row r="208">
          <cell r="A208" t="str">
            <v>WVE1883NFTS</v>
          </cell>
          <cell r="P208">
            <v>0</v>
          </cell>
        </row>
        <row r="209">
          <cell r="A209" t="str">
            <v>WVN1863</v>
          </cell>
          <cell r="F209">
            <v>1</v>
          </cell>
          <cell r="P209">
            <v>1</v>
          </cell>
        </row>
        <row r="210">
          <cell r="A210" t="str">
            <v>WVT503</v>
          </cell>
          <cell r="P210">
            <v>0</v>
          </cell>
        </row>
        <row r="211">
          <cell r="A211" t="str">
            <v>WW1600</v>
          </cell>
          <cell r="P211">
            <v>0</v>
          </cell>
        </row>
      </sheetData>
      <sheetData sheetId="2">
        <row r="3">
          <cell r="A3" t="str">
            <v>REFERENCE</v>
          </cell>
          <cell r="B3">
            <v>41975</v>
          </cell>
          <cell r="C3">
            <v>41976</v>
          </cell>
          <cell r="D3">
            <v>41977</v>
          </cell>
          <cell r="E3">
            <v>41978</v>
          </cell>
          <cell r="F3">
            <v>41979</v>
          </cell>
          <cell r="G3">
            <v>41980</v>
          </cell>
          <cell r="H3">
            <v>41982</v>
          </cell>
          <cell r="I3">
            <v>41983</v>
          </cell>
          <cell r="J3">
            <v>41984</v>
          </cell>
          <cell r="K3">
            <v>41985</v>
          </cell>
          <cell r="L3">
            <v>41986</v>
          </cell>
          <cell r="M3">
            <v>41987</v>
          </cell>
          <cell r="N3">
            <v>41989</v>
          </cell>
          <cell r="O3">
            <v>41990</v>
          </cell>
          <cell r="P3">
            <v>41991</v>
          </cell>
          <cell r="Q3">
            <v>41992</v>
          </cell>
          <cell r="R3">
            <v>41993</v>
          </cell>
          <cell r="S3">
            <v>41994</v>
          </cell>
          <cell r="T3">
            <v>41996</v>
          </cell>
          <cell r="U3">
            <v>41997</v>
          </cell>
          <cell r="V3">
            <v>41998</v>
          </cell>
          <cell r="W3">
            <v>41999</v>
          </cell>
          <cell r="X3">
            <v>42000</v>
          </cell>
          <cell r="Y3">
            <v>42001</v>
          </cell>
          <cell r="Z3">
            <v>42003</v>
          </cell>
          <cell r="AA3">
            <v>42004</v>
          </cell>
          <cell r="AB3" t="str">
            <v>TOT</v>
          </cell>
        </row>
        <row r="4">
          <cell r="A4" t="str">
            <v>ACE010IX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0</v>
          </cell>
          <cell r="Y4">
            <v>0</v>
          </cell>
          <cell r="Z4">
            <v>0</v>
          </cell>
          <cell r="AA4">
            <v>0</v>
          </cell>
          <cell r="AB4">
            <v>0</v>
          </cell>
        </row>
        <row r="5">
          <cell r="A5" t="str">
            <v>ACE102IX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  <cell r="Y5">
            <v>0</v>
          </cell>
          <cell r="Z5">
            <v>0</v>
          </cell>
          <cell r="AA5">
            <v>0</v>
          </cell>
          <cell r="AB5">
            <v>0</v>
          </cell>
        </row>
        <row r="6">
          <cell r="A6" t="str">
            <v>ACM5611G/WH</v>
          </cell>
          <cell r="B6">
            <v>2</v>
          </cell>
          <cell r="C6">
            <v>3</v>
          </cell>
          <cell r="D6">
            <v>2</v>
          </cell>
          <cell r="E6">
            <v>4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4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4</v>
          </cell>
          <cell r="P6">
            <v>0</v>
          </cell>
          <cell r="Q6">
            <v>3</v>
          </cell>
          <cell r="R6">
            <v>3</v>
          </cell>
          <cell r="S6">
            <v>5</v>
          </cell>
          <cell r="T6">
            <v>3</v>
          </cell>
          <cell r="U6">
            <v>4</v>
          </cell>
          <cell r="V6">
            <v>8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45</v>
          </cell>
        </row>
        <row r="7">
          <cell r="A7" t="str">
            <v>ACM566/1IX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</row>
        <row r="8">
          <cell r="A8" t="str">
            <v>ACM6601/G/IX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</row>
        <row r="9">
          <cell r="A9" t="str">
            <v>ACM6611G/IX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2</v>
          </cell>
          <cell r="G9">
            <v>0</v>
          </cell>
          <cell r="H9">
            <v>0</v>
          </cell>
          <cell r="I9">
            <v>0</v>
          </cell>
          <cell r="J9">
            <v>1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20</v>
          </cell>
          <cell r="R9">
            <v>4</v>
          </cell>
          <cell r="S9">
            <v>8</v>
          </cell>
          <cell r="T9">
            <v>15</v>
          </cell>
          <cell r="U9">
            <v>0</v>
          </cell>
          <cell r="V9">
            <v>5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55</v>
          </cell>
        </row>
        <row r="10">
          <cell r="A10" t="str">
            <v>ACM6611G/WH</v>
          </cell>
          <cell r="B10">
            <v>0</v>
          </cell>
          <cell r="C10">
            <v>0</v>
          </cell>
          <cell r="D10">
            <v>1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2</v>
          </cell>
          <cell r="J10">
            <v>3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4</v>
          </cell>
          <cell r="Q10">
            <v>4</v>
          </cell>
          <cell r="R10">
            <v>0</v>
          </cell>
          <cell r="S10">
            <v>2</v>
          </cell>
          <cell r="T10">
            <v>0</v>
          </cell>
          <cell r="U10">
            <v>5</v>
          </cell>
          <cell r="V10">
            <v>3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24</v>
          </cell>
        </row>
        <row r="11">
          <cell r="A11" t="str">
            <v>ACM870</v>
          </cell>
          <cell r="B11" t="e">
            <v>#N/A</v>
          </cell>
          <cell r="C11" t="e">
            <v>#N/A</v>
          </cell>
          <cell r="D11" t="e">
            <v>#N/A</v>
          </cell>
          <cell r="E11" t="e">
            <v>#N/A</v>
          </cell>
          <cell r="F11" t="e">
            <v>#N/A</v>
          </cell>
          <cell r="G11" t="e">
            <v>#N/A</v>
          </cell>
          <cell r="H11" t="e">
            <v>#N/A</v>
          </cell>
          <cell r="I11" t="e">
            <v>#N/A</v>
          </cell>
          <cell r="J11" t="e">
            <v>#N/A</v>
          </cell>
          <cell r="K11" t="e">
            <v>#N/A</v>
          </cell>
          <cell r="L11" t="e">
            <v>#N/A</v>
          </cell>
          <cell r="M11" t="e">
            <v>#N/A</v>
          </cell>
          <cell r="N11" t="e">
            <v>#N/A</v>
          </cell>
          <cell r="O11" t="e">
            <v>#N/A</v>
          </cell>
          <cell r="P11" t="e">
            <v>#N/A</v>
          </cell>
          <cell r="Q11" t="e">
            <v>#N/A</v>
          </cell>
          <cell r="R11" t="e">
            <v>#N/A</v>
          </cell>
          <cell r="S11" t="e">
            <v>#N/A</v>
          </cell>
          <cell r="T11" t="e">
            <v>#N/A</v>
          </cell>
          <cell r="U11" t="e">
            <v>#N/A</v>
          </cell>
          <cell r="V11" t="e">
            <v>#N/A</v>
          </cell>
          <cell r="W11" t="e">
            <v>#N/A</v>
          </cell>
          <cell r="X11" t="e">
            <v>#N/A</v>
          </cell>
          <cell r="Y11" t="e">
            <v>#N/A</v>
          </cell>
          <cell r="Z11" t="e">
            <v>#N/A</v>
          </cell>
          <cell r="AA11" t="e">
            <v>#N/A</v>
          </cell>
          <cell r="AB11">
            <v>0</v>
          </cell>
        </row>
        <row r="12">
          <cell r="A12" t="str">
            <v>ACM915IX</v>
          </cell>
          <cell r="B12" t="e">
            <v>#N/A</v>
          </cell>
          <cell r="C12" t="e">
            <v>#N/A</v>
          </cell>
          <cell r="D12" t="e">
            <v>#N/A</v>
          </cell>
          <cell r="E12" t="e">
            <v>#N/A</v>
          </cell>
          <cell r="F12" t="e">
            <v>#N/A</v>
          </cell>
          <cell r="G12" t="e">
            <v>#N/A</v>
          </cell>
          <cell r="H12" t="e">
            <v>#N/A</v>
          </cell>
          <cell r="I12" t="e">
            <v>#N/A</v>
          </cell>
          <cell r="J12" t="e">
            <v>#N/A</v>
          </cell>
          <cell r="K12" t="e">
            <v>#N/A</v>
          </cell>
          <cell r="L12" t="e">
            <v>#N/A</v>
          </cell>
          <cell r="M12" t="e">
            <v>#N/A</v>
          </cell>
          <cell r="N12" t="e">
            <v>#N/A</v>
          </cell>
          <cell r="O12" t="e">
            <v>#N/A</v>
          </cell>
          <cell r="P12" t="e">
            <v>#N/A</v>
          </cell>
          <cell r="Q12" t="e">
            <v>#N/A</v>
          </cell>
          <cell r="R12" t="e">
            <v>#N/A</v>
          </cell>
          <cell r="S12" t="e">
            <v>#N/A</v>
          </cell>
          <cell r="T12" t="e">
            <v>#N/A</v>
          </cell>
          <cell r="U12" t="e">
            <v>#N/A</v>
          </cell>
          <cell r="V12" t="e">
            <v>#N/A</v>
          </cell>
          <cell r="W12" t="e">
            <v>#N/A</v>
          </cell>
          <cell r="X12" t="e">
            <v>#N/A</v>
          </cell>
          <cell r="Y12" t="e">
            <v>#N/A</v>
          </cell>
          <cell r="Z12" t="e">
            <v>#N/A</v>
          </cell>
          <cell r="AA12" t="e">
            <v>#N/A</v>
          </cell>
          <cell r="AB12">
            <v>0</v>
          </cell>
        </row>
        <row r="13">
          <cell r="A13" t="str">
            <v>ACM916IX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2</v>
          </cell>
          <cell r="R13">
            <v>0</v>
          </cell>
          <cell r="S13">
            <v>2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4</v>
          </cell>
        </row>
        <row r="14">
          <cell r="A14" t="str">
            <v>ACH9511G/IX</v>
          </cell>
          <cell r="B14" t="e">
            <v>#N/A</v>
          </cell>
          <cell r="C14" t="e">
            <v>#N/A</v>
          </cell>
          <cell r="D14" t="e">
            <v>#N/A</v>
          </cell>
          <cell r="E14" t="e">
            <v>#N/A</v>
          </cell>
          <cell r="F14" t="e">
            <v>#N/A</v>
          </cell>
          <cell r="G14" t="e">
            <v>#N/A</v>
          </cell>
          <cell r="H14" t="e">
            <v>#N/A</v>
          </cell>
          <cell r="I14" t="e">
            <v>#N/A</v>
          </cell>
          <cell r="J14" t="e">
            <v>#N/A</v>
          </cell>
          <cell r="K14" t="e">
            <v>#N/A</v>
          </cell>
          <cell r="L14" t="e">
            <v>#N/A</v>
          </cell>
          <cell r="M14">
            <v>1</v>
          </cell>
          <cell r="N14">
            <v>1</v>
          </cell>
          <cell r="O14">
            <v>0</v>
          </cell>
          <cell r="P14">
            <v>4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6</v>
          </cell>
        </row>
        <row r="15">
          <cell r="A15" t="str">
            <v>ACK9401IN</v>
          </cell>
          <cell r="B15" t="e">
            <v>#N/A</v>
          </cell>
          <cell r="C15" t="e">
            <v>#N/A</v>
          </cell>
          <cell r="D15" t="e">
            <v>#N/A</v>
          </cell>
          <cell r="E15" t="e">
            <v>#N/A</v>
          </cell>
          <cell r="F15" t="e">
            <v>#N/A</v>
          </cell>
          <cell r="G15" t="e">
            <v>#N/A</v>
          </cell>
          <cell r="H15" t="e">
            <v>#N/A</v>
          </cell>
          <cell r="I15" t="e">
            <v>#N/A</v>
          </cell>
          <cell r="J15" t="e">
            <v>#N/A</v>
          </cell>
          <cell r="K15" t="e">
            <v>#N/A</v>
          </cell>
          <cell r="L15" t="e">
            <v>#N/A</v>
          </cell>
          <cell r="M15">
            <v>1</v>
          </cell>
          <cell r="N15">
            <v>1</v>
          </cell>
          <cell r="O15">
            <v>9</v>
          </cell>
          <cell r="P15">
            <v>0</v>
          </cell>
          <cell r="Q15">
            <v>10</v>
          </cell>
          <cell r="R15">
            <v>0</v>
          </cell>
          <cell r="S15">
            <v>3</v>
          </cell>
          <cell r="T15">
            <v>0</v>
          </cell>
          <cell r="U15">
            <v>2</v>
          </cell>
          <cell r="V15">
            <v>6</v>
          </cell>
          <cell r="W15">
            <v>0</v>
          </cell>
          <cell r="X15">
            <v>2</v>
          </cell>
          <cell r="Y15">
            <v>0</v>
          </cell>
          <cell r="Z15">
            <v>0</v>
          </cell>
          <cell r="AA15">
            <v>0</v>
          </cell>
          <cell r="AB15">
            <v>34</v>
          </cell>
        </row>
        <row r="16">
          <cell r="A16" t="str">
            <v>ACM9415/1G/WH</v>
          </cell>
          <cell r="B16" t="e">
            <v>#N/A</v>
          </cell>
          <cell r="C16" t="e">
            <v>#N/A</v>
          </cell>
          <cell r="D16" t="e">
            <v>#N/A</v>
          </cell>
          <cell r="E16" t="e">
            <v>#N/A</v>
          </cell>
          <cell r="F16" t="e">
            <v>#N/A</v>
          </cell>
          <cell r="G16" t="e">
            <v>#N/A</v>
          </cell>
          <cell r="H16" t="e">
            <v>#N/A</v>
          </cell>
          <cell r="I16" t="e">
            <v>#N/A</v>
          </cell>
          <cell r="J16" t="e">
            <v>#N/A</v>
          </cell>
          <cell r="K16" t="e">
            <v>#N/A</v>
          </cell>
          <cell r="L16" t="e">
            <v>#N/A</v>
          </cell>
          <cell r="M16">
            <v>1</v>
          </cell>
          <cell r="N16">
            <v>1</v>
          </cell>
          <cell r="O16">
            <v>10</v>
          </cell>
          <cell r="P16">
            <v>4</v>
          </cell>
          <cell r="Q16">
            <v>11</v>
          </cell>
          <cell r="R16">
            <v>0</v>
          </cell>
          <cell r="S16">
            <v>3</v>
          </cell>
          <cell r="T16">
            <v>0</v>
          </cell>
          <cell r="U16">
            <v>2</v>
          </cell>
          <cell r="V16">
            <v>8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40</v>
          </cell>
        </row>
        <row r="17">
          <cell r="A17" t="str">
            <v>ACM9416/1GIX</v>
          </cell>
          <cell r="B17" t="e">
            <v>#N/A</v>
          </cell>
          <cell r="C17" t="e">
            <v>#N/A</v>
          </cell>
          <cell r="D17" t="e">
            <v>#N/A</v>
          </cell>
          <cell r="E17" t="e">
            <v>#N/A</v>
          </cell>
          <cell r="F17" t="e">
            <v>#N/A</v>
          </cell>
          <cell r="G17" t="e">
            <v>#N/A</v>
          </cell>
          <cell r="H17" t="e">
            <v>#N/A</v>
          </cell>
          <cell r="I17" t="e">
            <v>#N/A</v>
          </cell>
          <cell r="J17" t="e">
            <v>#N/A</v>
          </cell>
          <cell r="K17" t="e">
            <v>#N/A</v>
          </cell>
          <cell r="L17" t="e">
            <v>#N/A</v>
          </cell>
          <cell r="M17">
            <v>1</v>
          </cell>
          <cell r="N17">
            <v>1</v>
          </cell>
          <cell r="O17">
            <v>9</v>
          </cell>
          <cell r="P17">
            <v>5</v>
          </cell>
          <cell r="Q17">
            <v>10</v>
          </cell>
          <cell r="R17">
            <v>0</v>
          </cell>
          <cell r="S17">
            <v>3</v>
          </cell>
          <cell r="T17">
            <v>2</v>
          </cell>
          <cell r="U17">
            <v>2</v>
          </cell>
          <cell r="V17">
            <v>8</v>
          </cell>
          <cell r="W17">
            <v>0</v>
          </cell>
          <cell r="X17">
            <v>0</v>
          </cell>
          <cell r="Y17">
            <v>15</v>
          </cell>
          <cell r="Z17">
            <v>0</v>
          </cell>
          <cell r="AA17">
            <v>0</v>
          </cell>
          <cell r="AB17">
            <v>56</v>
          </cell>
        </row>
        <row r="18">
          <cell r="A18" t="str">
            <v>ADG6442FD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1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1</v>
          </cell>
        </row>
        <row r="19">
          <cell r="A19" t="str">
            <v>ADG7443A+FD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3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3</v>
          </cell>
        </row>
        <row r="20">
          <cell r="A20" t="str">
            <v>ADG7643A+IX</v>
          </cell>
          <cell r="B20">
            <v>0</v>
          </cell>
          <cell r="C20">
            <v>0</v>
          </cell>
          <cell r="D20">
            <v>2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1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1</v>
          </cell>
          <cell r="P20">
            <v>1</v>
          </cell>
          <cell r="Q20">
            <v>4</v>
          </cell>
          <cell r="R20">
            <v>0</v>
          </cell>
          <cell r="S20">
            <v>2</v>
          </cell>
          <cell r="T20">
            <v>2</v>
          </cell>
          <cell r="U20">
            <v>0</v>
          </cell>
          <cell r="V20">
            <v>2</v>
          </cell>
          <cell r="W20">
            <v>1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16</v>
          </cell>
        </row>
        <row r="21">
          <cell r="A21" t="str">
            <v>ADP6743</v>
          </cell>
          <cell r="B21" t="e">
            <v>#N/A</v>
          </cell>
          <cell r="C21" t="e">
            <v>#N/A</v>
          </cell>
          <cell r="D21" t="e">
            <v>#N/A</v>
          </cell>
          <cell r="E21" t="e">
            <v>#N/A</v>
          </cell>
          <cell r="F21" t="e">
            <v>#N/A</v>
          </cell>
          <cell r="G21" t="e">
            <v>#N/A</v>
          </cell>
          <cell r="H21" t="e">
            <v>#N/A</v>
          </cell>
          <cell r="I21" t="e">
            <v>#N/A</v>
          </cell>
          <cell r="J21" t="e">
            <v>#N/A</v>
          </cell>
          <cell r="K21" t="e">
            <v>#N/A</v>
          </cell>
          <cell r="L21" t="e">
            <v>#N/A</v>
          </cell>
          <cell r="M21" t="e">
            <v>#N/A</v>
          </cell>
          <cell r="N21" t="e">
            <v>#N/A</v>
          </cell>
          <cell r="O21" t="e">
            <v>#N/A</v>
          </cell>
          <cell r="P21" t="e">
            <v>#N/A</v>
          </cell>
          <cell r="Q21" t="e">
            <v>#N/A</v>
          </cell>
          <cell r="R21" t="e">
            <v>#N/A</v>
          </cell>
          <cell r="S21" t="e">
            <v>#N/A</v>
          </cell>
          <cell r="T21" t="e">
            <v>#N/A</v>
          </cell>
          <cell r="U21" t="e">
            <v>#N/A</v>
          </cell>
          <cell r="V21" t="e">
            <v>#N/A</v>
          </cell>
          <cell r="W21" t="e">
            <v>#N/A</v>
          </cell>
          <cell r="X21" t="e">
            <v>#N/A</v>
          </cell>
          <cell r="Y21" t="e">
            <v>#N/A</v>
          </cell>
          <cell r="Z21" t="e">
            <v>#N/A</v>
          </cell>
          <cell r="AA21" t="e">
            <v>#N/A</v>
          </cell>
          <cell r="AB21">
            <v>0</v>
          </cell>
        </row>
        <row r="22">
          <cell r="A22" t="str">
            <v>ADP4400WH</v>
          </cell>
          <cell r="B22">
            <v>6</v>
          </cell>
          <cell r="C22">
            <v>11</v>
          </cell>
          <cell r="D22">
            <v>11</v>
          </cell>
          <cell r="E22">
            <v>2</v>
          </cell>
          <cell r="F22">
            <v>2</v>
          </cell>
          <cell r="G22">
            <v>2</v>
          </cell>
          <cell r="H22">
            <v>0</v>
          </cell>
          <cell r="I22">
            <v>0</v>
          </cell>
          <cell r="J22">
            <v>5</v>
          </cell>
          <cell r="K22">
            <v>2</v>
          </cell>
          <cell r="L22">
            <v>0</v>
          </cell>
          <cell r="M22">
            <v>5</v>
          </cell>
          <cell r="N22">
            <v>5</v>
          </cell>
          <cell r="O22">
            <v>0</v>
          </cell>
          <cell r="P22">
            <v>11</v>
          </cell>
          <cell r="Q22">
            <v>2</v>
          </cell>
          <cell r="R22">
            <v>0</v>
          </cell>
          <cell r="S22">
            <v>11</v>
          </cell>
          <cell r="T22">
            <v>17</v>
          </cell>
          <cell r="U22">
            <v>2</v>
          </cell>
          <cell r="V22">
            <v>5</v>
          </cell>
          <cell r="W22">
            <v>0</v>
          </cell>
          <cell r="X22">
            <v>1</v>
          </cell>
          <cell r="Y22">
            <v>0</v>
          </cell>
          <cell r="Z22">
            <v>0</v>
          </cell>
          <cell r="AA22">
            <v>0</v>
          </cell>
          <cell r="AB22">
            <v>100</v>
          </cell>
        </row>
        <row r="23">
          <cell r="A23" t="str">
            <v>ADP4600SI</v>
          </cell>
          <cell r="B23">
            <v>8</v>
          </cell>
          <cell r="C23">
            <v>10</v>
          </cell>
          <cell r="D23">
            <v>23</v>
          </cell>
          <cell r="E23">
            <v>4</v>
          </cell>
          <cell r="F23">
            <v>2</v>
          </cell>
          <cell r="G23">
            <v>3</v>
          </cell>
          <cell r="H23">
            <v>0</v>
          </cell>
          <cell r="I23">
            <v>5</v>
          </cell>
          <cell r="J23">
            <v>5</v>
          </cell>
          <cell r="K23">
            <v>2</v>
          </cell>
          <cell r="L23">
            <v>0</v>
          </cell>
          <cell r="M23">
            <v>6</v>
          </cell>
          <cell r="N23">
            <v>6</v>
          </cell>
          <cell r="O23">
            <v>0</v>
          </cell>
          <cell r="P23">
            <v>7</v>
          </cell>
          <cell r="Q23">
            <v>2</v>
          </cell>
          <cell r="R23">
            <v>8</v>
          </cell>
          <cell r="S23">
            <v>11</v>
          </cell>
          <cell r="T23">
            <v>17</v>
          </cell>
          <cell r="U23">
            <v>0</v>
          </cell>
          <cell r="V23">
            <v>0</v>
          </cell>
          <cell r="W23">
            <v>4</v>
          </cell>
          <cell r="X23">
            <v>3</v>
          </cell>
          <cell r="Y23">
            <v>2</v>
          </cell>
          <cell r="Z23">
            <v>0</v>
          </cell>
          <cell r="AA23">
            <v>0</v>
          </cell>
          <cell r="AB23">
            <v>128</v>
          </cell>
        </row>
        <row r="24">
          <cell r="A24" t="str">
            <v>ADP7442A+PC6SWH</v>
          </cell>
          <cell r="B24">
            <v>1</v>
          </cell>
          <cell r="C24">
            <v>2</v>
          </cell>
          <cell r="D24">
            <v>19</v>
          </cell>
          <cell r="E24">
            <v>4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14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4</v>
          </cell>
          <cell r="T24">
            <v>5</v>
          </cell>
          <cell r="U24">
            <v>3</v>
          </cell>
          <cell r="V24">
            <v>5</v>
          </cell>
          <cell r="W24">
            <v>4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61</v>
          </cell>
        </row>
        <row r="25">
          <cell r="A25" t="str">
            <v>ADP7452A+IX</v>
          </cell>
          <cell r="B25">
            <v>0</v>
          </cell>
          <cell r="C25">
            <v>2</v>
          </cell>
          <cell r="D25">
            <v>0</v>
          </cell>
          <cell r="E25">
            <v>4</v>
          </cell>
          <cell r="F25">
            <v>0</v>
          </cell>
          <cell r="G25">
            <v>0</v>
          </cell>
          <cell r="H25">
            <v>0</v>
          </cell>
          <cell r="I25">
            <v>9</v>
          </cell>
          <cell r="J25">
            <v>6</v>
          </cell>
          <cell r="K25">
            <v>2</v>
          </cell>
          <cell r="L25">
            <v>0</v>
          </cell>
          <cell r="M25">
            <v>2</v>
          </cell>
          <cell r="N25">
            <v>2</v>
          </cell>
          <cell r="O25">
            <v>2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7</v>
          </cell>
          <cell r="U25">
            <v>0</v>
          </cell>
          <cell r="V25">
            <v>9</v>
          </cell>
          <cell r="W25">
            <v>0</v>
          </cell>
          <cell r="X25">
            <v>8</v>
          </cell>
          <cell r="Y25">
            <v>0</v>
          </cell>
          <cell r="Z25">
            <v>0</v>
          </cell>
          <cell r="AA25">
            <v>0</v>
          </cell>
          <cell r="AB25">
            <v>53</v>
          </cell>
        </row>
        <row r="26">
          <cell r="A26" t="str">
            <v>ADP750IX</v>
          </cell>
          <cell r="B26">
            <v>2</v>
          </cell>
          <cell r="C26">
            <v>3</v>
          </cell>
          <cell r="D26">
            <v>3</v>
          </cell>
          <cell r="E26">
            <v>3</v>
          </cell>
          <cell r="F26">
            <v>0</v>
          </cell>
          <cell r="G26">
            <v>0</v>
          </cell>
          <cell r="H26">
            <v>0</v>
          </cell>
          <cell r="I26">
            <v>4</v>
          </cell>
          <cell r="J26">
            <v>3</v>
          </cell>
          <cell r="K26">
            <v>0</v>
          </cell>
          <cell r="L26">
            <v>0</v>
          </cell>
          <cell r="M26">
            <v>2</v>
          </cell>
          <cell r="N26">
            <v>2</v>
          </cell>
          <cell r="O26">
            <v>2</v>
          </cell>
          <cell r="P26">
            <v>1</v>
          </cell>
          <cell r="Q26">
            <v>0</v>
          </cell>
          <cell r="R26">
            <v>0</v>
          </cell>
          <cell r="S26">
            <v>0</v>
          </cell>
          <cell r="T26">
            <v>2</v>
          </cell>
          <cell r="U26">
            <v>0</v>
          </cell>
          <cell r="V26">
            <v>8</v>
          </cell>
          <cell r="W26">
            <v>4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39</v>
          </cell>
        </row>
        <row r="27">
          <cell r="A27" t="str">
            <v>ADP8688A+TR</v>
          </cell>
          <cell r="B27">
            <v>3</v>
          </cell>
          <cell r="C27">
            <v>0</v>
          </cell>
          <cell r="D27">
            <v>15</v>
          </cell>
          <cell r="E27">
            <v>2</v>
          </cell>
          <cell r="F27">
            <v>0</v>
          </cell>
          <cell r="G27">
            <v>1</v>
          </cell>
          <cell r="H27">
            <v>0</v>
          </cell>
          <cell r="I27">
            <v>7</v>
          </cell>
          <cell r="J27">
            <v>4</v>
          </cell>
          <cell r="K27">
            <v>22</v>
          </cell>
          <cell r="L27">
            <v>0</v>
          </cell>
          <cell r="M27">
            <v>3</v>
          </cell>
          <cell r="N27">
            <v>3</v>
          </cell>
          <cell r="O27">
            <v>4</v>
          </cell>
          <cell r="P27">
            <v>12</v>
          </cell>
          <cell r="Q27">
            <v>3</v>
          </cell>
          <cell r="R27">
            <v>0</v>
          </cell>
          <cell r="S27">
            <v>6</v>
          </cell>
          <cell r="T27">
            <v>1</v>
          </cell>
          <cell r="U27">
            <v>5</v>
          </cell>
          <cell r="V27">
            <v>5</v>
          </cell>
          <cell r="W27">
            <v>0</v>
          </cell>
          <cell r="X27">
            <v>9</v>
          </cell>
          <cell r="Y27">
            <v>11</v>
          </cell>
          <cell r="Z27">
            <v>0</v>
          </cell>
          <cell r="AA27">
            <v>0</v>
          </cell>
          <cell r="AB27">
            <v>116</v>
          </cell>
        </row>
        <row r="28">
          <cell r="A28" t="str">
            <v>AKG659IX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1</v>
          </cell>
          <cell r="N28">
            <v>1</v>
          </cell>
          <cell r="O28">
            <v>3</v>
          </cell>
          <cell r="P28">
            <v>0</v>
          </cell>
          <cell r="Q28">
            <v>1</v>
          </cell>
          <cell r="R28">
            <v>0</v>
          </cell>
          <cell r="S28">
            <v>0</v>
          </cell>
          <cell r="T28">
            <v>2</v>
          </cell>
          <cell r="U28">
            <v>0</v>
          </cell>
          <cell r="V28">
            <v>2</v>
          </cell>
          <cell r="W28">
            <v>0</v>
          </cell>
          <cell r="X28">
            <v>0</v>
          </cell>
          <cell r="Y28">
            <v>3</v>
          </cell>
          <cell r="Z28">
            <v>0</v>
          </cell>
          <cell r="AA28">
            <v>0</v>
          </cell>
          <cell r="AB28">
            <v>13</v>
          </cell>
        </row>
        <row r="29">
          <cell r="A29" t="str">
            <v>AKL710WH</v>
          </cell>
          <cell r="B29">
            <v>0</v>
          </cell>
          <cell r="C29">
            <v>1</v>
          </cell>
          <cell r="D29">
            <v>3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3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4</v>
          </cell>
          <cell r="Q29">
            <v>0</v>
          </cell>
          <cell r="R29">
            <v>2</v>
          </cell>
          <cell r="S29">
            <v>0</v>
          </cell>
          <cell r="T29">
            <v>0</v>
          </cell>
          <cell r="U29">
            <v>0</v>
          </cell>
          <cell r="V29">
            <v>2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15</v>
          </cell>
        </row>
        <row r="30">
          <cell r="A30" t="str">
            <v>AKM250</v>
          </cell>
          <cell r="B30">
            <v>2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1</v>
          </cell>
          <cell r="Q30">
            <v>0</v>
          </cell>
          <cell r="R30">
            <v>0</v>
          </cell>
          <cell r="S30">
            <v>4</v>
          </cell>
          <cell r="T30">
            <v>8</v>
          </cell>
          <cell r="U30">
            <v>0</v>
          </cell>
          <cell r="V30">
            <v>2</v>
          </cell>
          <cell r="W30">
            <v>0</v>
          </cell>
          <cell r="X30">
            <v>5</v>
          </cell>
          <cell r="Y30">
            <v>0</v>
          </cell>
          <cell r="Z30">
            <v>0</v>
          </cell>
          <cell r="AA30">
            <v>0</v>
          </cell>
          <cell r="AB30">
            <v>22</v>
          </cell>
        </row>
        <row r="31">
          <cell r="A31" t="str">
            <v>AKM250NB</v>
          </cell>
          <cell r="B31">
            <v>2</v>
          </cell>
          <cell r="C31">
            <v>28</v>
          </cell>
          <cell r="D31">
            <v>14</v>
          </cell>
          <cell r="E31">
            <v>0</v>
          </cell>
          <cell r="F31">
            <v>2</v>
          </cell>
          <cell r="G31">
            <v>0</v>
          </cell>
          <cell r="H31">
            <v>0</v>
          </cell>
          <cell r="I31">
            <v>0</v>
          </cell>
          <cell r="J31">
            <v>5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2</v>
          </cell>
          <cell r="Q31">
            <v>0</v>
          </cell>
          <cell r="R31">
            <v>0</v>
          </cell>
          <cell r="S31">
            <v>8</v>
          </cell>
          <cell r="T31">
            <v>1</v>
          </cell>
          <cell r="U31">
            <v>0</v>
          </cell>
          <cell r="V31">
            <v>9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71</v>
          </cell>
        </row>
        <row r="32">
          <cell r="A32" t="str">
            <v>AKM250IX</v>
          </cell>
          <cell r="B32">
            <v>102</v>
          </cell>
          <cell r="C32">
            <v>121</v>
          </cell>
          <cell r="D32">
            <v>3</v>
          </cell>
          <cell r="E32">
            <v>4</v>
          </cell>
          <cell r="F32">
            <v>0</v>
          </cell>
          <cell r="G32">
            <v>8</v>
          </cell>
          <cell r="H32">
            <v>80</v>
          </cell>
          <cell r="I32">
            <v>0</v>
          </cell>
          <cell r="J32">
            <v>0</v>
          </cell>
          <cell r="K32">
            <v>2</v>
          </cell>
          <cell r="L32">
            <v>0</v>
          </cell>
          <cell r="M32">
            <v>0</v>
          </cell>
          <cell r="N32">
            <v>0</v>
          </cell>
          <cell r="O32">
            <v>30</v>
          </cell>
          <cell r="P32">
            <v>14</v>
          </cell>
          <cell r="Q32">
            <v>10</v>
          </cell>
          <cell r="R32">
            <v>0</v>
          </cell>
          <cell r="S32">
            <v>10</v>
          </cell>
          <cell r="T32">
            <v>15</v>
          </cell>
          <cell r="U32">
            <v>10</v>
          </cell>
          <cell r="V32">
            <v>29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438</v>
          </cell>
        </row>
        <row r="33">
          <cell r="A33" t="str">
            <v>AKM251IX</v>
          </cell>
          <cell r="B33" t="e">
            <v>#N/A</v>
          </cell>
          <cell r="C33" t="e">
            <v>#N/A</v>
          </cell>
          <cell r="D33" t="e">
            <v>#N/A</v>
          </cell>
          <cell r="E33" t="e">
            <v>#N/A</v>
          </cell>
          <cell r="F33" t="e">
            <v>#N/A</v>
          </cell>
          <cell r="G33" t="e">
            <v>#N/A</v>
          </cell>
          <cell r="H33" t="e">
            <v>#N/A</v>
          </cell>
          <cell r="I33" t="e">
            <v>#N/A</v>
          </cell>
          <cell r="J33" t="e">
            <v>#N/A</v>
          </cell>
          <cell r="K33" t="e">
            <v>#N/A</v>
          </cell>
          <cell r="L33" t="e">
            <v>#N/A</v>
          </cell>
          <cell r="M33" t="e">
            <v>#N/A</v>
          </cell>
          <cell r="N33" t="e">
            <v>#N/A</v>
          </cell>
          <cell r="O33" t="e">
            <v>#N/A</v>
          </cell>
          <cell r="P33" t="e">
            <v>#N/A</v>
          </cell>
          <cell r="Q33" t="e">
            <v>#N/A</v>
          </cell>
          <cell r="R33" t="e">
            <v>#N/A</v>
          </cell>
          <cell r="S33" t="e">
            <v>#N/A</v>
          </cell>
          <cell r="T33" t="e">
            <v>#N/A</v>
          </cell>
          <cell r="U33" t="e">
            <v>#N/A</v>
          </cell>
          <cell r="V33" t="e">
            <v>#N/A</v>
          </cell>
          <cell r="W33" t="e">
            <v>#N/A</v>
          </cell>
          <cell r="X33" t="e">
            <v>#N/A</v>
          </cell>
          <cell r="Y33" t="e">
            <v>#N/A</v>
          </cell>
          <cell r="Z33" t="e">
            <v>#N/A</v>
          </cell>
          <cell r="AA33" t="e">
            <v>#N/A</v>
          </cell>
          <cell r="AB33">
            <v>0</v>
          </cell>
        </row>
        <row r="34">
          <cell r="A34" t="str">
            <v>AKM258</v>
          </cell>
          <cell r="B34" t="e">
            <v>#N/A</v>
          </cell>
          <cell r="C34" t="e">
            <v>#N/A</v>
          </cell>
          <cell r="D34" t="e">
            <v>#N/A</v>
          </cell>
          <cell r="E34" t="e">
            <v>#N/A</v>
          </cell>
          <cell r="F34" t="e">
            <v>#N/A</v>
          </cell>
          <cell r="G34" t="e">
            <v>#N/A</v>
          </cell>
          <cell r="H34" t="e">
            <v>#N/A</v>
          </cell>
          <cell r="I34" t="e">
            <v>#N/A</v>
          </cell>
          <cell r="J34" t="e">
            <v>#N/A</v>
          </cell>
          <cell r="K34" t="e">
            <v>#N/A</v>
          </cell>
          <cell r="L34" t="e">
            <v>#N/A</v>
          </cell>
          <cell r="M34" t="e">
            <v>#N/A</v>
          </cell>
          <cell r="N34" t="e">
            <v>#N/A</v>
          </cell>
          <cell r="O34" t="e">
            <v>#N/A</v>
          </cell>
          <cell r="P34" t="e">
            <v>#N/A</v>
          </cell>
          <cell r="Q34" t="e">
            <v>#N/A</v>
          </cell>
          <cell r="R34" t="e">
            <v>#N/A</v>
          </cell>
          <cell r="S34" t="e">
            <v>#N/A</v>
          </cell>
          <cell r="T34" t="e">
            <v>#N/A</v>
          </cell>
          <cell r="U34" t="e">
            <v>#N/A</v>
          </cell>
          <cell r="V34" t="e">
            <v>#N/A</v>
          </cell>
          <cell r="W34" t="e">
            <v>#N/A</v>
          </cell>
          <cell r="X34" t="e">
            <v>#N/A</v>
          </cell>
          <cell r="Y34" t="e">
            <v>#N/A</v>
          </cell>
          <cell r="Z34" t="e">
            <v>#N/A</v>
          </cell>
          <cell r="AA34" t="e">
            <v>#N/A</v>
          </cell>
          <cell r="AB34">
            <v>0</v>
          </cell>
        </row>
        <row r="35">
          <cell r="A35" t="str">
            <v>AKM361IX</v>
          </cell>
          <cell r="B35">
            <v>42</v>
          </cell>
          <cell r="C35">
            <v>12</v>
          </cell>
          <cell r="D35">
            <v>24</v>
          </cell>
          <cell r="E35">
            <v>13</v>
          </cell>
          <cell r="F35">
            <v>3</v>
          </cell>
          <cell r="G35">
            <v>0</v>
          </cell>
          <cell r="H35">
            <v>0</v>
          </cell>
          <cell r="I35">
            <v>11</v>
          </cell>
          <cell r="J35">
            <v>11</v>
          </cell>
          <cell r="K35">
            <v>6</v>
          </cell>
          <cell r="L35">
            <v>6</v>
          </cell>
          <cell r="M35">
            <v>323</v>
          </cell>
          <cell r="N35">
            <v>323</v>
          </cell>
          <cell r="O35">
            <v>8</v>
          </cell>
          <cell r="P35">
            <v>3</v>
          </cell>
          <cell r="Q35">
            <v>8</v>
          </cell>
          <cell r="R35">
            <v>14</v>
          </cell>
          <cell r="S35">
            <v>35</v>
          </cell>
          <cell r="T35">
            <v>60</v>
          </cell>
          <cell r="U35">
            <v>11</v>
          </cell>
          <cell r="V35">
            <v>35</v>
          </cell>
          <cell r="W35">
            <v>0</v>
          </cell>
          <cell r="X35">
            <v>50</v>
          </cell>
          <cell r="Y35">
            <v>0</v>
          </cell>
          <cell r="Z35">
            <v>0</v>
          </cell>
          <cell r="AA35">
            <v>0</v>
          </cell>
          <cell r="AB35">
            <v>998</v>
          </cell>
        </row>
        <row r="36">
          <cell r="A36" t="str">
            <v>AKM394IR</v>
          </cell>
          <cell r="B36">
            <v>0</v>
          </cell>
          <cell r="C36">
            <v>2</v>
          </cell>
          <cell r="D36">
            <v>2</v>
          </cell>
          <cell r="E36">
            <v>0</v>
          </cell>
          <cell r="F36">
            <v>0</v>
          </cell>
          <cell r="G36">
            <v>1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2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7</v>
          </cell>
        </row>
        <row r="37">
          <cell r="A37" t="str">
            <v>AKM521IX</v>
          </cell>
          <cell r="B37">
            <v>0</v>
          </cell>
          <cell r="C37">
            <v>0</v>
          </cell>
          <cell r="D37">
            <v>0</v>
          </cell>
          <cell r="E37">
            <v>10</v>
          </cell>
          <cell r="F37">
            <v>0</v>
          </cell>
          <cell r="G37">
            <v>0</v>
          </cell>
          <cell r="H37">
            <v>0</v>
          </cell>
          <cell r="I37">
            <v>24</v>
          </cell>
          <cell r="J37">
            <v>0</v>
          </cell>
          <cell r="K37">
            <v>0</v>
          </cell>
          <cell r="L37">
            <v>0</v>
          </cell>
          <cell r="M37">
            <v>7</v>
          </cell>
          <cell r="N37">
            <v>7</v>
          </cell>
          <cell r="O37">
            <v>0</v>
          </cell>
          <cell r="P37">
            <v>0</v>
          </cell>
          <cell r="Q37">
            <v>2</v>
          </cell>
          <cell r="R37">
            <v>1</v>
          </cell>
          <cell r="S37">
            <v>0</v>
          </cell>
          <cell r="T37">
            <v>0</v>
          </cell>
          <cell r="U37">
            <v>2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53</v>
          </cell>
        </row>
        <row r="38">
          <cell r="A38" t="str">
            <v>AKP258</v>
          </cell>
          <cell r="B38" t="e">
            <v>#N/A</v>
          </cell>
          <cell r="C38" t="e">
            <v>#N/A</v>
          </cell>
          <cell r="D38" t="e">
            <v>#N/A</v>
          </cell>
          <cell r="E38" t="e">
            <v>#N/A</v>
          </cell>
          <cell r="F38" t="e">
            <v>#N/A</v>
          </cell>
          <cell r="G38" t="e">
            <v>#N/A</v>
          </cell>
          <cell r="H38" t="e">
            <v>#N/A</v>
          </cell>
          <cell r="I38" t="e">
            <v>#N/A</v>
          </cell>
          <cell r="J38" t="e">
            <v>#N/A</v>
          </cell>
          <cell r="K38" t="e">
            <v>#N/A</v>
          </cell>
          <cell r="L38" t="e">
            <v>#N/A</v>
          </cell>
          <cell r="M38" t="e">
            <v>#N/A</v>
          </cell>
          <cell r="N38" t="e">
            <v>#N/A</v>
          </cell>
          <cell r="O38" t="e">
            <v>#N/A</v>
          </cell>
          <cell r="P38" t="e">
            <v>#N/A</v>
          </cell>
          <cell r="Q38" t="e">
            <v>#N/A</v>
          </cell>
          <cell r="R38" t="e">
            <v>#N/A</v>
          </cell>
          <cell r="S38" t="e">
            <v>#N/A</v>
          </cell>
          <cell r="T38" t="e">
            <v>#N/A</v>
          </cell>
          <cell r="U38" t="e">
            <v>#N/A</v>
          </cell>
          <cell r="V38" t="e">
            <v>#N/A</v>
          </cell>
          <cell r="W38" t="e">
            <v>#N/A</v>
          </cell>
          <cell r="X38" t="e">
            <v>#N/A</v>
          </cell>
          <cell r="Y38" t="e">
            <v>#N/A</v>
          </cell>
          <cell r="Z38" t="e">
            <v>#N/A</v>
          </cell>
          <cell r="AA38" t="e">
            <v>#N/A</v>
          </cell>
          <cell r="AB38">
            <v>0</v>
          </cell>
        </row>
        <row r="39">
          <cell r="A39" t="str">
            <v>AKP560IX</v>
          </cell>
          <cell r="B39">
            <v>1</v>
          </cell>
          <cell r="C39">
            <v>2</v>
          </cell>
          <cell r="D39">
            <v>1</v>
          </cell>
          <cell r="E39">
            <v>10</v>
          </cell>
          <cell r="F39">
            <v>0</v>
          </cell>
          <cell r="G39">
            <v>1</v>
          </cell>
          <cell r="H39">
            <v>0</v>
          </cell>
          <cell r="I39">
            <v>4</v>
          </cell>
          <cell r="J39">
            <v>5</v>
          </cell>
          <cell r="K39">
            <v>2</v>
          </cell>
          <cell r="L39">
            <v>0</v>
          </cell>
          <cell r="M39">
            <v>0</v>
          </cell>
          <cell r="N39">
            <v>0</v>
          </cell>
          <cell r="O39">
            <v>2</v>
          </cell>
          <cell r="P39">
            <v>4</v>
          </cell>
          <cell r="Q39">
            <v>2</v>
          </cell>
          <cell r="R39">
            <v>1</v>
          </cell>
          <cell r="S39">
            <v>11</v>
          </cell>
          <cell r="T39">
            <v>5</v>
          </cell>
          <cell r="U39">
            <v>4</v>
          </cell>
          <cell r="V39">
            <v>19</v>
          </cell>
          <cell r="W39">
            <v>5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79</v>
          </cell>
        </row>
        <row r="40">
          <cell r="A40" t="str">
            <v>AKP560WH</v>
          </cell>
          <cell r="B40">
            <v>0</v>
          </cell>
          <cell r="C40">
            <v>0</v>
          </cell>
          <cell r="D40">
            <v>0</v>
          </cell>
          <cell r="E40">
            <v>4</v>
          </cell>
          <cell r="F40">
            <v>0</v>
          </cell>
          <cell r="G40">
            <v>0</v>
          </cell>
          <cell r="H40">
            <v>0</v>
          </cell>
          <cell r="I40">
            <v>1</v>
          </cell>
          <cell r="J40">
            <v>3</v>
          </cell>
          <cell r="K40">
            <v>2</v>
          </cell>
          <cell r="L40">
            <v>0</v>
          </cell>
          <cell r="M40">
            <v>0</v>
          </cell>
          <cell r="N40">
            <v>0</v>
          </cell>
          <cell r="O40">
            <v>1</v>
          </cell>
          <cell r="P40">
            <v>1</v>
          </cell>
          <cell r="Q40">
            <v>2</v>
          </cell>
          <cell r="R40">
            <v>1</v>
          </cell>
          <cell r="S40">
            <v>2</v>
          </cell>
          <cell r="T40">
            <v>0</v>
          </cell>
          <cell r="U40">
            <v>0</v>
          </cell>
          <cell r="V40">
            <v>7</v>
          </cell>
          <cell r="W40">
            <v>0</v>
          </cell>
          <cell r="X40">
            <v>5</v>
          </cell>
          <cell r="Y40">
            <v>2</v>
          </cell>
          <cell r="Z40">
            <v>0</v>
          </cell>
          <cell r="AA40">
            <v>0</v>
          </cell>
          <cell r="AB40">
            <v>31</v>
          </cell>
        </row>
        <row r="41">
          <cell r="A41" t="str">
            <v>AKP565IX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10</v>
          </cell>
          <cell r="J41">
            <v>3</v>
          </cell>
          <cell r="K41">
            <v>4</v>
          </cell>
          <cell r="L41">
            <v>6</v>
          </cell>
          <cell r="M41">
            <v>3</v>
          </cell>
          <cell r="N41">
            <v>3</v>
          </cell>
          <cell r="O41">
            <v>6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5</v>
          </cell>
          <cell r="U41">
            <v>0</v>
          </cell>
          <cell r="V41">
            <v>10</v>
          </cell>
          <cell r="W41">
            <v>4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54</v>
          </cell>
        </row>
        <row r="42">
          <cell r="A42" t="str">
            <v>AKP568/IX/1</v>
          </cell>
          <cell r="B42">
            <v>0</v>
          </cell>
          <cell r="C42">
            <v>0</v>
          </cell>
          <cell r="D42">
            <v>1</v>
          </cell>
          <cell r="E42">
            <v>5</v>
          </cell>
          <cell r="F42">
            <v>0</v>
          </cell>
          <cell r="G42">
            <v>0</v>
          </cell>
          <cell r="H42">
            <v>0</v>
          </cell>
          <cell r="I42">
            <v>4</v>
          </cell>
          <cell r="J42">
            <v>4</v>
          </cell>
          <cell r="K42">
            <v>3</v>
          </cell>
          <cell r="L42">
            <v>0</v>
          </cell>
          <cell r="M42">
            <v>2</v>
          </cell>
          <cell r="N42">
            <v>2</v>
          </cell>
          <cell r="O42">
            <v>3</v>
          </cell>
          <cell r="P42">
            <v>3</v>
          </cell>
          <cell r="Q42">
            <v>7</v>
          </cell>
          <cell r="R42">
            <v>0</v>
          </cell>
          <cell r="S42">
            <v>0</v>
          </cell>
          <cell r="T42">
            <v>5</v>
          </cell>
          <cell r="U42">
            <v>2</v>
          </cell>
          <cell r="V42">
            <v>14</v>
          </cell>
          <cell r="W42">
            <v>0</v>
          </cell>
          <cell r="X42">
            <v>0</v>
          </cell>
          <cell r="Y42">
            <v>4</v>
          </cell>
          <cell r="Z42">
            <v>0</v>
          </cell>
          <cell r="AA42">
            <v>0</v>
          </cell>
          <cell r="AB42">
            <v>59</v>
          </cell>
        </row>
        <row r="43">
          <cell r="A43" t="str">
            <v>AKR0471IX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7</v>
          </cell>
          <cell r="P43">
            <v>0</v>
          </cell>
          <cell r="Q43">
            <v>3</v>
          </cell>
          <cell r="R43">
            <v>0</v>
          </cell>
          <cell r="S43">
            <v>2</v>
          </cell>
          <cell r="T43">
            <v>1</v>
          </cell>
          <cell r="U43">
            <v>0</v>
          </cell>
          <cell r="V43">
            <v>2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15</v>
          </cell>
        </row>
        <row r="44">
          <cell r="A44" t="str">
            <v>AKR357IX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2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2</v>
          </cell>
        </row>
        <row r="45">
          <cell r="A45" t="str">
            <v>AKR420IX</v>
          </cell>
          <cell r="B45">
            <v>4</v>
          </cell>
          <cell r="C45">
            <v>4</v>
          </cell>
          <cell r="D45">
            <v>3</v>
          </cell>
          <cell r="E45">
            <v>22</v>
          </cell>
          <cell r="F45">
            <v>0</v>
          </cell>
          <cell r="G45">
            <v>0</v>
          </cell>
          <cell r="H45">
            <v>0</v>
          </cell>
          <cell r="I45">
            <v>37</v>
          </cell>
          <cell r="J45">
            <v>6</v>
          </cell>
          <cell r="K45">
            <v>5</v>
          </cell>
          <cell r="L45">
            <v>0</v>
          </cell>
          <cell r="M45">
            <v>3</v>
          </cell>
          <cell r="N45">
            <v>3</v>
          </cell>
          <cell r="O45">
            <v>0</v>
          </cell>
          <cell r="P45">
            <v>14</v>
          </cell>
          <cell r="Q45">
            <v>9</v>
          </cell>
          <cell r="R45">
            <v>2</v>
          </cell>
          <cell r="S45">
            <v>11</v>
          </cell>
          <cell r="T45">
            <v>7</v>
          </cell>
          <cell r="U45">
            <v>14</v>
          </cell>
          <cell r="V45">
            <v>39</v>
          </cell>
          <cell r="W45">
            <v>2</v>
          </cell>
          <cell r="X45">
            <v>0</v>
          </cell>
          <cell r="Y45">
            <v>7</v>
          </cell>
          <cell r="Z45">
            <v>0</v>
          </cell>
          <cell r="AA45">
            <v>0</v>
          </cell>
          <cell r="AB45">
            <v>192</v>
          </cell>
        </row>
        <row r="46">
          <cell r="A46" t="str">
            <v>AKR420WH</v>
          </cell>
          <cell r="B46">
            <v>0</v>
          </cell>
          <cell r="C46">
            <v>0</v>
          </cell>
          <cell r="D46">
            <v>0</v>
          </cell>
          <cell r="E46">
            <v>3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2</v>
          </cell>
          <cell r="Q46">
            <v>2</v>
          </cell>
          <cell r="R46">
            <v>0</v>
          </cell>
          <cell r="S46">
            <v>0</v>
          </cell>
          <cell r="T46">
            <v>0</v>
          </cell>
          <cell r="U46">
            <v>2</v>
          </cell>
          <cell r="V46">
            <v>3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12</v>
          </cell>
        </row>
        <row r="47">
          <cell r="A47" t="str">
            <v>AKR420NB</v>
          </cell>
          <cell r="B47">
            <v>2</v>
          </cell>
          <cell r="C47">
            <v>28</v>
          </cell>
          <cell r="D47">
            <v>7</v>
          </cell>
          <cell r="E47">
            <v>0</v>
          </cell>
          <cell r="F47">
            <v>2</v>
          </cell>
          <cell r="G47">
            <v>0</v>
          </cell>
          <cell r="H47">
            <v>10</v>
          </cell>
          <cell r="I47">
            <v>0</v>
          </cell>
          <cell r="J47">
            <v>5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2</v>
          </cell>
          <cell r="Q47">
            <v>0</v>
          </cell>
          <cell r="R47">
            <v>0</v>
          </cell>
          <cell r="S47">
            <v>8</v>
          </cell>
          <cell r="T47">
            <v>1</v>
          </cell>
          <cell r="U47">
            <v>0</v>
          </cell>
          <cell r="V47">
            <v>9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74</v>
          </cell>
        </row>
        <row r="48">
          <cell r="A48" t="str">
            <v>AKR431ME</v>
          </cell>
          <cell r="B48">
            <v>4</v>
          </cell>
          <cell r="C48">
            <v>3</v>
          </cell>
          <cell r="D48">
            <v>4</v>
          </cell>
          <cell r="E48">
            <v>14</v>
          </cell>
          <cell r="F48">
            <v>0</v>
          </cell>
          <cell r="G48">
            <v>8</v>
          </cell>
          <cell r="H48">
            <v>0</v>
          </cell>
          <cell r="I48">
            <v>11</v>
          </cell>
          <cell r="J48">
            <v>7</v>
          </cell>
          <cell r="K48">
            <v>3</v>
          </cell>
          <cell r="L48">
            <v>6</v>
          </cell>
          <cell r="M48">
            <v>18</v>
          </cell>
          <cell r="N48">
            <v>18</v>
          </cell>
          <cell r="O48">
            <v>38</v>
          </cell>
          <cell r="P48">
            <v>3</v>
          </cell>
          <cell r="Q48">
            <v>18</v>
          </cell>
          <cell r="R48">
            <v>0</v>
          </cell>
          <cell r="S48">
            <v>14</v>
          </cell>
          <cell r="T48">
            <v>35</v>
          </cell>
          <cell r="U48">
            <v>12</v>
          </cell>
          <cell r="V48">
            <v>43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259</v>
          </cell>
        </row>
        <row r="49">
          <cell r="A49" t="str">
            <v>AKR431WH</v>
          </cell>
          <cell r="B49">
            <v>0</v>
          </cell>
          <cell r="C49">
            <v>0</v>
          </cell>
          <cell r="D49">
            <v>0</v>
          </cell>
          <cell r="E49">
            <v>6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3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1</v>
          </cell>
          <cell r="Q49">
            <v>0</v>
          </cell>
          <cell r="R49">
            <v>0</v>
          </cell>
          <cell r="S49">
            <v>3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5</v>
          </cell>
          <cell r="Y49">
            <v>0</v>
          </cell>
          <cell r="Z49">
            <v>0</v>
          </cell>
          <cell r="AA49">
            <v>0</v>
          </cell>
          <cell r="AB49">
            <v>18</v>
          </cell>
        </row>
        <row r="50">
          <cell r="A50" t="str">
            <v>AKR685IX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6</v>
          </cell>
          <cell r="P50">
            <v>5</v>
          </cell>
          <cell r="Q50">
            <v>6</v>
          </cell>
          <cell r="R50">
            <v>0</v>
          </cell>
          <cell r="S50">
            <v>2</v>
          </cell>
          <cell r="T50">
            <v>2</v>
          </cell>
          <cell r="U50">
            <v>2</v>
          </cell>
          <cell r="V50">
            <v>1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24</v>
          </cell>
        </row>
        <row r="51">
          <cell r="A51" t="str">
            <v>AKR703IX</v>
          </cell>
          <cell r="B51">
            <v>0</v>
          </cell>
          <cell r="C51">
            <v>0</v>
          </cell>
          <cell r="D51">
            <v>0</v>
          </cell>
          <cell r="E51">
            <v>4</v>
          </cell>
          <cell r="F51">
            <v>0</v>
          </cell>
          <cell r="G51">
            <v>0</v>
          </cell>
          <cell r="H51">
            <v>0</v>
          </cell>
          <cell r="I51">
            <v>2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2</v>
          </cell>
          <cell r="Q51">
            <v>0</v>
          </cell>
          <cell r="R51">
            <v>0</v>
          </cell>
          <cell r="S51">
            <v>0</v>
          </cell>
          <cell r="T51">
            <v>2</v>
          </cell>
          <cell r="U51">
            <v>0</v>
          </cell>
          <cell r="V51">
            <v>3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13</v>
          </cell>
        </row>
        <row r="52">
          <cell r="A52" t="str">
            <v>AKR891IX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</row>
        <row r="53">
          <cell r="A53" t="str">
            <v>AKR934IX</v>
          </cell>
          <cell r="B53">
            <v>23</v>
          </cell>
          <cell r="C53">
            <v>0</v>
          </cell>
          <cell r="D53">
            <v>0</v>
          </cell>
          <cell r="E53">
            <v>4</v>
          </cell>
          <cell r="F53">
            <v>3</v>
          </cell>
          <cell r="G53">
            <v>2</v>
          </cell>
          <cell r="H53">
            <v>0</v>
          </cell>
          <cell r="I53">
            <v>0</v>
          </cell>
          <cell r="J53">
            <v>8</v>
          </cell>
          <cell r="K53">
            <v>2</v>
          </cell>
          <cell r="L53">
            <v>0</v>
          </cell>
          <cell r="M53">
            <v>2</v>
          </cell>
          <cell r="N53">
            <v>2</v>
          </cell>
          <cell r="O53">
            <v>0</v>
          </cell>
          <cell r="P53">
            <v>2</v>
          </cell>
          <cell r="Q53">
            <v>8</v>
          </cell>
          <cell r="R53">
            <v>6</v>
          </cell>
          <cell r="S53">
            <v>15</v>
          </cell>
          <cell r="T53">
            <v>29</v>
          </cell>
          <cell r="U53">
            <v>0</v>
          </cell>
          <cell r="V53">
            <v>15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121</v>
          </cell>
        </row>
        <row r="54">
          <cell r="A54" t="str">
            <v>AKR945IX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1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1</v>
          </cell>
          <cell r="U54">
            <v>0</v>
          </cell>
          <cell r="V54">
            <v>5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7</v>
          </cell>
        </row>
        <row r="55">
          <cell r="A55" t="str">
            <v>AKR981IX</v>
          </cell>
          <cell r="B55">
            <v>0</v>
          </cell>
          <cell r="C55">
            <v>0</v>
          </cell>
          <cell r="D55">
            <v>0</v>
          </cell>
          <cell r="E55">
            <v>1</v>
          </cell>
          <cell r="F55">
            <v>0</v>
          </cell>
          <cell r="G55">
            <v>0</v>
          </cell>
          <cell r="H55">
            <v>0</v>
          </cell>
          <cell r="I55">
            <v>2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2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5</v>
          </cell>
        </row>
        <row r="56">
          <cell r="A56" t="str">
            <v>AKR983IX</v>
          </cell>
          <cell r="B56" t="e">
            <v>#N/A</v>
          </cell>
          <cell r="C56" t="e">
            <v>#N/A</v>
          </cell>
          <cell r="D56" t="e">
            <v>#N/A</v>
          </cell>
          <cell r="E56" t="e">
            <v>#N/A</v>
          </cell>
          <cell r="F56" t="e">
            <v>#N/A</v>
          </cell>
          <cell r="G56" t="e">
            <v>#N/A</v>
          </cell>
          <cell r="H56" t="e">
            <v>#N/A</v>
          </cell>
          <cell r="I56" t="e">
            <v>#N/A</v>
          </cell>
          <cell r="J56" t="e">
            <v>#N/A</v>
          </cell>
          <cell r="K56" t="e">
            <v>#N/A</v>
          </cell>
          <cell r="L56" t="e">
            <v>#N/A</v>
          </cell>
          <cell r="M56" t="e">
            <v>#N/A</v>
          </cell>
          <cell r="N56" t="e">
            <v>#N/A</v>
          </cell>
          <cell r="O56" t="e">
            <v>#N/A</v>
          </cell>
          <cell r="P56" t="e">
            <v>#N/A</v>
          </cell>
          <cell r="Q56" t="e">
            <v>#N/A</v>
          </cell>
          <cell r="R56" t="e">
            <v>#N/A</v>
          </cell>
          <cell r="S56" t="e">
            <v>#N/A</v>
          </cell>
          <cell r="T56" t="e">
            <v>#N/A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</row>
        <row r="57">
          <cell r="A57" t="str">
            <v>AKR809MR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4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4</v>
          </cell>
        </row>
        <row r="58">
          <cell r="A58" t="str">
            <v>AKS638WH</v>
          </cell>
          <cell r="B58">
            <v>0</v>
          </cell>
          <cell r="C58">
            <v>1</v>
          </cell>
          <cell r="D58">
            <v>3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3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4</v>
          </cell>
          <cell r="Q58">
            <v>0</v>
          </cell>
          <cell r="R58">
            <v>2</v>
          </cell>
          <cell r="S58">
            <v>0</v>
          </cell>
          <cell r="T58">
            <v>0</v>
          </cell>
          <cell r="U58">
            <v>0</v>
          </cell>
          <cell r="V58">
            <v>2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15</v>
          </cell>
        </row>
        <row r="59">
          <cell r="A59" t="str">
            <v>AKT315/IX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</row>
        <row r="60">
          <cell r="A60" t="str">
            <v>AKT325IX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</row>
        <row r="61">
          <cell r="A61" t="str">
            <v>AKT476NB</v>
          </cell>
          <cell r="B61">
            <v>0</v>
          </cell>
          <cell r="C61">
            <v>0</v>
          </cell>
          <cell r="D61">
            <v>0</v>
          </cell>
          <cell r="E61">
            <v>1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3</v>
          </cell>
          <cell r="K61">
            <v>2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6</v>
          </cell>
        </row>
        <row r="62">
          <cell r="A62" t="str">
            <v>AKT617/IX</v>
          </cell>
          <cell r="B62">
            <v>0</v>
          </cell>
          <cell r="C62">
            <v>0</v>
          </cell>
          <cell r="D62">
            <v>0</v>
          </cell>
          <cell r="E62">
            <v>4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K62">
            <v>5</v>
          </cell>
          <cell r="L62">
            <v>6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  <cell r="T62">
            <v>4</v>
          </cell>
          <cell r="U62">
            <v>0</v>
          </cell>
          <cell r="V62">
            <v>0</v>
          </cell>
          <cell r="W62">
            <v>0</v>
          </cell>
          <cell r="X62">
            <v>0</v>
          </cell>
          <cell r="Y62">
            <v>2</v>
          </cell>
          <cell r="Z62">
            <v>0</v>
          </cell>
          <cell r="AA62">
            <v>0</v>
          </cell>
          <cell r="AB62">
            <v>21</v>
          </cell>
        </row>
        <row r="63">
          <cell r="A63" t="str">
            <v>AKT680/IXL</v>
          </cell>
          <cell r="B63">
            <v>0</v>
          </cell>
          <cell r="C63">
            <v>4</v>
          </cell>
          <cell r="D63">
            <v>0</v>
          </cell>
          <cell r="E63">
            <v>4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2</v>
          </cell>
          <cell r="K63">
            <v>6</v>
          </cell>
          <cell r="L63">
            <v>4</v>
          </cell>
          <cell r="M63">
            <v>2</v>
          </cell>
          <cell r="N63">
            <v>2</v>
          </cell>
          <cell r="O63">
            <v>0</v>
          </cell>
          <cell r="P63">
            <v>0</v>
          </cell>
          <cell r="Q63">
            <v>3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4</v>
          </cell>
          <cell r="W63">
            <v>0</v>
          </cell>
          <cell r="X63">
            <v>2</v>
          </cell>
          <cell r="Y63">
            <v>0</v>
          </cell>
          <cell r="Z63">
            <v>0</v>
          </cell>
          <cell r="AA63">
            <v>0</v>
          </cell>
          <cell r="AB63">
            <v>33</v>
          </cell>
        </row>
        <row r="64">
          <cell r="A64" t="str">
            <v>AKT780/IX</v>
          </cell>
          <cell r="B64">
            <v>0</v>
          </cell>
          <cell r="C64">
            <v>4</v>
          </cell>
          <cell r="D64">
            <v>4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2</v>
          </cell>
          <cell r="K64">
            <v>5</v>
          </cell>
          <cell r="L64">
            <v>5</v>
          </cell>
          <cell r="M64">
            <v>1</v>
          </cell>
          <cell r="N64">
            <v>1</v>
          </cell>
          <cell r="O64">
            <v>0</v>
          </cell>
          <cell r="P64">
            <v>1</v>
          </cell>
          <cell r="Q64">
            <v>0</v>
          </cell>
          <cell r="R64">
            <v>1</v>
          </cell>
          <cell r="S64">
            <v>0</v>
          </cell>
          <cell r="T64">
            <v>0</v>
          </cell>
          <cell r="U64">
            <v>0</v>
          </cell>
          <cell r="V64">
            <v>3</v>
          </cell>
          <cell r="W64">
            <v>10</v>
          </cell>
          <cell r="X64">
            <v>0</v>
          </cell>
          <cell r="Y64">
            <v>0</v>
          </cell>
          <cell r="Z64">
            <v>0</v>
          </cell>
          <cell r="AA64">
            <v>0</v>
          </cell>
          <cell r="AB64">
            <v>37</v>
          </cell>
        </row>
        <row r="65">
          <cell r="A65" t="str">
            <v>AKT809NB</v>
          </cell>
          <cell r="B65">
            <v>0</v>
          </cell>
          <cell r="C65" t="e">
            <v>#N/A</v>
          </cell>
          <cell r="D65" t="e">
            <v>#N/A</v>
          </cell>
          <cell r="E65" t="e">
            <v>#N/A</v>
          </cell>
          <cell r="F65" t="e">
            <v>#N/A</v>
          </cell>
          <cell r="G65" t="e">
            <v>#N/A</v>
          </cell>
          <cell r="H65" t="e">
            <v>#N/A</v>
          </cell>
          <cell r="I65" t="e">
            <v>#N/A</v>
          </cell>
          <cell r="J65">
            <v>2</v>
          </cell>
          <cell r="K65">
            <v>5</v>
          </cell>
          <cell r="L65">
            <v>0</v>
          </cell>
          <cell r="M65">
            <v>2</v>
          </cell>
          <cell r="N65">
            <v>2</v>
          </cell>
          <cell r="O65">
            <v>0</v>
          </cell>
          <cell r="P65">
            <v>1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2</v>
          </cell>
          <cell r="W65">
            <v>0</v>
          </cell>
          <cell r="X65">
            <v>0</v>
          </cell>
          <cell r="Y65">
            <v>1</v>
          </cell>
          <cell r="Z65">
            <v>0</v>
          </cell>
          <cell r="AA65">
            <v>0</v>
          </cell>
          <cell r="AB65">
            <v>15</v>
          </cell>
        </row>
        <row r="66">
          <cell r="A66" t="str">
            <v>AKT905/IX</v>
          </cell>
          <cell r="B66">
            <v>1</v>
          </cell>
          <cell r="C66">
            <v>3</v>
          </cell>
          <cell r="D66">
            <v>0</v>
          </cell>
          <cell r="E66">
            <v>4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6</v>
          </cell>
          <cell r="K66">
            <v>1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3</v>
          </cell>
          <cell r="Q66">
            <v>0</v>
          </cell>
          <cell r="R66">
            <v>0</v>
          </cell>
          <cell r="S66">
            <v>1</v>
          </cell>
          <cell r="T66">
            <v>13</v>
          </cell>
          <cell r="U66">
            <v>3</v>
          </cell>
          <cell r="V66">
            <v>7</v>
          </cell>
          <cell r="W66">
            <v>2</v>
          </cell>
          <cell r="X66">
            <v>0</v>
          </cell>
          <cell r="Y66">
            <v>0</v>
          </cell>
          <cell r="Z66">
            <v>0</v>
          </cell>
          <cell r="AA66">
            <v>0</v>
          </cell>
          <cell r="AB66">
            <v>44</v>
          </cell>
        </row>
        <row r="67">
          <cell r="A67" t="str">
            <v>AKT925/IX</v>
          </cell>
          <cell r="B67">
            <v>0</v>
          </cell>
          <cell r="C67">
            <v>0</v>
          </cell>
          <cell r="D67">
            <v>2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7</v>
          </cell>
          <cell r="L67">
            <v>1</v>
          </cell>
          <cell r="M67">
            <v>0</v>
          </cell>
          <cell r="N67">
            <v>0</v>
          </cell>
          <cell r="O67">
            <v>0</v>
          </cell>
          <cell r="P67">
            <v>1</v>
          </cell>
          <cell r="Q67">
            <v>4</v>
          </cell>
          <cell r="R67">
            <v>0</v>
          </cell>
          <cell r="S67">
            <v>0</v>
          </cell>
          <cell r="T67">
            <v>0</v>
          </cell>
          <cell r="U67">
            <v>0</v>
          </cell>
          <cell r="V67">
            <v>0</v>
          </cell>
          <cell r="W67">
            <v>10</v>
          </cell>
          <cell r="X67">
            <v>2</v>
          </cell>
          <cell r="Y67">
            <v>0</v>
          </cell>
          <cell r="Z67">
            <v>0</v>
          </cell>
          <cell r="AA67">
            <v>0</v>
          </cell>
          <cell r="AB67">
            <v>27</v>
          </cell>
        </row>
        <row r="68">
          <cell r="A68" t="str">
            <v>AKT933NB</v>
          </cell>
          <cell r="B68">
            <v>0</v>
          </cell>
          <cell r="C68">
            <v>0</v>
          </cell>
          <cell r="D68">
            <v>3</v>
          </cell>
          <cell r="E68">
            <v>2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4</v>
          </cell>
          <cell r="Q68">
            <v>4</v>
          </cell>
          <cell r="R68">
            <v>0</v>
          </cell>
          <cell r="S68">
            <v>0</v>
          </cell>
          <cell r="T68">
            <v>3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0</v>
          </cell>
          <cell r="AA68">
            <v>0</v>
          </cell>
          <cell r="AB68">
            <v>16</v>
          </cell>
        </row>
        <row r="69">
          <cell r="A69" t="str">
            <v>AKZM655IX</v>
          </cell>
          <cell r="B69">
            <v>0</v>
          </cell>
          <cell r="C69">
            <v>0</v>
          </cell>
          <cell r="D69">
            <v>11</v>
          </cell>
          <cell r="E69">
            <v>1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2</v>
          </cell>
          <cell r="L69">
            <v>4</v>
          </cell>
          <cell r="M69">
            <v>0</v>
          </cell>
          <cell r="N69">
            <v>0</v>
          </cell>
          <cell r="O69">
            <v>0</v>
          </cell>
          <cell r="P69">
            <v>3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1</v>
          </cell>
          <cell r="V69">
            <v>2</v>
          </cell>
          <cell r="W69">
            <v>0</v>
          </cell>
          <cell r="X69">
            <v>1</v>
          </cell>
          <cell r="Y69">
            <v>0</v>
          </cell>
          <cell r="Z69">
            <v>0</v>
          </cell>
          <cell r="AA69">
            <v>0</v>
          </cell>
          <cell r="AB69">
            <v>25</v>
          </cell>
        </row>
        <row r="70">
          <cell r="A70" t="str">
            <v>AKZM693MRR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0</v>
          </cell>
          <cell r="AA70">
            <v>0</v>
          </cell>
          <cell r="AB70">
            <v>0</v>
          </cell>
        </row>
        <row r="71">
          <cell r="A71" t="str">
            <v>AMB797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U71">
            <v>0</v>
          </cell>
          <cell r="V71">
            <v>0</v>
          </cell>
          <cell r="W71">
            <v>0</v>
          </cell>
          <cell r="X71">
            <v>0</v>
          </cell>
          <cell r="Y71">
            <v>0</v>
          </cell>
          <cell r="Z71">
            <v>0</v>
          </cell>
          <cell r="AA71">
            <v>0</v>
          </cell>
          <cell r="AB71">
            <v>0</v>
          </cell>
        </row>
        <row r="72">
          <cell r="A72" t="str">
            <v>AMB799</v>
          </cell>
          <cell r="B72">
            <v>10</v>
          </cell>
          <cell r="C72">
            <v>20</v>
          </cell>
          <cell r="D72">
            <v>0</v>
          </cell>
          <cell r="E72">
            <v>0</v>
          </cell>
          <cell r="F72">
            <v>5</v>
          </cell>
          <cell r="G72">
            <v>0</v>
          </cell>
          <cell r="H72">
            <v>20</v>
          </cell>
          <cell r="I72">
            <v>0</v>
          </cell>
          <cell r="J72">
            <v>25</v>
          </cell>
          <cell r="K72">
            <v>32</v>
          </cell>
          <cell r="L72">
            <v>20</v>
          </cell>
          <cell r="M72">
            <v>20</v>
          </cell>
          <cell r="N72">
            <v>20</v>
          </cell>
          <cell r="O72">
            <v>51</v>
          </cell>
          <cell r="P72">
            <v>15</v>
          </cell>
          <cell r="Q72">
            <v>15</v>
          </cell>
          <cell r="R72">
            <v>7</v>
          </cell>
          <cell r="S72">
            <v>0</v>
          </cell>
          <cell r="T72">
            <v>0</v>
          </cell>
          <cell r="U72">
            <v>2</v>
          </cell>
          <cell r="V72">
            <v>83</v>
          </cell>
          <cell r="W72">
            <v>3</v>
          </cell>
          <cell r="X72">
            <v>0</v>
          </cell>
          <cell r="Y72">
            <v>0</v>
          </cell>
          <cell r="Z72">
            <v>0</v>
          </cell>
          <cell r="AA72">
            <v>0</v>
          </cell>
          <cell r="AB72">
            <v>348</v>
          </cell>
        </row>
        <row r="73">
          <cell r="A73" t="str">
            <v>AMD091/1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4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2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  <cell r="Y73">
            <v>0</v>
          </cell>
          <cell r="Z73">
            <v>0</v>
          </cell>
          <cell r="AA73">
            <v>0</v>
          </cell>
          <cell r="AB73">
            <v>6</v>
          </cell>
        </row>
        <row r="74">
          <cell r="A74" t="str">
            <v>AMD314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2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2</v>
          </cell>
        </row>
        <row r="75">
          <cell r="A75" t="str">
            <v>AMD314IX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3</v>
          </cell>
          <cell r="Q75">
            <v>5</v>
          </cell>
          <cell r="R75">
            <v>2</v>
          </cell>
          <cell r="S75">
            <v>0</v>
          </cell>
          <cell r="T75">
            <v>0</v>
          </cell>
          <cell r="U75">
            <v>1</v>
          </cell>
          <cell r="V75">
            <v>3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14</v>
          </cell>
        </row>
        <row r="76">
          <cell r="A76" t="str">
            <v>AMD315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4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4</v>
          </cell>
        </row>
        <row r="77">
          <cell r="A77" t="str">
            <v>AMD315IX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2</v>
          </cell>
          <cell r="R77">
            <v>2</v>
          </cell>
          <cell r="S77">
            <v>0</v>
          </cell>
          <cell r="T77">
            <v>0</v>
          </cell>
          <cell r="U77">
            <v>0</v>
          </cell>
          <cell r="V77">
            <v>2</v>
          </cell>
          <cell r="W77">
            <v>0</v>
          </cell>
          <cell r="X77">
            <v>0</v>
          </cell>
          <cell r="Y77">
            <v>0</v>
          </cell>
          <cell r="Z77">
            <v>0</v>
          </cell>
          <cell r="AA77">
            <v>0</v>
          </cell>
          <cell r="AB77">
            <v>6</v>
          </cell>
        </row>
        <row r="78">
          <cell r="A78" t="str">
            <v>AMD316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8</v>
          </cell>
          <cell r="Q78">
            <v>3</v>
          </cell>
          <cell r="R78">
            <v>2</v>
          </cell>
          <cell r="S78">
            <v>0</v>
          </cell>
          <cell r="T78">
            <v>0</v>
          </cell>
          <cell r="U78">
            <v>1</v>
          </cell>
          <cell r="V78">
            <v>3</v>
          </cell>
          <cell r="W78">
            <v>0</v>
          </cell>
          <cell r="X78">
            <v>0</v>
          </cell>
          <cell r="Y78">
            <v>0</v>
          </cell>
          <cell r="Z78">
            <v>0</v>
          </cell>
          <cell r="AA78">
            <v>0</v>
          </cell>
          <cell r="AB78">
            <v>17</v>
          </cell>
        </row>
        <row r="79">
          <cell r="A79" t="str">
            <v>AMD317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2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2</v>
          </cell>
          <cell r="R79">
            <v>2</v>
          </cell>
          <cell r="S79">
            <v>0</v>
          </cell>
          <cell r="T79">
            <v>0</v>
          </cell>
          <cell r="U79">
            <v>1</v>
          </cell>
          <cell r="V79">
            <v>2</v>
          </cell>
          <cell r="W79">
            <v>0</v>
          </cell>
          <cell r="X79">
            <v>0</v>
          </cell>
          <cell r="Y79">
            <v>0</v>
          </cell>
          <cell r="Z79">
            <v>0</v>
          </cell>
          <cell r="AA79">
            <v>0</v>
          </cell>
          <cell r="AB79">
            <v>9</v>
          </cell>
        </row>
        <row r="80">
          <cell r="A80" t="str">
            <v>AMD321</v>
          </cell>
          <cell r="B80" t="e">
            <v>#N/A</v>
          </cell>
          <cell r="C80" t="e">
            <v>#N/A</v>
          </cell>
          <cell r="D80" t="e">
            <v>#N/A</v>
          </cell>
          <cell r="E80" t="e">
            <v>#N/A</v>
          </cell>
          <cell r="F80" t="e">
            <v>#N/A</v>
          </cell>
          <cell r="G80" t="e">
            <v>#N/A</v>
          </cell>
          <cell r="H80" t="e">
            <v>#N/A</v>
          </cell>
          <cell r="I80" t="e">
            <v>#N/A</v>
          </cell>
          <cell r="J80" t="e">
            <v>#N/A</v>
          </cell>
          <cell r="K80" t="e">
            <v>#N/A</v>
          </cell>
          <cell r="L80" t="e">
            <v>#N/A</v>
          </cell>
          <cell r="M80" t="e">
            <v>#N/A</v>
          </cell>
          <cell r="N80" t="e">
            <v>#N/A</v>
          </cell>
          <cell r="O80" t="e">
            <v>#N/A</v>
          </cell>
          <cell r="P80" t="e">
            <v>#N/A</v>
          </cell>
          <cell r="Q80" t="e">
            <v>#N/A</v>
          </cell>
          <cell r="R80" t="e">
            <v>#N/A</v>
          </cell>
          <cell r="S80" t="e">
            <v>#N/A</v>
          </cell>
          <cell r="T80" t="e">
            <v>#N/A</v>
          </cell>
          <cell r="U80" t="e">
            <v>#N/A</v>
          </cell>
          <cell r="V80" t="e">
            <v>#N/A</v>
          </cell>
          <cell r="W80" t="e">
            <v>#N/A</v>
          </cell>
          <cell r="X80" t="e">
            <v>#N/A</v>
          </cell>
          <cell r="Y80" t="e">
            <v>#N/A</v>
          </cell>
          <cell r="Z80" t="e">
            <v>#N/A</v>
          </cell>
          <cell r="AA80" t="e">
            <v>#N/A</v>
          </cell>
          <cell r="AB80">
            <v>0</v>
          </cell>
        </row>
        <row r="81">
          <cell r="A81" t="str">
            <v>AMD324</v>
          </cell>
          <cell r="B81" t="e">
            <v>#N/A</v>
          </cell>
          <cell r="C81" t="e">
            <v>#N/A</v>
          </cell>
          <cell r="D81" t="e">
            <v>#N/A</v>
          </cell>
          <cell r="E81" t="e">
            <v>#N/A</v>
          </cell>
          <cell r="F81" t="e">
            <v>#N/A</v>
          </cell>
          <cell r="G81" t="e">
            <v>#N/A</v>
          </cell>
          <cell r="H81" t="e">
            <v>#N/A</v>
          </cell>
          <cell r="I81" t="e">
            <v>#N/A</v>
          </cell>
          <cell r="J81" t="e">
            <v>#N/A</v>
          </cell>
          <cell r="K81" t="e">
            <v>#N/A</v>
          </cell>
          <cell r="L81" t="e">
            <v>#N/A</v>
          </cell>
          <cell r="M81" t="e">
            <v>#N/A</v>
          </cell>
          <cell r="N81" t="e">
            <v>#N/A</v>
          </cell>
          <cell r="O81" t="e">
            <v>#N/A</v>
          </cell>
          <cell r="P81" t="e">
            <v>#N/A</v>
          </cell>
          <cell r="Q81" t="e">
            <v>#N/A</v>
          </cell>
          <cell r="R81" t="e">
            <v>#N/A</v>
          </cell>
          <cell r="S81" t="e">
            <v>#N/A</v>
          </cell>
          <cell r="T81" t="e">
            <v>#N/A</v>
          </cell>
          <cell r="U81" t="e">
            <v>#N/A</v>
          </cell>
          <cell r="V81" t="e">
            <v>#N/A</v>
          </cell>
          <cell r="W81" t="e">
            <v>#N/A</v>
          </cell>
          <cell r="X81" t="e">
            <v>#N/A</v>
          </cell>
          <cell r="Y81" t="e">
            <v>#N/A</v>
          </cell>
          <cell r="Z81" t="e">
            <v>#N/A</v>
          </cell>
          <cell r="AA81" t="e">
            <v>#N/A</v>
          </cell>
          <cell r="AB81">
            <v>0</v>
          </cell>
        </row>
        <row r="82">
          <cell r="A82" t="str">
            <v>AMD328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</row>
        <row r="83">
          <cell r="A83" t="str">
            <v>AMD329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16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  <cell r="Y83">
            <v>0</v>
          </cell>
          <cell r="Z83">
            <v>0</v>
          </cell>
          <cell r="AA83">
            <v>0</v>
          </cell>
          <cell r="AB83">
            <v>16</v>
          </cell>
        </row>
        <row r="84">
          <cell r="A84" t="str">
            <v>AMT606/WH</v>
          </cell>
          <cell r="B84">
            <v>11</v>
          </cell>
          <cell r="C84">
            <v>3</v>
          </cell>
          <cell r="D84">
            <v>8</v>
          </cell>
          <cell r="E84">
            <v>4</v>
          </cell>
          <cell r="F84">
            <v>0</v>
          </cell>
          <cell r="G84">
            <v>0</v>
          </cell>
          <cell r="H84">
            <v>0</v>
          </cell>
          <cell r="I84">
            <v>2</v>
          </cell>
          <cell r="J84">
            <v>8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0</v>
          </cell>
          <cell r="AA84">
            <v>0</v>
          </cell>
          <cell r="AB84">
            <v>36</v>
          </cell>
        </row>
        <row r="85">
          <cell r="A85" t="str">
            <v>AMW836/IX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2</v>
          </cell>
          <cell r="P85">
            <v>2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1</v>
          </cell>
          <cell r="Y85">
            <v>0</v>
          </cell>
          <cell r="Z85">
            <v>0</v>
          </cell>
          <cell r="AA85">
            <v>0</v>
          </cell>
          <cell r="AB85">
            <v>5</v>
          </cell>
        </row>
        <row r="86">
          <cell r="A86" t="str">
            <v>AMW497IX</v>
          </cell>
          <cell r="B86">
            <v>0</v>
          </cell>
          <cell r="C86">
            <v>0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2</v>
          </cell>
          <cell r="L86">
            <v>1</v>
          </cell>
          <cell r="M86">
            <v>0</v>
          </cell>
          <cell r="N86">
            <v>0</v>
          </cell>
          <cell r="O86">
            <v>3</v>
          </cell>
          <cell r="P86">
            <v>1</v>
          </cell>
          <cell r="Q86">
            <v>3</v>
          </cell>
          <cell r="R86">
            <v>0</v>
          </cell>
          <cell r="S86">
            <v>0</v>
          </cell>
          <cell r="T86">
            <v>1</v>
          </cell>
          <cell r="U86">
            <v>7</v>
          </cell>
          <cell r="V86">
            <v>5</v>
          </cell>
          <cell r="W86">
            <v>0</v>
          </cell>
          <cell r="X86">
            <v>0</v>
          </cell>
          <cell r="Y86">
            <v>1</v>
          </cell>
          <cell r="Z86">
            <v>0</v>
          </cell>
          <cell r="AA86">
            <v>0</v>
          </cell>
          <cell r="AB86">
            <v>25</v>
          </cell>
        </row>
        <row r="87">
          <cell r="A87" t="str">
            <v>ARC1100</v>
          </cell>
          <cell r="B87" t="e">
            <v>#N/A</v>
          </cell>
          <cell r="C87" t="e">
            <v>#N/A</v>
          </cell>
          <cell r="D87" t="e">
            <v>#N/A</v>
          </cell>
          <cell r="E87" t="e">
            <v>#N/A</v>
          </cell>
          <cell r="F87" t="e">
            <v>#N/A</v>
          </cell>
          <cell r="G87" t="e">
            <v>#N/A</v>
          </cell>
          <cell r="H87" t="e">
            <v>#N/A</v>
          </cell>
          <cell r="I87" t="e">
            <v>#N/A</v>
          </cell>
          <cell r="J87" t="e">
            <v>#N/A</v>
          </cell>
          <cell r="K87" t="e">
            <v>#N/A</v>
          </cell>
          <cell r="L87" t="e">
            <v>#N/A</v>
          </cell>
          <cell r="M87" t="e">
            <v>#N/A</v>
          </cell>
          <cell r="N87" t="e">
            <v>#N/A</v>
          </cell>
          <cell r="O87" t="e">
            <v>#N/A</v>
          </cell>
          <cell r="P87" t="e">
            <v>#N/A</v>
          </cell>
          <cell r="Q87" t="e">
            <v>#N/A</v>
          </cell>
          <cell r="R87" t="e">
            <v>#N/A</v>
          </cell>
          <cell r="S87" t="e">
            <v>#N/A</v>
          </cell>
          <cell r="T87" t="e">
            <v>#N/A</v>
          </cell>
          <cell r="U87" t="e">
            <v>#N/A</v>
          </cell>
          <cell r="V87" t="e">
            <v>#N/A</v>
          </cell>
          <cell r="W87" t="e">
            <v>#N/A</v>
          </cell>
          <cell r="X87" t="e">
            <v>#N/A</v>
          </cell>
          <cell r="Y87" t="e">
            <v>#N/A</v>
          </cell>
          <cell r="Z87" t="e">
            <v>#N/A</v>
          </cell>
          <cell r="AA87" t="e">
            <v>#N/A</v>
          </cell>
          <cell r="AB87">
            <v>0</v>
          </cell>
        </row>
        <row r="88">
          <cell r="A88" t="str">
            <v>ARC2224</v>
          </cell>
          <cell r="B88">
            <v>5</v>
          </cell>
          <cell r="C88">
            <v>70</v>
          </cell>
          <cell r="D88">
            <v>10</v>
          </cell>
          <cell r="E88">
            <v>10</v>
          </cell>
          <cell r="F88">
            <v>0</v>
          </cell>
          <cell r="G88">
            <v>3</v>
          </cell>
          <cell r="H88">
            <v>0</v>
          </cell>
          <cell r="I88">
            <v>0</v>
          </cell>
          <cell r="J88">
            <v>2</v>
          </cell>
          <cell r="K88">
            <v>3</v>
          </cell>
          <cell r="L88">
            <v>0</v>
          </cell>
          <cell r="M88">
            <v>0</v>
          </cell>
          <cell r="N88">
            <v>0</v>
          </cell>
          <cell r="O88">
            <v>4</v>
          </cell>
          <cell r="P88">
            <v>0</v>
          </cell>
          <cell r="Q88">
            <v>0</v>
          </cell>
          <cell r="R88">
            <v>10</v>
          </cell>
          <cell r="S88">
            <v>16</v>
          </cell>
          <cell r="T88">
            <v>100</v>
          </cell>
          <cell r="U88">
            <v>36</v>
          </cell>
          <cell r="V88">
            <v>4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273</v>
          </cell>
        </row>
        <row r="89">
          <cell r="A89" t="str">
            <v>ARC4330IX</v>
          </cell>
          <cell r="B89" t="e">
            <v>#N/A</v>
          </cell>
          <cell r="C89" t="e">
            <v>#N/A</v>
          </cell>
          <cell r="D89" t="e">
            <v>#N/A</v>
          </cell>
          <cell r="E89" t="e">
            <v>#N/A</v>
          </cell>
          <cell r="F89" t="e">
            <v>#N/A</v>
          </cell>
          <cell r="G89" t="e">
            <v>#N/A</v>
          </cell>
          <cell r="H89" t="e">
            <v>#N/A</v>
          </cell>
          <cell r="I89" t="e">
            <v>#N/A</v>
          </cell>
          <cell r="J89" t="e">
            <v>#N/A</v>
          </cell>
          <cell r="K89" t="e">
            <v>#N/A</v>
          </cell>
          <cell r="L89" t="e">
            <v>#N/A</v>
          </cell>
          <cell r="M89" t="e">
            <v>#N/A</v>
          </cell>
          <cell r="N89" t="e">
            <v>#N/A</v>
          </cell>
          <cell r="O89" t="e">
            <v>#N/A</v>
          </cell>
          <cell r="P89" t="e">
            <v>#N/A</v>
          </cell>
          <cell r="Q89" t="e">
            <v>#N/A</v>
          </cell>
          <cell r="R89" t="e">
            <v>#N/A</v>
          </cell>
          <cell r="S89" t="e">
            <v>#N/A</v>
          </cell>
          <cell r="T89" t="e">
            <v>#N/A</v>
          </cell>
          <cell r="U89" t="e">
            <v>#N/A</v>
          </cell>
          <cell r="V89" t="e">
            <v>#N/A</v>
          </cell>
          <cell r="W89" t="e">
            <v>#N/A</v>
          </cell>
          <cell r="X89" t="e">
            <v>#N/A</v>
          </cell>
          <cell r="Y89" t="e">
            <v>#N/A</v>
          </cell>
          <cell r="Z89" t="e">
            <v>#N/A</v>
          </cell>
          <cell r="AA89" t="e">
            <v>#N/A</v>
          </cell>
          <cell r="AB89">
            <v>0</v>
          </cell>
        </row>
        <row r="90">
          <cell r="A90" t="str">
            <v>ART871A+NF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1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1</v>
          </cell>
        </row>
        <row r="91">
          <cell r="A91" t="str">
            <v>ART869A+NF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</row>
        <row r="92">
          <cell r="A92" t="str">
            <v>ARZ000W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1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0</v>
          </cell>
          <cell r="AA92">
            <v>0</v>
          </cell>
          <cell r="AB92">
            <v>1</v>
          </cell>
        </row>
        <row r="93">
          <cell r="A93" t="str">
            <v>AMB7912</v>
          </cell>
          <cell r="B93">
            <v>0</v>
          </cell>
          <cell r="C93">
            <v>0</v>
          </cell>
          <cell r="D93">
            <v>8</v>
          </cell>
          <cell r="E93">
            <v>25</v>
          </cell>
          <cell r="F93">
            <v>0</v>
          </cell>
          <cell r="G93">
            <v>0</v>
          </cell>
          <cell r="H93">
            <v>0</v>
          </cell>
          <cell r="I93">
            <v>40</v>
          </cell>
          <cell r="J93">
            <v>0</v>
          </cell>
          <cell r="K93">
            <v>15</v>
          </cell>
          <cell r="L93">
            <v>20</v>
          </cell>
          <cell r="M93">
            <v>5</v>
          </cell>
          <cell r="N93">
            <v>5</v>
          </cell>
          <cell r="O93">
            <v>0</v>
          </cell>
          <cell r="P93">
            <v>5</v>
          </cell>
          <cell r="Q93">
            <v>18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30</v>
          </cell>
          <cell r="W93">
            <v>0</v>
          </cell>
          <cell r="X93">
            <v>0</v>
          </cell>
          <cell r="Y93">
            <v>0</v>
          </cell>
          <cell r="Z93">
            <v>0</v>
          </cell>
          <cell r="AA93">
            <v>0</v>
          </cell>
          <cell r="AB93">
            <v>171</v>
          </cell>
        </row>
        <row r="94">
          <cell r="A94" t="str">
            <v>AWE5090</v>
          </cell>
          <cell r="B94">
            <v>7</v>
          </cell>
          <cell r="C94">
            <v>14</v>
          </cell>
          <cell r="D94">
            <v>24</v>
          </cell>
          <cell r="E94">
            <v>21</v>
          </cell>
          <cell r="F94">
            <v>3</v>
          </cell>
          <cell r="G94">
            <v>4</v>
          </cell>
          <cell r="H94">
            <v>5</v>
          </cell>
          <cell r="I94">
            <v>4</v>
          </cell>
          <cell r="J94">
            <v>12</v>
          </cell>
          <cell r="K94">
            <v>6</v>
          </cell>
          <cell r="L94">
            <v>0</v>
          </cell>
          <cell r="M94">
            <v>1</v>
          </cell>
          <cell r="N94">
            <v>1</v>
          </cell>
          <cell r="O94">
            <v>3</v>
          </cell>
          <cell r="P94">
            <v>12</v>
          </cell>
          <cell r="Q94">
            <v>0</v>
          </cell>
          <cell r="R94">
            <v>2</v>
          </cell>
          <cell r="S94">
            <v>8</v>
          </cell>
          <cell r="T94">
            <v>20</v>
          </cell>
          <cell r="U94">
            <v>6</v>
          </cell>
          <cell r="V94">
            <v>12</v>
          </cell>
          <cell r="W94">
            <v>30</v>
          </cell>
          <cell r="X94">
            <v>2</v>
          </cell>
          <cell r="Y94">
            <v>0</v>
          </cell>
          <cell r="Z94">
            <v>0</v>
          </cell>
          <cell r="AA94">
            <v>0</v>
          </cell>
          <cell r="AB94">
            <v>197</v>
          </cell>
        </row>
        <row r="95">
          <cell r="A95" t="str">
            <v>AWE6112</v>
          </cell>
          <cell r="B95">
            <v>20</v>
          </cell>
          <cell r="C95">
            <v>20</v>
          </cell>
          <cell r="D95">
            <v>24</v>
          </cell>
          <cell r="E95">
            <v>0</v>
          </cell>
          <cell r="F95">
            <v>0</v>
          </cell>
          <cell r="G95">
            <v>0</v>
          </cell>
          <cell r="H95">
            <v>7</v>
          </cell>
          <cell r="I95">
            <v>0</v>
          </cell>
          <cell r="J95">
            <v>9</v>
          </cell>
          <cell r="K95">
            <v>0</v>
          </cell>
          <cell r="L95">
            <v>3</v>
          </cell>
          <cell r="M95">
            <v>0</v>
          </cell>
          <cell r="N95">
            <v>0</v>
          </cell>
          <cell r="O95">
            <v>3</v>
          </cell>
          <cell r="P95">
            <v>9</v>
          </cell>
          <cell r="Q95">
            <v>17</v>
          </cell>
          <cell r="R95">
            <v>0</v>
          </cell>
          <cell r="S95">
            <v>5</v>
          </cell>
          <cell r="T95">
            <v>5</v>
          </cell>
          <cell r="U95">
            <v>4</v>
          </cell>
          <cell r="V95">
            <v>10</v>
          </cell>
          <cell r="W95">
            <v>9</v>
          </cell>
          <cell r="X95">
            <v>0</v>
          </cell>
          <cell r="Y95">
            <v>15</v>
          </cell>
          <cell r="Z95">
            <v>0</v>
          </cell>
          <cell r="AA95">
            <v>0</v>
          </cell>
          <cell r="AB95">
            <v>160</v>
          </cell>
        </row>
        <row r="96">
          <cell r="A96" t="str">
            <v>AWE6511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0</v>
          </cell>
          <cell r="AA96">
            <v>0</v>
          </cell>
          <cell r="AB96">
            <v>0</v>
          </cell>
        </row>
        <row r="97">
          <cell r="A97" t="str">
            <v>AWE6512</v>
          </cell>
          <cell r="B97">
            <v>0</v>
          </cell>
          <cell r="C97">
            <v>10</v>
          </cell>
          <cell r="D97">
            <v>0</v>
          </cell>
          <cell r="E97">
            <v>4</v>
          </cell>
          <cell r="F97">
            <v>0</v>
          </cell>
          <cell r="G97">
            <v>0</v>
          </cell>
          <cell r="H97">
            <v>5</v>
          </cell>
          <cell r="I97">
            <v>3</v>
          </cell>
          <cell r="J97">
            <v>3</v>
          </cell>
          <cell r="K97">
            <v>0</v>
          </cell>
          <cell r="L97">
            <v>0</v>
          </cell>
          <cell r="M97">
            <v>3</v>
          </cell>
          <cell r="N97">
            <v>3</v>
          </cell>
          <cell r="O97">
            <v>2</v>
          </cell>
          <cell r="P97">
            <v>0</v>
          </cell>
          <cell r="Q97">
            <v>4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2</v>
          </cell>
          <cell r="W97">
            <v>0</v>
          </cell>
          <cell r="X97">
            <v>0</v>
          </cell>
          <cell r="Y97">
            <v>0</v>
          </cell>
          <cell r="Z97">
            <v>0</v>
          </cell>
          <cell r="AA97">
            <v>0</v>
          </cell>
          <cell r="AB97">
            <v>39</v>
          </cell>
        </row>
        <row r="98">
          <cell r="A98" t="str">
            <v>AWE7650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0</v>
          </cell>
          <cell r="AA98">
            <v>0</v>
          </cell>
          <cell r="AB98">
            <v>0</v>
          </cell>
        </row>
        <row r="99">
          <cell r="A99" t="str">
            <v>AWE9830</v>
          </cell>
          <cell r="B99">
            <v>0</v>
          </cell>
          <cell r="C99">
            <v>6</v>
          </cell>
          <cell r="D99">
            <v>10</v>
          </cell>
          <cell r="E99">
            <v>5</v>
          </cell>
          <cell r="F99">
            <v>1</v>
          </cell>
          <cell r="G99">
            <v>3</v>
          </cell>
          <cell r="H99">
            <v>2</v>
          </cell>
          <cell r="I99">
            <v>0</v>
          </cell>
          <cell r="J99">
            <v>2</v>
          </cell>
          <cell r="K99">
            <v>0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2</v>
          </cell>
          <cell r="Q99">
            <v>0</v>
          </cell>
          <cell r="R99">
            <v>0</v>
          </cell>
          <cell r="S99">
            <v>0</v>
          </cell>
          <cell r="T99">
            <v>0</v>
          </cell>
          <cell r="U99">
            <v>4</v>
          </cell>
          <cell r="V99">
            <v>0</v>
          </cell>
          <cell r="W99">
            <v>0</v>
          </cell>
          <cell r="X99">
            <v>0</v>
          </cell>
          <cell r="Y99">
            <v>0</v>
          </cell>
          <cell r="Z99">
            <v>0</v>
          </cell>
          <cell r="AA99">
            <v>0</v>
          </cell>
          <cell r="AB99">
            <v>35</v>
          </cell>
        </row>
        <row r="100">
          <cell r="A100" t="str">
            <v>AWE9850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2</v>
          </cell>
          <cell r="J100">
            <v>0</v>
          </cell>
          <cell r="K100">
            <v>2</v>
          </cell>
          <cell r="L100">
            <v>0</v>
          </cell>
          <cell r="M100">
            <v>0</v>
          </cell>
          <cell r="N100">
            <v>0</v>
          </cell>
          <cell r="O100">
            <v>1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5</v>
          </cell>
          <cell r="U100">
            <v>0</v>
          </cell>
          <cell r="V100">
            <v>0</v>
          </cell>
          <cell r="W100">
            <v>0</v>
          </cell>
          <cell r="X100">
            <v>0</v>
          </cell>
          <cell r="Y100">
            <v>0</v>
          </cell>
          <cell r="Z100">
            <v>0</v>
          </cell>
          <cell r="AA100">
            <v>0</v>
          </cell>
          <cell r="AB100">
            <v>10</v>
          </cell>
        </row>
        <row r="101">
          <cell r="A101" t="str">
            <v>AWG6122B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</v>
          </cell>
          <cell r="R101">
            <v>0</v>
          </cell>
          <cell r="S101">
            <v>0</v>
          </cell>
          <cell r="T101">
            <v>0</v>
          </cell>
          <cell r="U101">
            <v>0</v>
          </cell>
          <cell r="V101">
            <v>0</v>
          </cell>
          <cell r="W101">
            <v>0</v>
          </cell>
          <cell r="X101">
            <v>0</v>
          </cell>
          <cell r="Y101">
            <v>0</v>
          </cell>
          <cell r="Z101">
            <v>0</v>
          </cell>
          <cell r="AA101">
            <v>0</v>
          </cell>
          <cell r="AB101">
            <v>0</v>
          </cell>
        </row>
        <row r="102">
          <cell r="A102" t="str">
            <v>AWG6081</v>
          </cell>
          <cell r="B102" t="e">
            <v>#N/A</v>
          </cell>
          <cell r="C102" t="e">
            <v>#N/A</v>
          </cell>
          <cell r="D102" t="e">
            <v>#N/A</v>
          </cell>
          <cell r="E102" t="e">
            <v>#N/A</v>
          </cell>
          <cell r="F102" t="e">
            <v>#N/A</v>
          </cell>
          <cell r="G102" t="e">
            <v>#N/A</v>
          </cell>
          <cell r="H102" t="e">
            <v>#N/A</v>
          </cell>
          <cell r="I102" t="e">
            <v>#N/A</v>
          </cell>
          <cell r="J102" t="e">
            <v>#N/A</v>
          </cell>
          <cell r="K102" t="e">
            <v>#N/A</v>
          </cell>
          <cell r="L102" t="e">
            <v>#N/A</v>
          </cell>
          <cell r="M102" t="e">
            <v>#N/A</v>
          </cell>
          <cell r="N102" t="e">
            <v>#N/A</v>
          </cell>
          <cell r="O102" t="e">
            <v>#N/A</v>
          </cell>
          <cell r="P102" t="e">
            <v>#N/A</v>
          </cell>
          <cell r="Q102" t="e">
            <v>#N/A</v>
          </cell>
          <cell r="R102" t="e">
            <v>#N/A</v>
          </cell>
          <cell r="S102" t="e">
            <v>#N/A</v>
          </cell>
          <cell r="T102" t="e">
            <v>#N/A</v>
          </cell>
          <cell r="U102" t="e">
            <v>#N/A</v>
          </cell>
          <cell r="V102" t="e">
            <v>#N/A</v>
          </cell>
          <cell r="W102" t="e">
            <v>#N/A</v>
          </cell>
          <cell r="X102" t="e">
            <v>#N/A</v>
          </cell>
          <cell r="Y102" t="e">
            <v>#N/A</v>
          </cell>
          <cell r="Z102" t="e">
            <v>#N/A</v>
          </cell>
          <cell r="AA102" t="e">
            <v>#N/A</v>
          </cell>
          <cell r="AB102">
            <v>0</v>
          </cell>
        </row>
        <row r="103">
          <cell r="A103" t="str">
            <v>AWG/B6060</v>
          </cell>
          <cell r="B103">
            <v>14</v>
          </cell>
          <cell r="C103">
            <v>26</v>
          </cell>
          <cell r="D103">
            <v>50</v>
          </cell>
          <cell r="E103">
            <v>3</v>
          </cell>
          <cell r="F103">
            <v>15</v>
          </cell>
          <cell r="G103">
            <v>10</v>
          </cell>
          <cell r="H103">
            <v>7</v>
          </cell>
          <cell r="I103">
            <v>2</v>
          </cell>
          <cell r="J103">
            <v>13</v>
          </cell>
          <cell r="K103">
            <v>16</v>
          </cell>
          <cell r="L103">
            <v>0</v>
          </cell>
          <cell r="M103">
            <v>10</v>
          </cell>
          <cell r="N103">
            <v>10</v>
          </cell>
          <cell r="O103">
            <v>5</v>
          </cell>
          <cell r="P103">
            <v>79</v>
          </cell>
          <cell r="Q103">
            <v>17</v>
          </cell>
          <cell r="R103">
            <v>5</v>
          </cell>
          <cell r="S103">
            <v>29</v>
          </cell>
          <cell r="T103">
            <v>92</v>
          </cell>
          <cell r="U103">
            <v>24</v>
          </cell>
          <cell r="V103">
            <v>82</v>
          </cell>
          <cell r="W103">
            <v>16</v>
          </cell>
          <cell r="X103">
            <v>0</v>
          </cell>
          <cell r="Y103">
            <v>3</v>
          </cell>
          <cell r="Z103">
            <v>0</v>
          </cell>
          <cell r="AA103">
            <v>0</v>
          </cell>
          <cell r="AB103">
            <v>528</v>
          </cell>
        </row>
        <row r="104">
          <cell r="A104" t="str">
            <v xml:space="preserve">AWG/BM6080 </v>
          </cell>
          <cell r="B104">
            <v>5</v>
          </cell>
          <cell r="C104">
            <v>8</v>
          </cell>
          <cell r="D104">
            <v>60</v>
          </cell>
          <cell r="E104">
            <v>0</v>
          </cell>
          <cell r="F104">
            <v>0</v>
          </cell>
          <cell r="G104">
            <v>6</v>
          </cell>
          <cell r="H104">
            <v>4</v>
          </cell>
          <cell r="I104">
            <v>0</v>
          </cell>
          <cell r="J104">
            <v>2</v>
          </cell>
          <cell r="K104">
            <v>346</v>
          </cell>
          <cell r="L104">
            <v>24</v>
          </cell>
          <cell r="M104">
            <v>0</v>
          </cell>
          <cell r="N104">
            <v>0</v>
          </cell>
          <cell r="O104">
            <v>6</v>
          </cell>
          <cell r="P104">
            <v>3</v>
          </cell>
          <cell r="Q104">
            <v>5</v>
          </cell>
          <cell r="R104">
            <v>5</v>
          </cell>
          <cell r="S104">
            <v>22</v>
          </cell>
          <cell r="T104">
            <v>6</v>
          </cell>
          <cell r="U104">
            <v>0</v>
          </cell>
          <cell r="V104">
            <v>5</v>
          </cell>
          <cell r="W104">
            <v>0</v>
          </cell>
          <cell r="X104">
            <v>0</v>
          </cell>
          <cell r="Y104">
            <v>0</v>
          </cell>
          <cell r="Z104">
            <v>0</v>
          </cell>
          <cell r="AA104">
            <v>0</v>
          </cell>
          <cell r="AB104">
            <v>507</v>
          </cell>
        </row>
        <row r="105">
          <cell r="A105" t="str">
            <v>AWG/BM6080S</v>
          </cell>
          <cell r="B105">
            <v>105</v>
          </cell>
          <cell r="C105">
            <v>29</v>
          </cell>
          <cell r="D105">
            <v>38</v>
          </cell>
          <cell r="E105">
            <v>25</v>
          </cell>
          <cell r="F105">
            <v>3</v>
          </cell>
          <cell r="G105">
            <v>33</v>
          </cell>
          <cell r="H105">
            <v>10</v>
          </cell>
          <cell r="I105">
            <v>7</v>
          </cell>
          <cell r="J105">
            <v>25</v>
          </cell>
          <cell r="K105">
            <v>12</v>
          </cell>
          <cell r="L105">
            <v>15</v>
          </cell>
          <cell r="M105">
            <v>5</v>
          </cell>
          <cell r="N105">
            <v>5</v>
          </cell>
          <cell r="O105">
            <v>2</v>
          </cell>
          <cell r="P105">
            <v>24</v>
          </cell>
          <cell r="Q105">
            <v>40</v>
          </cell>
          <cell r="R105">
            <v>9</v>
          </cell>
          <cell r="S105">
            <v>42</v>
          </cell>
          <cell r="T105">
            <v>40</v>
          </cell>
          <cell r="U105">
            <v>10</v>
          </cell>
          <cell r="V105">
            <v>14</v>
          </cell>
          <cell r="W105">
            <v>0</v>
          </cell>
          <cell r="X105">
            <v>0</v>
          </cell>
          <cell r="Y105">
            <v>11</v>
          </cell>
          <cell r="Z105">
            <v>0</v>
          </cell>
          <cell r="AA105">
            <v>0</v>
          </cell>
          <cell r="AB105">
            <v>504</v>
          </cell>
        </row>
        <row r="106">
          <cell r="A106" t="str">
            <v>AWG/BM7080</v>
          </cell>
          <cell r="B106">
            <v>10</v>
          </cell>
          <cell r="C106">
            <v>0</v>
          </cell>
          <cell r="D106">
            <v>0</v>
          </cell>
          <cell r="E106">
            <v>4</v>
          </cell>
          <cell r="F106">
            <v>0</v>
          </cell>
          <cell r="G106">
            <v>3</v>
          </cell>
          <cell r="H106">
            <v>0</v>
          </cell>
          <cell r="I106">
            <v>7</v>
          </cell>
          <cell r="J106">
            <v>10</v>
          </cell>
          <cell r="K106">
            <v>20</v>
          </cell>
          <cell r="L106">
            <v>5</v>
          </cell>
          <cell r="M106">
            <v>4</v>
          </cell>
          <cell r="N106">
            <v>4</v>
          </cell>
          <cell r="O106">
            <v>50</v>
          </cell>
          <cell r="P106">
            <v>2</v>
          </cell>
          <cell r="Q106">
            <v>0</v>
          </cell>
          <cell r="R106">
            <v>0</v>
          </cell>
          <cell r="S106">
            <v>0</v>
          </cell>
          <cell r="T106">
            <v>6</v>
          </cell>
          <cell r="U106">
            <v>8</v>
          </cell>
          <cell r="V106">
            <v>12</v>
          </cell>
          <cell r="W106">
            <v>0</v>
          </cell>
          <cell r="X106">
            <v>0</v>
          </cell>
          <cell r="Y106">
            <v>2</v>
          </cell>
          <cell r="Z106">
            <v>0</v>
          </cell>
          <cell r="AA106">
            <v>0</v>
          </cell>
          <cell r="AB106">
            <v>147</v>
          </cell>
        </row>
        <row r="107">
          <cell r="A107" t="str">
            <v>AWG/BM7080S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1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0</v>
          </cell>
          <cell r="Y107">
            <v>0</v>
          </cell>
          <cell r="Z107">
            <v>0</v>
          </cell>
          <cell r="AA107">
            <v>0</v>
          </cell>
          <cell r="AB107">
            <v>1</v>
          </cell>
        </row>
        <row r="108">
          <cell r="A108" t="str">
            <v>AWG/BM7100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7</v>
          </cell>
          <cell r="J108">
            <v>0</v>
          </cell>
          <cell r="K108">
            <v>10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1</v>
          </cell>
          <cell r="V108">
            <v>5</v>
          </cell>
          <cell r="W108">
            <v>0</v>
          </cell>
          <cell r="X108">
            <v>5</v>
          </cell>
          <cell r="Y108">
            <v>0</v>
          </cell>
          <cell r="Z108">
            <v>0</v>
          </cell>
          <cell r="AA108">
            <v>0</v>
          </cell>
          <cell r="AB108">
            <v>28</v>
          </cell>
        </row>
        <row r="109">
          <cell r="A109" t="str">
            <v>AWG/CM7120S</v>
          </cell>
          <cell r="B109">
            <v>6</v>
          </cell>
          <cell r="C109">
            <v>2</v>
          </cell>
          <cell r="D109">
            <v>20</v>
          </cell>
          <cell r="E109">
            <v>9</v>
          </cell>
          <cell r="F109">
            <v>6</v>
          </cell>
          <cell r="G109">
            <v>8</v>
          </cell>
          <cell r="H109">
            <v>0</v>
          </cell>
          <cell r="I109">
            <v>19</v>
          </cell>
          <cell r="J109">
            <v>6</v>
          </cell>
          <cell r="K109">
            <v>21</v>
          </cell>
          <cell r="L109">
            <v>100</v>
          </cell>
          <cell r="M109">
            <v>5</v>
          </cell>
          <cell r="N109">
            <v>5</v>
          </cell>
          <cell r="O109">
            <v>9</v>
          </cell>
          <cell r="P109">
            <v>47</v>
          </cell>
          <cell r="Q109">
            <v>6</v>
          </cell>
          <cell r="R109">
            <v>6</v>
          </cell>
          <cell r="S109">
            <v>64</v>
          </cell>
          <cell r="T109">
            <v>103</v>
          </cell>
          <cell r="U109">
            <v>9</v>
          </cell>
          <cell r="V109">
            <v>37</v>
          </cell>
          <cell r="W109">
            <v>12</v>
          </cell>
          <cell r="X109">
            <v>2</v>
          </cell>
          <cell r="Y109">
            <v>26</v>
          </cell>
          <cell r="Z109">
            <v>0</v>
          </cell>
          <cell r="AA109">
            <v>0</v>
          </cell>
          <cell r="AB109">
            <v>528</v>
          </cell>
        </row>
        <row r="110">
          <cell r="A110" t="str">
            <v>AWO/CM7120</v>
          </cell>
          <cell r="B110">
            <v>0</v>
          </cell>
          <cell r="C110">
            <v>4</v>
          </cell>
          <cell r="D110">
            <v>0</v>
          </cell>
          <cell r="E110">
            <v>5</v>
          </cell>
          <cell r="F110">
            <v>0</v>
          </cell>
          <cell r="G110">
            <v>2</v>
          </cell>
          <cell r="H110">
            <v>2</v>
          </cell>
          <cell r="I110">
            <v>2</v>
          </cell>
          <cell r="J110">
            <v>6</v>
          </cell>
          <cell r="K110">
            <v>2</v>
          </cell>
          <cell r="L110">
            <v>0</v>
          </cell>
          <cell r="M110">
            <v>6</v>
          </cell>
          <cell r="N110">
            <v>6</v>
          </cell>
          <cell r="O110">
            <v>5</v>
          </cell>
          <cell r="P110">
            <v>54</v>
          </cell>
          <cell r="Q110">
            <v>26</v>
          </cell>
          <cell r="R110">
            <v>21</v>
          </cell>
          <cell r="S110">
            <v>19</v>
          </cell>
          <cell r="T110">
            <v>15</v>
          </cell>
          <cell r="U110">
            <v>0</v>
          </cell>
          <cell r="V110">
            <v>60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235</v>
          </cell>
        </row>
        <row r="111">
          <cell r="A111" t="str">
            <v>AWO/CM8123</v>
          </cell>
          <cell r="B111">
            <v>15</v>
          </cell>
          <cell r="C111">
            <v>17</v>
          </cell>
          <cell r="D111">
            <v>15</v>
          </cell>
          <cell r="E111">
            <v>2</v>
          </cell>
          <cell r="F111">
            <v>0</v>
          </cell>
          <cell r="G111">
            <v>0</v>
          </cell>
          <cell r="H111">
            <v>4</v>
          </cell>
          <cell r="I111">
            <v>6</v>
          </cell>
          <cell r="J111">
            <v>8</v>
          </cell>
          <cell r="K111">
            <v>2</v>
          </cell>
          <cell r="L111">
            <v>4</v>
          </cell>
          <cell r="M111">
            <v>35</v>
          </cell>
          <cell r="N111">
            <v>35</v>
          </cell>
          <cell r="O111">
            <v>42</v>
          </cell>
          <cell r="P111">
            <v>41</v>
          </cell>
          <cell r="Q111">
            <v>31</v>
          </cell>
          <cell r="R111">
            <v>20</v>
          </cell>
          <cell r="S111">
            <v>57</v>
          </cell>
          <cell r="T111">
            <v>16</v>
          </cell>
          <cell r="U111">
            <v>10</v>
          </cell>
          <cell r="V111">
            <v>28</v>
          </cell>
          <cell r="W111">
            <v>0</v>
          </cell>
          <cell r="X111">
            <v>24</v>
          </cell>
          <cell r="Y111">
            <v>0</v>
          </cell>
          <cell r="Z111">
            <v>0</v>
          </cell>
          <cell r="AA111">
            <v>0</v>
          </cell>
          <cell r="AB111">
            <v>412</v>
          </cell>
        </row>
        <row r="112">
          <cell r="A112" t="str">
            <v>AWO/CM8123S</v>
          </cell>
          <cell r="B112">
            <v>13</v>
          </cell>
          <cell r="C112">
            <v>13</v>
          </cell>
          <cell r="D112">
            <v>12</v>
          </cell>
          <cell r="E112">
            <v>14</v>
          </cell>
          <cell r="F112">
            <v>11</v>
          </cell>
          <cell r="G112">
            <v>7</v>
          </cell>
          <cell r="H112">
            <v>4</v>
          </cell>
          <cell r="I112">
            <v>9</v>
          </cell>
          <cell r="J112">
            <v>6</v>
          </cell>
          <cell r="K112">
            <v>27</v>
          </cell>
          <cell r="L112">
            <v>0</v>
          </cell>
          <cell r="M112">
            <v>7</v>
          </cell>
          <cell r="N112">
            <v>7</v>
          </cell>
          <cell r="O112">
            <v>57</v>
          </cell>
          <cell r="P112">
            <v>196</v>
          </cell>
          <cell r="Q112">
            <v>45</v>
          </cell>
          <cell r="R112">
            <v>27</v>
          </cell>
          <cell r="S112">
            <v>104</v>
          </cell>
          <cell r="T112">
            <v>14</v>
          </cell>
          <cell r="U112">
            <v>14</v>
          </cell>
          <cell r="V112">
            <v>52</v>
          </cell>
          <cell r="W112">
            <v>6</v>
          </cell>
          <cell r="X112">
            <v>12</v>
          </cell>
          <cell r="Y112">
            <v>0</v>
          </cell>
          <cell r="Z112">
            <v>0</v>
          </cell>
          <cell r="AA112">
            <v>0</v>
          </cell>
          <cell r="AB112">
            <v>657</v>
          </cell>
        </row>
        <row r="113">
          <cell r="A113" t="str">
            <v>AWO/CM9123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2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2</v>
          </cell>
          <cell r="P113">
            <v>0</v>
          </cell>
          <cell r="Q113">
            <v>2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0</v>
          </cell>
          <cell r="Y113">
            <v>0</v>
          </cell>
          <cell r="Z113">
            <v>0</v>
          </cell>
          <cell r="AA113">
            <v>0</v>
          </cell>
          <cell r="AB113">
            <v>6</v>
          </cell>
        </row>
        <row r="114">
          <cell r="A114" t="str">
            <v>AWO/CM9123S</v>
          </cell>
          <cell r="B114">
            <v>0</v>
          </cell>
          <cell r="C114">
            <v>0</v>
          </cell>
          <cell r="D114">
            <v>0</v>
          </cell>
          <cell r="E114">
            <v>5</v>
          </cell>
          <cell r="F114">
            <v>0</v>
          </cell>
          <cell r="G114">
            <v>0</v>
          </cell>
          <cell r="H114">
            <v>0</v>
          </cell>
          <cell r="I114">
            <v>6</v>
          </cell>
          <cell r="J114">
            <v>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2</v>
          </cell>
          <cell r="P114">
            <v>1</v>
          </cell>
          <cell r="Q114">
            <v>2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4</v>
          </cell>
          <cell r="X114">
            <v>0</v>
          </cell>
          <cell r="Y114">
            <v>0</v>
          </cell>
          <cell r="Z114">
            <v>0</v>
          </cell>
          <cell r="AA114">
            <v>0</v>
          </cell>
          <cell r="AB114">
            <v>25</v>
          </cell>
        </row>
        <row r="115">
          <cell r="A115" t="str">
            <v>AWO/D070</v>
          </cell>
          <cell r="B115" t="e">
            <v>#N/A</v>
          </cell>
          <cell r="C115" t="e">
            <v>#N/A</v>
          </cell>
          <cell r="D115" t="e">
            <v>#N/A</v>
          </cell>
          <cell r="E115" t="e">
            <v>#N/A</v>
          </cell>
          <cell r="F115" t="e">
            <v>#N/A</v>
          </cell>
          <cell r="G115" t="e">
            <v>#N/A</v>
          </cell>
          <cell r="H115" t="e">
            <v>#N/A</v>
          </cell>
          <cell r="I115" t="e">
            <v>#N/A</v>
          </cell>
          <cell r="J115" t="e">
            <v>#N/A</v>
          </cell>
          <cell r="K115" t="e">
            <v>#N/A</v>
          </cell>
          <cell r="L115" t="e">
            <v>#N/A</v>
          </cell>
          <cell r="M115" t="e">
            <v>#N/A</v>
          </cell>
          <cell r="N115" t="e">
            <v>#N/A</v>
          </cell>
          <cell r="O115" t="e">
            <v>#N/A</v>
          </cell>
          <cell r="P115">
            <v>2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0</v>
          </cell>
          <cell r="X115">
            <v>0</v>
          </cell>
          <cell r="Y115">
            <v>0</v>
          </cell>
          <cell r="Z115">
            <v>0</v>
          </cell>
          <cell r="AA115">
            <v>0</v>
          </cell>
          <cell r="AB115">
            <v>2</v>
          </cell>
        </row>
        <row r="116">
          <cell r="A116" t="str">
            <v>AWOE10142S</v>
          </cell>
          <cell r="B116">
            <v>2</v>
          </cell>
          <cell r="C116">
            <v>0</v>
          </cell>
          <cell r="D116">
            <v>8</v>
          </cell>
          <cell r="E116">
            <v>5</v>
          </cell>
          <cell r="F116">
            <v>0</v>
          </cell>
          <cell r="G116">
            <v>1</v>
          </cell>
          <cell r="H116">
            <v>0</v>
          </cell>
          <cell r="I116">
            <v>0</v>
          </cell>
          <cell r="J116">
            <v>2</v>
          </cell>
          <cell r="K116">
            <v>2</v>
          </cell>
          <cell r="L116">
            <v>0</v>
          </cell>
          <cell r="M116">
            <v>0</v>
          </cell>
          <cell r="N116">
            <v>0</v>
          </cell>
          <cell r="O116">
            <v>1</v>
          </cell>
          <cell r="P116">
            <v>2</v>
          </cell>
          <cell r="Q116">
            <v>4</v>
          </cell>
          <cell r="R116">
            <v>0</v>
          </cell>
          <cell r="S116">
            <v>2</v>
          </cell>
          <cell r="T116">
            <v>0</v>
          </cell>
          <cell r="U116">
            <v>0</v>
          </cell>
          <cell r="V116">
            <v>5</v>
          </cell>
          <cell r="W116">
            <v>0</v>
          </cell>
          <cell r="X116">
            <v>0</v>
          </cell>
          <cell r="Y116">
            <v>5</v>
          </cell>
          <cell r="Z116">
            <v>0</v>
          </cell>
          <cell r="AA116">
            <v>0</v>
          </cell>
          <cell r="AB116">
            <v>39</v>
          </cell>
        </row>
        <row r="117">
          <cell r="A117" t="str">
            <v>AWOE91200/1</v>
          </cell>
          <cell r="B117">
            <v>3</v>
          </cell>
          <cell r="C117">
            <v>3</v>
          </cell>
          <cell r="D117">
            <v>17</v>
          </cell>
          <cell r="E117">
            <v>16</v>
          </cell>
          <cell r="F117">
            <v>0</v>
          </cell>
          <cell r="G117">
            <v>0</v>
          </cell>
          <cell r="H117">
            <v>7</v>
          </cell>
          <cell r="I117">
            <v>3</v>
          </cell>
          <cell r="J117">
            <v>3</v>
          </cell>
          <cell r="K117">
            <v>9</v>
          </cell>
          <cell r="L117">
            <v>0</v>
          </cell>
          <cell r="M117">
            <v>2</v>
          </cell>
          <cell r="N117">
            <v>2</v>
          </cell>
          <cell r="O117">
            <v>0</v>
          </cell>
          <cell r="P117">
            <v>28</v>
          </cell>
          <cell r="Q117">
            <v>0</v>
          </cell>
          <cell r="R117">
            <v>10</v>
          </cell>
          <cell r="S117">
            <v>5</v>
          </cell>
          <cell r="T117">
            <v>4</v>
          </cell>
          <cell r="U117">
            <v>4</v>
          </cell>
          <cell r="V117">
            <v>2</v>
          </cell>
          <cell r="W117">
            <v>0</v>
          </cell>
          <cell r="X117">
            <v>0</v>
          </cell>
          <cell r="Y117">
            <v>3</v>
          </cell>
          <cell r="Z117">
            <v>0</v>
          </cell>
          <cell r="AA117">
            <v>0</v>
          </cell>
          <cell r="AB117">
            <v>121</v>
          </cell>
        </row>
        <row r="118">
          <cell r="A118" t="str">
            <v>AWOE91200/1S</v>
          </cell>
          <cell r="B118">
            <v>2</v>
          </cell>
          <cell r="C118">
            <v>4</v>
          </cell>
          <cell r="D118">
            <v>16</v>
          </cell>
          <cell r="E118">
            <v>9</v>
          </cell>
          <cell r="F118">
            <v>8</v>
          </cell>
          <cell r="G118">
            <v>0</v>
          </cell>
          <cell r="H118">
            <v>2</v>
          </cell>
          <cell r="I118">
            <v>0</v>
          </cell>
          <cell r="J118">
            <v>4</v>
          </cell>
          <cell r="K118">
            <v>0</v>
          </cell>
          <cell r="L118">
            <v>4</v>
          </cell>
          <cell r="M118">
            <v>0</v>
          </cell>
          <cell r="N118">
            <v>0</v>
          </cell>
          <cell r="O118">
            <v>0</v>
          </cell>
          <cell r="P118">
            <v>19</v>
          </cell>
          <cell r="Q118">
            <v>6</v>
          </cell>
          <cell r="R118">
            <v>3</v>
          </cell>
          <cell r="S118">
            <v>20</v>
          </cell>
          <cell r="T118">
            <v>9</v>
          </cell>
          <cell r="U118">
            <v>3</v>
          </cell>
          <cell r="V118">
            <v>9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118</v>
          </cell>
        </row>
        <row r="119">
          <cell r="A119" t="str">
            <v>AWZFS614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1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1</v>
          </cell>
        </row>
        <row r="120">
          <cell r="A120" t="str">
            <v>AZB8785</v>
          </cell>
          <cell r="B120">
            <v>5</v>
          </cell>
          <cell r="C120">
            <v>13</v>
          </cell>
          <cell r="D120">
            <v>13</v>
          </cell>
          <cell r="E120">
            <v>11</v>
          </cell>
          <cell r="F120">
            <v>6</v>
          </cell>
          <cell r="G120">
            <v>1</v>
          </cell>
          <cell r="H120">
            <v>0</v>
          </cell>
          <cell r="I120">
            <v>14</v>
          </cell>
          <cell r="J120">
            <v>13</v>
          </cell>
          <cell r="K120">
            <v>7</v>
          </cell>
          <cell r="L120">
            <v>8</v>
          </cell>
          <cell r="M120">
            <v>0</v>
          </cell>
          <cell r="N120">
            <v>0</v>
          </cell>
          <cell r="O120">
            <v>0</v>
          </cell>
          <cell r="P120">
            <v>5</v>
          </cell>
          <cell r="Q120">
            <v>8</v>
          </cell>
          <cell r="R120">
            <v>0</v>
          </cell>
          <cell r="S120">
            <v>4</v>
          </cell>
          <cell r="T120">
            <v>1</v>
          </cell>
          <cell r="U120">
            <v>4</v>
          </cell>
          <cell r="V120">
            <v>11</v>
          </cell>
          <cell r="W120">
            <v>26</v>
          </cell>
          <cell r="X120">
            <v>0</v>
          </cell>
          <cell r="Y120">
            <v>0</v>
          </cell>
          <cell r="Z120">
            <v>0</v>
          </cell>
          <cell r="AA120">
            <v>0</v>
          </cell>
          <cell r="AB120">
            <v>150</v>
          </cell>
        </row>
        <row r="121">
          <cell r="A121" t="str">
            <v>AZB9780</v>
          </cell>
          <cell r="B121">
            <v>2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2</v>
          </cell>
        </row>
        <row r="122">
          <cell r="A122" t="str">
            <v>AZB9785</v>
          </cell>
          <cell r="B122">
            <v>2</v>
          </cell>
          <cell r="C122">
            <v>18</v>
          </cell>
          <cell r="D122">
            <v>15</v>
          </cell>
          <cell r="E122">
            <v>9</v>
          </cell>
          <cell r="F122">
            <v>6</v>
          </cell>
          <cell r="G122">
            <v>0</v>
          </cell>
          <cell r="H122">
            <v>0</v>
          </cell>
          <cell r="I122">
            <v>4</v>
          </cell>
          <cell r="J122">
            <v>4</v>
          </cell>
          <cell r="K122">
            <v>0</v>
          </cell>
          <cell r="L122">
            <v>0</v>
          </cell>
          <cell r="M122">
            <v>3</v>
          </cell>
          <cell r="N122">
            <v>3</v>
          </cell>
          <cell r="O122">
            <v>2</v>
          </cell>
          <cell r="P122">
            <v>2</v>
          </cell>
          <cell r="Q122">
            <v>1</v>
          </cell>
          <cell r="R122">
            <v>1</v>
          </cell>
          <cell r="S122">
            <v>0</v>
          </cell>
          <cell r="T122">
            <v>3</v>
          </cell>
          <cell r="U122">
            <v>0</v>
          </cell>
          <cell r="V122">
            <v>2</v>
          </cell>
          <cell r="W122">
            <v>0</v>
          </cell>
          <cell r="X122">
            <v>0</v>
          </cell>
          <cell r="Y122">
            <v>8</v>
          </cell>
          <cell r="Z122">
            <v>0</v>
          </cell>
          <cell r="AA122">
            <v>0</v>
          </cell>
          <cell r="AB122">
            <v>83</v>
          </cell>
        </row>
        <row r="123">
          <cell r="A123" t="str">
            <v>BCVMS8100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</row>
        <row r="124">
          <cell r="A124" t="str">
            <v>BLVES8100PT</v>
          </cell>
          <cell r="B124" t="e">
            <v>#N/A</v>
          </cell>
          <cell r="C124" t="e">
            <v>#N/A</v>
          </cell>
          <cell r="D124" t="e">
            <v>#N/A</v>
          </cell>
          <cell r="E124" t="e">
            <v>#N/A</v>
          </cell>
          <cell r="F124" t="e">
            <v>#N/A</v>
          </cell>
          <cell r="G124" t="e">
            <v>#N/A</v>
          </cell>
          <cell r="H124" t="e">
            <v>#N/A</v>
          </cell>
          <cell r="I124" t="e">
            <v>#N/A</v>
          </cell>
          <cell r="J124" t="e">
            <v>#N/A</v>
          </cell>
          <cell r="K124" t="e">
            <v>#N/A</v>
          </cell>
          <cell r="L124" t="e">
            <v>#N/A</v>
          </cell>
          <cell r="M124" t="e">
            <v>#N/A</v>
          </cell>
          <cell r="N124" t="e">
            <v>#N/A</v>
          </cell>
          <cell r="O124" t="e">
            <v>#N/A</v>
          </cell>
          <cell r="P124" t="e">
            <v>#N/A</v>
          </cell>
          <cell r="Q124" t="e">
            <v>#N/A</v>
          </cell>
          <cell r="R124" t="e">
            <v>#N/A</v>
          </cell>
          <cell r="S124" t="e">
            <v>#N/A</v>
          </cell>
          <cell r="T124" t="e">
            <v>#N/A</v>
          </cell>
          <cell r="U124" t="e">
            <v>#N/A</v>
          </cell>
          <cell r="V124" t="e">
            <v>#N/A</v>
          </cell>
          <cell r="W124" t="e">
            <v>#N/A</v>
          </cell>
          <cell r="X124" t="e">
            <v>#N/A</v>
          </cell>
          <cell r="Y124" t="e">
            <v>#N/A</v>
          </cell>
          <cell r="Z124" t="e">
            <v>#N/A</v>
          </cell>
          <cell r="AA124" t="e">
            <v>#N/A</v>
          </cell>
          <cell r="AB124">
            <v>0</v>
          </cell>
        </row>
        <row r="125">
          <cell r="A125" t="str">
            <v>CF16</v>
          </cell>
          <cell r="B125">
            <v>50</v>
          </cell>
          <cell r="C125">
            <v>0</v>
          </cell>
          <cell r="D125">
            <v>0</v>
          </cell>
          <cell r="E125">
            <v>2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2</v>
          </cell>
          <cell r="K125">
            <v>6</v>
          </cell>
          <cell r="L125">
            <v>0</v>
          </cell>
          <cell r="M125">
            <v>0</v>
          </cell>
          <cell r="N125">
            <v>0</v>
          </cell>
          <cell r="O125">
            <v>6</v>
          </cell>
          <cell r="P125">
            <v>0</v>
          </cell>
          <cell r="Q125">
            <v>5</v>
          </cell>
          <cell r="R125">
            <v>0</v>
          </cell>
          <cell r="S125">
            <v>8</v>
          </cell>
          <cell r="T125">
            <v>150</v>
          </cell>
          <cell r="U125">
            <v>0</v>
          </cell>
          <cell r="V125">
            <v>4</v>
          </cell>
          <cell r="W125">
            <v>30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263</v>
          </cell>
        </row>
        <row r="126">
          <cell r="A126" t="str">
            <v>CF20</v>
          </cell>
          <cell r="B126">
            <v>0</v>
          </cell>
          <cell r="C126">
            <v>13</v>
          </cell>
          <cell r="D126">
            <v>0</v>
          </cell>
          <cell r="E126">
            <v>50</v>
          </cell>
          <cell r="F126">
            <v>80</v>
          </cell>
          <cell r="G126">
            <v>0</v>
          </cell>
          <cell r="H126">
            <v>5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3</v>
          </cell>
          <cell r="R126">
            <v>0</v>
          </cell>
          <cell r="S126">
            <v>6</v>
          </cell>
          <cell r="T126">
            <v>150</v>
          </cell>
          <cell r="U126">
            <v>0</v>
          </cell>
          <cell r="V126">
            <v>0</v>
          </cell>
          <cell r="W126">
            <v>35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342</v>
          </cell>
        </row>
        <row r="127">
          <cell r="A127" t="str">
            <v>CF28</v>
          </cell>
          <cell r="B127">
            <v>31</v>
          </cell>
          <cell r="C127">
            <v>21</v>
          </cell>
          <cell r="D127">
            <v>10</v>
          </cell>
          <cell r="E127">
            <v>103</v>
          </cell>
          <cell r="F127">
            <v>130</v>
          </cell>
          <cell r="G127">
            <v>0</v>
          </cell>
          <cell r="H127">
            <v>10</v>
          </cell>
          <cell r="I127">
            <v>0</v>
          </cell>
          <cell r="J127">
            <v>2</v>
          </cell>
          <cell r="K127">
            <v>2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10</v>
          </cell>
          <cell r="Q127">
            <v>2</v>
          </cell>
          <cell r="R127">
            <v>2</v>
          </cell>
          <cell r="S127">
            <v>3</v>
          </cell>
          <cell r="T127">
            <v>100</v>
          </cell>
          <cell r="U127">
            <v>0</v>
          </cell>
          <cell r="V127">
            <v>1</v>
          </cell>
          <cell r="W127">
            <v>16</v>
          </cell>
          <cell r="X127">
            <v>2</v>
          </cell>
          <cell r="Y127">
            <v>0</v>
          </cell>
          <cell r="Z127">
            <v>0</v>
          </cell>
          <cell r="AA127">
            <v>0</v>
          </cell>
          <cell r="AB127">
            <v>445</v>
          </cell>
        </row>
        <row r="128">
          <cell r="A128" t="str">
            <v>CF350</v>
          </cell>
          <cell r="B128">
            <v>2</v>
          </cell>
          <cell r="C128">
            <v>10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4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1</v>
          </cell>
          <cell r="Q128">
            <v>4</v>
          </cell>
          <cell r="R128">
            <v>0</v>
          </cell>
          <cell r="S128">
            <v>0</v>
          </cell>
          <cell r="T128">
            <v>0</v>
          </cell>
          <cell r="U128">
            <v>2</v>
          </cell>
          <cell r="V128">
            <v>1</v>
          </cell>
          <cell r="W128">
            <v>0</v>
          </cell>
          <cell r="X128">
            <v>3</v>
          </cell>
          <cell r="Y128">
            <v>0</v>
          </cell>
          <cell r="Z128">
            <v>0</v>
          </cell>
          <cell r="AA128">
            <v>0</v>
          </cell>
          <cell r="AB128">
            <v>27</v>
          </cell>
        </row>
        <row r="129">
          <cell r="A129" t="str">
            <v>CF430</v>
          </cell>
          <cell r="B129">
            <v>2</v>
          </cell>
          <cell r="C129">
            <v>3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2</v>
          </cell>
          <cell r="K129">
            <v>4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1</v>
          </cell>
          <cell r="R129">
            <v>1</v>
          </cell>
          <cell r="S129">
            <v>1</v>
          </cell>
          <cell r="T129">
            <v>0</v>
          </cell>
          <cell r="U129">
            <v>1</v>
          </cell>
          <cell r="V129">
            <v>1</v>
          </cell>
          <cell r="W129">
            <v>5</v>
          </cell>
          <cell r="X129">
            <v>0</v>
          </cell>
          <cell r="Y129">
            <v>2</v>
          </cell>
          <cell r="Z129">
            <v>0</v>
          </cell>
          <cell r="AA129">
            <v>0</v>
          </cell>
          <cell r="AB129">
            <v>23</v>
          </cell>
        </row>
        <row r="130">
          <cell r="A130" t="str">
            <v>CF610</v>
          </cell>
          <cell r="B130">
            <v>0</v>
          </cell>
          <cell r="C130">
            <v>2</v>
          </cell>
          <cell r="D130">
            <v>2</v>
          </cell>
          <cell r="E130">
            <v>5</v>
          </cell>
          <cell r="F130">
            <v>0</v>
          </cell>
          <cell r="G130">
            <v>0</v>
          </cell>
          <cell r="H130">
            <v>0</v>
          </cell>
          <cell r="I130">
            <v>10</v>
          </cell>
          <cell r="J130">
            <v>3</v>
          </cell>
          <cell r="K130">
            <v>42</v>
          </cell>
          <cell r="L130">
            <v>6</v>
          </cell>
          <cell r="M130">
            <v>0</v>
          </cell>
          <cell r="N130">
            <v>0</v>
          </cell>
          <cell r="O130">
            <v>4</v>
          </cell>
          <cell r="P130">
            <v>5</v>
          </cell>
          <cell r="Q130">
            <v>1</v>
          </cell>
          <cell r="R130">
            <v>0</v>
          </cell>
          <cell r="S130">
            <v>2</v>
          </cell>
          <cell r="T130">
            <v>2</v>
          </cell>
          <cell r="U130">
            <v>2</v>
          </cell>
          <cell r="V130">
            <v>4</v>
          </cell>
          <cell r="W130">
            <v>24</v>
          </cell>
          <cell r="X130">
            <v>0</v>
          </cell>
          <cell r="Y130">
            <v>1</v>
          </cell>
          <cell r="Z130">
            <v>0</v>
          </cell>
          <cell r="AA130">
            <v>0</v>
          </cell>
          <cell r="AB130">
            <v>115</v>
          </cell>
        </row>
        <row r="131">
          <cell r="A131" t="str">
            <v>CVA14AP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3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3</v>
          </cell>
        </row>
        <row r="132">
          <cell r="A132" t="str">
            <v>DBA5890IXL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</row>
        <row r="133">
          <cell r="A133" t="str">
            <v>DPA25</v>
          </cell>
          <cell r="B133">
            <v>15</v>
          </cell>
          <cell r="C133">
            <v>0</v>
          </cell>
          <cell r="D133">
            <v>27</v>
          </cell>
          <cell r="E133">
            <v>138</v>
          </cell>
          <cell r="F133">
            <v>25</v>
          </cell>
          <cell r="G133">
            <v>5</v>
          </cell>
          <cell r="H133">
            <v>3</v>
          </cell>
          <cell r="I133">
            <v>7</v>
          </cell>
          <cell r="J133">
            <v>10</v>
          </cell>
          <cell r="K133">
            <v>40</v>
          </cell>
          <cell r="L133">
            <v>0</v>
          </cell>
          <cell r="M133">
            <v>0</v>
          </cell>
          <cell r="N133">
            <v>0</v>
          </cell>
          <cell r="O133">
            <v>2</v>
          </cell>
          <cell r="P133">
            <v>25</v>
          </cell>
          <cell r="Q133">
            <v>10</v>
          </cell>
          <cell r="R133">
            <v>0</v>
          </cell>
          <cell r="S133">
            <v>68</v>
          </cell>
          <cell r="T133">
            <v>50</v>
          </cell>
          <cell r="U133">
            <v>4</v>
          </cell>
          <cell r="V133">
            <v>26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455</v>
          </cell>
        </row>
        <row r="134">
          <cell r="A134" t="str">
            <v>DPA300V/EG</v>
          </cell>
          <cell r="B134">
            <v>4</v>
          </cell>
          <cell r="C134">
            <v>2</v>
          </cell>
          <cell r="D134">
            <v>5</v>
          </cell>
          <cell r="E134">
            <v>10</v>
          </cell>
          <cell r="F134">
            <v>0</v>
          </cell>
          <cell r="G134">
            <v>0</v>
          </cell>
          <cell r="H134">
            <v>1</v>
          </cell>
          <cell r="I134">
            <v>0</v>
          </cell>
          <cell r="J134">
            <v>12</v>
          </cell>
          <cell r="K134">
            <v>2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15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5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56</v>
          </cell>
        </row>
        <row r="135">
          <cell r="A135" t="str">
            <v>DDP7750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</row>
        <row r="136">
          <cell r="A136" t="str">
            <v>DDP7751</v>
          </cell>
          <cell r="B136">
            <v>0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</row>
        <row r="137">
          <cell r="A137" t="str">
            <v>DDP7752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</row>
        <row r="138">
          <cell r="A138" t="str">
            <v>DDP7753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</row>
        <row r="139">
          <cell r="A139" t="str">
            <v>ESPIF8640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</row>
        <row r="140">
          <cell r="A140" t="str">
            <v>ECOGREENAC9522</v>
          </cell>
          <cell r="B140">
            <v>0</v>
          </cell>
          <cell r="C140">
            <v>0</v>
          </cell>
          <cell r="D140">
            <v>1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1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1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3</v>
          </cell>
        </row>
        <row r="141">
          <cell r="A141" t="str">
            <v>EKOGOLD840P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3</v>
          </cell>
          <cell r="P141">
            <v>0</v>
          </cell>
          <cell r="Q141">
            <v>3</v>
          </cell>
          <cell r="R141">
            <v>0</v>
          </cell>
          <cell r="S141">
            <v>1</v>
          </cell>
          <cell r="T141">
            <v>3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2</v>
          </cell>
          <cell r="Z141">
            <v>0</v>
          </cell>
          <cell r="AA141">
            <v>0</v>
          </cell>
          <cell r="AB141">
            <v>12</v>
          </cell>
        </row>
        <row r="142">
          <cell r="A142" t="str">
            <v>EKOGOLD940P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1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3</v>
          </cell>
          <cell r="R142">
            <v>0</v>
          </cell>
          <cell r="S142">
            <v>1</v>
          </cell>
          <cell r="T142">
            <v>0</v>
          </cell>
          <cell r="U142">
            <v>0</v>
          </cell>
          <cell r="V142">
            <v>3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8</v>
          </cell>
        </row>
        <row r="143">
          <cell r="A143" t="str">
            <v>EMCHD8145PT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</row>
        <row r="144">
          <cell r="A144" t="str">
            <v>GT285SL</v>
          </cell>
          <cell r="B144">
            <v>5</v>
          </cell>
          <cell r="C144">
            <v>10</v>
          </cell>
          <cell r="D144">
            <v>2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2</v>
          </cell>
          <cell r="L144">
            <v>0</v>
          </cell>
          <cell r="M144">
            <v>3</v>
          </cell>
          <cell r="N144">
            <v>3</v>
          </cell>
          <cell r="O144">
            <v>0</v>
          </cell>
          <cell r="P144">
            <v>3</v>
          </cell>
          <cell r="Q144">
            <v>20</v>
          </cell>
          <cell r="R144">
            <v>0</v>
          </cell>
          <cell r="S144">
            <v>0</v>
          </cell>
          <cell r="T144">
            <v>0</v>
          </cell>
          <cell r="U144">
            <v>3</v>
          </cell>
          <cell r="V144">
            <v>0</v>
          </cell>
          <cell r="W144">
            <v>15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66</v>
          </cell>
        </row>
        <row r="145">
          <cell r="A145" t="str">
            <v>GTE405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3</v>
          </cell>
          <cell r="U145">
            <v>0</v>
          </cell>
          <cell r="V145">
            <v>1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4</v>
          </cell>
        </row>
        <row r="146">
          <cell r="A146" t="str">
            <v>GKN2283A2+</v>
          </cell>
          <cell r="B146">
            <v>0</v>
          </cell>
          <cell r="C146">
            <v>0</v>
          </cell>
          <cell r="D146">
            <v>1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2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2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5</v>
          </cell>
        </row>
        <row r="147">
          <cell r="A147" t="str">
            <v>GSFP7153A+</v>
          </cell>
          <cell r="B147" t="e">
            <v>#N/A</v>
          </cell>
          <cell r="C147" t="e">
            <v>#N/A</v>
          </cell>
          <cell r="D147" t="e">
            <v>#N/A</v>
          </cell>
          <cell r="E147" t="e">
            <v>#N/A</v>
          </cell>
          <cell r="F147" t="e">
            <v>#N/A</v>
          </cell>
          <cell r="G147" t="e">
            <v>#N/A</v>
          </cell>
          <cell r="H147" t="e">
            <v>#N/A</v>
          </cell>
          <cell r="I147" t="e">
            <v>#N/A</v>
          </cell>
          <cell r="J147" t="e">
            <v>#N/A</v>
          </cell>
          <cell r="K147" t="e">
            <v>#N/A</v>
          </cell>
          <cell r="L147" t="e">
            <v>#N/A</v>
          </cell>
          <cell r="M147">
            <v>1</v>
          </cell>
          <cell r="N147">
            <v>1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2</v>
          </cell>
        </row>
        <row r="148">
          <cell r="A148" t="str">
            <v>HD600</v>
          </cell>
          <cell r="B148" t="e">
            <v>#N/A</v>
          </cell>
          <cell r="C148" t="e">
            <v>#N/A</v>
          </cell>
          <cell r="D148" t="e">
            <v>#N/A</v>
          </cell>
          <cell r="E148" t="e">
            <v>#N/A</v>
          </cell>
          <cell r="F148" t="e">
            <v>#N/A</v>
          </cell>
          <cell r="G148" t="e">
            <v>#N/A</v>
          </cell>
          <cell r="H148" t="e">
            <v>#N/A</v>
          </cell>
          <cell r="I148" t="e">
            <v>#N/A</v>
          </cell>
          <cell r="J148" t="e">
            <v>#N/A</v>
          </cell>
          <cell r="K148" t="e">
            <v>#N/A</v>
          </cell>
          <cell r="L148" t="e">
            <v>#N/A</v>
          </cell>
          <cell r="M148" t="e">
            <v>#N/A</v>
          </cell>
          <cell r="N148" t="e">
            <v>#N/A</v>
          </cell>
          <cell r="O148" t="e">
            <v>#N/A</v>
          </cell>
          <cell r="P148" t="e">
            <v>#N/A</v>
          </cell>
          <cell r="Q148" t="e">
            <v>#N/A</v>
          </cell>
          <cell r="R148" t="e">
            <v>#N/A</v>
          </cell>
          <cell r="S148" t="e">
            <v>#N/A</v>
          </cell>
          <cell r="T148" t="e">
            <v>#N/A</v>
          </cell>
          <cell r="U148" t="e">
            <v>#N/A</v>
          </cell>
          <cell r="V148" t="e">
            <v>#N/A</v>
          </cell>
          <cell r="W148" t="e">
            <v>#N/A</v>
          </cell>
          <cell r="X148" t="e">
            <v>#N/A</v>
          </cell>
          <cell r="Y148" t="e">
            <v>#N/A</v>
          </cell>
          <cell r="Z148" t="e">
            <v>#N/A</v>
          </cell>
          <cell r="AA148" t="e">
            <v>#N/A</v>
          </cell>
          <cell r="AB148">
            <v>0</v>
          </cell>
        </row>
        <row r="149">
          <cell r="A149" t="str">
            <v>JT366/SL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1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1</v>
          </cell>
        </row>
        <row r="150">
          <cell r="A150" t="str">
            <v>JT379/IX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</row>
        <row r="151">
          <cell r="A151" t="str">
            <v>KGN5382A2+ Fresh PT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4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4</v>
          </cell>
        </row>
        <row r="152">
          <cell r="A152" t="str">
            <v>KGN5283A3+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2</v>
          </cell>
          <cell r="P152">
            <v>0</v>
          </cell>
          <cell r="Q152">
            <v>2</v>
          </cell>
          <cell r="R152">
            <v>0</v>
          </cell>
          <cell r="S152">
            <v>2</v>
          </cell>
          <cell r="T152">
            <v>2</v>
          </cell>
          <cell r="U152">
            <v>0</v>
          </cell>
          <cell r="V152">
            <v>2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10</v>
          </cell>
        </row>
        <row r="153">
          <cell r="A153" t="str">
            <v>LOP6052</v>
          </cell>
          <cell r="B153">
            <v>5</v>
          </cell>
          <cell r="C153">
            <v>14</v>
          </cell>
          <cell r="D153">
            <v>15</v>
          </cell>
          <cell r="E153">
            <v>54</v>
          </cell>
          <cell r="F153">
            <v>23</v>
          </cell>
          <cell r="G153">
            <v>24</v>
          </cell>
          <cell r="H153">
            <v>3</v>
          </cell>
          <cell r="I153">
            <v>0</v>
          </cell>
          <cell r="J153">
            <v>35</v>
          </cell>
          <cell r="K153">
            <v>10</v>
          </cell>
          <cell r="L153">
            <v>0</v>
          </cell>
          <cell r="M153">
            <v>6</v>
          </cell>
          <cell r="N153">
            <v>6</v>
          </cell>
          <cell r="O153">
            <v>0</v>
          </cell>
          <cell r="P153">
            <v>67</v>
          </cell>
          <cell r="Q153">
            <v>18</v>
          </cell>
          <cell r="R153">
            <v>12</v>
          </cell>
          <cell r="S153">
            <v>68</v>
          </cell>
          <cell r="T153">
            <v>10</v>
          </cell>
          <cell r="U153">
            <v>6</v>
          </cell>
          <cell r="V153">
            <v>28</v>
          </cell>
          <cell r="W153">
            <v>0</v>
          </cell>
          <cell r="X153">
            <v>0</v>
          </cell>
          <cell r="Y153">
            <v>10</v>
          </cell>
          <cell r="Z153">
            <v>0</v>
          </cell>
          <cell r="AA153">
            <v>0</v>
          </cell>
          <cell r="AB153">
            <v>414</v>
          </cell>
        </row>
        <row r="154">
          <cell r="A154" t="str">
            <v>LOS7010</v>
          </cell>
          <cell r="B154">
            <v>13</v>
          </cell>
          <cell r="C154">
            <v>6</v>
          </cell>
          <cell r="D154">
            <v>10</v>
          </cell>
          <cell r="E154">
            <v>2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14</v>
          </cell>
          <cell r="K154">
            <v>5</v>
          </cell>
          <cell r="L154">
            <v>0</v>
          </cell>
          <cell r="M154">
            <v>0</v>
          </cell>
          <cell r="N154">
            <v>0</v>
          </cell>
          <cell r="O154">
            <v>2</v>
          </cell>
          <cell r="P154">
            <v>50</v>
          </cell>
          <cell r="Q154">
            <v>13</v>
          </cell>
          <cell r="R154">
            <v>19</v>
          </cell>
          <cell r="S154">
            <v>13</v>
          </cell>
          <cell r="T154">
            <v>10</v>
          </cell>
          <cell r="U154">
            <v>10</v>
          </cell>
          <cell r="V154">
            <v>5</v>
          </cell>
          <cell r="W154">
            <v>0</v>
          </cell>
          <cell r="X154">
            <v>0</v>
          </cell>
          <cell r="Y154">
            <v>3</v>
          </cell>
          <cell r="Z154">
            <v>0</v>
          </cell>
          <cell r="AA154">
            <v>0</v>
          </cell>
          <cell r="AB154">
            <v>175</v>
          </cell>
        </row>
        <row r="155">
          <cell r="A155" t="str">
            <v>LPA54</v>
          </cell>
          <cell r="B155">
            <v>0</v>
          </cell>
          <cell r="C155">
            <v>2</v>
          </cell>
          <cell r="D155">
            <v>33</v>
          </cell>
          <cell r="E155">
            <v>13</v>
          </cell>
          <cell r="F155">
            <v>3</v>
          </cell>
          <cell r="G155">
            <v>4</v>
          </cell>
          <cell r="H155">
            <v>5</v>
          </cell>
          <cell r="I155">
            <v>3</v>
          </cell>
          <cell r="J155">
            <v>8</v>
          </cell>
          <cell r="K155">
            <v>1</v>
          </cell>
          <cell r="L155">
            <v>3</v>
          </cell>
          <cell r="M155">
            <v>3</v>
          </cell>
          <cell r="N155">
            <v>3</v>
          </cell>
          <cell r="O155">
            <v>2</v>
          </cell>
          <cell r="P155">
            <v>31</v>
          </cell>
          <cell r="Q155">
            <v>5</v>
          </cell>
          <cell r="R155">
            <v>4</v>
          </cell>
          <cell r="S155">
            <v>4</v>
          </cell>
          <cell r="T155">
            <v>6</v>
          </cell>
          <cell r="U155">
            <v>0</v>
          </cell>
          <cell r="V155">
            <v>3</v>
          </cell>
          <cell r="W155">
            <v>0</v>
          </cell>
          <cell r="X155">
            <v>0</v>
          </cell>
          <cell r="Y155">
            <v>2</v>
          </cell>
          <cell r="Z155">
            <v>0</v>
          </cell>
          <cell r="AA155">
            <v>0</v>
          </cell>
          <cell r="AB155">
            <v>138</v>
          </cell>
        </row>
        <row r="156">
          <cell r="A156" t="str">
            <v>MWD246SL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  <cell r="Y156">
            <v>0</v>
          </cell>
          <cell r="Z156">
            <v>0</v>
          </cell>
          <cell r="AA156">
            <v>0</v>
          </cell>
          <cell r="AB156">
            <v>0</v>
          </cell>
        </row>
        <row r="157">
          <cell r="A157" t="str">
            <v>MWD301</v>
          </cell>
          <cell r="B157">
            <v>8</v>
          </cell>
          <cell r="C157">
            <v>0</v>
          </cell>
          <cell r="D157">
            <v>2</v>
          </cell>
          <cell r="E157">
            <v>4</v>
          </cell>
          <cell r="F157">
            <v>4</v>
          </cell>
          <cell r="G157">
            <v>0</v>
          </cell>
          <cell r="H157">
            <v>0</v>
          </cell>
          <cell r="I157">
            <v>0</v>
          </cell>
          <cell r="J157">
            <v>25</v>
          </cell>
          <cell r="K157">
            <v>405</v>
          </cell>
          <cell r="L157">
            <v>0</v>
          </cell>
          <cell r="M157">
            <v>3</v>
          </cell>
          <cell r="N157">
            <v>3</v>
          </cell>
          <cell r="O157">
            <v>0</v>
          </cell>
          <cell r="P157">
            <v>2</v>
          </cell>
          <cell r="Q157">
            <v>25</v>
          </cell>
          <cell r="R157">
            <v>0</v>
          </cell>
          <cell r="S157">
            <v>13</v>
          </cell>
          <cell r="T157">
            <v>4</v>
          </cell>
          <cell r="U157">
            <v>6</v>
          </cell>
          <cell r="V157">
            <v>5</v>
          </cell>
          <cell r="W157">
            <v>0</v>
          </cell>
          <cell r="X157">
            <v>0</v>
          </cell>
          <cell r="Y157">
            <v>0</v>
          </cell>
          <cell r="Z157">
            <v>0</v>
          </cell>
          <cell r="AA157">
            <v>0</v>
          </cell>
          <cell r="AB157">
            <v>509</v>
          </cell>
        </row>
        <row r="158">
          <cell r="A158" t="str">
            <v>MWD302/WH</v>
          </cell>
          <cell r="B158">
            <v>5</v>
          </cell>
          <cell r="C158">
            <v>45</v>
          </cell>
          <cell r="D158">
            <v>29</v>
          </cell>
          <cell r="E158">
            <v>23</v>
          </cell>
          <cell r="F158">
            <v>3</v>
          </cell>
          <cell r="G158">
            <v>2</v>
          </cell>
          <cell r="H158">
            <v>5</v>
          </cell>
          <cell r="I158">
            <v>25</v>
          </cell>
          <cell r="J158">
            <v>20</v>
          </cell>
          <cell r="K158">
            <v>23</v>
          </cell>
          <cell r="L158">
            <v>0</v>
          </cell>
          <cell r="M158">
            <v>3</v>
          </cell>
          <cell r="N158">
            <v>3</v>
          </cell>
          <cell r="O158">
            <v>3</v>
          </cell>
          <cell r="P158">
            <v>24</v>
          </cell>
          <cell r="Q158">
            <v>10</v>
          </cell>
          <cell r="R158">
            <v>2</v>
          </cell>
          <cell r="S158">
            <v>30</v>
          </cell>
          <cell r="T158">
            <v>6</v>
          </cell>
          <cell r="U158">
            <v>5</v>
          </cell>
          <cell r="V158">
            <v>1</v>
          </cell>
          <cell r="W158">
            <v>0</v>
          </cell>
          <cell r="X158">
            <v>0</v>
          </cell>
          <cell r="Y158">
            <v>1</v>
          </cell>
          <cell r="Z158">
            <v>0</v>
          </cell>
          <cell r="AA158">
            <v>0</v>
          </cell>
          <cell r="AB158">
            <v>268</v>
          </cell>
        </row>
        <row r="159">
          <cell r="A159" t="str">
            <v>MWD308/SL</v>
          </cell>
          <cell r="B159">
            <v>14</v>
          </cell>
          <cell r="C159">
            <v>18</v>
          </cell>
          <cell r="D159">
            <v>12</v>
          </cell>
          <cell r="E159">
            <v>23</v>
          </cell>
          <cell r="F159">
            <v>0</v>
          </cell>
          <cell r="G159">
            <v>0</v>
          </cell>
          <cell r="H159">
            <v>0</v>
          </cell>
          <cell r="I159">
            <v>15</v>
          </cell>
          <cell r="J159">
            <v>10</v>
          </cell>
          <cell r="K159">
            <v>30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14</v>
          </cell>
          <cell r="Q159">
            <v>7</v>
          </cell>
          <cell r="R159">
            <v>0</v>
          </cell>
          <cell r="S159">
            <v>10</v>
          </cell>
          <cell r="T159">
            <v>4</v>
          </cell>
          <cell r="U159">
            <v>7</v>
          </cell>
          <cell r="V159">
            <v>24</v>
          </cell>
          <cell r="W159">
            <v>0</v>
          </cell>
          <cell r="X159">
            <v>0</v>
          </cell>
          <cell r="Y159">
            <v>38</v>
          </cell>
          <cell r="Z159">
            <v>0</v>
          </cell>
          <cell r="AA159">
            <v>0</v>
          </cell>
          <cell r="AB159">
            <v>226</v>
          </cell>
        </row>
        <row r="160">
          <cell r="A160" t="str">
            <v>MWO611SL</v>
          </cell>
          <cell r="B160">
            <v>0</v>
          </cell>
          <cell r="C160">
            <v>0</v>
          </cell>
          <cell r="D160">
            <v>0</v>
          </cell>
          <cell r="E160">
            <v>4</v>
          </cell>
          <cell r="F160">
            <v>0</v>
          </cell>
          <cell r="G160">
            <v>0</v>
          </cell>
          <cell r="H160">
            <v>0</v>
          </cell>
          <cell r="I160">
            <v>2</v>
          </cell>
          <cell r="J160">
            <v>19</v>
          </cell>
          <cell r="K160">
            <v>2</v>
          </cell>
          <cell r="L160">
            <v>6</v>
          </cell>
          <cell r="M160">
            <v>15</v>
          </cell>
          <cell r="N160">
            <v>15</v>
          </cell>
          <cell r="O160">
            <v>2</v>
          </cell>
          <cell r="P160">
            <v>3</v>
          </cell>
          <cell r="Q160">
            <v>15</v>
          </cell>
          <cell r="R160">
            <v>0</v>
          </cell>
          <cell r="S160">
            <v>16</v>
          </cell>
          <cell r="T160">
            <v>20</v>
          </cell>
          <cell r="U160">
            <v>22</v>
          </cell>
          <cell r="V160">
            <v>33</v>
          </cell>
          <cell r="W160">
            <v>0</v>
          </cell>
          <cell r="X160">
            <v>0</v>
          </cell>
          <cell r="Y160">
            <v>0</v>
          </cell>
          <cell r="Z160">
            <v>0</v>
          </cell>
          <cell r="AA160">
            <v>0</v>
          </cell>
          <cell r="AB160">
            <v>174</v>
          </cell>
        </row>
        <row r="161">
          <cell r="A161" t="str">
            <v>SF141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  <cell r="Y161">
            <v>0</v>
          </cell>
          <cell r="Z161">
            <v>0</v>
          </cell>
          <cell r="AA161">
            <v>0</v>
          </cell>
          <cell r="AB161">
            <v>0</v>
          </cell>
        </row>
        <row r="162">
          <cell r="A162" t="str">
            <v>SF171</v>
          </cell>
          <cell r="B162">
            <v>9</v>
          </cell>
          <cell r="C162">
            <v>3</v>
          </cell>
          <cell r="D162">
            <v>24</v>
          </cell>
          <cell r="E162">
            <v>5</v>
          </cell>
          <cell r="F162">
            <v>0</v>
          </cell>
          <cell r="G162">
            <v>3</v>
          </cell>
          <cell r="H162">
            <v>0</v>
          </cell>
          <cell r="I162">
            <v>0</v>
          </cell>
          <cell r="J162">
            <v>3</v>
          </cell>
          <cell r="K162">
            <v>2</v>
          </cell>
          <cell r="L162">
            <v>0</v>
          </cell>
          <cell r="M162">
            <v>2</v>
          </cell>
          <cell r="N162">
            <v>2</v>
          </cell>
          <cell r="O162">
            <v>0</v>
          </cell>
          <cell r="P162">
            <v>10</v>
          </cell>
          <cell r="Q162">
            <v>2</v>
          </cell>
          <cell r="R162">
            <v>0</v>
          </cell>
          <cell r="S162">
            <v>0</v>
          </cell>
          <cell r="T162">
            <v>0</v>
          </cell>
          <cell r="U162">
            <v>1</v>
          </cell>
          <cell r="V162">
            <v>4</v>
          </cell>
          <cell r="W162">
            <v>0</v>
          </cell>
          <cell r="X162">
            <v>3</v>
          </cell>
          <cell r="Y162">
            <v>0</v>
          </cell>
          <cell r="Z162">
            <v>0</v>
          </cell>
          <cell r="AA162">
            <v>0</v>
          </cell>
          <cell r="AB162">
            <v>73</v>
          </cell>
        </row>
        <row r="163">
          <cell r="A163" t="str">
            <v>TGA310/3100EG</v>
          </cell>
          <cell r="B163">
            <v>0</v>
          </cell>
          <cell r="C163">
            <v>0</v>
          </cell>
          <cell r="D163">
            <v>4</v>
          </cell>
          <cell r="E163">
            <v>0</v>
          </cell>
          <cell r="F163">
            <v>0</v>
          </cell>
          <cell r="G163">
            <v>2</v>
          </cell>
          <cell r="H163">
            <v>0</v>
          </cell>
          <cell r="I163">
            <v>2</v>
          </cell>
          <cell r="J163">
            <v>2</v>
          </cell>
          <cell r="K163">
            <v>6</v>
          </cell>
          <cell r="L163">
            <v>2</v>
          </cell>
          <cell r="M163">
            <v>0</v>
          </cell>
          <cell r="N163">
            <v>0</v>
          </cell>
          <cell r="O163">
            <v>0</v>
          </cell>
          <cell r="P163">
            <v>0</v>
          </cell>
          <cell r="Q163">
            <v>0</v>
          </cell>
          <cell r="R163">
            <v>1</v>
          </cell>
          <cell r="S163">
            <v>2</v>
          </cell>
          <cell r="T163">
            <v>1</v>
          </cell>
          <cell r="U163">
            <v>0</v>
          </cell>
          <cell r="V163">
            <v>1</v>
          </cell>
          <cell r="W163">
            <v>0</v>
          </cell>
          <cell r="X163">
            <v>0</v>
          </cell>
          <cell r="Y163">
            <v>0</v>
          </cell>
          <cell r="Z163">
            <v>0</v>
          </cell>
          <cell r="AA163">
            <v>0</v>
          </cell>
          <cell r="AB163">
            <v>23</v>
          </cell>
        </row>
        <row r="164">
          <cell r="A164" t="str">
            <v>TGZ5757IXL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  <cell r="Y164">
            <v>0</v>
          </cell>
          <cell r="Z164">
            <v>0</v>
          </cell>
          <cell r="AA164">
            <v>0</v>
          </cell>
          <cell r="AB164">
            <v>0</v>
          </cell>
        </row>
        <row r="165">
          <cell r="A165" t="str">
            <v>TT16AP</v>
          </cell>
          <cell r="B165">
            <v>18</v>
          </cell>
          <cell r="C165">
            <v>13</v>
          </cell>
          <cell r="D165">
            <v>19</v>
          </cell>
          <cell r="E165">
            <v>0</v>
          </cell>
          <cell r="F165">
            <v>0</v>
          </cell>
          <cell r="G165">
            <v>15</v>
          </cell>
          <cell r="H165">
            <v>0</v>
          </cell>
          <cell r="I165">
            <v>5</v>
          </cell>
          <cell r="J165">
            <v>12</v>
          </cell>
          <cell r="K165">
            <v>20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0</v>
          </cell>
          <cell r="Q165">
            <v>0</v>
          </cell>
          <cell r="R165">
            <v>0</v>
          </cell>
          <cell r="S165">
            <v>6</v>
          </cell>
          <cell r="T165">
            <v>0</v>
          </cell>
          <cell r="U165">
            <v>19</v>
          </cell>
          <cell r="V165">
            <v>0</v>
          </cell>
          <cell r="W165">
            <v>0</v>
          </cell>
          <cell r="X165">
            <v>0</v>
          </cell>
          <cell r="Y165">
            <v>6</v>
          </cell>
          <cell r="Z165">
            <v>0</v>
          </cell>
          <cell r="AA165">
            <v>0</v>
          </cell>
          <cell r="AB165">
            <v>133</v>
          </cell>
        </row>
        <row r="166">
          <cell r="A166" t="str">
            <v>WBA3399NFCIX</v>
          </cell>
          <cell r="B166">
            <v>0</v>
          </cell>
          <cell r="C166">
            <v>2</v>
          </cell>
          <cell r="D166">
            <v>0</v>
          </cell>
          <cell r="E166">
            <v>2</v>
          </cell>
          <cell r="F166">
            <v>0</v>
          </cell>
          <cell r="G166">
            <v>0</v>
          </cell>
          <cell r="H166">
            <v>4</v>
          </cell>
          <cell r="I166">
            <v>0</v>
          </cell>
          <cell r="J166">
            <v>3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5</v>
          </cell>
          <cell r="P166">
            <v>0</v>
          </cell>
          <cell r="Q166">
            <v>0</v>
          </cell>
          <cell r="R166">
            <v>0</v>
          </cell>
          <cell r="S166">
            <v>2</v>
          </cell>
          <cell r="T166">
            <v>0</v>
          </cell>
          <cell r="U166">
            <v>0</v>
          </cell>
          <cell r="V166">
            <v>0</v>
          </cell>
          <cell r="W166">
            <v>0</v>
          </cell>
          <cell r="X166">
            <v>0</v>
          </cell>
          <cell r="Y166">
            <v>0</v>
          </cell>
          <cell r="Z166">
            <v>0</v>
          </cell>
          <cell r="AA166">
            <v>0</v>
          </cell>
          <cell r="AB166">
            <v>18</v>
          </cell>
        </row>
        <row r="167">
          <cell r="A167" t="str">
            <v>WBA4398NFCIX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7</v>
          </cell>
          <cell r="P167">
            <v>1</v>
          </cell>
          <cell r="Q167">
            <v>2</v>
          </cell>
          <cell r="R167">
            <v>0</v>
          </cell>
          <cell r="S167">
            <v>2</v>
          </cell>
          <cell r="T167">
            <v>2</v>
          </cell>
          <cell r="U167">
            <v>0</v>
          </cell>
          <cell r="V167">
            <v>2</v>
          </cell>
          <cell r="W167">
            <v>0</v>
          </cell>
          <cell r="X167">
            <v>0</v>
          </cell>
          <cell r="Y167">
            <v>0</v>
          </cell>
          <cell r="Z167">
            <v>0</v>
          </cell>
          <cell r="AA167">
            <v>0</v>
          </cell>
          <cell r="AB167">
            <v>16</v>
          </cell>
        </row>
        <row r="168">
          <cell r="A168" t="str">
            <v>WBE3325NFTS</v>
          </cell>
          <cell r="B168">
            <v>21</v>
          </cell>
          <cell r="C168">
            <v>4</v>
          </cell>
          <cell r="D168">
            <v>4</v>
          </cell>
          <cell r="E168">
            <v>2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2</v>
          </cell>
          <cell r="K168">
            <v>2</v>
          </cell>
          <cell r="L168">
            <v>3</v>
          </cell>
          <cell r="M168">
            <v>0</v>
          </cell>
          <cell r="N168">
            <v>0</v>
          </cell>
          <cell r="O168">
            <v>0</v>
          </cell>
          <cell r="P168">
            <v>0</v>
          </cell>
          <cell r="Q168">
            <v>4</v>
          </cell>
          <cell r="R168">
            <v>5</v>
          </cell>
          <cell r="S168">
            <v>8</v>
          </cell>
          <cell r="T168">
            <v>2</v>
          </cell>
          <cell r="U168">
            <v>2</v>
          </cell>
          <cell r="V168">
            <v>5</v>
          </cell>
          <cell r="W168">
            <v>3</v>
          </cell>
          <cell r="X168">
            <v>0</v>
          </cell>
          <cell r="Y168">
            <v>0</v>
          </cell>
          <cell r="Z168">
            <v>0</v>
          </cell>
          <cell r="AA168">
            <v>0</v>
          </cell>
          <cell r="AB168">
            <v>67</v>
          </cell>
        </row>
        <row r="169">
          <cell r="A169" t="str">
            <v>WBE3325NFW</v>
          </cell>
          <cell r="B169">
            <v>0</v>
          </cell>
          <cell r="C169">
            <v>3</v>
          </cell>
          <cell r="D169">
            <v>0</v>
          </cell>
          <cell r="E169">
            <v>3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2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3</v>
          </cell>
          <cell r="S169">
            <v>6</v>
          </cell>
          <cell r="T169">
            <v>2</v>
          </cell>
          <cell r="U169">
            <v>0</v>
          </cell>
          <cell r="V169">
            <v>0</v>
          </cell>
          <cell r="W169">
            <v>0</v>
          </cell>
          <cell r="X169">
            <v>0</v>
          </cell>
          <cell r="Y169">
            <v>0</v>
          </cell>
          <cell r="Z169">
            <v>0</v>
          </cell>
          <cell r="AA169">
            <v>0</v>
          </cell>
          <cell r="AB169">
            <v>19</v>
          </cell>
        </row>
        <row r="170">
          <cell r="A170" t="str">
            <v>WBE3414</v>
          </cell>
          <cell r="B170">
            <v>11</v>
          </cell>
          <cell r="C170">
            <v>2</v>
          </cell>
          <cell r="D170">
            <v>3</v>
          </cell>
          <cell r="E170">
            <v>0</v>
          </cell>
          <cell r="F170">
            <v>0</v>
          </cell>
          <cell r="G170">
            <v>2</v>
          </cell>
          <cell r="H170">
            <v>0</v>
          </cell>
          <cell r="I170">
            <v>0</v>
          </cell>
          <cell r="J170">
            <v>0</v>
          </cell>
          <cell r="K170">
            <v>2</v>
          </cell>
          <cell r="L170">
            <v>25</v>
          </cell>
          <cell r="M170">
            <v>0</v>
          </cell>
          <cell r="N170">
            <v>0</v>
          </cell>
          <cell r="O170">
            <v>0</v>
          </cell>
          <cell r="P170">
            <v>70</v>
          </cell>
          <cell r="Q170">
            <v>0</v>
          </cell>
          <cell r="R170">
            <v>0</v>
          </cell>
          <cell r="S170">
            <v>2</v>
          </cell>
          <cell r="T170">
            <v>0</v>
          </cell>
          <cell r="U170">
            <v>0</v>
          </cell>
          <cell r="V170">
            <v>3</v>
          </cell>
          <cell r="W170">
            <v>0</v>
          </cell>
          <cell r="X170">
            <v>0</v>
          </cell>
          <cell r="Y170">
            <v>4</v>
          </cell>
          <cell r="Z170">
            <v>0</v>
          </cell>
          <cell r="AA170">
            <v>0</v>
          </cell>
          <cell r="AB170">
            <v>124</v>
          </cell>
        </row>
        <row r="171">
          <cell r="A171" t="str">
            <v>WBE475IX/ARC4324IX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  <cell r="Y171">
            <v>0</v>
          </cell>
          <cell r="Z171">
            <v>0</v>
          </cell>
          <cell r="AA171">
            <v>0</v>
          </cell>
          <cell r="AB171">
            <v>0</v>
          </cell>
        </row>
        <row r="172">
          <cell r="A172" t="str">
            <v>WGWHFL106A</v>
          </cell>
          <cell r="B172">
            <v>36</v>
          </cell>
          <cell r="C172">
            <v>52</v>
          </cell>
          <cell r="D172">
            <v>28</v>
          </cell>
          <cell r="E172">
            <v>17</v>
          </cell>
          <cell r="F172">
            <v>0</v>
          </cell>
          <cell r="G172">
            <v>0</v>
          </cell>
          <cell r="H172">
            <v>0</v>
          </cell>
          <cell r="I172">
            <v>6</v>
          </cell>
          <cell r="J172">
            <v>15</v>
          </cell>
          <cell r="K172">
            <v>15</v>
          </cell>
          <cell r="L172">
            <v>0</v>
          </cell>
          <cell r="M172">
            <v>0</v>
          </cell>
          <cell r="N172">
            <v>0</v>
          </cell>
          <cell r="O172">
            <v>3</v>
          </cell>
          <cell r="P172">
            <v>0</v>
          </cell>
          <cell r="Q172">
            <v>35</v>
          </cell>
          <cell r="R172">
            <v>10</v>
          </cell>
          <cell r="S172">
            <v>29</v>
          </cell>
          <cell r="T172">
            <v>13</v>
          </cell>
          <cell r="U172">
            <v>28</v>
          </cell>
          <cell r="V172">
            <v>37</v>
          </cell>
          <cell r="W172">
            <v>0</v>
          </cell>
          <cell r="X172">
            <v>5</v>
          </cell>
          <cell r="Y172">
            <v>70</v>
          </cell>
          <cell r="Z172">
            <v>0</v>
          </cell>
          <cell r="AA172">
            <v>0</v>
          </cell>
          <cell r="AB172">
            <v>399</v>
          </cell>
        </row>
        <row r="173">
          <cell r="A173" t="str">
            <v>WGWHFL1P6AL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271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0</v>
          </cell>
          <cell r="Y173">
            <v>0</v>
          </cell>
          <cell r="Z173">
            <v>0</v>
          </cell>
          <cell r="AA173">
            <v>0</v>
          </cell>
          <cell r="AB173">
            <v>271</v>
          </cell>
        </row>
        <row r="174">
          <cell r="A174" t="str">
            <v>WGWHFL112A</v>
          </cell>
          <cell r="B174">
            <v>0</v>
          </cell>
          <cell r="C174">
            <v>6</v>
          </cell>
          <cell r="D174">
            <v>0</v>
          </cell>
          <cell r="E174">
            <v>2</v>
          </cell>
          <cell r="F174">
            <v>0</v>
          </cell>
          <cell r="G174">
            <v>0</v>
          </cell>
          <cell r="H174">
            <v>4</v>
          </cell>
          <cell r="I174">
            <v>0</v>
          </cell>
          <cell r="J174">
            <v>0</v>
          </cell>
          <cell r="K174">
            <v>8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15</v>
          </cell>
          <cell r="S174">
            <v>5</v>
          </cell>
          <cell r="T174">
            <v>10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50</v>
          </cell>
        </row>
        <row r="175">
          <cell r="A175" t="str">
            <v>WME1640W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  <cell r="Y175">
            <v>0</v>
          </cell>
          <cell r="Z175">
            <v>0</v>
          </cell>
          <cell r="AA175">
            <v>0</v>
          </cell>
          <cell r="AB175">
            <v>0</v>
          </cell>
        </row>
        <row r="176">
          <cell r="A176" t="str">
            <v>WME1887DFCTS</v>
          </cell>
          <cell r="B176">
            <v>0</v>
          </cell>
          <cell r="C176">
            <v>2</v>
          </cell>
          <cell r="D176">
            <v>1</v>
          </cell>
          <cell r="E176">
            <v>14</v>
          </cell>
          <cell r="F176">
            <v>1</v>
          </cell>
          <cell r="G176">
            <v>0</v>
          </cell>
          <cell r="H176">
            <v>0</v>
          </cell>
          <cell r="I176">
            <v>0</v>
          </cell>
          <cell r="J176">
            <v>1</v>
          </cell>
          <cell r="K176">
            <v>1</v>
          </cell>
          <cell r="L176">
            <v>2</v>
          </cell>
          <cell r="M176">
            <v>0</v>
          </cell>
          <cell r="N176">
            <v>0</v>
          </cell>
          <cell r="O176">
            <v>1</v>
          </cell>
          <cell r="P176">
            <v>0</v>
          </cell>
          <cell r="Q176">
            <v>3</v>
          </cell>
          <cell r="R176">
            <v>0</v>
          </cell>
          <cell r="S176">
            <v>0</v>
          </cell>
          <cell r="T176">
            <v>2</v>
          </cell>
          <cell r="U176">
            <v>1</v>
          </cell>
          <cell r="V176">
            <v>1</v>
          </cell>
          <cell r="W176">
            <v>0</v>
          </cell>
          <cell r="X176">
            <v>0</v>
          </cell>
          <cell r="Y176">
            <v>0</v>
          </cell>
          <cell r="Z176">
            <v>0</v>
          </cell>
          <cell r="AA176">
            <v>0</v>
          </cell>
          <cell r="AB176">
            <v>30</v>
          </cell>
        </row>
        <row r="177">
          <cell r="A177" t="str">
            <v>WMN1867DFCN</v>
          </cell>
          <cell r="B177">
            <v>0</v>
          </cell>
          <cell r="C177">
            <v>0</v>
          </cell>
          <cell r="D177">
            <v>0</v>
          </cell>
          <cell r="E177">
            <v>2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1</v>
          </cell>
          <cell r="W177">
            <v>0</v>
          </cell>
          <cell r="X177">
            <v>0</v>
          </cell>
          <cell r="Y177">
            <v>0</v>
          </cell>
          <cell r="Z177">
            <v>0</v>
          </cell>
          <cell r="AA177">
            <v>0</v>
          </cell>
          <cell r="AB177">
            <v>3</v>
          </cell>
        </row>
        <row r="178">
          <cell r="A178" t="str">
            <v>WMT503</v>
          </cell>
          <cell r="B178">
            <v>8</v>
          </cell>
          <cell r="C178">
            <v>12</v>
          </cell>
          <cell r="D178">
            <v>7</v>
          </cell>
          <cell r="E178">
            <v>15</v>
          </cell>
          <cell r="F178">
            <v>0</v>
          </cell>
          <cell r="G178">
            <v>2</v>
          </cell>
          <cell r="H178">
            <v>0</v>
          </cell>
          <cell r="I178">
            <v>0</v>
          </cell>
          <cell r="J178">
            <v>6</v>
          </cell>
          <cell r="K178">
            <v>0</v>
          </cell>
          <cell r="L178">
            <v>3</v>
          </cell>
          <cell r="M178">
            <v>0</v>
          </cell>
          <cell r="N178">
            <v>0</v>
          </cell>
          <cell r="O178">
            <v>0</v>
          </cell>
          <cell r="P178">
            <v>50</v>
          </cell>
          <cell r="Q178">
            <v>3</v>
          </cell>
          <cell r="R178">
            <v>1</v>
          </cell>
          <cell r="S178">
            <v>4</v>
          </cell>
          <cell r="T178">
            <v>30</v>
          </cell>
          <cell r="U178">
            <v>0</v>
          </cell>
          <cell r="V178">
            <v>7</v>
          </cell>
          <cell r="W178">
            <v>1</v>
          </cell>
          <cell r="X178">
            <v>0</v>
          </cell>
          <cell r="Y178">
            <v>5</v>
          </cell>
          <cell r="Z178">
            <v>0</v>
          </cell>
          <cell r="AA178">
            <v>0</v>
          </cell>
          <cell r="AB178">
            <v>154</v>
          </cell>
        </row>
        <row r="179">
          <cell r="A179" t="str">
            <v>WOR1207</v>
          </cell>
          <cell r="B179">
            <v>0</v>
          </cell>
          <cell r="C179">
            <v>70</v>
          </cell>
          <cell r="D179">
            <v>9</v>
          </cell>
          <cell r="E179">
            <v>0</v>
          </cell>
          <cell r="F179">
            <v>15</v>
          </cell>
          <cell r="G179">
            <v>0</v>
          </cell>
          <cell r="H179">
            <v>35</v>
          </cell>
          <cell r="I179">
            <v>20</v>
          </cell>
          <cell r="J179">
            <v>30</v>
          </cell>
          <cell r="K179">
            <v>52</v>
          </cell>
          <cell r="L179">
            <v>30</v>
          </cell>
          <cell r="M179">
            <v>40</v>
          </cell>
          <cell r="N179">
            <v>40</v>
          </cell>
          <cell r="O179">
            <v>20</v>
          </cell>
          <cell r="P179">
            <v>6</v>
          </cell>
          <cell r="Q179">
            <v>0</v>
          </cell>
          <cell r="R179">
            <v>2</v>
          </cell>
          <cell r="S179">
            <v>0</v>
          </cell>
          <cell r="T179">
            <v>0</v>
          </cell>
          <cell r="U179">
            <v>92</v>
          </cell>
          <cell r="V179">
            <v>116</v>
          </cell>
          <cell r="W179">
            <v>0</v>
          </cell>
          <cell r="X179">
            <v>0</v>
          </cell>
          <cell r="Y179">
            <v>30</v>
          </cell>
          <cell r="Z179">
            <v>0</v>
          </cell>
          <cell r="AA179">
            <v>0</v>
          </cell>
          <cell r="AB179">
            <v>607</v>
          </cell>
        </row>
        <row r="180">
          <cell r="A180" t="str">
            <v>WOR1209</v>
          </cell>
          <cell r="B180">
            <v>0</v>
          </cell>
          <cell r="C180">
            <v>60</v>
          </cell>
          <cell r="D180">
            <v>8</v>
          </cell>
          <cell r="E180">
            <v>0</v>
          </cell>
          <cell r="F180">
            <v>0</v>
          </cell>
          <cell r="G180">
            <v>0</v>
          </cell>
          <cell r="H180">
            <v>54</v>
          </cell>
          <cell r="I180">
            <v>25</v>
          </cell>
          <cell r="J180">
            <v>20</v>
          </cell>
          <cell r="K180">
            <v>25</v>
          </cell>
          <cell r="L180">
            <v>30</v>
          </cell>
          <cell r="M180">
            <v>30</v>
          </cell>
          <cell r="N180">
            <v>30</v>
          </cell>
          <cell r="O180">
            <v>20</v>
          </cell>
          <cell r="P180">
            <v>0</v>
          </cell>
          <cell r="Q180">
            <v>0</v>
          </cell>
          <cell r="R180">
            <v>2</v>
          </cell>
          <cell r="S180">
            <v>0</v>
          </cell>
          <cell r="T180">
            <v>0</v>
          </cell>
          <cell r="U180">
            <v>92</v>
          </cell>
          <cell r="V180">
            <v>59</v>
          </cell>
          <cell r="W180">
            <v>0</v>
          </cell>
          <cell r="X180">
            <v>0</v>
          </cell>
          <cell r="Y180">
            <v>0</v>
          </cell>
          <cell r="Z180">
            <v>0</v>
          </cell>
          <cell r="AA180">
            <v>0</v>
          </cell>
          <cell r="AB180">
            <v>455</v>
          </cell>
        </row>
        <row r="181">
          <cell r="A181" t="str">
            <v>WOR1212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  <cell r="N181">
            <v>0</v>
          </cell>
          <cell r="O181">
            <v>0</v>
          </cell>
          <cell r="P181">
            <v>0</v>
          </cell>
          <cell r="Q181">
            <v>0</v>
          </cell>
          <cell r="R181">
            <v>0</v>
          </cell>
          <cell r="S181">
            <v>0</v>
          </cell>
          <cell r="T181">
            <v>0</v>
          </cell>
          <cell r="U181">
            <v>0</v>
          </cell>
          <cell r="V181">
            <v>0</v>
          </cell>
          <cell r="W181">
            <v>0</v>
          </cell>
          <cell r="X181">
            <v>0</v>
          </cell>
          <cell r="Y181">
            <v>0</v>
          </cell>
          <cell r="Z181">
            <v>0</v>
          </cell>
          <cell r="AA181">
            <v>0</v>
          </cell>
          <cell r="AB181">
            <v>0</v>
          </cell>
        </row>
        <row r="182">
          <cell r="A182" t="str">
            <v>WS60-578</v>
          </cell>
          <cell r="B182">
            <v>5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6</v>
          </cell>
          <cell r="P182">
            <v>208</v>
          </cell>
          <cell r="Q182">
            <v>21</v>
          </cell>
          <cell r="R182">
            <v>30</v>
          </cell>
          <cell r="S182">
            <v>599</v>
          </cell>
          <cell r="T182">
            <v>1214</v>
          </cell>
          <cell r="U182">
            <v>30</v>
          </cell>
          <cell r="V182">
            <v>34</v>
          </cell>
          <cell r="W182">
            <v>10</v>
          </cell>
          <cell r="X182">
            <v>6</v>
          </cell>
          <cell r="Y182">
            <v>22</v>
          </cell>
          <cell r="Z182">
            <v>0</v>
          </cell>
          <cell r="AA182">
            <v>0</v>
          </cell>
          <cell r="AB182">
            <v>2185</v>
          </cell>
        </row>
        <row r="183">
          <cell r="A183" t="str">
            <v>WS80-58</v>
          </cell>
          <cell r="B183">
            <v>5</v>
          </cell>
          <cell r="C183">
            <v>0</v>
          </cell>
          <cell r="D183">
            <v>0</v>
          </cell>
          <cell r="E183">
            <v>2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  <cell r="N183">
            <v>0</v>
          </cell>
          <cell r="O183">
            <v>6</v>
          </cell>
          <cell r="P183">
            <v>94</v>
          </cell>
          <cell r="Q183">
            <v>10</v>
          </cell>
          <cell r="R183">
            <v>10</v>
          </cell>
          <cell r="S183">
            <v>268</v>
          </cell>
          <cell r="T183">
            <v>200</v>
          </cell>
          <cell r="U183">
            <v>2</v>
          </cell>
          <cell r="V183">
            <v>0</v>
          </cell>
          <cell r="W183">
            <v>0</v>
          </cell>
          <cell r="X183">
            <v>0</v>
          </cell>
          <cell r="Y183">
            <v>5</v>
          </cell>
          <cell r="Z183">
            <v>0</v>
          </cell>
          <cell r="AA183">
            <v>0</v>
          </cell>
          <cell r="AB183">
            <v>602</v>
          </cell>
        </row>
        <row r="184">
          <cell r="A184" t="str">
            <v>WSC5541/A+NX</v>
          </cell>
          <cell r="B184">
            <v>0</v>
          </cell>
          <cell r="C184">
            <v>0</v>
          </cell>
          <cell r="D184">
            <v>0</v>
          </cell>
          <cell r="E184">
            <v>1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11</v>
          </cell>
          <cell r="U184">
            <v>0</v>
          </cell>
          <cell r="V184">
            <v>0</v>
          </cell>
          <cell r="W184">
            <v>0</v>
          </cell>
          <cell r="X184">
            <v>0</v>
          </cell>
          <cell r="Y184">
            <v>0</v>
          </cell>
          <cell r="Z184">
            <v>0</v>
          </cell>
          <cell r="AA184">
            <v>0</v>
          </cell>
          <cell r="AB184">
            <v>12</v>
          </cell>
        </row>
        <row r="185">
          <cell r="A185" t="str">
            <v>WSC5541A+S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2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0</v>
          </cell>
          <cell r="Q185">
            <v>1</v>
          </cell>
          <cell r="R185">
            <v>0</v>
          </cell>
          <cell r="S185">
            <v>2</v>
          </cell>
          <cell r="T185">
            <v>1</v>
          </cell>
          <cell r="U185">
            <v>0</v>
          </cell>
          <cell r="V185">
            <v>2</v>
          </cell>
          <cell r="W185">
            <v>0</v>
          </cell>
          <cell r="X185">
            <v>0</v>
          </cell>
          <cell r="Y185">
            <v>0</v>
          </cell>
          <cell r="Z185">
            <v>0</v>
          </cell>
          <cell r="AA185">
            <v>0</v>
          </cell>
          <cell r="AB185">
            <v>8</v>
          </cell>
        </row>
        <row r="186">
          <cell r="A186" t="str">
            <v>WSF7256A/IX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0</v>
          </cell>
          <cell r="Y186">
            <v>0</v>
          </cell>
          <cell r="Z186">
            <v>0</v>
          </cell>
          <cell r="AA186">
            <v>0</v>
          </cell>
          <cell r="AB186">
            <v>0</v>
          </cell>
        </row>
        <row r="187">
          <cell r="A187" t="str">
            <v>WSF5574A+X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4</v>
          </cell>
          <cell r="Q187">
            <v>0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0</v>
          </cell>
          <cell r="Y187">
            <v>0</v>
          </cell>
          <cell r="Z187">
            <v>0</v>
          </cell>
          <cell r="AA187">
            <v>0</v>
          </cell>
          <cell r="AB187">
            <v>4</v>
          </cell>
        </row>
        <row r="188">
          <cell r="A188" t="str">
            <v>WSN5586A+N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1</v>
          </cell>
          <cell r="N188">
            <v>1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  <cell r="Y188">
            <v>0</v>
          </cell>
          <cell r="Z188">
            <v>0</v>
          </cell>
          <cell r="AA188">
            <v>0</v>
          </cell>
          <cell r="AB188">
            <v>2</v>
          </cell>
        </row>
        <row r="189">
          <cell r="A189" t="str">
            <v>WTE2510W</v>
          </cell>
          <cell r="B189">
            <v>9</v>
          </cell>
          <cell r="C189">
            <v>25</v>
          </cell>
          <cell r="D189">
            <v>29</v>
          </cell>
          <cell r="E189">
            <v>4</v>
          </cell>
          <cell r="F189">
            <v>8</v>
          </cell>
          <cell r="G189">
            <v>3</v>
          </cell>
          <cell r="H189">
            <v>0</v>
          </cell>
          <cell r="I189">
            <v>5</v>
          </cell>
          <cell r="J189">
            <v>2</v>
          </cell>
          <cell r="K189">
            <v>4</v>
          </cell>
          <cell r="L189">
            <v>0</v>
          </cell>
          <cell r="M189">
            <v>0</v>
          </cell>
          <cell r="N189">
            <v>0</v>
          </cell>
          <cell r="O189">
            <v>2</v>
          </cell>
          <cell r="P189">
            <v>5</v>
          </cell>
          <cell r="Q189">
            <v>1</v>
          </cell>
          <cell r="R189">
            <v>0</v>
          </cell>
          <cell r="S189">
            <v>7</v>
          </cell>
          <cell r="T189">
            <v>5</v>
          </cell>
          <cell r="U189">
            <v>4</v>
          </cell>
          <cell r="V189">
            <v>8</v>
          </cell>
          <cell r="W189">
            <v>0</v>
          </cell>
          <cell r="X189">
            <v>0</v>
          </cell>
          <cell r="Y189">
            <v>8</v>
          </cell>
          <cell r="Z189">
            <v>0</v>
          </cell>
          <cell r="AA189">
            <v>0</v>
          </cell>
          <cell r="AB189">
            <v>129</v>
          </cell>
        </row>
        <row r="190">
          <cell r="A190" t="str">
            <v>WTE2921A+NFS</v>
          </cell>
          <cell r="B190">
            <v>0</v>
          </cell>
          <cell r="C190">
            <v>3</v>
          </cell>
          <cell r="D190">
            <v>2</v>
          </cell>
          <cell r="E190">
            <v>12</v>
          </cell>
          <cell r="F190">
            <v>0</v>
          </cell>
          <cell r="G190">
            <v>13</v>
          </cell>
          <cell r="H190">
            <v>18</v>
          </cell>
          <cell r="I190">
            <v>0</v>
          </cell>
          <cell r="J190">
            <v>0</v>
          </cell>
          <cell r="K190">
            <v>88</v>
          </cell>
          <cell r="L190">
            <v>23</v>
          </cell>
          <cell r="M190">
            <v>0</v>
          </cell>
          <cell r="N190">
            <v>0</v>
          </cell>
          <cell r="O190">
            <v>0</v>
          </cell>
          <cell r="P190">
            <v>0</v>
          </cell>
          <cell r="Q190">
            <v>0</v>
          </cell>
          <cell r="R190">
            <v>0</v>
          </cell>
          <cell r="S190">
            <v>11</v>
          </cell>
          <cell r="T190">
            <v>20</v>
          </cell>
          <cell r="U190">
            <v>0</v>
          </cell>
          <cell r="V190">
            <v>0</v>
          </cell>
          <cell r="W190">
            <v>0</v>
          </cell>
          <cell r="X190">
            <v>0</v>
          </cell>
          <cell r="Y190">
            <v>0</v>
          </cell>
          <cell r="Z190">
            <v>0</v>
          </cell>
          <cell r="AA190">
            <v>0</v>
          </cell>
          <cell r="AB190">
            <v>190</v>
          </cell>
        </row>
        <row r="191">
          <cell r="A191" t="str">
            <v>WTE2921A+NFW</v>
          </cell>
          <cell r="B191">
            <v>2</v>
          </cell>
          <cell r="C191">
            <v>3</v>
          </cell>
          <cell r="D191">
            <v>4</v>
          </cell>
          <cell r="E191">
            <v>0</v>
          </cell>
          <cell r="F191">
            <v>3</v>
          </cell>
          <cell r="G191">
            <v>0</v>
          </cell>
          <cell r="H191">
            <v>2</v>
          </cell>
          <cell r="I191">
            <v>3</v>
          </cell>
          <cell r="J191">
            <v>2</v>
          </cell>
          <cell r="K191">
            <v>12</v>
          </cell>
          <cell r="L191">
            <v>0</v>
          </cell>
          <cell r="M191">
            <v>4</v>
          </cell>
          <cell r="N191">
            <v>4</v>
          </cell>
          <cell r="O191">
            <v>2</v>
          </cell>
          <cell r="P191">
            <v>7</v>
          </cell>
          <cell r="Q191">
            <v>1</v>
          </cell>
          <cell r="R191">
            <v>3</v>
          </cell>
          <cell r="S191">
            <v>5</v>
          </cell>
          <cell r="T191">
            <v>3</v>
          </cell>
          <cell r="U191">
            <v>0</v>
          </cell>
          <cell r="V191">
            <v>4</v>
          </cell>
          <cell r="W191">
            <v>4</v>
          </cell>
          <cell r="X191">
            <v>0</v>
          </cell>
          <cell r="Y191">
            <v>0</v>
          </cell>
          <cell r="Z191">
            <v>0</v>
          </cell>
          <cell r="AA191">
            <v>0</v>
          </cell>
          <cell r="AB191">
            <v>68</v>
          </cell>
        </row>
        <row r="192">
          <cell r="A192" t="str">
            <v>WTE3111W</v>
          </cell>
          <cell r="B192">
            <v>10</v>
          </cell>
          <cell r="C192">
            <v>4</v>
          </cell>
          <cell r="D192">
            <v>2</v>
          </cell>
          <cell r="E192">
            <v>0</v>
          </cell>
          <cell r="F192">
            <v>80</v>
          </cell>
          <cell r="G192">
            <v>0</v>
          </cell>
          <cell r="H192">
            <v>2</v>
          </cell>
          <cell r="I192">
            <v>0</v>
          </cell>
          <cell r="J192">
            <v>2</v>
          </cell>
          <cell r="K192">
            <v>0</v>
          </cell>
          <cell r="L192">
            <v>0</v>
          </cell>
          <cell r="M192">
            <v>0</v>
          </cell>
          <cell r="N192">
            <v>0</v>
          </cell>
          <cell r="O192">
            <v>0</v>
          </cell>
          <cell r="P192">
            <v>2</v>
          </cell>
          <cell r="Q192">
            <v>2</v>
          </cell>
          <cell r="R192">
            <v>4</v>
          </cell>
          <cell r="S192">
            <v>2</v>
          </cell>
          <cell r="T192">
            <v>0</v>
          </cell>
          <cell r="U192">
            <v>0</v>
          </cell>
          <cell r="V192">
            <v>0</v>
          </cell>
          <cell r="W192">
            <v>0</v>
          </cell>
          <cell r="X192">
            <v>0</v>
          </cell>
          <cell r="Y192">
            <v>0</v>
          </cell>
          <cell r="Z192">
            <v>0</v>
          </cell>
          <cell r="AA192">
            <v>0</v>
          </cell>
          <cell r="AB192">
            <v>110</v>
          </cell>
        </row>
        <row r="193">
          <cell r="A193" t="str">
            <v>WTE3322A+NFTS</v>
          </cell>
          <cell r="B193">
            <v>2</v>
          </cell>
          <cell r="C193">
            <v>0</v>
          </cell>
          <cell r="D193">
            <v>2</v>
          </cell>
          <cell r="E193">
            <v>0</v>
          </cell>
          <cell r="F193">
            <v>0</v>
          </cell>
          <cell r="G193">
            <v>2</v>
          </cell>
          <cell r="H193">
            <v>0</v>
          </cell>
          <cell r="I193">
            <v>0</v>
          </cell>
          <cell r="J193">
            <v>0</v>
          </cell>
          <cell r="K193">
            <v>3</v>
          </cell>
          <cell r="L193">
            <v>0</v>
          </cell>
          <cell r="M193">
            <v>0</v>
          </cell>
          <cell r="N193">
            <v>0</v>
          </cell>
          <cell r="O193">
            <v>0</v>
          </cell>
          <cell r="P193">
            <v>0</v>
          </cell>
          <cell r="Q193">
            <v>7</v>
          </cell>
          <cell r="R193">
            <v>2</v>
          </cell>
          <cell r="S193">
            <v>2</v>
          </cell>
          <cell r="T193">
            <v>10</v>
          </cell>
          <cell r="U193">
            <v>2</v>
          </cell>
          <cell r="V193">
            <v>2</v>
          </cell>
          <cell r="W193">
            <v>0</v>
          </cell>
          <cell r="X193">
            <v>0</v>
          </cell>
          <cell r="Y193">
            <v>11</v>
          </cell>
          <cell r="Z193">
            <v>0</v>
          </cell>
          <cell r="AA193">
            <v>0</v>
          </cell>
          <cell r="AB193">
            <v>45</v>
          </cell>
        </row>
        <row r="194">
          <cell r="A194" t="str">
            <v>WTE3322NFW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0</v>
          </cell>
          <cell r="Y194">
            <v>0</v>
          </cell>
          <cell r="Z194">
            <v>0</v>
          </cell>
          <cell r="AA194">
            <v>0</v>
          </cell>
          <cell r="AB194">
            <v>0</v>
          </cell>
        </row>
        <row r="195">
          <cell r="A195" t="str">
            <v>WTH4410IX</v>
          </cell>
          <cell r="B195">
            <v>30</v>
          </cell>
          <cell r="C195">
            <v>26</v>
          </cell>
          <cell r="D195">
            <v>67</v>
          </cell>
          <cell r="E195">
            <v>5</v>
          </cell>
          <cell r="F195">
            <v>0</v>
          </cell>
          <cell r="G195">
            <v>10</v>
          </cell>
          <cell r="H195">
            <v>0</v>
          </cell>
          <cell r="I195">
            <v>3</v>
          </cell>
          <cell r="J195">
            <v>5</v>
          </cell>
          <cell r="K195">
            <v>23</v>
          </cell>
          <cell r="L195">
            <v>0</v>
          </cell>
          <cell r="M195">
            <v>0</v>
          </cell>
          <cell r="N195">
            <v>0</v>
          </cell>
          <cell r="O195">
            <v>0</v>
          </cell>
          <cell r="P195">
            <v>22</v>
          </cell>
          <cell r="Q195">
            <v>5</v>
          </cell>
          <cell r="R195">
            <v>2</v>
          </cell>
          <cell r="S195">
            <v>11</v>
          </cell>
          <cell r="T195">
            <v>17</v>
          </cell>
          <cell r="U195">
            <v>4</v>
          </cell>
          <cell r="V195">
            <v>8</v>
          </cell>
          <cell r="W195">
            <v>30</v>
          </cell>
          <cell r="X195">
            <v>0</v>
          </cell>
          <cell r="Y195">
            <v>6</v>
          </cell>
          <cell r="Z195">
            <v>0</v>
          </cell>
          <cell r="AA195">
            <v>0</v>
          </cell>
          <cell r="AB195">
            <v>274</v>
          </cell>
        </row>
        <row r="196">
          <cell r="A196" t="str">
            <v>WTH4410NFW</v>
          </cell>
          <cell r="B196">
            <v>3</v>
          </cell>
          <cell r="C196">
            <v>19</v>
          </cell>
          <cell r="D196">
            <v>28</v>
          </cell>
          <cell r="E196">
            <v>5</v>
          </cell>
          <cell r="F196">
            <v>0</v>
          </cell>
          <cell r="G196">
            <v>2</v>
          </cell>
          <cell r="H196">
            <v>5</v>
          </cell>
          <cell r="I196">
            <v>2</v>
          </cell>
          <cell r="J196">
            <v>0</v>
          </cell>
          <cell r="K196">
            <v>21</v>
          </cell>
          <cell r="L196">
            <v>0</v>
          </cell>
          <cell r="M196">
            <v>0</v>
          </cell>
          <cell r="N196">
            <v>0</v>
          </cell>
          <cell r="O196">
            <v>0</v>
          </cell>
          <cell r="P196">
            <v>3</v>
          </cell>
          <cell r="Q196">
            <v>2</v>
          </cell>
          <cell r="R196">
            <v>2</v>
          </cell>
          <cell r="S196">
            <v>10</v>
          </cell>
          <cell r="T196">
            <v>3</v>
          </cell>
          <cell r="U196">
            <v>3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  <cell r="Z196">
            <v>0</v>
          </cell>
          <cell r="AA196">
            <v>0</v>
          </cell>
          <cell r="AB196">
            <v>108</v>
          </cell>
        </row>
        <row r="197">
          <cell r="A197" t="str">
            <v>WTH4910IX</v>
          </cell>
          <cell r="B197">
            <v>3</v>
          </cell>
          <cell r="C197">
            <v>3</v>
          </cell>
          <cell r="D197">
            <v>0</v>
          </cell>
          <cell r="E197">
            <v>1</v>
          </cell>
          <cell r="F197">
            <v>0</v>
          </cell>
          <cell r="G197">
            <v>0</v>
          </cell>
          <cell r="H197">
            <v>0</v>
          </cell>
          <cell r="I197">
            <v>1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0</v>
          </cell>
          <cell r="O197">
            <v>0</v>
          </cell>
          <cell r="P197">
            <v>1</v>
          </cell>
          <cell r="Q197">
            <v>0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0</v>
          </cell>
          <cell r="W197">
            <v>10</v>
          </cell>
          <cell r="X197">
            <v>0</v>
          </cell>
          <cell r="Y197">
            <v>0</v>
          </cell>
          <cell r="Z197">
            <v>0</v>
          </cell>
          <cell r="AA197">
            <v>0</v>
          </cell>
          <cell r="AB197">
            <v>19</v>
          </cell>
        </row>
        <row r="198">
          <cell r="A198" t="str">
            <v>WTH4910NFW</v>
          </cell>
          <cell r="B198">
            <v>0</v>
          </cell>
          <cell r="C198">
            <v>4</v>
          </cell>
          <cell r="D198">
            <v>0</v>
          </cell>
          <cell r="E198">
            <v>1</v>
          </cell>
          <cell r="F198">
            <v>0</v>
          </cell>
          <cell r="G198">
            <v>3</v>
          </cell>
          <cell r="H198">
            <v>2</v>
          </cell>
          <cell r="I198">
            <v>0</v>
          </cell>
          <cell r="J198">
            <v>4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0</v>
          </cell>
          <cell r="R198">
            <v>0</v>
          </cell>
          <cell r="S198">
            <v>0</v>
          </cell>
          <cell r="T198">
            <v>5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  <cell r="Z198">
            <v>0</v>
          </cell>
          <cell r="AA198">
            <v>0</v>
          </cell>
          <cell r="AB198">
            <v>19</v>
          </cell>
        </row>
        <row r="199">
          <cell r="A199" t="str">
            <v>WTH5410NFW</v>
          </cell>
          <cell r="B199">
            <v>6</v>
          </cell>
          <cell r="C199">
            <v>0</v>
          </cell>
          <cell r="D199">
            <v>2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3</v>
          </cell>
          <cell r="K199">
            <v>0</v>
          </cell>
          <cell r="L199">
            <v>0</v>
          </cell>
          <cell r="M199">
            <v>0</v>
          </cell>
          <cell r="N199">
            <v>0</v>
          </cell>
          <cell r="O199">
            <v>0</v>
          </cell>
          <cell r="P199">
            <v>0</v>
          </cell>
          <cell r="Q199">
            <v>0</v>
          </cell>
          <cell r="R199">
            <v>1</v>
          </cell>
          <cell r="S199">
            <v>0</v>
          </cell>
          <cell r="T199">
            <v>1</v>
          </cell>
          <cell r="U199">
            <v>0</v>
          </cell>
          <cell r="V199">
            <v>0</v>
          </cell>
          <cell r="W199">
            <v>2</v>
          </cell>
          <cell r="X199">
            <v>0</v>
          </cell>
          <cell r="Y199">
            <v>2</v>
          </cell>
          <cell r="Z199">
            <v>0</v>
          </cell>
          <cell r="AA199">
            <v>0</v>
          </cell>
          <cell r="AB199">
            <v>17</v>
          </cell>
        </row>
        <row r="200">
          <cell r="A200" t="str">
            <v>WTH5410NFX</v>
          </cell>
          <cell r="B200">
            <v>4</v>
          </cell>
          <cell r="C200">
            <v>11</v>
          </cell>
          <cell r="D200">
            <v>1</v>
          </cell>
          <cell r="E200">
            <v>2</v>
          </cell>
          <cell r="F200">
            <v>0</v>
          </cell>
          <cell r="G200">
            <v>2</v>
          </cell>
          <cell r="H200">
            <v>2</v>
          </cell>
          <cell r="I200">
            <v>1</v>
          </cell>
          <cell r="J200">
            <v>0</v>
          </cell>
          <cell r="K200">
            <v>3</v>
          </cell>
          <cell r="L200">
            <v>0</v>
          </cell>
          <cell r="M200">
            <v>0</v>
          </cell>
          <cell r="N200">
            <v>0</v>
          </cell>
          <cell r="O200">
            <v>0</v>
          </cell>
          <cell r="P200">
            <v>13</v>
          </cell>
          <cell r="Q200">
            <v>0</v>
          </cell>
          <cell r="R200">
            <v>0</v>
          </cell>
          <cell r="S200">
            <v>1</v>
          </cell>
          <cell r="T200">
            <v>4</v>
          </cell>
          <cell r="U200">
            <v>4</v>
          </cell>
          <cell r="V200">
            <v>6</v>
          </cell>
          <cell r="W200">
            <v>4</v>
          </cell>
          <cell r="X200">
            <v>0</v>
          </cell>
          <cell r="Y200">
            <v>0</v>
          </cell>
          <cell r="Z200">
            <v>0</v>
          </cell>
          <cell r="AA200">
            <v>2</v>
          </cell>
          <cell r="AB200">
            <v>60</v>
          </cell>
        </row>
        <row r="201">
          <cell r="A201" t="str">
            <v>WTM480</v>
          </cell>
          <cell r="B201">
            <v>15</v>
          </cell>
          <cell r="C201">
            <v>103</v>
          </cell>
          <cell r="D201">
            <v>3</v>
          </cell>
          <cell r="E201">
            <v>0</v>
          </cell>
          <cell r="F201">
            <v>0</v>
          </cell>
          <cell r="G201">
            <v>3</v>
          </cell>
          <cell r="H201">
            <v>2</v>
          </cell>
          <cell r="I201">
            <v>0</v>
          </cell>
          <cell r="J201">
            <v>6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0</v>
          </cell>
          <cell r="P201">
            <v>5</v>
          </cell>
          <cell r="Q201">
            <v>5</v>
          </cell>
          <cell r="R201">
            <v>0</v>
          </cell>
          <cell r="S201">
            <v>2</v>
          </cell>
          <cell r="T201">
            <v>0</v>
          </cell>
          <cell r="U201">
            <v>4</v>
          </cell>
          <cell r="V201">
            <v>3</v>
          </cell>
          <cell r="W201">
            <v>0</v>
          </cell>
          <cell r="X201">
            <v>2</v>
          </cell>
          <cell r="Y201">
            <v>6</v>
          </cell>
          <cell r="Z201">
            <v>0</v>
          </cell>
          <cell r="AA201">
            <v>0</v>
          </cell>
          <cell r="AB201">
            <v>159</v>
          </cell>
        </row>
        <row r="202">
          <cell r="A202" t="str">
            <v>WTV4125NFW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  <cell r="Z202">
            <v>0</v>
          </cell>
          <cell r="AA202">
            <v>0</v>
          </cell>
          <cell r="AB202">
            <v>0</v>
          </cell>
        </row>
        <row r="203">
          <cell r="A203" t="str">
            <v>WTV4125NFX</v>
          </cell>
          <cell r="B203">
            <v>3</v>
          </cell>
          <cell r="C203">
            <v>1</v>
          </cell>
          <cell r="D203">
            <v>0</v>
          </cell>
          <cell r="E203">
            <v>2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2</v>
          </cell>
          <cell r="L203">
            <v>0</v>
          </cell>
          <cell r="M203">
            <v>0</v>
          </cell>
          <cell r="N203">
            <v>0</v>
          </cell>
          <cell r="O203">
            <v>0</v>
          </cell>
          <cell r="P203">
            <v>2</v>
          </cell>
          <cell r="Q203">
            <v>10</v>
          </cell>
          <cell r="R203">
            <v>0</v>
          </cell>
          <cell r="S203">
            <v>1</v>
          </cell>
          <cell r="T203">
            <v>2</v>
          </cell>
          <cell r="U203">
            <v>0</v>
          </cell>
          <cell r="V203">
            <v>1</v>
          </cell>
          <cell r="W203">
            <v>0</v>
          </cell>
          <cell r="X203">
            <v>0</v>
          </cell>
          <cell r="Y203">
            <v>0</v>
          </cell>
          <cell r="Z203">
            <v>0</v>
          </cell>
          <cell r="AA203">
            <v>0</v>
          </cell>
          <cell r="AB203">
            <v>24</v>
          </cell>
        </row>
        <row r="204">
          <cell r="A204" t="str">
            <v>WTV4225TS</v>
          </cell>
          <cell r="B204">
            <v>61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  <cell r="Y204">
            <v>0</v>
          </cell>
          <cell r="Z204">
            <v>0</v>
          </cell>
          <cell r="AA204">
            <v>0</v>
          </cell>
          <cell r="AB204">
            <v>61</v>
          </cell>
        </row>
        <row r="205">
          <cell r="A205" t="str">
            <v>WTV4225W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0</v>
          </cell>
          <cell r="P205">
            <v>0</v>
          </cell>
          <cell r="Q205">
            <v>0</v>
          </cell>
          <cell r="R205">
            <v>0</v>
          </cell>
          <cell r="S205">
            <v>0</v>
          </cell>
          <cell r="T205">
            <v>0</v>
          </cell>
          <cell r="U205">
            <v>0</v>
          </cell>
          <cell r="V205">
            <v>0</v>
          </cell>
          <cell r="W205">
            <v>0</v>
          </cell>
          <cell r="X205">
            <v>0</v>
          </cell>
          <cell r="Y205">
            <v>0</v>
          </cell>
          <cell r="Z205">
            <v>0</v>
          </cell>
          <cell r="AA205">
            <v>0</v>
          </cell>
          <cell r="AB205">
            <v>0</v>
          </cell>
        </row>
        <row r="206">
          <cell r="A206" t="str">
            <v>WTV4597NFCIX</v>
          </cell>
          <cell r="B206">
            <v>0</v>
          </cell>
          <cell r="C206">
            <v>1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2</v>
          </cell>
          <cell r="W206">
            <v>0</v>
          </cell>
          <cell r="X206">
            <v>0</v>
          </cell>
          <cell r="Y206">
            <v>0</v>
          </cell>
          <cell r="Z206">
            <v>0</v>
          </cell>
          <cell r="AA206">
            <v>0</v>
          </cell>
          <cell r="AB206">
            <v>3</v>
          </cell>
        </row>
        <row r="207">
          <cell r="A207" t="str">
            <v>WV1500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0</v>
          </cell>
          <cell r="P207">
            <v>0</v>
          </cell>
          <cell r="Q207">
            <v>0</v>
          </cell>
          <cell r="R207">
            <v>0</v>
          </cell>
          <cell r="S207">
            <v>0</v>
          </cell>
          <cell r="T207">
            <v>0</v>
          </cell>
          <cell r="U207">
            <v>2</v>
          </cell>
          <cell r="V207">
            <v>0</v>
          </cell>
          <cell r="W207">
            <v>0</v>
          </cell>
          <cell r="X207">
            <v>0</v>
          </cell>
          <cell r="Y207">
            <v>0</v>
          </cell>
          <cell r="Z207">
            <v>0</v>
          </cell>
          <cell r="AA207">
            <v>0</v>
          </cell>
          <cell r="AB207">
            <v>2</v>
          </cell>
        </row>
        <row r="208">
          <cell r="A208" t="str">
            <v>WV1500S</v>
          </cell>
          <cell r="B208">
            <v>0</v>
          </cell>
          <cell r="C208">
            <v>5</v>
          </cell>
          <cell r="D208">
            <v>0</v>
          </cell>
          <cell r="E208">
            <v>4</v>
          </cell>
          <cell r="F208">
            <v>0</v>
          </cell>
          <cell r="G208">
            <v>0</v>
          </cell>
          <cell r="H208">
            <v>2</v>
          </cell>
          <cell r="I208">
            <v>0</v>
          </cell>
          <cell r="J208">
            <v>2</v>
          </cell>
          <cell r="K208">
            <v>0</v>
          </cell>
          <cell r="L208">
            <v>0</v>
          </cell>
          <cell r="M208">
            <v>0</v>
          </cell>
          <cell r="N208">
            <v>0</v>
          </cell>
          <cell r="O208">
            <v>0</v>
          </cell>
          <cell r="P208">
            <v>0</v>
          </cell>
          <cell r="Q208">
            <v>3</v>
          </cell>
          <cell r="R208">
            <v>0</v>
          </cell>
          <cell r="S208">
            <v>0</v>
          </cell>
          <cell r="T208">
            <v>0</v>
          </cell>
          <cell r="U208">
            <v>0</v>
          </cell>
          <cell r="V208">
            <v>1</v>
          </cell>
          <cell r="W208">
            <v>3</v>
          </cell>
          <cell r="X208">
            <v>0</v>
          </cell>
          <cell r="Y208">
            <v>0</v>
          </cell>
          <cell r="Z208">
            <v>0</v>
          </cell>
          <cell r="AA208">
            <v>0</v>
          </cell>
          <cell r="AB208">
            <v>20</v>
          </cell>
        </row>
        <row r="209">
          <cell r="A209" t="str">
            <v>WVCC1B130</v>
          </cell>
          <cell r="B209">
            <v>76</v>
          </cell>
          <cell r="C209">
            <v>60</v>
          </cell>
          <cell r="D209">
            <v>46</v>
          </cell>
          <cell r="E209">
            <v>15</v>
          </cell>
          <cell r="F209">
            <v>3</v>
          </cell>
          <cell r="G209">
            <v>13</v>
          </cell>
          <cell r="H209">
            <v>9</v>
          </cell>
          <cell r="I209">
            <v>17</v>
          </cell>
          <cell r="J209">
            <v>30</v>
          </cell>
          <cell r="K209">
            <v>21</v>
          </cell>
          <cell r="L209">
            <v>0</v>
          </cell>
          <cell r="M209">
            <v>23</v>
          </cell>
          <cell r="N209">
            <v>23</v>
          </cell>
          <cell r="O209">
            <v>0</v>
          </cell>
          <cell r="P209">
            <v>6</v>
          </cell>
          <cell r="Q209">
            <v>12</v>
          </cell>
          <cell r="R209">
            <v>12</v>
          </cell>
          <cell r="S209">
            <v>38</v>
          </cell>
          <cell r="T209">
            <v>7</v>
          </cell>
          <cell r="U209">
            <v>11</v>
          </cell>
          <cell r="V209">
            <v>55</v>
          </cell>
          <cell r="W209">
            <v>4</v>
          </cell>
          <cell r="X209">
            <v>9</v>
          </cell>
          <cell r="Y209">
            <v>2</v>
          </cell>
          <cell r="Z209">
            <v>0</v>
          </cell>
          <cell r="AA209">
            <v>0</v>
          </cell>
          <cell r="AB209">
            <v>492</v>
          </cell>
        </row>
        <row r="210">
          <cell r="A210" t="str">
            <v>WVCC1CL160</v>
          </cell>
          <cell r="B210">
            <v>0</v>
          </cell>
          <cell r="C210">
            <v>0</v>
          </cell>
          <cell r="D210">
            <v>0</v>
          </cell>
          <cell r="E210">
            <v>2</v>
          </cell>
          <cell r="F210">
            <v>0</v>
          </cell>
          <cell r="G210">
            <v>0</v>
          </cell>
          <cell r="H210">
            <v>0</v>
          </cell>
          <cell r="I210">
            <v>1</v>
          </cell>
          <cell r="J210">
            <v>7</v>
          </cell>
          <cell r="K210">
            <v>0</v>
          </cell>
          <cell r="L210">
            <v>0</v>
          </cell>
          <cell r="M210">
            <v>0</v>
          </cell>
          <cell r="N210">
            <v>0</v>
          </cell>
          <cell r="O210">
            <v>0</v>
          </cell>
          <cell r="P210">
            <v>0</v>
          </cell>
          <cell r="Q210">
            <v>10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0</v>
          </cell>
          <cell r="Y210">
            <v>0</v>
          </cell>
          <cell r="Z210">
            <v>0</v>
          </cell>
          <cell r="AA210">
            <v>0</v>
          </cell>
          <cell r="AB210">
            <v>20</v>
          </cell>
        </row>
        <row r="211">
          <cell r="A211" t="str">
            <v>WVCC1B180</v>
          </cell>
          <cell r="B211">
            <v>0</v>
          </cell>
          <cell r="C211">
            <v>10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0</v>
          </cell>
          <cell r="Q211">
            <v>0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3</v>
          </cell>
          <cell r="X211">
            <v>0</v>
          </cell>
          <cell r="Y211">
            <v>0</v>
          </cell>
          <cell r="Z211">
            <v>0</v>
          </cell>
          <cell r="AA211">
            <v>0</v>
          </cell>
          <cell r="AB211">
            <v>13</v>
          </cell>
        </row>
        <row r="212">
          <cell r="A212" t="str">
            <v>WVCC1B200</v>
          </cell>
          <cell r="B212">
            <v>4</v>
          </cell>
          <cell r="C212">
            <v>1</v>
          </cell>
          <cell r="D212">
            <v>1</v>
          </cell>
          <cell r="E212">
            <v>6</v>
          </cell>
          <cell r="F212">
            <v>0</v>
          </cell>
          <cell r="G212">
            <v>2</v>
          </cell>
          <cell r="H212">
            <v>2</v>
          </cell>
          <cell r="I212">
            <v>1</v>
          </cell>
          <cell r="J212">
            <v>0</v>
          </cell>
          <cell r="K212">
            <v>3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1</v>
          </cell>
          <cell r="T212">
            <v>0</v>
          </cell>
          <cell r="U212">
            <v>3</v>
          </cell>
          <cell r="V212">
            <v>0</v>
          </cell>
          <cell r="W212">
            <v>4</v>
          </cell>
          <cell r="X212">
            <v>0</v>
          </cell>
          <cell r="Y212">
            <v>11</v>
          </cell>
          <cell r="Z212">
            <v>0</v>
          </cell>
          <cell r="AA212">
            <v>0</v>
          </cell>
          <cell r="AB212">
            <v>39</v>
          </cell>
        </row>
        <row r="213">
          <cell r="A213" t="str">
            <v>WVCC1CL200</v>
          </cell>
          <cell r="B213">
            <v>4</v>
          </cell>
          <cell r="C213">
            <v>3</v>
          </cell>
          <cell r="D213">
            <v>0</v>
          </cell>
          <cell r="E213">
            <v>10</v>
          </cell>
          <cell r="F213">
            <v>0</v>
          </cell>
          <cell r="G213">
            <v>3</v>
          </cell>
          <cell r="H213">
            <v>0</v>
          </cell>
          <cell r="I213">
            <v>0</v>
          </cell>
          <cell r="J213">
            <v>0</v>
          </cell>
          <cell r="K213">
            <v>3</v>
          </cell>
          <cell r="L213">
            <v>0</v>
          </cell>
          <cell r="M213">
            <v>0</v>
          </cell>
          <cell r="N213">
            <v>0</v>
          </cell>
          <cell r="O213">
            <v>3</v>
          </cell>
          <cell r="P213">
            <v>0</v>
          </cell>
          <cell r="Q213">
            <v>25</v>
          </cell>
          <cell r="R213">
            <v>0</v>
          </cell>
          <cell r="S213">
            <v>0</v>
          </cell>
          <cell r="T213">
            <v>0</v>
          </cell>
          <cell r="U213">
            <v>3</v>
          </cell>
          <cell r="V213">
            <v>2</v>
          </cell>
          <cell r="W213">
            <v>0</v>
          </cell>
          <cell r="X213">
            <v>0</v>
          </cell>
          <cell r="Y213">
            <v>22</v>
          </cell>
          <cell r="Z213">
            <v>0</v>
          </cell>
          <cell r="AA213">
            <v>0</v>
          </cell>
          <cell r="AB213">
            <v>78</v>
          </cell>
        </row>
        <row r="214">
          <cell r="A214" t="str">
            <v>WVCU1CL100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1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0</v>
          </cell>
          <cell r="O214">
            <v>0</v>
          </cell>
          <cell r="P214">
            <v>0</v>
          </cell>
          <cell r="Q214">
            <v>7</v>
          </cell>
          <cell r="R214">
            <v>0</v>
          </cell>
          <cell r="S214">
            <v>0</v>
          </cell>
          <cell r="T214">
            <v>0</v>
          </cell>
          <cell r="U214">
            <v>0</v>
          </cell>
          <cell r="V214">
            <v>4</v>
          </cell>
          <cell r="W214">
            <v>0</v>
          </cell>
          <cell r="X214">
            <v>0</v>
          </cell>
          <cell r="Y214">
            <v>0</v>
          </cell>
          <cell r="Z214">
            <v>0</v>
          </cell>
          <cell r="AA214">
            <v>0</v>
          </cell>
          <cell r="AB214">
            <v>12</v>
          </cell>
        </row>
        <row r="215">
          <cell r="A215" t="str">
            <v>WVE1660</v>
          </cell>
          <cell r="B215">
            <v>0</v>
          </cell>
          <cell r="C215">
            <v>2</v>
          </cell>
          <cell r="D215">
            <v>0</v>
          </cell>
          <cell r="E215">
            <v>2</v>
          </cell>
          <cell r="F215">
            <v>0</v>
          </cell>
          <cell r="G215">
            <v>1</v>
          </cell>
          <cell r="H215">
            <v>0</v>
          </cell>
          <cell r="I215">
            <v>0</v>
          </cell>
          <cell r="J215">
            <v>1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20</v>
          </cell>
          <cell r="Q215">
            <v>4</v>
          </cell>
          <cell r="R215">
            <v>0</v>
          </cell>
          <cell r="S215">
            <v>1</v>
          </cell>
          <cell r="T215">
            <v>0</v>
          </cell>
          <cell r="U215">
            <v>0</v>
          </cell>
          <cell r="V215">
            <v>4</v>
          </cell>
          <cell r="W215">
            <v>4</v>
          </cell>
          <cell r="X215">
            <v>0</v>
          </cell>
          <cell r="Y215">
            <v>0</v>
          </cell>
          <cell r="Z215">
            <v>0</v>
          </cell>
          <cell r="AA215">
            <v>0</v>
          </cell>
          <cell r="AB215">
            <v>39</v>
          </cell>
        </row>
        <row r="216">
          <cell r="A216" t="str">
            <v>WVE1883NFTS</v>
          </cell>
          <cell r="B216">
            <v>2</v>
          </cell>
          <cell r="C216">
            <v>7</v>
          </cell>
          <cell r="D216">
            <v>12</v>
          </cell>
          <cell r="E216">
            <v>4</v>
          </cell>
          <cell r="F216">
            <v>0</v>
          </cell>
          <cell r="G216">
            <v>2</v>
          </cell>
          <cell r="H216">
            <v>0</v>
          </cell>
          <cell r="I216">
            <v>6</v>
          </cell>
          <cell r="J216">
            <v>1</v>
          </cell>
          <cell r="K216">
            <v>1</v>
          </cell>
          <cell r="L216">
            <v>2</v>
          </cell>
          <cell r="M216">
            <v>0</v>
          </cell>
          <cell r="N216">
            <v>0</v>
          </cell>
          <cell r="O216">
            <v>1</v>
          </cell>
          <cell r="P216">
            <v>0</v>
          </cell>
          <cell r="Q216">
            <v>3</v>
          </cell>
          <cell r="R216">
            <v>0</v>
          </cell>
          <cell r="S216">
            <v>0</v>
          </cell>
          <cell r="T216">
            <v>2</v>
          </cell>
          <cell r="U216">
            <v>1</v>
          </cell>
          <cell r="V216">
            <v>3</v>
          </cell>
          <cell r="W216">
            <v>0</v>
          </cell>
          <cell r="X216">
            <v>0</v>
          </cell>
          <cell r="Y216">
            <v>0</v>
          </cell>
          <cell r="Z216">
            <v>0</v>
          </cell>
          <cell r="AA216">
            <v>0</v>
          </cell>
          <cell r="AB216">
            <v>47</v>
          </cell>
        </row>
        <row r="217">
          <cell r="A217" t="str">
            <v>WVN1863</v>
          </cell>
          <cell r="B217">
            <v>0</v>
          </cell>
          <cell r="C217">
            <v>0</v>
          </cell>
          <cell r="D217">
            <v>0</v>
          </cell>
          <cell r="E217">
            <v>2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0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0</v>
          </cell>
          <cell r="T217">
            <v>0</v>
          </cell>
          <cell r="U217">
            <v>0</v>
          </cell>
          <cell r="V217">
            <v>1</v>
          </cell>
          <cell r="W217">
            <v>0</v>
          </cell>
          <cell r="X217">
            <v>0</v>
          </cell>
          <cell r="Y217">
            <v>0</v>
          </cell>
          <cell r="Z217">
            <v>0</v>
          </cell>
          <cell r="AA217">
            <v>0</v>
          </cell>
          <cell r="AB217">
            <v>3</v>
          </cell>
        </row>
        <row r="218">
          <cell r="A218" t="str">
            <v>WVT503</v>
          </cell>
          <cell r="B218">
            <v>4</v>
          </cell>
          <cell r="C218">
            <v>0</v>
          </cell>
          <cell r="D218">
            <v>6</v>
          </cell>
          <cell r="E218">
            <v>0</v>
          </cell>
          <cell r="F218">
            <v>1</v>
          </cell>
          <cell r="G218">
            <v>1</v>
          </cell>
          <cell r="H218">
            <v>0</v>
          </cell>
          <cell r="I218">
            <v>3</v>
          </cell>
          <cell r="J218">
            <v>3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20</v>
          </cell>
          <cell r="Q218">
            <v>0</v>
          </cell>
          <cell r="R218">
            <v>0</v>
          </cell>
          <cell r="S218">
            <v>0</v>
          </cell>
          <cell r="T218">
            <v>0</v>
          </cell>
          <cell r="U218">
            <v>0</v>
          </cell>
          <cell r="V218">
            <v>0</v>
          </cell>
          <cell r="W218">
            <v>0</v>
          </cell>
          <cell r="X218">
            <v>0</v>
          </cell>
          <cell r="Y218">
            <v>0</v>
          </cell>
          <cell r="Z218">
            <v>0</v>
          </cell>
          <cell r="AA218">
            <v>0</v>
          </cell>
          <cell r="AB218">
            <v>38</v>
          </cell>
        </row>
        <row r="219">
          <cell r="A219" t="str">
            <v>WW1600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  <cell r="V219">
            <v>0</v>
          </cell>
          <cell r="W219">
            <v>0</v>
          </cell>
          <cell r="X219">
            <v>0</v>
          </cell>
          <cell r="Y219">
            <v>0</v>
          </cell>
          <cell r="Z219">
            <v>0</v>
          </cell>
          <cell r="AA219">
            <v>0</v>
          </cell>
          <cell r="AB219">
            <v>0</v>
          </cell>
        </row>
      </sheetData>
      <sheetData sheetId="3">
        <row r="3">
          <cell r="A3" t="str">
            <v>REFERENCE</v>
          </cell>
          <cell r="B3">
            <v>41944</v>
          </cell>
          <cell r="C3">
            <v>41945</v>
          </cell>
          <cell r="D3">
            <v>41947</v>
          </cell>
          <cell r="E3">
            <v>41950</v>
          </cell>
          <cell r="F3">
            <v>41952</v>
          </cell>
          <cell r="G3">
            <v>41954</v>
          </cell>
          <cell r="H3">
            <v>41955</v>
          </cell>
          <cell r="I3">
            <v>41956</v>
          </cell>
          <cell r="J3">
            <v>41957</v>
          </cell>
          <cell r="K3">
            <v>41958</v>
          </cell>
          <cell r="L3">
            <v>41959</v>
          </cell>
          <cell r="M3">
            <v>41962</v>
          </cell>
          <cell r="N3">
            <v>41963</v>
          </cell>
          <cell r="O3">
            <v>41964</v>
          </cell>
          <cell r="P3">
            <v>41965</v>
          </cell>
          <cell r="Q3">
            <v>41966</v>
          </cell>
          <cell r="R3">
            <v>41968</v>
          </cell>
          <cell r="S3">
            <v>41969</v>
          </cell>
          <cell r="T3">
            <v>41970</v>
          </cell>
          <cell r="U3">
            <v>41971</v>
          </cell>
          <cell r="V3">
            <v>41972</v>
          </cell>
          <cell r="W3">
            <v>41973</v>
          </cell>
          <cell r="X3" t="str">
            <v>tot</v>
          </cell>
        </row>
        <row r="4">
          <cell r="A4" t="str">
            <v>ACE010IX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2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>
            <v>0</v>
          </cell>
          <cell r="W4">
            <v>0</v>
          </cell>
          <cell r="X4">
            <v>2</v>
          </cell>
        </row>
        <row r="5">
          <cell r="A5" t="str">
            <v>ACE102IX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0</v>
          </cell>
        </row>
        <row r="6">
          <cell r="A6" t="str">
            <v>ACM5611G/WH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20</v>
          </cell>
          <cell r="H6">
            <v>0</v>
          </cell>
          <cell r="I6">
            <v>0</v>
          </cell>
          <cell r="J6">
            <v>2</v>
          </cell>
          <cell r="K6">
            <v>0</v>
          </cell>
          <cell r="L6">
            <v>0</v>
          </cell>
          <cell r="M6">
            <v>0</v>
          </cell>
          <cell r="N6">
            <v>2</v>
          </cell>
          <cell r="O6">
            <v>3</v>
          </cell>
          <cell r="P6">
            <v>0</v>
          </cell>
          <cell r="Q6">
            <v>0</v>
          </cell>
          <cell r="R6">
            <v>0</v>
          </cell>
          <cell r="S6">
            <v>2</v>
          </cell>
          <cell r="T6">
            <v>0</v>
          </cell>
          <cell r="U6">
            <v>2</v>
          </cell>
          <cell r="V6">
            <v>0</v>
          </cell>
          <cell r="W6">
            <v>2</v>
          </cell>
          <cell r="X6">
            <v>33</v>
          </cell>
        </row>
        <row r="7">
          <cell r="A7" t="str">
            <v>ACM566/1IX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</row>
        <row r="8">
          <cell r="A8" t="str">
            <v>ACM6601/G/IX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5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5</v>
          </cell>
        </row>
        <row r="9">
          <cell r="A9" t="str">
            <v>ACM6611G/IX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17</v>
          </cell>
          <cell r="H9">
            <v>0</v>
          </cell>
          <cell r="I9">
            <v>1</v>
          </cell>
          <cell r="J9">
            <v>0</v>
          </cell>
          <cell r="K9">
            <v>0</v>
          </cell>
          <cell r="L9">
            <v>0</v>
          </cell>
          <cell r="M9">
            <v>2</v>
          </cell>
          <cell r="N9">
            <v>0</v>
          </cell>
          <cell r="O9">
            <v>5</v>
          </cell>
          <cell r="P9">
            <v>0</v>
          </cell>
          <cell r="Q9">
            <v>2</v>
          </cell>
          <cell r="R9">
            <v>0</v>
          </cell>
          <cell r="S9">
            <v>2</v>
          </cell>
          <cell r="T9">
            <v>4</v>
          </cell>
          <cell r="U9">
            <v>1</v>
          </cell>
          <cell r="V9">
            <v>0</v>
          </cell>
          <cell r="W9">
            <v>9</v>
          </cell>
          <cell r="X9">
            <v>43</v>
          </cell>
        </row>
        <row r="10">
          <cell r="A10" t="str">
            <v>ACM6611G/WH</v>
          </cell>
          <cell r="B10">
            <v>0</v>
          </cell>
          <cell r="C10">
            <v>0</v>
          </cell>
          <cell r="D10">
            <v>10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7</v>
          </cell>
          <cell r="K10">
            <v>0</v>
          </cell>
          <cell r="L10">
            <v>0</v>
          </cell>
          <cell r="M10">
            <v>2</v>
          </cell>
          <cell r="N10">
            <v>2</v>
          </cell>
          <cell r="O10">
            <v>1</v>
          </cell>
          <cell r="P10">
            <v>0</v>
          </cell>
          <cell r="Q10">
            <v>0</v>
          </cell>
          <cell r="R10">
            <v>0</v>
          </cell>
          <cell r="S10">
            <v>5</v>
          </cell>
          <cell r="T10">
            <v>0</v>
          </cell>
          <cell r="U10">
            <v>4</v>
          </cell>
          <cell r="V10">
            <v>0</v>
          </cell>
          <cell r="W10">
            <v>0</v>
          </cell>
          <cell r="X10">
            <v>31</v>
          </cell>
        </row>
        <row r="11">
          <cell r="A11" t="str">
            <v>ACM870</v>
          </cell>
          <cell r="B11" t="e">
            <v>#N/A</v>
          </cell>
          <cell r="C11" t="e">
            <v>#N/A</v>
          </cell>
          <cell r="D11" t="e">
            <v>#N/A</v>
          </cell>
          <cell r="E11" t="e">
            <v>#N/A</v>
          </cell>
          <cell r="F11" t="e">
            <v>#N/A</v>
          </cell>
          <cell r="G11" t="e">
            <v>#N/A</v>
          </cell>
          <cell r="H11" t="e">
            <v>#N/A</v>
          </cell>
          <cell r="I11" t="e">
            <v>#N/A</v>
          </cell>
          <cell r="J11" t="e">
            <v>#N/A</v>
          </cell>
          <cell r="K11" t="e">
            <v>#N/A</v>
          </cell>
          <cell r="L11" t="e">
            <v>#N/A</v>
          </cell>
          <cell r="M11" t="e">
            <v>#N/A</v>
          </cell>
          <cell r="N11" t="e">
            <v>#N/A</v>
          </cell>
          <cell r="O11" t="e">
            <v>#N/A</v>
          </cell>
          <cell r="P11" t="e">
            <v>#N/A</v>
          </cell>
          <cell r="Q11" t="e">
            <v>#N/A</v>
          </cell>
          <cell r="R11" t="e">
            <v>#N/A</v>
          </cell>
          <cell r="S11" t="e">
            <v>#N/A</v>
          </cell>
          <cell r="T11" t="e">
            <v>#N/A</v>
          </cell>
          <cell r="U11" t="e">
            <v>#N/A</v>
          </cell>
          <cell r="V11" t="e">
            <v>#N/A</v>
          </cell>
          <cell r="W11" t="e">
            <v>#N/A</v>
          </cell>
          <cell r="X11" t="e">
            <v>#N/A</v>
          </cell>
        </row>
        <row r="12">
          <cell r="A12" t="str">
            <v>ACM915IX</v>
          </cell>
          <cell r="B12" t="e">
            <v>#N/A</v>
          </cell>
          <cell r="C12" t="e">
            <v>#N/A</v>
          </cell>
          <cell r="D12" t="e">
            <v>#N/A</v>
          </cell>
          <cell r="E12" t="e">
            <v>#N/A</v>
          </cell>
          <cell r="F12" t="e">
            <v>#N/A</v>
          </cell>
          <cell r="G12" t="e">
            <v>#N/A</v>
          </cell>
          <cell r="H12" t="e">
            <v>#N/A</v>
          </cell>
          <cell r="I12" t="e">
            <v>#N/A</v>
          </cell>
          <cell r="J12" t="e">
            <v>#N/A</v>
          </cell>
          <cell r="K12" t="e">
            <v>#N/A</v>
          </cell>
          <cell r="L12" t="e">
            <v>#N/A</v>
          </cell>
          <cell r="M12" t="e">
            <v>#N/A</v>
          </cell>
          <cell r="N12" t="e">
            <v>#N/A</v>
          </cell>
          <cell r="O12" t="e">
            <v>#N/A</v>
          </cell>
          <cell r="P12" t="e">
            <v>#N/A</v>
          </cell>
          <cell r="Q12" t="e">
            <v>#N/A</v>
          </cell>
          <cell r="R12" t="e">
            <v>#N/A</v>
          </cell>
          <cell r="S12" t="e">
            <v>#N/A</v>
          </cell>
          <cell r="T12" t="e">
            <v>#N/A</v>
          </cell>
          <cell r="U12" t="e">
            <v>#N/A</v>
          </cell>
          <cell r="V12" t="e">
            <v>#N/A</v>
          </cell>
          <cell r="W12" t="e">
            <v>#N/A</v>
          </cell>
          <cell r="X12" t="e">
            <v>#N/A</v>
          </cell>
        </row>
        <row r="13">
          <cell r="A13" t="str">
            <v>ACM916IX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</row>
        <row r="14">
          <cell r="A14" t="str">
            <v>ACH9511G/IX</v>
          </cell>
          <cell r="B14" t="e">
            <v>#N/A</v>
          </cell>
          <cell r="C14" t="e">
            <v>#N/A</v>
          </cell>
          <cell r="D14" t="e">
            <v>#N/A</v>
          </cell>
          <cell r="E14" t="e">
            <v>#N/A</v>
          </cell>
          <cell r="F14" t="e">
            <v>#N/A</v>
          </cell>
          <cell r="G14" t="e">
            <v>#N/A</v>
          </cell>
          <cell r="H14" t="e">
            <v>#N/A</v>
          </cell>
          <cell r="I14" t="e">
            <v>#N/A</v>
          </cell>
          <cell r="J14" t="e">
            <v>#N/A</v>
          </cell>
          <cell r="K14" t="e">
            <v>#N/A</v>
          </cell>
          <cell r="L14" t="e">
            <v>#N/A</v>
          </cell>
          <cell r="M14" t="e">
            <v>#N/A</v>
          </cell>
          <cell r="N14" t="e">
            <v>#N/A</v>
          </cell>
          <cell r="O14" t="e">
            <v>#N/A</v>
          </cell>
          <cell r="P14" t="e">
            <v>#N/A</v>
          </cell>
          <cell r="Q14" t="e">
            <v>#N/A</v>
          </cell>
          <cell r="R14" t="e">
            <v>#N/A</v>
          </cell>
          <cell r="S14" t="e">
            <v>#N/A</v>
          </cell>
          <cell r="T14" t="e">
            <v>#N/A</v>
          </cell>
          <cell r="U14" t="e">
            <v>#N/A</v>
          </cell>
          <cell r="V14" t="e">
            <v>#N/A</v>
          </cell>
          <cell r="W14" t="e">
            <v>#N/A</v>
          </cell>
          <cell r="X14" t="e">
            <v>#N/A</v>
          </cell>
        </row>
        <row r="15">
          <cell r="A15" t="str">
            <v>ACK9401IN</v>
          </cell>
          <cell r="B15" t="e">
            <v>#N/A</v>
          </cell>
          <cell r="C15" t="e">
            <v>#N/A</v>
          </cell>
          <cell r="D15" t="e">
            <v>#N/A</v>
          </cell>
          <cell r="E15" t="e">
            <v>#N/A</v>
          </cell>
          <cell r="F15" t="e">
            <v>#N/A</v>
          </cell>
          <cell r="G15" t="e">
            <v>#N/A</v>
          </cell>
          <cell r="H15" t="e">
            <v>#N/A</v>
          </cell>
          <cell r="I15" t="e">
            <v>#N/A</v>
          </cell>
          <cell r="J15" t="e">
            <v>#N/A</v>
          </cell>
          <cell r="K15" t="e">
            <v>#N/A</v>
          </cell>
          <cell r="L15" t="e">
            <v>#N/A</v>
          </cell>
          <cell r="M15" t="e">
            <v>#N/A</v>
          </cell>
          <cell r="N15" t="e">
            <v>#N/A</v>
          </cell>
          <cell r="O15" t="e">
            <v>#N/A</v>
          </cell>
          <cell r="P15" t="e">
            <v>#N/A</v>
          </cell>
          <cell r="Q15" t="e">
            <v>#N/A</v>
          </cell>
          <cell r="R15" t="e">
            <v>#N/A</v>
          </cell>
          <cell r="S15" t="e">
            <v>#N/A</v>
          </cell>
          <cell r="T15" t="e">
            <v>#N/A</v>
          </cell>
          <cell r="U15" t="e">
            <v>#N/A</v>
          </cell>
          <cell r="V15" t="e">
            <v>#N/A</v>
          </cell>
          <cell r="W15" t="e">
            <v>#N/A</v>
          </cell>
          <cell r="X15" t="e">
            <v>#N/A</v>
          </cell>
        </row>
        <row r="16">
          <cell r="A16" t="str">
            <v>ACM9415/1G/WH</v>
          </cell>
          <cell r="B16" t="e">
            <v>#N/A</v>
          </cell>
          <cell r="C16" t="e">
            <v>#N/A</v>
          </cell>
          <cell r="D16" t="e">
            <v>#N/A</v>
          </cell>
          <cell r="E16" t="e">
            <v>#N/A</v>
          </cell>
          <cell r="F16" t="e">
            <v>#N/A</v>
          </cell>
          <cell r="G16" t="e">
            <v>#N/A</v>
          </cell>
          <cell r="H16" t="e">
            <v>#N/A</v>
          </cell>
          <cell r="I16" t="e">
            <v>#N/A</v>
          </cell>
          <cell r="J16" t="e">
            <v>#N/A</v>
          </cell>
          <cell r="K16" t="e">
            <v>#N/A</v>
          </cell>
          <cell r="L16" t="e">
            <v>#N/A</v>
          </cell>
          <cell r="M16" t="e">
            <v>#N/A</v>
          </cell>
          <cell r="N16" t="e">
            <v>#N/A</v>
          </cell>
          <cell r="O16" t="e">
            <v>#N/A</v>
          </cell>
          <cell r="P16" t="e">
            <v>#N/A</v>
          </cell>
          <cell r="Q16" t="e">
            <v>#N/A</v>
          </cell>
          <cell r="R16" t="e">
            <v>#N/A</v>
          </cell>
          <cell r="S16" t="e">
            <v>#N/A</v>
          </cell>
          <cell r="T16" t="e">
            <v>#N/A</v>
          </cell>
          <cell r="U16" t="e">
            <v>#N/A</v>
          </cell>
          <cell r="V16" t="e">
            <v>#N/A</v>
          </cell>
          <cell r="W16" t="e">
            <v>#N/A</v>
          </cell>
          <cell r="X16" t="e">
            <v>#N/A</v>
          </cell>
        </row>
        <row r="17">
          <cell r="A17" t="str">
            <v>ACM9416/1GIX</v>
          </cell>
          <cell r="B17" t="e">
            <v>#N/A</v>
          </cell>
          <cell r="C17" t="e">
            <v>#N/A</v>
          </cell>
          <cell r="D17" t="e">
            <v>#N/A</v>
          </cell>
          <cell r="E17" t="e">
            <v>#N/A</v>
          </cell>
          <cell r="F17" t="e">
            <v>#N/A</v>
          </cell>
          <cell r="G17" t="e">
            <v>#N/A</v>
          </cell>
          <cell r="H17" t="e">
            <v>#N/A</v>
          </cell>
          <cell r="I17" t="e">
            <v>#N/A</v>
          </cell>
          <cell r="J17" t="e">
            <v>#N/A</v>
          </cell>
          <cell r="K17" t="e">
            <v>#N/A</v>
          </cell>
          <cell r="L17" t="e">
            <v>#N/A</v>
          </cell>
          <cell r="M17" t="e">
            <v>#N/A</v>
          </cell>
          <cell r="N17" t="e">
            <v>#N/A</v>
          </cell>
          <cell r="O17" t="e">
            <v>#N/A</v>
          </cell>
          <cell r="P17" t="e">
            <v>#N/A</v>
          </cell>
          <cell r="Q17" t="e">
            <v>#N/A</v>
          </cell>
          <cell r="R17" t="e">
            <v>#N/A</v>
          </cell>
          <cell r="S17" t="e">
            <v>#N/A</v>
          </cell>
          <cell r="T17" t="e">
            <v>#N/A</v>
          </cell>
          <cell r="U17" t="e">
            <v>#N/A</v>
          </cell>
          <cell r="V17" t="e">
            <v>#N/A</v>
          </cell>
          <cell r="W17" t="e">
            <v>#N/A</v>
          </cell>
          <cell r="X17" t="e">
            <v>#N/A</v>
          </cell>
        </row>
        <row r="18">
          <cell r="A18" t="str">
            <v>ADG6442FD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3</v>
          </cell>
          <cell r="X18">
            <v>3</v>
          </cell>
        </row>
        <row r="19">
          <cell r="A19" t="str">
            <v>ADG7443A+FD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</row>
        <row r="20">
          <cell r="A20" t="str">
            <v>ADG7643A+IX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2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2</v>
          </cell>
        </row>
        <row r="21">
          <cell r="A21" t="str">
            <v>ADP6743</v>
          </cell>
          <cell r="B21" t="e">
            <v>#N/A</v>
          </cell>
          <cell r="C21" t="e">
            <v>#N/A</v>
          </cell>
          <cell r="D21" t="e">
            <v>#N/A</v>
          </cell>
          <cell r="E21" t="e">
            <v>#N/A</v>
          </cell>
          <cell r="F21" t="e">
            <v>#N/A</v>
          </cell>
          <cell r="G21" t="e">
            <v>#N/A</v>
          </cell>
          <cell r="H21" t="e">
            <v>#N/A</v>
          </cell>
          <cell r="I21" t="e">
            <v>#N/A</v>
          </cell>
          <cell r="J21" t="e">
            <v>#N/A</v>
          </cell>
          <cell r="K21" t="e">
            <v>#N/A</v>
          </cell>
          <cell r="L21" t="e">
            <v>#N/A</v>
          </cell>
          <cell r="M21" t="e">
            <v>#N/A</v>
          </cell>
          <cell r="N21" t="e">
            <v>#N/A</v>
          </cell>
          <cell r="O21" t="e">
            <v>#N/A</v>
          </cell>
          <cell r="P21" t="e">
            <v>#N/A</v>
          </cell>
          <cell r="Q21" t="e">
            <v>#N/A</v>
          </cell>
          <cell r="R21" t="e">
            <v>#N/A</v>
          </cell>
          <cell r="S21" t="e">
            <v>#N/A</v>
          </cell>
          <cell r="T21" t="e">
            <v>#N/A</v>
          </cell>
          <cell r="U21" t="e">
            <v>#N/A</v>
          </cell>
          <cell r="V21" t="e">
            <v>#N/A</v>
          </cell>
          <cell r="W21" t="e">
            <v>#N/A</v>
          </cell>
          <cell r="X21" t="e">
            <v>#N/A</v>
          </cell>
        </row>
        <row r="22">
          <cell r="A22" t="str">
            <v>ADP4400WH</v>
          </cell>
          <cell r="B22">
            <v>0</v>
          </cell>
          <cell r="C22">
            <v>97</v>
          </cell>
          <cell r="D22">
            <v>0</v>
          </cell>
          <cell r="E22">
            <v>4</v>
          </cell>
          <cell r="F22">
            <v>0</v>
          </cell>
          <cell r="G22">
            <v>0</v>
          </cell>
          <cell r="H22">
            <v>2</v>
          </cell>
          <cell r="I22">
            <v>0</v>
          </cell>
          <cell r="J22">
            <v>10</v>
          </cell>
          <cell r="K22">
            <v>4</v>
          </cell>
          <cell r="L22">
            <v>0</v>
          </cell>
          <cell r="M22">
            <v>0</v>
          </cell>
          <cell r="N22">
            <v>24</v>
          </cell>
          <cell r="O22">
            <v>10</v>
          </cell>
          <cell r="P22">
            <v>0</v>
          </cell>
          <cell r="Q22">
            <v>2</v>
          </cell>
          <cell r="R22">
            <v>0</v>
          </cell>
          <cell r="S22">
            <v>2</v>
          </cell>
          <cell r="T22">
            <v>5</v>
          </cell>
          <cell r="U22">
            <v>11</v>
          </cell>
          <cell r="V22">
            <v>0</v>
          </cell>
          <cell r="W22">
            <v>6</v>
          </cell>
          <cell r="X22">
            <v>177</v>
          </cell>
        </row>
        <row r="23">
          <cell r="A23" t="str">
            <v>ADP4600SI</v>
          </cell>
          <cell r="B23">
            <v>0</v>
          </cell>
          <cell r="C23">
            <v>0</v>
          </cell>
          <cell r="D23">
            <v>19</v>
          </cell>
          <cell r="E23">
            <v>41</v>
          </cell>
          <cell r="F23">
            <v>0</v>
          </cell>
          <cell r="G23">
            <v>0</v>
          </cell>
          <cell r="H23">
            <v>4</v>
          </cell>
          <cell r="I23">
            <v>0</v>
          </cell>
          <cell r="J23">
            <v>3</v>
          </cell>
          <cell r="K23">
            <v>0</v>
          </cell>
          <cell r="L23">
            <v>0</v>
          </cell>
          <cell r="M23">
            <v>6</v>
          </cell>
          <cell r="N23">
            <v>26</v>
          </cell>
          <cell r="O23">
            <v>24</v>
          </cell>
          <cell r="P23">
            <v>0</v>
          </cell>
          <cell r="Q23">
            <v>0</v>
          </cell>
          <cell r="R23">
            <v>6</v>
          </cell>
          <cell r="S23">
            <v>2</v>
          </cell>
          <cell r="T23">
            <v>0</v>
          </cell>
          <cell r="U23">
            <v>10</v>
          </cell>
          <cell r="V23">
            <v>0</v>
          </cell>
          <cell r="W23">
            <v>5</v>
          </cell>
          <cell r="X23">
            <v>146</v>
          </cell>
        </row>
        <row r="24">
          <cell r="A24" t="str">
            <v>ADP7442A+PC6SWH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2</v>
          </cell>
          <cell r="I24">
            <v>0</v>
          </cell>
          <cell r="J24">
            <v>4</v>
          </cell>
          <cell r="K24">
            <v>0</v>
          </cell>
          <cell r="L24">
            <v>0</v>
          </cell>
          <cell r="M24">
            <v>0</v>
          </cell>
          <cell r="N24">
            <v>2</v>
          </cell>
          <cell r="O24">
            <v>2</v>
          </cell>
          <cell r="P24">
            <v>0</v>
          </cell>
          <cell r="Q24">
            <v>2</v>
          </cell>
          <cell r="R24">
            <v>0</v>
          </cell>
          <cell r="S24">
            <v>0</v>
          </cell>
          <cell r="T24">
            <v>2</v>
          </cell>
          <cell r="U24">
            <v>0</v>
          </cell>
          <cell r="V24">
            <v>0</v>
          </cell>
          <cell r="W24">
            <v>1</v>
          </cell>
          <cell r="X24">
            <v>15</v>
          </cell>
        </row>
        <row r="25">
          <cell r="A25" t="str">
            <v>ADP7452A+IX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5</v>
          </cell>
          <cell r="I25">
            <v>2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2</v>
          </cell>
          <cell r="O25">
            <v>5</v>
          </cell>
          <cell r="P25">
            <v>0</v>
          </cell>
          <cell r="Q25">
            <v>0</v>
          </cell>
          <cell r="R25">
            <v>0</v>
          </cell>
          <cell r="S25">
            <v>5</v>
          </cell>
          <cell r="T25">
            <v>0</v>
          </cell>
          <cell r="U25">
            <v>7</v>
          </cell>
          <cell r="V25">
            <v>0</v>
          </cell>
          <cell r="W25">
            <v>0</v>
          </cell>
          <cell r="X25">
            <v>26</v>
          </cell>
        </row>
        <row r="26">
          <cell r="A26" t="str">
            <v>ADP750IX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4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2</v>
          </cell>
          <cell r="N26">
            <v>2</v>
          </cell>
          <cell r="O26">
            <v>6</v>
          </cell>
          <cell r="P26">
            <v>0</v>
          </cell>
          <cell r="Q26">
            <v>10</v>
          </cell>
          <cell r="R26">
            <v>0</v>
          </cell>
          <cell r="S26">
            <v>2</v>
          </cell>
          <cell r="T26">
            <v>22</v>
          </cell>
          <cell r="U26">
            <v>6</v>
          </cell>
          <cell r="V26">
            <v>0</v>
          </cell>
          <cell r="W26">
            <v>16</v>
          </cell>
          <cell r="X26">
            <v>70</v>
          </cell>
        </row>
        <row r="27">
          <cell r="A27" t="str">
            <v>ADP8688A+TR</v>
          </cell>
          <cell r="B27">
            <v>0</v>
          </cell>
          <cell r="C27">
            <v>10</v>
          </cell>
          <cell r="D27">
            <v>10</v>
          </cell>
          <cell r="E27">
            <v>7</v>
          </cell>
          <cell r="F27">
            <v>0</v>
          </cell>
          <cell r="G27">
            <v>0</v>
          </cell>
          <cell r="H27">
            <v>9</v>
          </cell>
          <cell r="I27">
            <v>2</v>
          </cell>
          <cell r="J27">
            <v>2</v>
          </cell>
          <cell r="K27">
            <v>5</v>
          </cell>
          <cell r="L27">
            <v>1</v>
          </cell>
          <cell r="M27">
            <v>5</v>
          </cell>
          <cell r="N27">
            <v>15</v>
          </cell>
          <cell r="O27">
            <v>2</v>
          </cell>
          <cell r="P27">
            <v>0</v>
          </cell>
          <cell r="Q27">
            <v>8</v>
          </cell>
          <cell r="R27">
            <v>0</v>
          </cell>
          <cell r="S27">
            <v>3</v>
          </cell>
          <cell r="T27">
            <v>2</v>
          </cell>
          <cell r="U27">
            <v>8</v>
          </cell>
          <cell r="V27">
            <v>0</v>
          </cell>
          <cell r="W27">
            <v>5</v>
          </cell>
          <cell r="X27">
            <v>94</v>
          </cell>
        </row>
        <row r="28">
          <cell r="A28" t="str">
            <v>AKG659IX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5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5</v>
          </cell>
        </row>
        <row r="29">
          <cell r="A29" t="str">
            <v>AKL710WH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2</v>
          </cell>
          <cell r="K29">
            <v>0</v>
          </cell>
          <cell r="L29">
            <v>0</v>
          </cell>
          <cell r="M29">
            <v>0</v>
          </cell>
          <cell r="N29">
            <v>2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4</v>
          </cell>
        </row>
        <row r="30">
          <cell r="A30" t="str">
            <v>AKM250</v>
          </cell>
          <cell r="B30">
            <v>0</v>
          </cell>
          <cell r="C30">
            <v>0</v>
          </cell>
          <cell r="D30">
            <v>0</v>
          </cell>
          <cell r="E30">
            <v>5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9</v>
          </cell>
          <cell r="K30">
            <v>10</v>
          </cell>
          <cell r="L30">
            <v>0</v>
          </cell>
          <cell r="M30">
            <v>0</v>
          </cell>
          <cell r="N30">
            <v>4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4</v>
          </cell>
          <cell r="U30">
            <v>3</v>
          </cell>
          <cell r="V30">
            <v>0</v>
          </cell>
          <cell r="W30">
            <v>5</v>
          </cell>
          <cell r="X30">
            <v>40</v>
          </cell>
        </row>
        <row r="31">
          <cell r="A31" t="str">
            <v>AKM250NB</v>
          </cell>
          <cell r="B31">
            <v>0</v>
          </cell>
          <cell r="C31">
            <v>0</v>
          </cell>
          <cell r="D31">
            <v>44</v>
          </cell>
          <cell r="E31">
            <v>81</v>
          </cell>
          <cell r="F31">
            <v>0</v>
          </cell>
          <cell r="G31">
            <v>0</v>
          </cell>
          <cell r="H31">
            <v>2</v>
          </cell>
          <cell r="I31">
            <v>2</v>
          </cell>
          <cell r="J31">
            <v>2</v>
          </cell>
          <cell r="K31">
            <v>10</v>
          </cell>
          <cell r="L31">
            <v>0</v>
          </cell>
          <cell r="M31">
            <v>10</v>
          </cell>
          <cell r="N31">
            <v>6</v>
          </cell>
          <cell r="O31">
            <v>8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2</v>
          </cell>
          <cell r="U31">
            <v>3</v>
          </cell>
          <cell r="V31">
            <v>0</v>
          </cell>
          <cell r="W31">
            <v>27</v>
          </cell>
          <cell r="X31">
            <v>197</v>
          </cell>
        </row>
        <row r="32">
          <cell r="A32" t="str">
            <v>AKM250IX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3</v>
          </cell>
          <cell r="K32">
            <v>0</v>
          </cell>
          <cell r="L32">
            <v>0</v>
          </cell>
          <cell r="M32">
            <v>200</v>
          </cell>
          <cell r="N32">
            <v>2</v>
          </cell>
          <cell r="O32">
            <v>110</v>
          </cell>
          <cell r="P32">
            <v>105</v>
          </cell>
          <cell r="Q32">
            <v>7</v>
          </cell>
          <cell r="R32">
            <v>0</v>
          </cell>
          <cell r="S32">
            <v>210</v>
          </cell>
          <cell r="T32">
            <v>120</v>
          </cell>
          <cell r="U32">
            <v>6</v>
          </cell>
          <cell r="V32">
            <v>0</v>
          </cell>
          <cell r="W32">
            <v>156</v>
          </cell>
          <cell r="X32">
            <v>919</v>
          </cell>
        </row>
        <row r="33">
          <cell r="A33" t="str">
            <v>AKM251IX</v>
          </cell>
          <cell r="B33" t="e">
            <v>#N/A</v>
          </cell>
          <cell r="C33" t="e">
            <v>#N/A</v>
          </cell>
          <cell r="D33" t="e">
            <v>#N/A</v>
          </cell>
          <cell r="E33" t="e">
            <v>#N/A</v>
          </cell>
          <cell r="F33" t="e">
            <v>#N/A</v>
          </cell>
          <cell r="G33" t="e">
            <v>#N/A</v>
          </cell>
          <cell r="H33" t="e">
            <v>#N/A</v>
          </cell>
          <cell r="I33" t="e">
            <v>#N/A</v>
          </cell>
          <cell r="J33" t="e">
            <v>#N/A</v>
          </cell>
          <cell r="K33" t="e">
            <v>#N/A</v>
          </cell>
          <cell r="L33" t="e">
            <v>#N/A</v>
          </cell>
          <cell r="M33" t="e">
            <v>#N/A</v>
          </cell>
          <cell r="N33" t="e">
            <v>#N/A</v>
          </cell>
          <cell r="O33" t="e">
            <v>#N/A</v>
          </cell>
          <cell r="P33" t="e">
            <v>#N/A</v>
          </cell>
          <cell r="Q33" t="e">
            <v>#N/A</v>
          </cell>
          <cell r="R33" t="e">
            <v>#N/A</v>
          </cell>
          <cell r="S33" t="e">
            <v>#N/A</v>
          </cell>
          <cell r="T33" t="e">
            <v>#N/A</v>
          </cell>
          <cell r="U33" t="e">
            <v>#N/A</v>
          </cell>
          <cell r="V33" t="e">
            <v>#N/A</v>
          </cell>
          <cell r="W33" t="e">
            <v>#N/A</v>
          </cell>
          <cell r="X33" t="e">
            <v>#N/A</v>
          </cell>
        </row>
        <row r="34">
          <cell r="A34" t="str">
            <v>AKM258</v>
          </cell>
          <cell r="B34" t="e">
            <v>#N/A</v>
          </cell>
          <cell r="C34" t="e">
            <v>#N/A</v>
          </cell>
          <cell r="D34" t="e">
            <v>#N/A</v>
          </cell>
          <cell r="E34" t="e">
            <v>#N/A</v>
          </cell>
          <cell r="F34" t="e">
            <v>#N/A</v>
          </cell>
          <cell r="G34" t="e">
            <v>#N/A</v>
          </cell>
          <cell r="H34" t="e">
            <v>#N/A</v>
          </cell>
          <cell r="I34" t="e">
            <v>#N/A</v>
          </cell>
          <cell r="J34" t="e">
            <v>#N/A</v>
          </cell>
          <cell r="K34" t="e">
            <v>#N/A</v>
          </cell>
          <cell r="L34" t="e">
            <v>#N/A</v>
          </cell>
          <cell r="M34" t="e">
            <v>#N/A</v>
          </cell>
          <cell r="N34" t="e">
            <v>#N/A</v>
          </cell>
          <cell r="O34" t="e">
            <v>#N/A</v>
          </cell>
          <cell r="P34" t="e">
            <v>#N/A</v>
          </cell>
          <cell r="Q34" t="e">
            <v>#N/A</v>
          </cell>
          <cell r="R34" t="e">
            <v>#N/A</v>
          </cell>
          <cell r="S34" t="e">
            <v>#N/A</v>
          </cell>
          <cell r="T34" t="e">
            <v>#N/A</v>
          </cell>
          <cell r="U34" t="e">
            <v>#N/A</v>
          </cell>
          <cell r="V34" t="e">
            <v>#N/A</v>
          </cell>
          <cell r="W34" t="e">
            <v>#N/A</v>
          </cell>
          <cell r="X34" t="e">
            <v>#N/A</v>
          </cell>
        </row>
        <row r="35">
          <cell r="A35" t="str">
            <v>AKM361IX</v>
          </cell>
          <cell r="B35">
            <v>0</v>
          </cell>
          <cell r="C35">
            <v>0</v>
          </cell>
          <cell r="D35">
            <v>39</v>
          </cell>
          <cell r="E35">
            <v>62</v>
          </cell>
          <cell r="F35">
            <v>0</v>
          </cell>
          <cell r="G35">
            <v>0</v>
          </cell>
          <cell r="H35">
            <v>4</v>
          </cell>
          <cell r="I35">
            <v>2</v>
          </cell>
          <cell r="J35">
            <v>26</v>
          </cell>
          <cell r="K35">
            <v>13</v>
          </cell>
          <cell r="L35">
            <v>0</v>
          </cell>
          <cell r="M35">
            <v>213</v>
          </cell>
          <cell r="N35">
            <v>10</v>
          </cell>
          <cell r="O35">
            <v>82</v>
          </cell>
          <cell r="P35">
            <v>0</v>
          </cell>
          <cell r="Q35">
            <v>58</v>
          </cell>
          <cell r="R35">
            <v>100</v>
          </cell>
          <cell r="S35">
            <v>116</v>
          </cell>
          <cell r="T35">
            <v>16</v>
          </cell>
          <cell r="U35">
            <v>17</v>
          </cell>
          <cell r="V35">
            <v>0</v>
          </cell>
          <cell r="W35">
            <v>177</v>
          </cell>
          <cell r="X35">
            <v>935</v>
          </cell>
        </row>
        <row r="36">
          <cell r="A36" t="str">
            <v>AKM394IR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2</v>
          </cell>
          <cell r="V36">
            <v>0</v>
          </cell>
          <cell r="W36">
            <v>1</v>
          </cell>
          <cell r="X36">
            <v>3</v>
          </cell>
        </row>
        <row r="37">
          <cell r="A37" t="str">
            <v>AKM521IX</v>
          </cell>
          <cell r="B37">
            <v>0</v>
          </cell>
          <cell r="C37">
            <v>0</v>
          </cell>
          <cell r="D37">
            <v>0</v>
          </cell>
          <cell r="E37">
            <v>5</v>
          </cell>
          <cell r="F37">
            <v>0</v>
          </cell>
          <cell r="G37">
            <v>0</v>
          </cell>
          <cell r="H37">
            <v>5</v>
          </cell>
          <cell r="I37">
            <v>0</v>
          </cell>
          <cell r="J37">
            <v>2</v>
          </cell>
          <cell r="K37">
            <v>0</v>
          </cell>
          <cell r="L37">
            <v>1</v>
          </cell>
          <cell r="M37">
            <v>14</v>
          </cell>
          <cell r="N37">
            <v>2</v>
          </cell>
          <cell r="O37">
            <v>1</v>
          </cell>
          <cell r="P37">
            <v>0</v>
          </cell>
          <cell r="Q37">
            <v>0</v>
          </cell>
          <cell r="R37">
            <v>0</v>
          </cell>
          <cell r="S37">
            <v>10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40</v>
          </cell>
        </row>
        <row r="38">
          <cell r="A38" t="str">
            <v>AKP258</v>
          </cell>
          <cell r="B38" t="e">
            <v>#N/A</v>
          </cell>
          <cell r="C38" t="e">
            <v>#N/A</v>
          </cell>
          <cell r="D38" t="e">
            <v>#N/A</v>
          </cell>
          <cell r="E38" t="e">
            <v>#N/A</v>
          </cell>
          <cell r="F38" t="e">
            <v>#N/A</v>
          </cell>
          <cell r="G38" t="e">
            <v>#N/A</v>
          </cell>
          <cell r="H38" t="e">
            <v>#N/A</v>
          </cell>
          <cell r="I38" t="e">
            <v>#N/A</v>
          </cell>
          <cell r="J38" t="e">
            <v>#N/A</v>
          </cell>
          <cell r="K38" t="e">
            <v>#N/A</v>
          </cell>
          <cell r="L38" t="e">
            <v>#N/A</v>
          </cell>
          <cell r="M38" t="e">
            <v>#N/A</v>
          </cell>
          <cell r="N38" t="e">
            <v>#N/A</v>
          </cell>
          <cell r="O38" t="e">
            <v>#N/A</v>
          </cell>
          <cell r="P38" t="e">
            <v>#N/A</v>
          </cell>
          <cell r="Q38" t="e">
            <v>#N/A</v>
          </cell>
          <cell r="R38" t="e">
            <v>#N/A</v>
          </cell>
          <cell r="S38" t="e">
            <v>#N/A</v>
          </cell>
          <cell r="T38" t="e">
            <v>#N/A</v>
          </cell>
          <cell r="U38" t="e">
            <v>#N/A</v>
          </cell>
          <cell r="V38" t="e">
            <v>#N/A</v>
          </cell>
          <cell r="W38" t="e">
            <v>#N/A</v>
          </cell>
          <cell r="X38" t="e">
            <v>#N/A</v>
          </cell>
        </row>
        <row r="39">
          <cell r="A39" t="str">
            <v>AKP560IX</v>
          </cell>
          <cell r="B39">
            <v>0</v>
          </cell>
          <cell r="C39">
            <v>0</v>
          </cell>
          <cell r="D39">
            <v>0</v>
          </cell>
          <cell r="E39">
            <v>2</v>
          </cell>
          <cell r="F39">
            <v>0</v>
          </cell>
          <cell r="G39">
            <v>0</v>
          </cell>
          <cell r="H39">
            <v>2</v>
          </cell>
          <cell r="I39">
            <v>0</v>
          </cell>
          <cell r="J39">
            <v>2</v>
          </cell>
          <cell r="K39">
            <v>0</v>
          </cell>
          <cell r="L39">
            <v>2</v>
          </cell>
          <cell r="M39">
            <v>21</v>
          </cell>
          <cell r="N39">
            <v>20</v>
          </cell>
          <cell r="O39">
            <v>1</v>
          </cell>
          <cell r="P39">
            <v>5</v>
          </cell>
          <cell r="Q39">
            <v>11</v>
          </cell>
          <cell r="R39">
            <v>0</v>
          </cell>
          <cell r="S39">
            <v>17</v>
          </cell>
          <cell r="T39">
            <v>25</v>
          </cell>
          <cell r="U39">
            <v>8</v>
          </cell>
          <cell r="V39">
            <v>0</v>
          </cell>
          <cell r="W39">
            <v>239</v>
          </cell>
          <cell r="X39">
            <v>355</v>
          </cell>
        </row>
        <row r="40">
          <cell r="A40" t="str">
            <v>AKP560WH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2</v>
          </cell>
          <cell r="K40">
            <v>0</v>
          </cell>
          <cell r="L40">
            <v>0</v>
          </cell>
          <cell r="M40">
            <v>0</v>
          </cell>
          <cell r="N40">
            <v>2</v>
          </cell>
          <cell r="O40">
            <v>0</v>
          </cell>
          <cell r="P40">
            <v>0</v>
          </cell>
          <cell r="Q40">
            <v>5</v>
          </cell>
          <cell r="R40">
            <v>0</v>
          </cell>
          <cell r="S40">
            <v>0</v>
          </cell>
          <cell r="T40">
            <v>0</v>
          </cell>
          <cell r="U40">
            <v>1</v>
          </cell>
          <cell r="V40">
            <v>0</v>
          </cell>
          <cell r="W40">
            <v>5</v>
          </cell>
          <cell r="X40">
            <v>15</v>
          </cell>
        </row>
        <row r="41">
          <cell r="A41" t="str">
            <v>AKP565IX</v>
          </cell>
          <cell r="B41">
            <v>0</v>
          </cell>
          <cell r="C41">
            <v>0</v>
          </cell>
          <cell r="D41">
            <v>0</v>
          </cell>
          <cell r="E41">
            <v>5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8</v>
          </cell>
          <cell r="L41">
            <v>0</v>
          </cell>
          <cell r="M41">
            <v>12</v>
          </cell>
          <cell r="N41">
            <v>0</v>
          </cell>
          <cell r="O41">
            <v>6</v>
          </cell>
          <cell r="P41">
            <v>0</v>
          </cell>
          <cell r="Q41">
            <v>0</v>
          </cell>
          <cell r="R41">
            <v>0</v>
          </cell>
          <cell r="S41">
            <v>8</v>
          </cell>
          <cell r="T41">
            <v>0</v>
          </cell>
          <cell r="U41">
            <v>10</v>
          </cell>
          <cell r="V41">
            <v>0</v>
          </cell>
          <cell r="W41">
            <v>100</v>
          </cell>
          <cell r="X41">
            <v>149</v>
          </cell>
        </row>
        <row r="42">
          <cell r="A42" t="str">
            <v>AKP568/IX/1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15</v>
          </cell>
          <cell r="K42">
            <v>0</v>
          </cell>
          <cell r="L42">
            <v>0</v>
          </cell>
          <cell r="M42">
            <v>6</v>
          </cell>
          <cell r="N42">
            <v>4</v>
          </cell>
          <cell r="O42">
            <v>5</v>
          </cell>
          <cell r="P42">
            <v>0</v>
          </cell>
          <cell r="Q42">
            <v>3</v>
          </cell>
          <cell r="R42">
            <v>0</v>
          </cell>
          <cell r="S42">
            <v>0</v>
          </cell>
          <cell r="T42">
            <v>13</v>
          </cell>
          <cell r="U42">
            <v>0</v>
          </cell>
          <cell r="V42">
            <v>0</v>
          </cell>
          <cell r="W42">
            <v>11</v>
          </cell>
          <cell r="X42">
            <v>57</v>
          </cell>
        </row>
        <row r="43">
          <cell r="A43" t="str">
            <v>AKR0471IX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2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2</v>
          </cell>
        </row>
        <row r="44">
          <cell r="A44" t="str">
            <v>AKR357IX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2</v>
          </cell>
          <cell r="K44">
            <v>0</v>
          </cell>
          <cell r="L44">
            <v>0</v>
          </cell>
          <cell r="M44">
            <v>0</v>
          </cell>
          <cell r="N44">
            <v>2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1</v>
          </cell>
          <cell r="X44">
            <v>5</v>
          </cell>
        </row>
        <row r="45">
          <cell r="A45" t="str">
            <v>AKR420IX</v>
          </cell>
          <cell r="B45">
            <v>0</v>
          </cell>
          <cell r="C45">
            <v>0</v>
          </cell>
          <cell r="D45">
            <v>0</v>
          </cell>
          <cell r="E45">
            <v>5</v>
          </cell>
          <cell r="F45">
            <v>0</v>
          </cell>
          <cell r="G45">
            <v>0</v>
          </cell>
          <cell r="H45">
            <v>5</v>
          </cell>
          <cell r="I45">
            <v>3</v>
          </cell>
          <cell r="J45">
            <v>15</v>
          </cell>
          <cell r="K45">
            <v>0</v>
          </cell>
          <cell r="L45">
            <v>0</v>
          </cell>
          <cell r="M45">
            <v>12</v>
          </cell>
          <cell r="N45">
            <v>54</v>
          </cell>
          <cell r="O45">
            <v>42</v>
          </cell>
          <cell r="P45">
            <v>0</v>
          </cell>
          <cell r="Q45">
            <v>1</v>
          </cell>
          <cell r="R45">
            <v>0</v>
          </cell>
          <cell r="S45">
            <v>21</v>
          </cell>
          <cell r="T45">
            <v>0</v>
          </cell>
          <cell r="U45">
            <v>0</v>
          </cell>
          <cell r="V45">
            <v>0</v>
          </cell>
          <cell r="W45">
            <v>115</v>
          </cell>
          <cell r="X45">
            <v>273</v>
          </cell>
        </row>
        <row r="46">
          <cell r="A46" t="str">
            <v>AKR420WH</v>
          </cell>
          <cell r="B46">
            <v>0</v>
          </cell>
          <cell r="C46">
            <v>0</v>
          </cell>
          <cell r="D46">
            <v>0</v>
          </cell>
          <cell r="E46">
            <v>5</v>
          </cell>
          <cell r="F46">
            <v>0</v>
          </cell>
          <cell r="G46">
            <v>0</v>
          </cell>
          <cell r="H46">
            <v>5</v>
          </cell>
          <cell r="I46">
            <v>0</v>
          </cell>
          <cell r="J46">
            <v>2</v>
          </cell>
          <cell r="K46">
            <v>0</v>
          </cell>
          <cell r="L46">
            <v>1</v>
          </cell>
          <cell r="M46">
            <v>0</v>
          </cell>
          <cell r="N46">
            <v>2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15</v>
          </cell>
        </row>
        <row r="47">
          <cell r="A47" t="str">
            <v>AKR420NB</v>
          </cell>
          <cell r="B47">
            <v>0</v>
          </cell>
          <cell r="C47">
            <v>0</v>
          </cell>
          <cell r="D47">
            <v>44</v>
          </cell>
          <cell r="E47">
            <v>81</v>
          </cell>
          <cell r="F47">
            <v>0</v>
          </cell>
          <cell r="G47">
            <v>0</v>
          </cell>
          <cell r="H47">
            <v>2</v>
          </cell>
          <cell r="I47">
            <v>0</v>
          </cell>
          <cell r="J47">
            <v>0</v>
          </cell>
          <cell r="K47">
            <v>10</v>
          </cell>
          <cell r="L47">
            <v>0</v>
          </cell>
          <cell r="M47">
            <v>10</v>
          </cell>
          <cell r="N47">
            <v>6</v>
          </cell>
          <cell r="O47">
            <v>8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2</v>
          </cell>
          <cell r="U47">
            <v>3</v>
          </cell>
          <cell r="V47">
            <v>0</v>
          </cell>
          <cell r="W47">
            <v>27</v>
          </cell>
          <cell r="X47">
            <v>193</v>
          </cell>
        </row>
        <row r="48">
          <cell r="A48" t="str">
            <v>AKR431ME</v>
          </cell>
          <cell r="B48">
            <v>0</v>
          </cell>
          <cell r="C48">
            <v>0</v>
          </cell>
          <cell r="D48">
            <v>39</v>
          </cell>
          <cell r="E48">
            <v>62</v>
          </cell>
          <cell r="F48">
            <v>0</v>
          </cell>
          <cell r="G48">
            <v>0</v>
          </cell>
          <cell r="H48">
            <v>4</v>
          </cell>
          <cell r="I48">
            <v>1</v>
          </cell>
          <cell r="J48">
            <v>20</v>
          </cell>
          <cell r="K48">
            <v>13</v>
          </cell>
          <cell r="L48">
            <v>0</v>
          </cell>
          <cell r="M48">
            <v>13</v>
          </cell>
          <cell r="N48">
            <v>8</v>
          </cell>
          <cell r="O48">
            <v>28</v>
          </cell>
          <cell r="P48">
            <v>0</v>
          </cell>
          <cell r="Q48">
            <v>63</v>
          </cell>
          <cell r="R48">
            <v>100</v>
          </cell>
          <cell r="S48">
            <v>16</v>
          </cell>
          <cell r="T48">
            <v>26</v>
          </cell>
          <cell r="U48">
            <v>28</v>
          </cell>
          <cell r="V48">
            <v>0</v>
          </cell>
          <cell r="W48">
            <v>271</v>
          </cell>
          <cell r="X48">
            <v>692</v>
          </cell>
        </row>
        <row r="49">
          <cell r="A49" t="str">
            <v>AKR431WH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</row>
        <row r="50">
          <cell r="A50" t="str">
            <v>AKR685IX</v>
          </cell>
          <cell r="B50">
            <v>0</v>
          </cell>
          <cell r="C50">
            <v>0</v>
          </cell>
          <cell r="D50">
            <v>0</v>
          </cell>
          <cell r="E50">
            <v>4</v>
          </cell>
          <cell r="F50">
            <v>0</v>
          </cell>
          <cell r="G50">
            <v>0</v>
          </cell>
          <cell r="H50">
            <v>0</v>
          </cell>
          <cell r="I50">
            <v>1</v>
          </cell>
          <cell r="J50">
            <v>3</v>
          </cell>
          <cell r="K50">
            <v>0</v>
          </cell>
          <cell r="L50">
            <v>0</v>
          </cell>
          <cell r="M50">
            <v>0</v>
          </cell>
          <cell r="N50">
            <v>2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10</v>
          </cell>
        </row>
        <row r="51">
          <cell r="A51" t="str">
            <v>AKR703IX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4</v>
          </cell>
          <cell r="K51">
            <v>1</v>
          </cell>
          <cell r="L51">
            <v>0</v>
          </cell>
          <cell r="M51">
            <v>2</v>
          </cell>
          <cell r="N51">
            <v>2</v>
          </cell>
          <cell r="O51">
            <v>2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2</v>
          </cell>
          <cell r="X51">
            <v>13</v>
          </cell>
        </row>
        <row r="52">
          <cell r="A52" t="str">
            <v>AKR891IX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2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2</v>
          </cell>
        </row>
        <row r="53">
          <cell r="A53" t="str">
            <v>AKR934IX</v>
          </cell>
          <cell r="B53">
            <v>0</v>
          </cell>
          <cell r="C53">
            <v>0</v>
          </cell>
          <cell r="D53">
            <v>0</v>
          </cell>
          <cell r="E53">
            <v>2</v>
          </cell>
          <cell r="F53">
            <v>0</v>
          </cell>
          <cell r="G53">
            <v>0</v>
          </cell>
          <cell r="H53">
            <v>2</v>
          </cell>
          <cell r="I53">
            <v>2</v>
          </cell>
          <cell r="J53">
            <v>2</v>
          </cell>
          <cell r="K53">
            <v>3</v>
          </cell>
          <cell r="L53">
            <v>0</v>
          </cell>
          <cell r="M53">
            <v>27</v>
          </cell>
          <cell r="N53">
            <v>2</v>
          </cell>
          <cell r="O53">
            <v>15</v>
          </cell>
          <cell r="P53">
            <v>0</v>
          </cell>
          <cell r="Q53">
            <v>6</v>
          </cell>
          <cell r="R53">
            <v>0</v>
          </cell>
          <cell r="S53">
            <v>0</v>
          </cell>
          <cell r="T53">
            <v>1</v>
          </cell>
          <cell r="U53">
            <v>2</v>
          </cell>
          <cell r="V53">
            <v>0</v>
          </cell>
          <cell r="W53">
            <v>4</v>
          </cell>
          <cell r="X53">
            <v>68</v>
          </cell>
        </row>
        <row r="54">
          <cell r="A54" t="str">
            <v>AKR945IX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</row>
        <row r="55">
          <cell r="A55" t="str">
            <v>AKR981IX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</row>
        <row r="56">
          <cell r="A56" t="str">
            <v>AKR983IX</v>
          </cell>
          <cell r="B56" t="e">
            <v>#N/A</v>
          </cell>
          <cell r="C56" t="e">
            <v>#N/A</v>
          </cell>
          <cell r="D56" t="e">
            <v>#N/A</v>
          </cell>
          <cell r="E56" t="e">
            <v>#N/A</v>
          </cell>
          <cell r="F56" t="e">
            <v>#N/A</v>
          </cell>
          <cell r="G56" t="e">
            <v>#N/A</v>
          </cell>
          <cell r="H56" t="e">
            <v>#N/A</v>
          </cell>
          <cell r="I56" t="e">
            <v>#N/A</v>
          </cell>
          <cell r="J56" t="e">
            <v>#N/A</v>
          </cell>
          <cell r="K56" t="e">
            <v>#N/A</v>
          </cell>
          <cell r="L56" t="e">
            <v>#N/A</v>
          </cell>
          <cell r="M56" t="e">
            <v>#N/A</v>
          </cell>
          <cell r="N56" t="e">
            <v>#N/A</v>
          </cell>
          <cell r="O56" t="e">
            <v>#N/A</v>
          </cell>
          <cell r="P56" t="e">
            <v>#N/A</v>
          </cell>
          <cell r="Q56" t="e">
            <v>#N/A</v>
          </cell>
          <cell r="R56" t="e">
            <v>#N/A</v>
          </cell>
          <cell r="S56" t="e">
            <v>#N/A</v>
          </cell>
          <cell r="T56" t="e">
            <v>#N/A</v>
          </cell>
          <cell r="U56" t="e">
            <v>#N/A</v>
          </cell>
          <cell r="V56" t="e">
            <v>#N/A</v>
          </cell>
          <cell r="W56" t="e">
            <v>#N/A</v>
          </cell>
          <cell r="X56" t="e">
            <v>#N/A</v>
          </cell>
        </row>
        <row r="57">
          <cell r="A57" t="str">
            <v>AKR809MR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</row>
        <row r="58">
          <cell r="A58" t="str">
            <v>AKS638WH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2</v>
          </cell>
          <cell r="K58">
            <v>0</v>
          </cell>
          <cell r="L58">
            <v>0</v>
          </cell>
          <cell r="M58">
            <v>0</v>
          </cell>
          <cell r="N58">
            <v>2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4</v>
          </cell>
        </row>
        <row r="59">
          <cell r="A59" t="str">
            <v>AKT315/IX</v>
          </cell>
          <cell r="B59">
            <v>0</v>
          </cell>
          <cell r="C59">
            <v>0</v>
          </cell>
          <cell r="D59">
            <v>0</v>
          </cell>
          <cell r="E59">
            <v>3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K59">
            <v>0</v>
          </cell>
          <cell r="L59">
            <v>2</v>
          </cell>
          <cell r="M59">
            <v>0</v>
          </cell>
          <cell r="N59">
            <v>0</v>
          </cell>
          <cell r="O59">
            <v>2</v>
          </cell>
          <cell r="P59">
            <v>0</v>
          </cell>
          <cell r="Q59">
            <v>0</v>
          </cell>
          <cell r="R59">
            <v>0</v>
          </cell>
          <cell r="S59">
            <v>3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10</v>
          </cell>
        </row>
        <row r="60">
          <cell r="A60" t="str">
            <v>AKT325IX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2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2</v>
          </cell>
        </row>
        <row r="61">
          <cell r="A61" t="str">
            <v>AKT476NB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2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2</v>
          </cell>
        </row>
        <row r="62">
          <cell r="A62" t="str">
            <v>AKT617/IX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2</v>
          </cell>
          <cell r="K62">
            <v>0</v>
          </cell>
          <cell r="L62">
            <v>0</v>
          </cell>
          <cell r="M62">
            <v>4</v>
          </cell>
          <cell r="N62">
            <v>2</v>
          </cell>
          <cell r="O62">
            <v>2</v>
          </cell>
          <cell r="P62">
            <v>0</v>
          </cell>
          <cell r="Q62">
            <v>0</v>
          </cell>
          <cell r="R62">
            <v>1</v>
          </cell>
          <cell r="S62">
            <v>0</v>
          </cell>
          <cell r="T62">
            <v>1</v>
          </cell>
          <cell r="U62">
            <v>0</v>
          </cell>
          <cell r="V62">
            <v>0</v>
          </cell>
          <cell r="W62">
            <v>5</v>
          </cell>
          <cell r="X62">
            <v>17</v>
          </cell>
        </row>
        <row r="63">
          <cell r="A63" t="str">
            <v>AKT680/IXL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3</v>
          </cell>
          <cell r="K63">
            <v>4</v>
          </cell>
          <cell r="L63">
            <v>0</v>
          </cell>
          <cell r="M63">
            <v>0</v>
          </cell>
          <cell r="N63">
            <v>0</v>
          </cell>
          <cell r="O63">
            <v>0</v>
          </cell>
          <cell r="P63">
            <v>0</v>
          </cell>
          <cell r="Q63">
            <v>0</v>
          </cell>
          <cell r="R63">
            <v>0</v>
          </cell>
          <cell r="S63">
            <v>2</v>
          </cell>
          <cell r="T63">
            <v>3</v>
          </cell>
          <cell r="U63">
            <v>0</v>
          </cell>
          <cell r="V63">
            <v>0</v>
          </cell>
          <cell r="W63">
            <v>5</v>
          </cell>
          <cell r="X63">
            <v>17</v>
          </cell>
        </row>
        <row r="64">
          <cell r="A64" t="str">
            <v>AKT780/IX</v>
          </cell>
          <cell r="B64">
            <v>0</v>
          </cell>
          <cell r="C64">
            <v>0</v>
          </cell>
          <cell r="D64">
            <v>10</v>
          </cell>
          <cell r="E64">
            <v>3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2</v>
          </cell>
          <cell r="N64">
            <v>0</v>
          </cell>
          <cell r="O64">
            <v>2</v>
          </cell>
          <cell r="P64">
            <v>0</v>
          </cell>
          <cell r="Q64">
            <v>0</v>
          </cell>
          <cell r="R64">
            <v>0</v>
          </cell>
          <cell r="S64">
            <v>0</v>
          </cell>
          <cell r="T64">
            <v>4</v>
          </cell>
          <cell r="U64">
            <v>0</v>
          </cell>
          <cell r="V64">
            <v>0</v>
          </cell>
          <cell r="W64">
            <v>5</v>
          </cell>
          <cell r="X64">
            <v>26</v>
          </cell>
        </row>
        <row r="65">
          <cell r="A65" t="str">
            <v>AKT809NB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0</v>
          </cell>
          <cell r="Q65">
            <v>0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0</v>
          </cell>
          <cell r="W65">
            <v>0</v>
          </cell>
          <cell r="X65">
            <v>0</v>
          </cell>
        </row>
        <row r="66">
          <cell r="A66" t="str">
            <v>AKT905/IX</v>
          </cell>
          <cell r="B66">
            <v>0</v>
          </cell>
          <cell r="C66">
            <v>0</v>
          </cell>
          <cell r="D66">
            <v>0</v>
          </cell>
          <cell r="E66">
            <v>2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2</v>
          </cell>
          <cell r="K66">
            <v>0</v>
          </cell>
          <cell r="L66">
            <v>0</v>
          </cell>
          <cell r="M66">
            <v>0</v>
          </cell>
          <cell r="N66">
            <v>2</v>
          </cell>
          <cell r="O66">
            <v>10</v>
          </cell>
          <cell r="P66">
            <v>0</v>
          </cell>
          <cell r="Q66">
            <v>4</v>
          </cell>
          <cell r="R66">
            <v>1</v>
          </cell>
          <cell r="S66">
            <v>0</v>
          </cell>
          <cell r="T66">
            <v>2</v>
          </cell>
          <cell r="U66">
            <v>3</v>
          </cell>
          <cell r="V66">
            <v>0</v>
          </cell>
          <cell r="W66">
            <v>4</v>
          </cell>
          <cell r="X66">
            <v>30</v>
          </cell>
        </row>
        <row r="67">
          <cell r="A67" t="str">
            <v>AKT925/IX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12</v>
          </cell>
          <cell r="K67">
            <v>0</v>
          </cell>
          <cell r="L67">
            <v>0</v>
          </cell>
          <cell r="M67">
            <v>1</v>
          </cell>
          <cell r="N67">
            <v>0</v>
          </cell>
          <cell r="O67">
            <v>1</v>
          </cell>
          <cell r="P67">
            <v>0</v>
          </cell>
          <cell r="Q67">
            <v>0</v>
          </cell>
          <cell r="R67">
            <v>0</v>
          </cell>
          <cell r="S67">
            <v>3</v>
          </cell>
          <cell r="T67">
            <v>6</v>
          </cell>
          <cell r="U67">
            <v>0</v>
          </cell>
          <cell r="V67">
            <v>0</v>
          </cell>
          <cell r="W67">
            <v>3</v>
          </cell>
          <cell r="X67">
            <v>26</v>
          </cell>
        </row>
        <row r="68">
          <cell r="A68" t="str">
            <v>AKT933NB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2</v>
          </cell>
          <cell r="L68">
            <v>0</v>
          </cell>
          <cell r="M68">
            <v>6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10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18</v>
          </cell>
        </row>
        <row r="69">
          <cell r="A69" t="str">
            <v>AKZM655IX</v>
          </cell>
          <cell r="B69">
            <v>0</v>
          </cell>
          <cell r="C69">
            <v>0</v>
          </cell>
          <cell r="D69">
            <v>0</v>
          </cell>
          <cell r="E69">
            <v>2</v>
          </cell>
          <cell r="F69">
            <v>0</v>
          </cell>
          <cell r="G69">
            <v>0</v>
          </cell>
          <cell r="H69">
            <v>2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2</v>
          </cell>
          <cell r="N69">
            <v>1</v>
          </cell>
          <cell r="O69">
            <v>0</v>
          </cell>
          <cell r="P69">
            <v>0</v>
          </cell>
          <cell r="Q69">
            <v>2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9</v>
          </cell>
        </row>
        <row r="70">
          <cell r="A70" t="str">
            <v>AKZM693MRR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</row>
        <row r="71">
          <cell r="A71" t="str">
            <v>AMB797</v>
          </cell>
          <cell r="B71">
            <v>55</v>
          </cell>
          <cell r="C71">
            <v>238</v>
          </cell>
          <cell r="D71">
            <v>101</v>
          </cell>
          <cell r="E71">
            <v>142</v>
          </cell>
          <cell r="F71">
            <v>0</v>
          </cell>
          <cell r="G71">
            <v>62</v>
          </cell>
          <cell r="H71">
            <v>20</v>
          </cell>
          <cell r="I71">
            <v>6</v>
          </cell>
          <cell r="J71">
            <v>4</v>
          </cell>
          <cell r="K71">
            <v>10</v>
          </cell>
          <cell r="L71">
            <v>10</v>
          </cell>
          <cell r="M71">
            <v>0</v>
          </cell>
          <cell r="N71">
            <v>50</v>
          </cell>
          <cell r="O71">
            <v>96</v>
          </cell>
          <cell r="P71">
            <v>0</v>
          </cell>
          <cell r="Q71">
            <v>0</v>
          </cell>
          <cell r="R71">
            <v>10</v>
          </cell>
          <cell r="S71">
            <v>20</v>
          </cell>
          <cell r="T71">
            <v>0</v>
          </cell>
          <cell r="U71">
            <v>27</v>
          </cell>
          <cell r="V71">
            <v>0</v>
          </cell>
          <cell r="W71">
            <v>25</v>
          </cell>
          <cell r="X71">
            <v>876</v>
          </cell>
        </row>
        <row r="72">
          <cell r="A72" t="str">
            <v>AMB799</v>
          </cell>
          <cell r="B72">
            <v>100</v>
          </cell>
          <cell r="C72">
            <v>280</v>
          </cell>
          <cell r="D72">
            <v>105</v>
          </cell>
          <cell r="E72">
            <v>115</v>
          </cell>
          <cell r="F72">
            <v>0</v>
          </cell>
          <cell r="G72">
            <v>62</v>
          </cell>
          <cell r="H72">
            <v>20</v>
          </cell>
          <cell r="I72">
            <v>7</v>
          </cell>
          <cell r="J72">
            <v>4</v>
          </cell>
          <cell r="K72">
            <v>10</v>
          </cell>
          <cell r="L72">
            <v>15</v>
          </cell>
          <cell r="M72">
            <v>50</v>
          </cell>
          <cell r="N72">
            <v>48</v>
          </cell>
          <cell r="O72">
            <v>71</v>
          </cell>
          <cell r="P72">
            <v>0</v>
          </cell>
          <cell r="Q72">
            <v>2</v>
          </cell>
          <cell r="R72">
            <v>8</v>
          </cell>
          <cell r="S72">
            <v>20</v>
          </cell>
          <cell r="T72">
            <v>0</v>
          </cell>
          <cell r="U72">
            <v>20</v>
          </cell>
          <cell r="V72">
            <v>0</v>
          </cell>
          <cell r="W72">
            <v>58</v>
          </cell>
          <cell r="X72">
            <v>995</v>
          </cell>
        </row>
        <row r="73">
          <cell r="A73" t="str">
            <v>AMD091/1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0</v>
          </cell>
          <cell r="W73">
            <v>0</v>
          </cell>
          <cell r="X73">
            <v>0</v>
          </cell>
        </row>
        <row r="74">
          <cell r="A74" t="str">
            <v>AMD314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</row>
        <row r="75">
          <cell r="A75" t="str">
            <v>AMD314IX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</row>
        <row r="76">
          <cell r="A76" t="str">
            <v>AMD315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</row>
        <row r="77">
          <cell r="A77" t="str">
            <v>AMD315IX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0</v>
          </cell>
          <cell r="Q77">
            <v>0</v>
          </cell>
          <cell r="R77">
            <v>0</v>
          </cell>
          <cell r="S77">
            <v>0</v>
          </cell>
          <cell r="T77">
            <v>0</v>
          </cell>
          <cell r="U77">
            <v>0</v>
          </cell>
          <cell r="V77">
            <v>0</v>
          </cell>
          <cell r="W77">
            <v>0</v>
          </cell>
          <cell r="X77">
            <v>0</v>
          </cell>
        </row>
        <row r="78">
          <cell r="A78" t="str">
            <v>AMD316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  <cell r="S78">
            <v>0</v>
          </cell>
          <cell r="T78">
            <v>0</v>
          </cell>
          <cell r="U78">
            <v>0</v>
          </cell>
          <cell r="V78">
            <v>0</v>
          </cell>
          <cell r="W78">
            <v>0</v>
          </cell>
          <cell r="X78">
            <v>0</v>
          </cell>
        </row>
        <row r="79">
          <cell r="A79" t="str">
            <v>AMD317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0</v>
          </cell>
          <cell r="W79">
            <v>0</v>
          </cell>
          <cell r="X79">
            <v>0</v>
          </cell>
        </row>
        <row r="80">
          <cell r="A80" t="str">
            <v>AMD321</v>
          </cell>
          <cell r="B80" t="e">
            <v>#N/A</v>
          </cell>
          <cell r="C80" t="e">
            <v>#N/A</v>
          </cell>
          <cell r="D80" t="e">
            <v>#N/A</v>
          </cell>
          <cell r="E80" t="e">
            <v>#N/A</v>
          </cell>
          <cell r="F80" t="e">
            <v>#N/A</v>
          </cell>
          <cell r="G80" t="e">
            <v>#N/A</v>
          </cell>
          <cell r="H80" t="e">
            <v>#N/A</v>
          </cell>
          <cell r="I80" t="e">
            <v>#N/A</v>
          </cell>
          <cell r="J80" t="e">
            <v>#N/A</v>
          </cell>
          <cell r="K80" t="e">
            <v>#N/A</v>
          </cell>
          <cell r="L80" t="e">
            <v>#N/A</v>
          </cell>
          <cell r="M80" t="e">
            <v>#N/A</v>
          </cell>
          <cell r="N80" t="e">
            <v>#N/A</v>
          </cell>
          <cell r="O80" t="e">
            <v>#N/A</v>
          </cell>
          <cell r="P80" t="e">
            <v>#N/A</v>
          </cell>
          <cell r="Q80" t="e">
            <v>#N/A</v>
          </cell>
          <cell r="R80" t="e">
            <v>#N/A</v>
          </cell>
          <cell r="S80" t="e">
            <v>#N/A</v>
          </cell>
          <cell r="T80" t="e">
            <v>#N/A</v>
          </cell>
          <cell r="U80" t="e">
            <v>#N/A</v>
          </cell>
          <cell r="V80" t="e">
            <v>#N/A</v>
          </cell>
          <cell r="W80" t="e">
            <v>#N/A</v>
          </cell>
          <cell r="X80" t="e">
            <v>#N/A</v>
          </cell>
        </row>
        <row r="81">
          <cell r="A81" t="str">
            <v>AMD324</v>
          </cell>
          <cell r="B81" t="e">
            <v>#N/A</v>
          </cell>
          <cell r="C81" t="e">
            <v>#N/A</v>
          </cell>
          <cell r="D81" t="e">
            <v>#N/A</v>
          </cell>
          <cell r="E81" t="e">
            <v>#N/A</v>
          </cell>
          <cell r="F81" t="e">
            <v>#N/A</v>
          </cell>
          <cell r="G81" t="e">
            <v>#N/A</v>
          </cell>
          <cell r="H81" t="e">
            <v>#N/A</v>
          </cell>
          <cell r="I81" t="e">
            <v>#N/A</v>
          </cell>
          <cell r="J81" t="e">
            <v>#N/A</v>
          </cell>
          <cell r="K81" t="e">
            <v>#N/A</v>
          </cell>
          <cell r="L81" t="e">
            <v>#N/A</v>
          </cell>
          <cell r="M81" t="e">
            <v>#N/A</v>
          </cell>
          <cell r="N81" t="e">
            <v>#N/A</v>
          </cell>
          <cell r="O81" t="e">
            <v>#N/A</v>
          </cell>
          <cell r="P81" t="e">
            <v>#N/A</v>
          </cell>
          <cell r="Q81" t="e">
            <v>#N/A</v>
          </cell>
          <cell r="R81" t="e">
            <v>#N/A</v>
          </cell>
          <cell r="S81" t="e">
            <v>#N/A</v>
          </cell>
          <cell r="T81" t="e">
            <v>#N/A</v>
          </cell>
          <cell r="U81" t="e">
            <v>#N/A</v>
          </cell>
          <cell r="V81" t="e">
            <v>#N/A</v>
          </cell>
          <cell r="W81" t="e">
            <v>#N/A</v>
          </cell>
          <cell r="X81" t="e">
            <v>#N/A</v>
          </cell>
        </row>
        <row r="82">
          <cell r="A82" t="str">
            <v>AMD328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</row>
        <row r="83">
          <cell r="A83" t="str">
            <v>AMD329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U83">
            <v>0</v>
          </cell>
          <cell r="V83">
            <v>0</v>
          </cell>
          <cell r="W83">
            <v>0</v>
          </cell>
          <cell r="X83">
            <v>0</v>
          </cell>
        </row>
        <row r="84">
          <cell r="A84" t="str">
            <v>AMT606/WH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10</v>
          </cell>
          <cell r="K84">
            <v>0</v>
          </cell>
          <cell r="L84">
            <v>0</v>
          </cell>
          <cell r="M84">
            <v>0</v>
          </cell>
          <cell r="N84">
            <v>2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2</v>
          </cell>
          <cell r="V84">
            <v>0</v>
          </cell>
          <cell r="W84">
            <v>26</v>
          </cell>
          <cell r="X84">
            <v>40</v>
          </cell>
        </row>
        <row r="85">
          <cell r="A85" t="str">
            <v>AMW836/IX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</row>
        <row r="86">
          <cell r="A86" t="str">
            <v>AMW497IX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1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1</v>
          </cell>
        </row>
        <row r="87">
          <cell r="A87" t="str">
            <v>ARC1100</v>
          </cell>
          <cell r="B87" t="e">
            <v>#N/A</v>
          </cell>
          <cell r="C87" t="e">
            <v>#N/A</v>
          </cell>
          <cell r="D87" t="e">
            <v>#N/A</v>
          </cell>
          <cell r="E87" t="e">
            <v>#N/A</v>
          </cell>
          <cell r="F87" t="e">
            <v>#N/A</v>
          </cell>
          <cell r="G87" t="e">
            <v>#N/A</v>
          </cell>
          <cell r="H87" t="e">
            <v>#N/A</v>
          </cell>
          <cell r="I87" t="e">
            <v>#N/A</v>
          </cell>
          <cell r="J87" t="e">
            <v>#N/A</v>
          </cell>
          <cell r="K87" t="e">
            <v>#N/A</v>
          </cell>
          <cell r="L87" t="e">
            <v>#N/A</v>
          </cell>
          <cell r="M87" t="e">
            <v>#N/A</v>
          </cell>
          <cell r="N87" t="e">
            <v>#N/A</v>
          </cell>
          <cell r="O87" t="e">
            <v>#N/A</v>
          </cell>
          <cell r="P87" t="e">
            <v>#N/A</v>
          </cell>
          <cell r="Q87" t="e">
            <v>#N/A</v>
          </cell>
          <cell r="R87" t="e">
            <v>#N/A</v>
          </cell>
          <cell r="S87" t="e">
            <v>#N/A</v>
          </cell>
          <cell r="T87" t="e">
            <v>#N/A</v>
          </cell>
          <cell r="U87" t="e">
            <v>#N/A</v>
          </cell>
          <cell r="V87" t="e">
            <v>#N/A</v>
          </cell>
          <cell r="W87" t="e">
            <v>#N/A</v>
          </cell>
          <cell r="X87" t="e">
            <v>#N/A</v>
          </cell>
        </row>
        <row r="88">
          <cell r="A88" t="str">
            <v>ARC2224</v>
          </cell>
          <cell r="B88">
            <v>0</v>
          </cell>
          <cell r="C88">
            <v>0</v>
          </cell>
          <cell r="D88">
            <v>85</v>
          </cell>
          <cell r="E88">
            <v>4</v>
          </cell>
          <cell r="F88">
            <v>0</v>
          </cell>
          <cell r="G88">
            <v>50</v>
          </cell>
          <cell r="H88">
            <v>0</v>
          </cell>
          <cell r="I88">
            <v>0</v>
          </cell>
          <cell r="J88">
            <v>2</v>
          </cell>
          <cell r="K88">
            <v>0</v>
          </cell>
          <cell r="L88">
            <v>1</v>
          </cell>
          <cell r="M88">
            <v>0</v>
          </cell>
          <cell r="N88">
            <v>0</v>
          </cell>
          <cell r="O88">
            <v>4</v>
          </cell>
          <cell r="P88">
            <v>0</v>
          </cell>
          <cell r="Q88">
            <v>4</v>
          </cell>
          <cell r="R88">
            <v>0</v>
          </cell>
          <cell r="S88">
            <v>4</v>
          </cell>
          <cell r="T88">
            <v>23</v>
          </cell>
          <cell r="U88">
            <v>17</v>
          </cell>
          <cell r="V88">
            <v>0</v>
          </cell>
          <cell r="W88">
            <v>10</v>
          </cell>
          <cell r="X88">
            <v>204</v>
          </cell>
        </row>
        <row r="89">
          <cell r="A89" t="str">
            <v>ARC4330IX</v>
          </cell>
          <cell r="B89" t="e">
            <v>#N/A</v>
          </cell>
          <cell r="C89" t="e">
            <v>#N/A</v>
          </cell>
          <cell r="D89" t="e">
            <v>#N/A</v>
          </cell>
          <cell r="E89" t="e">
            <v>#N/A</v>
          </cell>
          <cell r="F89" t="e">
            <v>#N/A</v>
          </cell>
          <cell r="G89" t="e">
            <v>#N/A</v>
          </cell>
          <cell r="H89" t="e">
            <v>#N/A</v>
          </cell>
          <cell r="I89" t="e">
            <v>#N/A</v>
          </cell>
          <cell r="J89" t="e">
            <v>#N/A</v>
          </cell>
          <cell r="K89" t="e">
            <v>#N/A</v>
          </cell>
          <cell r="L89" t="e">
            <v>#N/A</v>
          </cell>
          <cell r="M89" t="e">
            <v>#N/A</v>
          </cell>
          <cell r="N89" t="e">
            <v>#N/A</v>
          </cell>
          <cell r="O89" t="e">
            <v>#N/A</v>
          </cell>
          <cell r="P89" t="e">
            <v>#N/A</v>
          </cell>
          <cell r="Q89" t="e">
            <v>#N/A</v>
          </cell>
          <cell r="R89" t="e">
            <v>#N/A</v>
          </cell>
          <cell r="S89" t="e">
            <v>#N/A</v>
          </cell>
          <cell r="T89" t="e">
            <v>#N/A</v>
          </cell>
          <cell r="U89" t="e">
            <v>#N/A</v>
          </cell>
          <cell r="V89" t="e">
            <v>#N/A</v>
          </cell>
          <cell r="W89" t="e">
            <v>#N/A</v>
          </cell>
          <cell r="X89" t="e">
            <v>#N/A</v>
          </cell>
        </row>
        <row r="90">
          <cell r="A90" t="str">
            <v>ART871A+NF</v>
          </cell>
          <cell r="B90" t="e">
            <v>#N/A</v>
          </cell>
          <cell r="C90" t="e">
            <v>#N/A</v>
          </cell>
          <cell r="D90" t="e">
            <v>#N/A</v>
          </cell>
          <cell r="E90" t="e">
            <v>#N/A</v>
          </cell>
          <cell r="F90" t="e">
            <v>#N/A</v>
          </cell>
          <cell r="G90" t="e">
            <v>#N/A</v>
          </cell>
          <cell r="H90" t="e">
            <v>#N/A</v>
          </cell>
          <cell r="I90" t="e">
            <v>#N/A</v>
          </cell>
          <cell r="J90" t="e">
            <v>#N/A</v>
          </cell>
          <cell r="K90" t="e">
            <v>#N/A</v>
          </cell>
          <cell r="L90" t="e">
            <v>#N/A</v>
          </cell>
          <cell r="M90" t="e">
            <v>#N/A</v>
          </cell>
          <cell r="N90" t="e">
            <v>#N/A</v>
          </cell>
          <cell r="O90" t="e">
            <v>#N/A</v>
          </cell>
          <cell r="P90" t="e">
            <v>#N/A</v>
          </cell>
          <cell r="Q90" t="e">
            <v>#N/A</v>
          </cell>
          <cell r="R90" t="e">
            <v>#N/A</v>
          </cell>
          <cell r="S90" t="e">
            <v>#N/A</v>
          </cell>
          <cell r="T90" t="e">
            <v>#N/A</v>
          </cell>
          <cell r="U90" t="e">
            <v>#N/A</v>
          </cell>
          <cell r="V90" t="e">
            <v>#N/A</v>
          </cell>
          <cell r="W90">
            <v>0</v>
          </cell>
          <cell r="X90" t="e">
            <v>#N/A</v>
          </cell>
        </row>
        <row r="91">
          <cell r="A91" t="str">
            <v>ART869A+NF</v>
          </cell>
          <cell r="B91" t="e">
            <v>#N/A</v>
          </cell>
          <cell r="C91" t="e">
            <v>#N/A</v>
          </cell>
          <cell r="D91" t="e">
            <v>#N/A</v>
          </cell>
          <cell r="E91" t="e">
            <v>#N/A</v>
          </cell>
          <cell r="F91" t="e">
            <v>#N/A</v>
          </cell>
          <cell r="G91" t="e">
            <v>#N/A</v>
          </cell>
          <cell r="H91" t="e">
            <v>#N/A</v>
          </cell>
          <cell r="I91" t="e">
            <v>#N/A</v>
          </cell>
          <cell r="J91" t="e">
            <v>#N/A</v>
          </cell>
          <cell r="K91" t="e">
            <v>#N/A</v>
          </cell>
          <cell r="L91" t="e">
            <v>#N/A</v>
          </cell>
          <cell r="M91" t="e">
            <v>#N/A</v>
          </cell>
          <cell r="N91" t="e">
            <v>#N/A</v>
          </cell>
          <cell r="O91" t="e">
            <v>#N/A</v>
          </cell>
          <cell r="P91" t="e">
            <v>#N/A</v>
          </cell>
          <cell r="Q91" t="e">
            <v>#N/A</v>
          </cell>
          <cell r="R91" t="e">
            <v>#N/A</v>
          </cell>
          <cell r="S91" t="e">
            <v>#N/A</v>
          </cell>
          <cell r="T91" t="e">
            <v>#N/A</v>
          </cell>
          <cell r="U91" t="e">
            <v>#N/A</v>
          </cell>
          <cell r="V91" t="e">
            <v>#N/A</v>
          </cell>
          <cell r="W91">
            <v>0</v>
          </cell>
          <cell r="X91" t="e">
            <v>#N/A</v>
          </cell>
        </row>
        <row r="92">
          <cell r="A92" t="str">
            <v>ARZ000W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</row>
        <row r="93">
          <cell r="A93" t="str">
            <v>AMB7912</v>
          </cell>
          <cell r="B93" t="e">
            <v>#N/A</v>
          </cell>
          <cell r="C93">
            <v>0</v>
          </cell>
          <cell r="D93" t="e">
            <v>#N/A</v>
          </cell>
          <cell r="E93" t="e">
            <v>#N/A</v>
          </cell>
          <cell r="F93">
            <v>0</v>
          </cell>
          <cell r="G93">
            <v>0</v>
          </cell>
          <cell r="H93" t="e">
            <v>#N/A</v>
          </cell>
          <cell r="I93" t="e">
            <v>#N/A</v>
          </cell>
          <cell r="J93" t="e">
            <v>#N/A</v>
          </cell>
          <cell r="K93" t="e">
            <v>#N/A</v>
          </cell>
          <cell r="L93" t="e">
            <v>#N/A</v>
          </cell>
          <cell r="M93" t="e">
            <v>#N/A</v>
          </cell>
          <cell r="N93" t="e">
            <v>#N/A</v>
          </cell>
          <cell r="O93" t="e">
            <v>#N/A</v>
          </cell>
          <cell r="P93" t="e">
            <v>#N/A</v>
          </cell>
          <cell r="Q93" t="e">
            <v>#N/A</v>
          </cell>
          <cell r="R93" t="e">
            <v>#N/A</v>
          </cell>
          <cell r="S93">
            <v>28</v>
          </cell>
          <cell r="T93">
            <v>6</v>
          </cell>
          <cell r="U93">
            <v>0</v>
          </cell>
          <cell r="V93">
            <v>0</v>
          </cell>
          <cell r="W93">
            <v>0</v>
          </cell>
          <cell r="X93">
            <v>34</v>
          </cell>
        </row>
        <row r="94">
          <cell r="A94" t="str">
            <v>AWE5090</v>
          </cell>
          <cell r="B94">
            <v>0</v>
          </cell>
          <cell r="C94">
            <v>15</v>
          </cell>
          <cell r="D94">
            <v>35</v>
          </cell>
          <cell r="E94">
            <v>0</v>
          </cell>
          <cell r="F94">
            <v>0</v>
          </cell>
          <cell r="G94">
            <v>0</v>
          </cell>
          <cell r="H94">
            <v>100</v>
          </cell>
          <cell r="I94">
            <v>1</v>
          </cell>
          <cell r="J94">
            <v>9</v>
          </cell>
          <cell r="K94">
            <v>2</v>
          </cell>
          <cell r="L94">
            <v>0</v>
          </cell>
          <cell r="M94">
            <v>200</v>
          </cell>
          <cell r="N94">
            <v>2</v>
          </cell>
          <cell r="O94">
            <v>5</v>
          </cell>
          <cell r="P94">
            <v>0</v>
          </cell>
          <cell r="Q94">
            <v>30</v>
          </cell>
          <cell r="R94">
            <v>300</v>
          </cell>
          <cell r="S94">
            <v>32</v>
          </cell>
          <cell r="T94">
            <v>31</v>
          </cell>
          <cell r="U94">
            <v>10</v>
          </cell>
          <cell r="V94">
            <v>0</v>
          </cell>
          <cell r="W94">
            <v>265</v>
          </cell>
          <cell r="X94">
            <v>1037</v>
          </cell>
        </row>
        <row r="95">
          <cell r="A95" t="str">
            <v>AWE6112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0</v>
          </cell>
          <cell r="W95">
            <v>30</v>
          </cell>
          <cell r="X95">
            <v>30</v>
          </cell>
        </row>
        <row r="96">
          <cell r="A96" t="str">
            <v>AWE6511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90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1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91</v>
          </cell>
        </row>
        <row r="97">
          <cell r="A97" t="str">
            <v>AWE6512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3</v>
          </cell>
          <cell r="N97">
            <v>3</v>
          </cell>
          <cell r="O97">
            <v>9</v>
          </cell>
          <cell r="P97">
            <v>0</v>
          </cell>
          <cell r="Q97">
            <v>0</v>
          </cell>
          <cell r="R97">
            <v>0</v>
          </cell>
          <cell r="S97">
            <v>3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18</v>
          </cell>
        </row>
        <row r="98">
          <cell r="A98" t="str">
            <v>AWE7650</v>
          </cell>
          <cell r="B98">
            <v>0</v>
          </cell>
          <cell r="C98">
            <v>0</v>
          </cell>
          <cell r="D98">
            <v>0</v>
          </cell>
          <cell r="E98">
            <v>2</v>
          </cell>
          <cell r="F98">
            <v>0</v>
          </cell>
          <cell r="G98">
            <v>5</v>
          </cell>
          <cell r="H98">
            <v>3</v>
          </cell>
          <cell r="I98">
            <v>0</v>
          </cell>
          <cell r="J98">
            <v>5</v>
          </cell>
          <cell r="K98">
            <v>3</v>
          </cell>
          <cell r="L98">
            <v>2</v>
          </cell>
          <cell r="M98">
            <v>0</v>
          </cell>
          <cell r="N98">
            <v>2</v>
          </cell>
          <cell r="O98">
            <v>9</v>
          </cell>
          <cell r="P98">
            <v>0</v>
          </cell>
          <cell r="Q98">
            <v>0</v>
          </cell>
          <cell r="R98">
            <v>1</v>
          </cell>
          <cell r="S98">
            <v>0</v>
          </cell>
          <cell r="T98">
            <v>1</v>
          </cell>
          <cell r="U98">
            <v>0</v>
          </cell>
          <cell r="V98">
            <v>0</v>
          </cell>
          <cell r="W98">
            <v>0</v>
          </cell>
          <cell r="X98">
            <v>33</v>
          </cell>
        </row>
        <row r="99">
          <cell r="A99" t="str">
            <v>AWE9830</v>
          </cell>
          <cell r="B99">
            <v>0</v>
          </cell>
          <cell r="C99">
            <v>0</v>
          </cell>
          <cell r="D99">
            <v>8</v>
          </cell>
          <cell r="E99">
            <v>0</v>
          </cell>
          <cell r="F99">
            <v>0</v>
          </cell>
          <cell r="G99">
            <v>5</v>
          </cell>
          <cell r="H99">
            <v>2</v>
          </cell>
          <cell r="I99">
            <v>1</v>
          </cell>
          <cell r="J99">
            <v>2</v>
          </cell>
          <cell r="K99">
            <v>2</v>
          </cell>
          <cell r="L99">
            <v>1</v>
          </cell>
          <cell r="M99">
            <v>0</v>
          </cell>
          <cell r="N99">
            <v>3</v>
          </cell>
          <cell r="O99">
            <v>0</v>
          </cell>
          <cell r="P99">
            <v>0</v>
          </cell>
          <cell r="Q99">
            <v>4</v>
          </cell>
          <cell r="R99">
            <v>0</v>
          </cell>
          <cell r="S99">
            <v>0</v>
          </cell>
          <cell r="T99">
            <v>0</v>
          </cell>
          <cell r="U99">
            <v>2</v>
          </cell>
          <cell r="V99">
            <v>0</v>
          </cell>
          <cell r="W99">
            <v>1</v>
          </cell>
          <cell r="X99">
            <v>31</v>
          </cell>
        </row>
        <row r="100">
          <cell r="A100" t="str">
            <v>AWE9850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5</v>
          </cell>
          <cell r="H100">
            <v>0</v>
          </cell>
          <cell r="I100">
            <v>0</v>
          </cell>
          <cell r="J100">
            <v>1</v>
          </cell>
          <cell r="K100">
            <v>2</v>
          </cell>
          <cell r="L100">
            <v>0</v>
          </cell>
          <cell r="M100">
            <v>0</v>
          </cell>
          <cell r="N100">
            <v>2</v>
          </cell>
          <cell r="O100">
            <v>0</v>
          </cell>
          <cell r="P100">
            <v>0</v>
          </cell>
          <cell r="Q100">
            <v>0</v>
          </cell>
          <cell r="R100">
            <v>0</v>
          </cell>
          <cell r="S100">
            <v>0</v>
          </cell>
          <cell r="T100">
            <v>0</v>
          </cell>
          <cell r="U100">
            <v>0</v>
          </cell>
          <cell r="V100">
            <v>0</v>
          </cell>
          <cell r="W100">
            <v>0</v>
          </cell>
          <cell r="X100">
            <v>10</v>
          </cell>
        </row>
        <row r="101">
          <cell r="A101" t="str">
            <v>AWG6122B</v>
          </cell>
          <cell r="B101" t="e">
            <v>#N/A</v>
          </cell>
          <cell r="C101">
            <v>66</v>
          </cell>
          <cell r="D101" t="e">
            <v>#N/A</v>
          </cell>
          <cell r="E101" t="e">
            <v>#N/A</v>
          </cell>
          <cell r="F101">
            <v>0</v>
          </cell>
          <cell r="G101">
            <v>0</v>
          </cell>
          <cell r="H101" t="e">
            <v>#N/A</v>
          </cell>
          <cell r="I101" t="e">
            <v>#N/A</v>
          </cell>
          <cell r="J101" t="e">
            <v>#N/A</v>
          </cell>
          <cell r="K101" t="e">
            <v>#N/A</v>
          </cell>
          <cell r="L101" t="e">
            <v>#N/A</v>
          </cell>
          <cell r="M101" t="e">
            <v>#N/A</v>
          </cell>
          <cell r="N101" t="e">
            <v>#N/A</v>
          </cell>
          <cell r="O101" t="e">
            <v>#N/A</v>
          </cell>
          <cell r="P101" t="e">
            <v>#N/A</v>
          </cell>
          <cell r="Q101" t="e">
            <v>#N/A</v>
          </cell>
          <cell r="R101" t="e">
            <v>#N/A</v>
          </cell>
          <cell r="S101" t="e">
            <v>#N/A</v>
          </cell>
          <cell r="T101" t="e">
            <v>#N/A</v>
          </cell>
          <cell r="U101" t="e">
            <v>#N/A</v>
          </cell>
          <cell r="V101" t="e">
            <v>#N/A</v>
          </cell>
          <cell r="W101">
            <v>0</v>
          </cell>
          <cell r="X101">
            <v>66</v>
          </cell>
        </row>
        <row r="102">
          <cell r="A102" t="str">
            <v>AWG6081</v>
          </cell>
          <cell r="B102" t="e">
            <v>#N/A</v>
          </cell>
          <cell r="C102" t="e">
            <v>#N/A</v>
          </cell>
          <cell r="D102" t="e">
            <v>#N/A</v>
          </cell>
          <cell r="E102" t="e">
            <v>#N/A</v>
          </cell>
          <cell r="F102" t="e">
            <v>#N/A</v>
          </cell>
          <cell r="G102" t="e">
            <v>#N/A</v>
          </cell>
          <cell r="H102" t="e">
            <v>#N/A</v>
          </cell>
          <cell r="I102" t="e">
            <v>#N/A</v>
          </cell>
          <cell r="J102" t="e">
            <v>#N/A</v>
          </cell>
          <cell r="K102" t="e">
            <v>#N/A</v>
          </cell>
          <cell r="L102" t="e">
            <v>#N/A</v>
          </cell>
          <cell r="M102" t="e">
            <v>#N/A</v>
          </cell>
          <cell r="N102" t="e">
            <v>#N/A</v>
          </cell>
          <cell r="O102" t="e">
            <v>#N/A</v>
          </cell>
          <cell r="P102" t="e">
            <v>#N/A</v>
          </cell>
          <cell r="Q102" t="e">
            <v>#N/A</v>
          </cell>
          <cell r="R102" t="e">
            <v>#N/A</v>
          </cell>
          <cell r="S102" t="e">
            <v>#N/A</v>
          </cell>
          <cell r="T102" t="e">
            <v>#N/A</v>
          </cell>
          <cell r="U102" t="e">
            <v>#N/A</v>
          </cell>
          <cell r="V102" t="e">
            <v>#N/A</v>
          </cell>
          <cell r="W102" t="e">
            <v>#N/A</v>
          </cell>
          <cell r="X102" t="e">
            <v>#N/A</v>
          </cell>
        </row>
        <row r="103">
          <cell r="A103" t="str">
            <v>AWG/B6060</v>
          </cell>
          <cell r="B103" t="e">
            <v>#N/A</v>
          </cell>
          <cell r="C103">
            <v>0</v>
          </cell>
          <cell r="D103" t="e">
            <v>#N/A</v>
          </cell>
          <cell r="E103" t="e">
            <v>#N/A</v>
          </cell>
          <cell r="F103">
            <v>0</v>
          </cell>
          <cell r="G103">
            <v>282</v>
          </cell>
          <cell r="H103" t="e">
            <v>#N/A</v>
          </cell>
          <cell r="I103" t="e">
            <v>#N/A</v>
          </cell>
          <cell r="J103" t="e">
            <v>#N/A</v>
          </cell>
          <cell r="K103" t="e">
            <v>#N/A</v>
          </cell>
          <cell r="L103" t="e">
            <v>#N/A</v>
          </cell>
          <cell r="M103" t="e">
            <v>#N/A</v>
          </cell>
          <cell r="N103" t="e">
            <v>#N/A</v>
          </cell>
          <cell r="O103" t="e">
            <v>#N/A</v>
          </cell>
          <cell r="P103" t="e">
            <v>#N/A</v>
          </cell>
          <cell r="Q103" t="e">
            <v>#N/A</v>
          </cell>
          <cell r="R103" t="e">
            <v>#N/A</v>
          </cell>
          <cell r="S103" t="e">
            <v>#N/A</v>
          </cell>
          <cell r="T103" t="e">
            <v>#N/A</v>
          </cell>
          <cell r="U103" t="e">
            <v>#N/A</v>
          </cell>
          <cell r="V103" t="e">
            <v>#N/A</v>
          </cell>
          <cell r="W103">
            <v>44</v>
          </cell>
          <cell r="X103">
            <v>326</v>
          </cell>
        </row>
        <row r="104">
          <cell r="A104" t="str">
            <v xml:space="preserve">AWG/BM6080 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200</v>
          </cell>
          <cell r="H104">
            <v>2</v>
          </cell>
          <cell r="I104">
            <v>4</v>
          </cell>
          <cell r="J104">
            <v>5</v>
          </cell>
          <cell r="K104">
            <v>0</v>
          </cell>
          <cell r="L104">
            <v>0</v>
          </cell>
          <cell r="M104">
            <v>25</v>
          </cell>
          <cell r="N104">
            <v>5</v>
          </cell>
          <cell r="O104">
            <v>16</v>
          </cell>
          <cell r="P104">
            <v>0</v>
          </cell>
          <cell r="Q104">
            <v>4</v>
          </cell>
          <cell r="R104">
            <v>0</v>
          </cell>
          <cell r="S104">
            <v>9</v>
          </cell>
          <cell r="T104">
            <v>20</v>
          </cell>
          <cell r="U104">
            <v>7</v>
          </cell>
          <cell r="V104">
            <v>0</v>
          </cell>
          <cell r="W104">
            <v>56</v>
          </cell>
          <cell r="X104">
            <v>353</v>
          </cell>
        </row>
        <row r="105">
          <cell r="A105" t="str">
            <v>AWG/BM6080S</v>
          </cell>
          <cell r="B105">
            <v>0</v>
          </cell>
          <cell r="C105">
            <v>0</v>
          </cell>
          <cell r="D105">
            <v>76</v>
          </cell>
          <cell r="E105">
            <v>425</v>
          </cell>
          <cell r="F105">
            <v>0</v>
          </cell>
          <cell r="G105">
            <v>52</v>
          </cell>
          <cell r="H105">
            <v>167</v>
          </cell>
          <cell r="I105">
            <v>8</v>
          </cell>
          <cell r="J105">
            <v>12</v>
          </cell>
          <cell r="K105">
            <v>15</v>
          </cell>
          <cell r="L105">
            <v>3</v>
          </cell>
          <cell r="M105">
            <v>42</v>
          </cell>
          <cell r="N105">
            <v>47</v>
          </cell>
          <cell r="O105">
            <v>24</v>
          </cell>
          <cell r="P105">
            <v>15</v>
          </cell>
          <cell r="Q105">
            <v>39</v>
          </cell>
          <cell r="R105">
            <v>2</v>
          </cell>
          <cell r="S105">
            <v>3</v>
          </cell>
          <cell r="T105">
            <v>12</v>
          </cell>
          <cell r="U105">
            <v>121</v>
          </cell>
          <cell r="V105">
            <v>40</v>
          </cell>
          <cell r="W105">
            <v>98</v>
          </cell>
          <cell r="X105">
            <v>1201</v>
          </cell>
        </row>
        <row r="106">
          <cell r="A106" t="str">
            <v>AWG/BM7080</v>
          </cell>
          <cell r="B106">
            <v>0</v>
          </cell>
          <cell r="C106">
            <v>0</v>
          </cell>
          <cell r="D106">
            <v>0</v>
          </cell>
          <cell r="E106">
            <v>100</v>
          </cell>
          <cell r="F106">
            <v>0</v>
          </cell>
          <cell r="G106">
            <v>0</v>
          </cell>
          <cell r="H106">
            <v>0</v>
          </cell>
          <cell r="I106">
            <v>1</v>
          </cell>
          <cell r="J106">
            <v>19</v>
          </cell>
          <cell r="K106">
            <v>0</v>
          </cell>
          <cell r="L106">
            <v>0</v>
          </cell>
          <cell r="M106">
            <v>0</v>
          </cell>
          <cell r="N106">
            <v>2</v>
          </cell>
          <cell r="O106">
            <v>10</v>
          </cell>
          <cell r="P106">
            <v>0</v>
          </cell>
          <cell r="Q106">
            <v>11</v>
          </cell>
          <cell r="R106">
            <v>26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169</v>
          </cell>
        </row>
        <row r="107">
          <cell r="A107" t="str">
            <v>AWG/BM7080S</v>
          </cell>
          <cell r="B107">
            <v>0</v>
          </cell>
          <cell r="C107">
            <v>30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3</v>
          </cell>
          <cell r="K107">
            <v>0</v>
          </cell>
          <cell r="L107">
            <v>0</v>
          </cell>
          <cell r="M107">
            <v>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  <cell r="S107">
            <v>0</v>
          </cell>
          <cell r="T107">
            <v>0</v>
          </cell>
          <cell r="U107">
            <v>0</v>
          </cell>
          <cell r="V107">
            <v>0</v>
          </cell>
          <cell r="W107">
            <v>0</v>
          </cell>
          <cell r="X107">
            <v>33</v>
          </cell>
        </row>
        <row r="108">
          <cell r="A108" t="str">
            <v>AWG/BM7100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3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7</v>
          </cell>
          <cell r="V108">
            <v>0</v>
          </cell>
          <cell r="W108">
            <v>0</v>
          </cell>
          <cell r="X108">
            <v>10</v>
          </cell>
        </row>
        <row r="109">
          <cell r="A109" t="str">
            <v>AWG/CM7120S</v>
          </cell>
          <cell r="B109">
            <v>0</v>
          </cell>
          <cell r="C109">
            <v>0</v>
          </cell>
          <cell r="D109">
            <v>0</v>
          </cell>
          <cell r="E109">
            <v>22</v>
          </cell>
          <cell r="F109">
            <v>0</v>
          </cell>
          <cell r="G109">
            <v>0</v>
          </cell>
          <cell r="H109">
            <v>30</v>
          </cell>
          <cell r="I109">
            <v>0</v>
          </cell>
          <cell r="J109">
            <v>9</v>
          </cell>
          <cell r="K109">
            <v>0</v>
          </cell>
          <cell r="L109">
            <v>0</v>
          </cell>
          <cell r="M109">
            <v>0</v>
          </cell>
          <cell r="N109">
            <v>6</v>
          </cell>
          <cell r="O109">
            <v>37</v>
          </cell>
          <cell r="P109">
            <v>0</v>
          </cell>
          <cell r="Q109">
            <v>5</v>
          </cell>
          <cell r="R109">
            <v>0</v>
          </cell>
          <cell r="S109">
            <v>0</v>
          </cell>
          <cell r="T109">
            <v>7</v>
          </cell>
          <cell r="U109">
            <v>5</v>
          </cell>
          <cell r="V109">
            <v>10</v>
          </cell>
          <cell r="W109">
            <v>9</v>
          </cell>
          <cell r="X109">
            <v>140</v>
          </cell>
        </row>
        <row r="110">
          <cell r="A110" t="str">
            <v>AWO/CM7120</v>
          </cell>
          <cell r="B110">
            <v>0</v>
          </cell>
          <cell r="C110">
            <v>0</v>
          </cell>
          <cell r="D110">
            <v>0</v>
          </cell>
          <cell r="E110">
            <v>56</v>
          </cell>
          <cell r="F110">
            <v>0</v>
          </cell>
          <cell r="G110">
            <v>0</v>
          </cell>
          <cell r="H110">
            <v>0</v>
          </cell>
          <cell r="I110">
            <v>6</v>
          </cell>
          <cell r="J110">
            <v>2</v>
          </cell>
          <cell r="K110">
            <v>3</v>
          </cell>
          <cell r="L110">
            <v>0</v>
          </cell>
          <cell r="M110">
            <v>8</v>
          </cell>
          <cell r="N110">
            <v>4</v>
          </cell>
          <cell r="O110">
            <v>3</v>
          </cell>
          <cell r="P110">
            <v>0</v>
          </cell>
          <cell r="Q110">
            <v>3</v>
          </cell>
          <cell r="R110">
            <v>0</v>
          </cell>
          <cell r="S110">
            <v>0</v>
          </cell>
          <cell r="T110">
            <v>15</v>
          </cell>
          <cell r="U110">
            <v>9</v>
          </cell>
          <cell r="V110">
            <v>0</v>
          </cell>
          <cell r="W110">
            <v>8</v>
          </cell>
          <cell r="X110">
            <v>117</v>
          </cell>
        </row>
        <row r="111">
          <cell r="A111" t="str">
            <v>AWO/CM8123</v>
          </cell>
          <cell r="B111">
            <v>0</v>
          </cell>
          <cell r="C111">
            <v>15</v>
          </cell>
          <cell r="D111">
            <v>15</v>
          </cell>
          <cell r="E111">
            <v>0</v>
          </cell>
          <cell r="F111">
            <v>0</v>
          </cell>
          <cell r="G111">
            <v>0</v>
          </cell>
          <cell r="H111">
            <v>4</v>
          </cell>
          <cell r="I111">
            <v>0</v>
          </cell>
          <cell r="J111">
            <v>3</v>
          </cell>
          <cell r="K111">
            <v>5</v>
          </cell>
          <cell r="L111">
            <v>2</v>
          </cell>
          <cell r="M111">
            <v>0</v>
          </cell>
          <cell r="N111">
            <v>2</v>
          </cell>
          <cell r="O111">
            <v>15</v>
          </cell>
          <cell r="P111">
            <v>0</v>
          </cell>
          <cell r="Q111">
            <v>6</v>
          </cell>
          <cell r="R111">
            <v>150</v>
          </cell>
          <cell r="S111">
            <v>23</v>
          </cell>
          <cell r="T111">
            <v>48</v>
          </cell>
          <cell r="U111">
            <v>12</v>
          </cell>
          <cell r="V111">
            <v>0</v>
          </cell>
          <cell r="W111">
            <v>14</v>
          </cell>
          <cell r="X111">
            <v>314</v>
          </cell>
        </row>
        <row r="112">
          <cell r="A112" t="str">
            <v>AWO/CM8123S</v>
          </cell>
          <cell r="B112">
            <v>0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4</v>
          </cell>
          <cell r="I112">
            <v>2</v>
          </cell>
          <cell r="J112">
            <v>7</v>
          </cell>
          <cell r="K112">
            <v>2</v>
          </cell>
          <cell r="L112">
            <v>0</v>
          </cell>
          <cell r="M112">
            <v>7</v>
          </cell>
          <cell r="N112">
            <v>5</v>
          </cell>
          <cell r="O112">
            <v>23</v>
          </cell>
          <cell r="P112">
            <v>0</v>
          </cell>
          <cell r="Q112">
            <v>4</v>
          </cell>
          <cell r="R112">
            <v>150</v>
          </cell>
          <cell r="S112">
            <v>10</v>
          </cell>
          <cell r="T112">
            <v>24</v>
          </cell>
          <cell r="U112">
            <v>2</v>
          </cell>
          <cell r="V112">
            <v>20</v>
          </cell>
          <cell r="W112">
            <v>30</v>
          </cell>
          <cell r="X112">
            <v>290</v>
          </cell>
        </row>
        <row r="113">
          <cell r="A113" t="str">
            <v>AWO/CM9123</v>
          </cell>
          <cell r="B113">
            <v>32</v>
          </cell>
          <cell r="C113">
            <v>3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40</v>
          </cell>
          <cell r="J113">
            <v>5</v>
          </cell>
          <cell r="K113">
            <v>0</v>
          </cell>
          <cell r="L113">
            <v>0</v>
          </cell>
          <cell r="M113">
            <v>0</v>
          </cell>
          <cell r="N113">
            <v>2</v>
          </cell>
          <cell r="O113">
            <v>3</v>
          </cell>
          <cell r="P113">
            <v>0</v>
          </cell>
          <cell r="Q113">
            <v>0</v>
          </cell>
          <cell r="R113">
            <v>0</v>
          </cell>
          <cell r="S113">
            <v>3</v>
          </cell>
          <cell r="T113">
            <v>0</v>
          </cell>
          <cell r="U113">
            <v>0</v>
          </cell>
          <cell r="V113">
            <v>0</v>
          </cell>
          <cell r="W113">
            <v>0</v>
          </cell>
          <cell r="X113">
            <v>88</v>
          </cell>
        </row>
        <row r="114">
          <cell r="A114" t="str">
            <v>AWO/CM9123S</v>
          </cell>
          <cell r="B114">
            <v>0</v>
          </cell>
          <cell r="C114">
            <v>0</v>
          </cell>
          <cell r="D114">
            <v>0</v>
          </cell>
          <cell r="E114">
            <v>3</v>
          </cell>
          <cell r="F114">
            <v>0</v>
          </cell>
          <cell r="G114">
            <v>0</v>
          </cell>
          <cell r="H114">
            <v>2</v>
          </cell>
          <cell r="I114">
            <v>15</v>
          </cell>
          <cell r="J114">
            <v>0</v>
          </cell>
          <cell r="K114">
            <v>2</v>
          </cell>
          <cell r="L114">
            <v>0</v>
          </cell>
          <cell r="M114">
            <v>12</v>
          </cell>
          <cell r="N114">
            <v>2</v>
          </cell>
          <cell r="O114">
            <v>0</v>
          </cell>
          <cell r="P114">
            <v>0</v>
          </cell>
          <cell r="Q114">
            <v>0</v>
          </cell>
          <cell r="R114">
            <v>0</v>
          </cell>
          <cell r="S114">
            <v>3</v>
          </cell>
          <cell r="T114">
            <v>0</v>
          </cell>
          <cell r="U114">
            <v>0</v>
          </cell>
          <cell r="V114">
            <v>0</v>
          </cell>
          <cell r="W114">
            <v>0</v>
          </cell>
          <cell r="X114">
            <v>39</v>
          </cell>
        </row>
        <row r="115">
          <cell r="A115" t="str">
            <v>AWO/D070</v>
          </cell>
          <cell r="B115" t="e">
            <v>#N/A</v>
          </cell>
          <cell r="C115" t="e">
            <v>#N/A</v>
          </cell>
          <cell r="D115" t="e">
            <v>#N/A</v>
          </cell>
          <cell r="E115" t="e">
            <v>#N/A</v>
          </cell>
          <cell r="F115" t="e">
            <v>#N/A</v>
          </cell>
          <cell r="G115" t="e">
            <v>#N/A</v>
          </cell>
          <cell r="H115" t="e">
            <v>#N/A</v>
          </cell>
          <cell r="I115" t="e">
            <v>#N/A</v>
          </cell>
          <cell r="J115" t="e">
            <v>#N/A</v>
          </cell>
          <cell r="K115" t="e">
            <v>#N/A</v>
          </cell>
          <cell r="L115" t="e">
            <v>#N/A</v>
          </cell>
          <cell r="M115" t="e">
            <v>#N/A</v>
          </cell>
          <cell r="N115" t="e">
            <v>#N/A</v>
          </cell>
          <cell r="O115" t="e">
            <v>#N/A</v>
          </cell>
          <cell r="P115" t="e">
            <v>#N/A</v>
          </cell>
          <cell r="Q115" t="e">
            <v>#N/A</v>
          </cell>
          <cell r="R115" t="e">
            <v>#N/A</v>
          </cell>
          <cell r="S115" t="e">
            <v>#N/A</v>
          </cell>
          <cell r="T115" t="e">
            <v>#N/A</v>
          </cell>
          <cell r="U115" t="e">
            <v>#N/A</v>
          </cell>
          <cell r="V115" t="e">
            <v>#N/A</v>
          </cell>
          <cell r="W115" t="e">
            <v>#N/A</v>
          </cell>
          <cell r="X115" t="e">
            <v>#N/A</v>
          </cell>
        </row>
        <row r="116">
          <cell r="A116" t="str">
            <v>AWOE10142S</v>
          </cell>
          <cell r="B116">
            <v>0</v>
          </cell>
          <cell r="C116">
            <v>0</v>
          </cell>
          <cell r="D116">
            <v>0</v>
          </cell>
          <cell r="E116">
            <v>2</v>
          </cell>
          <cell r="F116">
            <v>0</v>
          </cell>
          <cell r="G116">
            <v>0</v>
          </cell>
          <cell r="H116">
            <v>2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2</v>
          </cell>
          <cell r="N116">
            <v>0</v>
          </cell>
          <cell r="O116">
            <v>6</v>
          </cell>
          <cell r="P116">
            <v>0</v>
          </cell>
          <cell r="Q116">
            <v>11</v>
          </cell>
          <cell r="R116">
            <v>0</v>
          </cell>
          <cell r="S116">
            <v>2</v>
          </cell>
          <cell r="T116">
            <v>12</v>
          </cell>
          <cell r="U116">
            <v>2</v>
          </cell>
          <cell r="V116">
            <v>0</v>
          </cell>
          <cell r="W116">
            <v>15</v>
          </cell>
          <cell r="X116">
            <v>54</v>
          </cell>
        </row>
        <row r="117">
          <cell r="A117" t="str">
            <v>AWOE91200/1</v>
          </cell>
          <cell r="B117">
            <v>0</v>
          </cell>
          <cell r="C117">
            <v>0</v>
          </cell>
          <cell r="D117">
            <v>0</v>
          </cell>
          <cell r="E117">
            <v>2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3</v>
          </cell>
          <cell r="K117">
            <v>0</v>
          </cell>
          <cell r="L117">
            <v>0</v>
          </cell>
          <cell r="M117">
            <v>0</v>
          </cell>
          <cell r="N117">
            <v>2</v>
          </cell>
          <cell r="O117">
            <v>0</v>
          </cell>
          <cell r="P117">
            <v>0</v>
          </cell>
          <cell r="Q117">
            <v>4</v>
          </cell>
          <cell r="R117">
            <v>0</v>
          </cell>
          <cell r="S117">
            <v>2</v>
          </cell>
          <cell r="T117">
            <v>14</v>
          </cell>
          <cell r="U117">
            <v>2</v>
          </cell>
          <cell r="V117">
            <v>0</v>
          </cell>
          <cell r="W117">
            <v>9</v>
          </cell>
          <cell r="X117">
            <v>38</v>
          </cell>
        </row>
        <row r="118">
          <cell r="A118" t="str">
            <v>AWOE91200/1S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6</v>
          </cell>
          <cell r="K118">
            <v>0</v>
          </cell>
          <cell r="L118">
            <v>0</v>
          </cell>
          <cell r="M118">
            <v>0</v>
          </cell>
          <cell r="N118">
            <v>2</v>
          </cell>
          <cell r="O118">
            <v>3</v>
          </cell>
          <cell r="P118">
            <v>2</v>
          </cell>
          <cell r="Q118">
            <v>5</v>
          </cell>
          <cell r="R118">
            <v>10</v>
          </cell>
          <cell r="S118">
            <v>7</v>
          </cell>
          <cell r="T118">
            <v>18</v>
          </cell>
          <cell r="U118">
            <v>2</v>
          </cell>
          <cell r="V118">
            <v>0</v>
          </cell>
          <cell r="W118">
            <v>7</v>
          </cell>
          <cell r="X118">
            <v>62</v>
          </cell>
        </row>
        <row r="119">
          <cell r="A119" t="str">
            <v>AWZFS614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</row>
        <row r="120">
          <cell r="A120" t="str">
            <v>AZB8785</v>
          </cell>
          <cell r="B120">
            <v>0</v>
          </cell>
          <cell r="C120">
            <v>15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5</v>
          </cell>
          <cell r="I120">
            <v>0</v>
          </cell>
          <cell r="J120">
            <v>2</v>
          </cell>
          <cell r="K120">
            <v>6</v>
          </cell>
          <cell r="L120">
            <v>0</v>
          </cell>
          <cell r="M120">
            <v>0</v>
          </cell>
          <cell r="N120">
            <v>2</v>
          </cell>
          <cell r="O120">
            <v>13</v>
          </cell>
          <cell r="P120">
            <v>0</v>
          </cell>
          <cell r="Q120">
            <v>21</v>
          </cell>
          <cell r="R120">
            <v>0</v>
          </cell>
          <cell r="S120">
            <v>9</v>
          </cell>
          <cell r="T120">
            <v>9</v>
          </cell>
          <cell r="U120">
            <v>13</v>
          </cell>
          <cell r="V120">
            <v>0</v>
          </cell>
          <cell r="W120">
            <v>10</v>
          </cell>
          <cell r="X120">
            <v>105</v>
          </cell>
        </row>
        <row r="121">
          <cell r="A121" t="str">
            <v>AZB9780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</row>
        <row r="122">
          <cell r="A122" t="str">
            <v>AZB9785</v>
          </cell>
          <cell r="B122">
            <v>20</v>
          </cell>
          <cell r="C122">
            <v>15</v>
          </cell>
          <cell r="D122">
            <v>0</v>
          </cell>
          <cell r="E122">
            <v>1</v>
          </cell>
          <cell r="F122">
            <v>0</v>
          </cell>
          <cell r="G122">
            <v>0</v>
          </cell>
          <cell r="H122">
            <v>0</v>
          </cell>
          <cell r="I122">
            <v>2</v>
          </cell>
          <cell r="J122">
            <v>0</v>
          </cell>
          <cell r="K122">
            <v>0</v>
          </cell>
          <cell r="L122">
            <v>0</v>
          </cell>
          <cell r="M122">
            <v>3</v>
          </cell>
          <cell r="N122">
            <v>0</v>
          </cell>
          <cell r="O122">
            <v>3</v>
          </cell>
          <cell r="P122">
            <v>0</v>
          </cell>
          <cell r="Q122">
            <v>2</v>
          </cell>
          <cell r="R122">
            <v>0</v>
          </cell>
          <cell r="S122">
            <v>6</v>
          </cell>
          <cell r="T122">
            <v>0</v>
          </cell>
          <cell r="U122">
            <v>6</v>
          </cell>
          <cell r="V122">
            <v>0</v>
          </cell>
          <cell r="W122">
            <v>9</v>
          </cell>
          <cell r="X122">
            <v>67</v>
          </cell>
        </row>
        <row r="123">
          <cell r="A123" t="str">
            <v>BCVMS8100</v>
          </cell>
          <cell r="B123" t="e">
            <v>#N/A</v>
          </cell>
          <cell r="C123" t="e">
            <v>#N/A</v>
          </cell>
          <cell r="D123" t="e">
            <v>#N/A</v>
          </cell>
          <cell r="E123" t="e">
            <v>#N/A</v>
          </cell>
          <cell r="F123" t="e">
            <v>#N/A</v>
          </cell>
          <cell r="G123" t="e">
            <v>#N/A</v>
          </cell>
          <cell r="H123" t="e">
            <v>#N/A</v>
          </cell>
          <cell r="I123" t="e">
            <v>#N/A</v>
          </cell>
          <cell r="J123" t="e">
            <v>#N/A</v>
          </cell>
          <cell r="K123" t="e">
            <v>#N/A</v>
          </cell>
          <cell r="L123" t="e">
            <v>#N/A</v>
          </cell>
          <cell r="M123" t="e">
            <v>#N/A</v>
          </cell>
          <cell r="N123" t="e">
            <v>#N/A</v>
          </cell>
          <cell r="O123" t="e">
            <v>#N/A</v>
          </cell>
          <cell r="P123" t="e">
            <v>#N/A</v>
          </cell>
          <cell r="Q123" t="e">
            <v>#N/A</v>
          </cell>
          <cell r="R123" t="e">
            <v>#N/A</v>
          </cell>
          <cell r="S123" t="e">
            <v>#N/A</v>
          </cell>
          <cell r="T123" t="e">
            <v>#N/A</v>
          </cell>
          <cell r="U123" t="e">
            <v>#N/A</v>
          </cell>
          <cell r="V123" t="e">
            <v>#N/A</v>
          </cell>
          <cell r="W123">
            <v>0</v>
          </cell>
          <cell r="X123">
            <v>0</v>
          </cell>
        </row>
        <row r="124">
          <cell r="A124" t="str">
            <v>BLVES8100PT</v>
          </cell>
          <cell r="B124" t="e">
            <v>#N/A</v>
          </cell>
          <cell r="C124" t="e">
            <v>#N/A</v>
          </cell>
          <cell r="D124" t="e">
            <v>#N/A</v>
          </cell>
          <cell r="E124" t="e">
            <v>#N/A</v>
          </cell>
          <cell r="F124" t="e">
            <v>#N/A</v>
          </cell>
          <cell r="G124" t="e">
            <v>#N/A</v>
          </cell>
          <cell r="H124" t="e">
            <v>#N/A</v>
          </cell>
          <cell r="I124" t="e">
            <v>#N/A</v>
          </cell>
          <cell r="J124" t="e">
            <v>#N/A</v>
          </cell>
          <cell r="K124" t="e">
            <v>#N/A</v>
          </cell>
          <cell r="L124" t="e">
            <v>#N/A</v>
          </cell>
          <cell r="M124" t="e">
            <v>#N/A</v>
          </cell>
          <cell r="N124" t="e">
            <v>#N/A</v>
          </cell>
          <cell r="O124" t="e">
            <v>#N/A</v>
          </cell>
          <cell r="P124" t="e">
            <v>#N/A</v>
          </cell>
          <cell r="Q124" t="e">
            <v>#N/A</v>
          </cell>
          <cell r="R124" t="e">
            <v>#N/A</v>
          </cell>
          <cell r="S124" t="e">
            <v>#N/A</v>
          </cell>
          <cell r="T124" t="e">
            <v>#N/A</v>
          </cell>
          <cell r="U124" t="e">
            <v>#N/A</v>
          </cell>
          <cell r="V124" t="e">
            <v>#N/A</v>
          </cell>
          <cell r="W124" t="e">
            <v>#N/A</v>
          </cell>
          <cell r="X124" t="e">
            <v>#N/A</v>
          </cell>
        </row>
        <row r="125">
          <cell r="A125" t="str">
            <v>CF16</v>
          </cell>
          <cell r="B125">
            <v>0</v>
          </cell>
          <cell r="C125">
            <v>0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</row>
        <row r="126">
          <cell r="A126" t="str">
            <v>CF20</v>
          </cell>
          <cell r="B126">
            <v>0</v>
          </cell>
          <cell r="C126">
            <v>0</v>
          </cell>
          <cell r="D126">
            <v>0</v>
          </cell>
          <cell r="E126">
            <v>4</v>
          </cell>
          <cell r="F126">
            <v>0</v>
          </cell>
          <cell r="G126">
            <v>0</v>
          </cell>
          <cell r="H126">
            <v>0</v>
          </cell>
          <cell r="I126">
            <v>1</v>
          </cell>
          <cell r="J126">
            <v>0</v>
          </cell>
          <cell r="K126">
            <v>0</v>
          </cell>
          <cell r="L126">
            <v>0</v>
          </cell>
          <cell r="M126">
            <v>2</v>
          </cell>
          <cell r="N126">
            <v>0</v>
          </cell>
          <cell r="O126">
            <v>10</v>
          </cell>
          <cell r="P126">
            <v>0</v>
          </cell>
          <cell r="Q126">
            <v>0</v>
          </cell>
          <cell r="R126">
            <v>51</v>
          </cell>
          <cell r="S126">
            <v>0</v>
          </cell>
          <cell r="T126">
            <v>2</v>
          </cell>
          <cell r="U126">
            <v>0</v>
          </cell>
          <cell r="V126">
            <v>0</v>
          </cell>
          <cell r="W126">
            <v>0</v>
          </cell>
          <cell r="X126">
            <v>70</v>
          </cell>
        </row>
        <row r="127">
          <cell r="A127" t="str">
            <v>CF28</v>
          </cell>
          <cell r="B127">
            <v>1</v>
          </cell>
          <cell r="C127">
            <v>0</v>
          </cell>
          <cell r="D127">
            <v>0</v>
          </cell>
          <cell r="E127">
            <v>3</v>
          </cell>
          <cell r="F127">
            <v>0</v>
          </cell>
          <cell r="G127">
            <v>50</v>
          </cell>
          <cell r="H127">
            <v>0</v>
          </cell>
          <cell r="I127">
            <v>4</v>
          </cell>
          <cell r="J127">
            <v>23</v>
          </cell>
          <cell r="K127">
            <v>0</v>
          </cell>
          <cell r="L127">
            <v>50</v>
          </cell>
          <cell r="M127">
            <v>0</v>
          </cell>
          <cell r="N127">
            <v>1</v>
          </cell>
          <cell r="O127">
            <v>0</v>
          </cell>
          <cell r="P127">
            <v>0</v>
          </cell>
          <cell r="Q127">
            <v>0</v>
          </cell>
          <cell r="R127">
            <v>66</v>
          </cell>
          <cell r="S127">
            <v>0</v>
          </cell>
          <cell r="T127">
            <v>1</v>
          </cell>
          <cell r="U127">
            <v>0</v>
          </cell>
          <cell r="V127">
            <v>0</v>
          </cell>
          <cell r="W127">
            <v>6</v>
          </cell>
          <cell r="X127">
            <v>205</v>
          </cell>
        </row>
        <row r="128">
          <cell r="A128" t="str">
            <v>CF350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2</v>
          </cell>
          <cell r="J128">
            <v>2</v>
          </cell>
          <cell r="K128">
            <v>0</v>
          </cell>
          <cell r="L128">
            <v>0</v>
          </cell>
          <cell r="M128">
            <v>0</v>
          </cell>
          <cell r="N128">
            <v>2</v>
          </cell>
          <cell r="O128">
            <v>3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4</v>
          </cell>
          <cell r="U128">
            <v>0</v>
          </cell>
          <cell r="V128">
            <v>0</v>
          </cell>
          <cell r="W128">
            <v>0</v>
          </cell>
          <cell r="X128">
            <v>13</v>
          </cell>
        </row>
        <row r="129">
          <cell r="A129" t="str">
            <v>CF430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2</v>
          </cell>
          <cell r="K129">
            <v>0</v>
          </cell>
          <cell r="L129">
            <v>0</v>
          </cell>
          <cell r="M129">
            <v>0</v>
          </cell>
          <cell r="N129">
            <v>12</v>
          </cell>
          <cell r="O129">
            <v>2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1</v>
          </cell>
          <cell r="V129">
            <v>0</v>
          </cell>
          <cell r="W129">
            <v>6</v>
          </cell>
          <cell r="X129">
            <v>23</v>
          </cell>
        </row>
        <row r="130">
          <cell r="A130" t="str">
            <v>CF610</v>
          </cell>
          <cell r="B130">
            <v>0</v>
          </cell>
          <cell r="C130">
            <v>26</v>
          </cell>
          <cell r="D130">
            <v>0</v>
          </cell>
          <cell r="E130">
            <v>2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6</v>
          </cell>
          <cell r="K130">
            <v>0</v>
          </cell>
          <cell r="L130">
            <v>0</v>
          </cell>
          <cell r="M130">
            <v>0</v>
          </cell>
          <cell r="N130">
            <v>7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2</v>
          </cell>
          <cell r="T130">
            <v>0</v>
          </cell>
          <cell r="U130">
            <v>1</v>
          </cell>
          <cell r="V130">
            <v>0</v>
          </cell>
          <cell r="W130">
            <v>0</v>
          </cell>
          <cell r="X130">
            <v>44</v>
          </cell>
        </row>
        <row r="131">
          <cell r="A131" t="str">
            <v>CVA14AP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</row>
        <row r="132">
          <cell r="A132" t="str">
            <v>DBA5890IXL</v>
          </cell>
          <cell r="B132" t="e">
            <v>#N/A</v>
          </cell>
          <cell r="C132" t="e">
            <v>#N/A</v>
          </cell>
          <cell r="D132" t="e">
            <v>#N/A</v>
          </cell>
          <cell r="E132" t="e">
            <v>#N/A</v>
          </cell>
          <cell r="F132" t="e">
            <v>#N/A</v>
          </cell>
          <cell r="G132" t="e">
            <v>#N/A</v>
          </cell>
          <cell r="H132" t="e">
            <v>#N/A</v>
          </cell>
          <cell r="I132" t="e">
            <v>#N/A</v>
          </cell>
          <cell r="J132" t="e">
            <v>#N/A</v>
          </cell>
          <cell r="K132" t="e">
            <v>#N/A</v>
          </cell>
          <cell r="L132" t="e">
            <v>#N/A</v>
          </cell>
          <cell r="M132" t="e">
            <v>#N/A</v>
          </cell>
          <cell r="N132" t="e">
            <v>#N/A</v>
          </cell>
          <cell r="O132" t="e">
            <v>#N/A</v>
          </cell>
          <cell r="P132" t="e">
            <v>#N/A</v>
          </cell>
          <cell r="Q132" t="e">
            <v>#N/A</v>
          </cell>
          <cell r="R132" t="e">
            <v>#N/A</v>
          </cell>
          <cell r="S132" t="e">
            <v>#N/A</v>
          </cell>
          <cell r="T132" t="e">
            <v>#N/A</v>
          </cell>
          <cell r="U132" t="e">
            <v>#N/A</v>
          </cell>
          <cell r="V132" t="e">
            <v>#N/A</v>
          </cell>
          <cell r="W132">
            <v>0</v>
          </cell>
          <cell r="X132">
            <v>0</v>
          </cell>
        </row>
        <row r="133">
          <cell r="A133" t="str">
            <v>DPA25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4</v>
          </cell>
          <cell r="I133">
            <v>0</v>
          </cell>
          <cell r="J133">
            <v>25</v>
          </cell>
          <cell r="K133">
            <v>10</v>
          </cell>
          <cell r="L133">
            <v>0</v>
          </cell>
          <cell r="M133">
            <v>0</v>
          </cell>
          <cell r="N133">
            <v>1</v>
          </cell>
          <cell r="O133">
            <v>0</v>
          </cell>
          <cell r="P133">
            <v>0</v>
          </cell>
          <cell r="Q133">
            <v>20</v>
          </cell>
          <cell r="R133">
            <v>0</v>
          </cell>
          <cell r="S133">
            <v>85</v>
          </cell>
          <cell r="T133">
            <v>20</v>
          </cell>
          <cell r="U133">
            <v>100</v>
          </cell>
          <cell r="V133">
            <v>0</v>
          </cell>
          <cell r="W133">
            <v>8</v>
          </cell>
          <cell r="X133">
            <v>273</v>
          </cell>
        </row>
        <row r="134">
          <cell r="A134" t="str">
            <v>DPA300V/EG</v>
          </cell>
          <cell r="B134">
            <v>0</v>
          </cell>
          <cell r="C134">
            <v>0</v>
          </cell>
          <cell r="D134">
            <v>45</v>
          </cell>
          <cell r="E134">
            <v>81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10</v>
          </cell>
          <cell r="L134">
            <v>0</v>
          </cell>
          <cell r="M134">
            <v>4</v>
          </cell>
          <cell r="N134">
            <v>4</v>
          </cell>
          <cell r="O134">
            <v>0</v>
          </cell>
          <cell r="P134">
            <v>0</v>
          </cell>
          <cell r="Q134">
            <v>0</v>
          </cell>
          <cell r="R134">
            <v>72</v>
          </cell>
          <cell r="S134">
            <v>0</v>
          </cell>
          <cell r="T134">
            <v>0</v>
          </cell>
          <cell r="U134">
            <v>2</v>
          </cell>
          <cell r="V134">
            <v>0</v>
          </cell>
          <cell r="W134">
            <v>6</v>
          </cell>
          <cell r="X134">
            <v>224</v>
          </cell>
        </row>
        <row r="135">
          <cell r="A135" t="str">
            <v>DDP7750</v>
          </cell>
          <cell r="B135" t="e">
            <v>#N/A</v>
          </cell>
          <cell r="C135" t="e">
            <v>#N/A</v>
          </cell>
          <cell r="D135" t="e">
            <v>#N/A</v>
          </cell>
          <cell r="E135" t="e">
            <v>#N/A</v>
          </cell>
          <cell r="F135" t="e">
            <v>#N/A</v>
          </cell>
          <cell r="G135" t="e">
            <v>#N/A</v>
          </cell>
          <cell r="H135" t="e">
            <v>#N/A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</row>
        <row r="136">
          <cell r="A136" t="str">
            <v>DDP7751</v>
          </cell>
          <cell r="B136" t="e">
            <v>#N/A</v>
          </cell>
          <cell r="C136" t="e">
            <v>#N/A</v>
          </cell>
          <cell r="D136" t="e">
            <v>#N/A</v>
          </cell>
          <cell r="E136" t="e">
            <v>#N/A</v>
          </cell>
          <cell r="F136" t="e">
            <v>#N/A</v>
          </cell>
          <cell r="G136" t="e">
            <v>#N/A</v>
          </cell>
          <cell r="H136" t="e">
            <v>#N/A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</row>
        <row r="137">
          <cell r="A137" t="str">
            <v>DDP7752</v>
          </cell>
          <cell r="B137" t="e">
            <v>#N/A</v>
          </cell>
          <cell r="C137" t="e">
            <v>#N/A</v>
          </cell>
          <cell r="D137" t="e">
            <v>#N/A</v>
          </cell>
          <cell r="E137" t="e">
            <v>#N/A</v>
          </cell>
          <cell r="F137" t="e">
            <v>#N/A</v>
          </cell>
          <cell r="G137" t="e">
            <v>#N/A</v>
          </cell>
          <cell r="H137" t="e">
            <v>#N/A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</row>
        <row r="138">
          <cell r="A138" t="str">
            <v>DDP7753</v>
          </cell>
          <cell r="B138" t="e">
            <v>#N/A</v>
          </cell>
          <cell r="C138" t="e">
            <v>#N/A</v>
          </cell>
          <cell r="D138" t="e">
            <v>#N/A</v>
          </cell>
          <cell r="E138" t="e">
            <v>#N/A</v>
          </cell>
          <cell r="F138" t="e">
            <v>#N/A</v>
          </cell>
          <cell r="G138" t="e">
            <v>#N/A</v>
          </cell>
          <cell r="H138" t="e">
            <v>#N/A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</row>
        <row r="139">
          <cell r="A139" t="str">
            <v>ESPIF8640</v>
          </cell>
          <cell r="B139" t="e">
            <v>#N/A</v>
          </cell>
          <cell r="C139" t="e">
            <v>#N/A</v>
          </cell>
          <cell r="D139" t="e">
            <v>#N/A</v>
          </cell>
          <cell r="E139" t="e">
            <v>#N/A</v>
          </cell>
          <cell r="F139" t="e">
            <v>#N/A</v>
          </cell>
          <cell r="G139" t="e">
            <v>#N/A</v>
          </cell>
          <cell r="H139" t="e">
            <v>#N/A</v>
          </cell>
          <cell r="I139" t="e">
            <v>#N/A</v>
          </cell>
          <cell r="J139" t="e">
            <v>#N/A</v>
          </cell>
          <cell r="K139" t="e">
            <v>#N/A</v>
          </cell>
          <cell r="L139" t="e">
            <v>#N/A</v>
          </cell>
          <cell r="M139" t="e">
            <v>#N/A</v>
          </cell>
          <cell r="N139" t="e">
            <v>#N/A</v>
          </cell>
          <cell r="O139" t="e">
            <v>#N/A</v>
          </cell>
          <cell r="P139" t="e">
            <v>#N/A</v>
          </cell>
          <cell r="Q139" t="e">
            <v>#N/A</v>
          </cell>
          <cell r="R139" t="e">
            <v>#N/A</v>
          </cell>
          <cell r="S139" t="e">
            <v>#N/A</v>
          </cell>
          <cell r="T139" t="e">
            <v>#N/A</v>
          </cell>
          <cell r="U139" t="e">
            <v>#N/A</v>
          </cell>
          <cell r="V139" t="e">
            <v>#N/A</v>
          </cell>
          <cell r="W139">
            <v>0</v>
          </cell>
          <cell r="X139">
            <v>0</v>
          </cell>
        </row>
        <row r="140">
          <cell r="A140" t="str">
            <v>ECOGREENAC9522</v>
          </cell>
          <cell r="B140" t="e">
            <v>#N/A</v>
          </cell>
          <cell r="C140" t="e">
            <v>#N/A</v>
          </cell>
          <cell r="D140" t="e">
            <v>#N/A</v>
          </cell>
          <cell r="E140" t="e">
            <v>#N/A</v>
          </cell>
          <cell r="F140" t="e">
            <v>#N/A</v>
          </cell>
          <cell r="G140" t="e">
            <v>#N/A</v>
          </cell>
          <cell r="H140" t="e">
            <v>#N/A</v>
          </cell>
          <cell r="I140" t="e">
            <v>#N/A</v>
          </cell>
          <cell r="J140" t="e">
            <v>#N/A</v>
          </cell>
          <cell r="K140" t="e">
            <v>#N/A</v>
          </cell>
          <cell r="L140" t="e">
            <v>#N/A</v>
          </cell>
          <cell r="M140" t="e">
            <v>#N/A</v>
          </cell>
          <cell r="N140" t="e">
            <v>#N/A</v>
          </cell>
          <cell r="O140" t="e">
            <v>#N/A</v>
          </cell>
          <cell r="P140" t="e">
            <v>#N/A</v>
          </cell>
          <cell r="Q140" t="e">
            <v>#N/A</v>
          </cell>
          <cell r="R140" t="e">
            <v>#N/A</v>
          </cell>
          <cell r="S140" t="e">
            <v>#N/A</v>
          </cell>
          <cell r="T140" t="e">
            <v>#N/A</v>
          </cell>
          <cell r="U140" t="e">
            <v>#N/A</v>
          </cell>
          <cell r="V140" t="e">
            <v>#N/A</v>
          </cell>
          <cell r="W140">
            <v>0</v>
          </cell>
          <cell r="X140">
            <v>0</v>
          </cell>
        </row>
        <row r="141">
          <cell r="A141" t="str">
            <v>EKOGOLD840P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1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2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3</v>
          </cell>
        </row>
        <row r="142">
          <cell r="A142" t="str">
            <v>EKOGOLD940P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1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2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3</v>
          </cell>
        </row>
        <row r="143">
          <cell r="A143" t="str">
            <v>EMCHD8145PT</v>
          </cell>
          <cell r="B143" t="e">
            <v>#N/A</v>
          </cell>
          <cell r="C143" t="e">
            <v>#N/A</v>
          </cell>
          <cell r="D143" t="e">
            <v>#N/A</v>
          </cell>
          <cell r="E143" t="e">
            <v>#N/A</v>
          </cell>
          <cell r="F143" t="e">
            <v>#N/A</v>
          </cell>
          <cell r="G143" t="e">
            <v>#N/A</v>
          </cell>
          <cell r="H143" t="e">
            <v>#N/A</v>
          </cell>
          <cell r="I143" t="e">
            <v>#N/A</v>
          </cell>
          <cell r="J143" t="e">
            <v>#N/A</v>
          </cell>
          <cell r="K143" t="e">
            <v>#N/A</v>
          </cell>
          <cell r="L143" t="e">
            <v>#N/A</v>
          </cell>
          <cell r="M143" t="e">
            <v>#N/A</v>
          </cell>
          <cell r="N143" t="e">
            <v>#N/A</v>
          </cell>
          <cell r="O143" t="e">
            <v>#N/A</v>
          </cell>
          <cell r="P143" t="e">
            <v>#N/A</v>
          </cell>
          <cell r="Q143" t="e">
            <v>#N/A</v>
          </cell>
          <cell r="R143" t="e">
            <v>#N/A</v>
          </cell>
          <cell r="S143" t="e">
            <v>#N/A</v>
          </cell>
          <cell r="T143" t="e">
            <v>#N/A</v>
          </cell>
          <cell r="U143" t="e">
            <v>#N/A</v>
          </cell>
          <cell r="V143" t="e">
            <v>#N/A</v>
          </cell>
          <cell r="W143">
            <v>0</v>
          </cell>
          <cell r="X143">
            <v>0</v>
          </cell>
        </row>
        <row r="144">
          <cell r="A144" t="str">
            <v>GT285SL</v>
          </cell>
          <cell r="B144">
            <v>0</v>
          </cell>
          <cell r="C144">
            <v>0</v>
          </cell>
          <cell r="D144">
            <v>0</v>
          </cell>
          <cell r="E144">
            <v>5</v>
          </cell>
          <cell r="F144">
            <v>0</v>
          </cell>
          <cell r="G144">
            <v>0</v>
          </cell>
          <cell r="H144">
            <v>0</v>
          </cell>
          <cell r="I144">
            <v>6</v>
          </cell>
          <cell r="J144">
            <v>4</v>
          </cell>
          <cell r="K144">
            <v>5</v>
          </cell>
          <cell r="L144">
            <v>3</v>
          </cell>
          <cell r="M144">
            <v>2</v>
          </cell>
          <cell r="N144">
            <v>2</v>
          </cell>
          <cell r="O144">
            <v>12</v>
          </cell>
          <cell r="P144">
            <v>0</v>
          </cell>
          <cell r="Q144">
            <v>5</v>
          </cell>
          <cell r="R144">
            <v>0</v>
          </cell>
          <cell r="S144">
            <v>6</v>
          </cell>
          <cell r="T144">
            <v>10</v>
          </cell>
          <cell r="U144">
            <v>0</v>
          </cell>
          <cell r="V144">
            <v>0</v>
          </cell>
          <cell r="W144">
            <v>3</v>
          </cell>
          <cell r="X144">
            <v>63</v>
          </cell>
        </row>
        <row r="145">
          <cell r="A145" t="str">
            <v>GTE405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1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1</v>
          </cell>
        </row>
        <row r="146">
          <cell r="A146" t="str">
            <v>GKN2283A2+</v>
          </cell>
          <cell r="B146" t="e">
            <v>#N/A</v>
          </cell>
          <cell r="C146" t="e">
            <v>#N/A</v>
          </cell>
          <cell r="D146" t="e">
            <v>#N/A</v>
          </cell>
          <cell r="E146" t="e">
            <v>#N/A</v>
          </cell>
          <cell r="F146" t="e">
            <v>#N/A</v>
          </cell>
          <cell r="G146" t="e">
            <v>#N/A</v>
          </cell>
          <cell r="H146" t="e">
            <v>#N/A</v>
          </cell>
          <cell r="I146" t="e">
            <v>#N/A</v>
          </cell>
          <cell r="J146" t="e">
            <v>#N/A</v>
          </cell>
          <cell r="K146" t="e">
            <v>#N/A</v>
          </cell>
          <cell r="L146" t="e">
            <v>#N/A</v>
          </cell>
          <cell r="M146" t="e">
            <v>#N/A</v>
          </cell>
          <cell r="N146" t="e">
            <v>#N/A</v>
          </cell>
          <cell r="O146" t="e">
            <v>#N/A</v>
          </cell>
          <cell r="P146" t="e">
            <v>#N/A</v>
          </cell>
          <cell r="Q146" t="e">
            <v>#N/A</v>
          </cell>
          <cell r="R146" t="e">
            <v>#N/A</v>
          </cell>
          <cell r="S146" t="e">
            <v>#N/A</v>
          </cell>
          <cell r="T146" t="e">
            <v>#N/A</v>
          </cell>
          <cell r="U146" t="e">
            <v>#N/A</v>
          </cell>
          <cell r="V146" t="e">
            <v>#N/A</v>
          </cell>
          <cell r="W146">
            <v>0</v>
          </cell>
          <cell r="X146" t="e">
            <v>#N/A</v>
          </cell>
        </row>
        <row r="147">
          <cell r="A147" t="str">
            <v>GSFP7153A+</v>
          </cell>
          <cell r="B147" t="e">
            <v>#N/A</v>
          </cell>
          <cell r="C147" t="e">
            <v>#N/A</v>
          </cell>
          <cell r="D147" t="e">
            <v>#N/A</v>
          </cell>
          <cell r="E147" t="e">
            <v>#N/A</v>
          </cell>
          <cell r="F147" t="e">
            <v>#N/A</v>
          </cell>
          <cell r="G147" t="e">
            <v>#N/A</v>
          </cell>
          <cell r="H147" t="e">
            <v>#N/A</v>
          </cell>
          <cell r="I147" t="e">
            <v>#N/A</v>
          </cell>
          <cell r="J147" t="e">
            <v>#N/A</v>
          </cell>
          <cell r="K147" t="e">
            <v>#N/A</v>
          </cell>
          <cell r="L147" t="e">
            <v>#N/A</v>
          </cell>
          <cell r="M147" t="e">
            <v>#N/A</v>
          </cell>
          <cell r="N147" t="e">
            <v>#N/A</v>
          </cell>
          <cell r="O147" t="e">
            <v>#N/A</v>
          </cell>
          <cell r="P147" t="e">
            <v>#N/A</v>
          </cell>
          <cell r="Q147" t="e">
            <v>#N/A</v>
          </cell>
          <cell r="R147" t="e">
            <v>#N/A</v>
          </cell>
          <cell r="S147" t="e">
            <v>#N/A</v>
          </cell>
          <cell r="T147" t="e">
            <v>#N/A</v>
          </cell>
          <cell r="U147" t="e">
            <v>#N/A</v>
          </cell>
          <cell r="V147" t="e">
            <v>#N/A</v>
          </cell>
          <cell r="W147" t="e">
            <v>#N/A</v>
          </cell>
          <cell r="X147" t="e">
            <v>#N/A</v>
          </cell>
        </row>
        <row r="148">
          <cell r="A148" t="str">
            <v>HD600</v>
          </cell>
          <cell r="B148" t="e">
            <v>#N/A</v>
          </cell>
          <cell r="C148" t="e">
            <v>#N/A</v>
          </cell>
          <cell r="D148" t="e">
            <v>#N/A</v>
          </cell>
          <cell r="E148" t="e">
            <v>#N/A</v>
          </cell>
          <cell r="F148" t="e">
            <v>#N/A</v>
          </cell>
          <cell r="G148" t="e">
            <v>#N/A</v>
          </cell>
          <cell r="H148" t="e">
            <v>#N/A</v>
          </cell>
          <cell r="I148" t="e">
            <v>#N/A</v>
          </cell>
          <cell r="J148" t="e">
            <v>#N/A</v>
          </cell>
          <cell r="K148" t="e">
            <v>#N/A</v>
          </cell>
          <cell r="L148" t="e">
            <v>#N/A</v>
          </cell>
          <cell r="M148" t="e">
            <v>#N/A</v>
          </cell>
          <cell r="N148" t="e">
            <v>#N/A</v>
          </cell>
          <cell r="O148" t="e">
            <v>#N/A</v>
          </cell>
          <cell r="P148" t="e">
            <v>#N/A</v>
          </cell>
          <cell r="Q148" t="e">
            <v>#N/A</v>
          </cell>
          <cell r="R148" t="e">
            <v>#N/A</v>
          </cell>
          <cell r="S148" t="e">
            <v>#N/A</v>
          </cell>
          <cell r="T148" t="e">
            <v>#N/A</v>
          </cell>
          <cell r="U148" t="e">
            <v>#N/A</v>
          </cell>
          <cell r="V148" t="e">
            <v>#N/A</v>
          </cell>
          <cell r="W148" t="e">
            <v>#N/A</v>
          </cell>
          <cell r="X148" t="e">
            <v>#N/A</v>
          </cell>
        </row>
        <row r="149">
          <cell r="A149" t="str">
            <v>JT366/SL</v>
          </cell>
          <cell r="B149">
            <v>0</v>
          </cell>
          <cell r="C149">
            <v>0</v>
          </cell>
          <cell r="D149">
            <v>0</v>
          </cell>
          <cell r="E149">
            <v>15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5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20</v>
          </cell>
        </row>
        <row r="150">
          <cell r="A150" t="str">
            <v>JT379/IX</v>
          </cell>
          <cell r="B150" t="e">
            <v>#N/A</v>
          </cell>
          <cell r="C150">
            <v>0</v>
          </cell>
          <cell r="D150" t="e">
            <v>#N/A</v>
          </cell>
          <cell r="E150" t="e">
            <v>#N/A</v>
          </cell>
          <cell r="F150">
            <v>0</v>
          </cell>
          <cell r="G150">
            <v>0</v>
          </cell>
          <cell r="H150" t="e">
            <v>#N/A</v>
          </cell>
          <cell r="I150" t="e">
            <v>#N/A</v>
          </cell>
          <cell r="J150" t="e">
            <v>#N/A</v>
          </cell>
          <cell r="K150" t="e">
            <v>#N/A</v>
          </cell>
          <cell r="L150" t="e">
            <v>#N/A</v>
          </cell>
          <cell r="M150" t="e">
            <v>#N/A</v>
          </cell>
          <cell r="N150" t="e">
            <v>#N/A</v>
          </cell>
          <cell r="O150" t="e">
            <v>#N/A</v>
          </cell>
          <cell r="P150" t="e">
            <v>#N/A</v>
          </cell>
          <cell r="Q150" t="e">
            <v>#N/A</v>
          </cell>
          <cell r="R150" t="e">
            <v>#N/A</v>
          </cell>
          <cell r="S150" t="e">
            <v>#N/A</v>
          </cell>
          <cell r="T150" t="e">
            <v>#N/A</v>
          </cell>
          <cell r="U150" t="e">
            <v>#N/A</v>
          </cell>
          <cell r="V150" t="e">
            <v>#N/A</v>
          </cell>
          <cell r="W150">
            <v>0</v>
          </cell>
          <cell r="X150">
            <v>0</v>
          </cell>
        </row>
        <row r="151">
          <cell r="A151" t="str">
            <v>KGN5382A2+ Fresh PT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1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2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3</v>
          </cell>
        </row>
        <row r="152">
          <cell r="A152" t="str">
            <v>KGN5283A3+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1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2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3</v>
          </cell>
        </row>
        <row r="153">
          <cell r="A153" t="str">
            <v>LOP6052</v>
          </cell>
          <cell r="B153">
            <v>0</v>
          </cell>
          <cell r="C153">
            <v>0</v>
          </cell>
          <cell r="D153">
            <v>57</v>
          </cell>
          <cell r="E153">
            <v>179</v>
          </cell>
          <cell r="F153">
            <v>0</v>
          </cell>
          <cell r="G153">
            <v>0</v>
          </cell>
          <cell r="H153">
            <v>10</v>
          </cell>
          <cell r="I153">
            <v>1</v>
          </cell>
          <cell r="J153">
            <v>12</v>
          </cell>
          <cell r="K153">
            <v>0</v>
          </cell>
          <cell r="L153">
            <v>0</v>
          </cell>
          <cell r="M153">
            <v>6</v>
          </cell>
          <cell r="N153">
            <v>10</v>
          </cell>
          <cell r="O153">
            <v>0</v>
          </cell>
          <cell r="P153">
            <v>0</v>
          </cell>
          <cell r="Q153">
            <v>0</v>
          </cell>
          <cell r="R153">
            <v>8</v>
          </cell>
          <cell r="S153">
            <v>6</v>
          </cell>
          <cell r="T153">
            <v>3</v>
          </cell>
          <cell r="U153">
            <v>10</v>
          </cell>
          <cell r="V153">
            <v>0</v>
          </cell>
          <cell r="W153">
            <v>23</v>
          </cell>
          <cell r="X153">
            <v>325</v>
          </cell>
        </row>
        <row r="154">
          <cell r="A154" t="str">
            <v>LOS7010</v>
          </cell>
          <cell r="B154">
            <v>0</v>
          </cell>
          <cell r="C154">
            <v>0</v>
          </cell>
          <cell r="D154">
            <v>0</v>
          </cell>
          <cell r="E154">
            <v>40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3</v>
          </cell>
          <cell r="K154">
            <v>10</v>
          </cell>
          <cell r="L154">
            <v>0</v>
          </cell>
          <cell r="M154">
            <v>0</v>
          </cell>
          <cell r="N154">
            <v>2</v>
          </cell>
          <cell r="O154">
            <v>0</v>
          </cell>
          <cell r="P154">
            <v>0</v>
          </cell>
          <cell r="Q154">
            <v>6</v>
          </cell>
          <cell r="R154">
            <v>5</v>
          </cell>
          <cell r="S154">
            <v>3</v>
          </cell>
          <cell r="T154">
            <v>0</v>
          </cell>
          <cell r="U154">
            <v>0</v>
          </cell>
          <cell r="V154">
            <v>0</v>
          </cell>
          <cell r="W154">
            <v>42</v>
          </cell>
          <cell r="X154">
            <v>111</v>
          </cell>
        </row>
        <row r="155">
          <cell r="A155" t="str">
            <v>LPA54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0</v>
          </cell>
          <cell r="P155">
            <v>0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</row>
        <row r="156">
          <cell r="A156" t="str">
            <v>MWD246SL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0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0</v>
          </cell>
          <cell r="W156">
            <v>0</v>
          </cell>
          <cell r="X156">
            <v>0</v>
          </cell>
        </row>
        <row r="157">
          <cell r="A157" t="str">
            <v>MWD301</v>
          </cell>
          <cell r="B157">
            <v>0</v>
          </cell>
          <cell r="C157">
            <v>0</v>
          </cell>
          <cell r="D157">
            <v>0</v>
          </cell>
          <cell r="E157">
            <v>6</v>
          </cell>
          <cell r="F157">
            <v>0</v>
          </cell>
          <cell r="G157">
            <v>0</v>
          </cell>
          <cell r="H157">
            <v>0</v>
          </cell>
          <cell r="I157">
            <v>6</v>
          </cell>
          <cell r="J157">
            <v>15</v>
          </cell>
          <cell r="K157">
            <v>10</v>
          </cell>
          <cell r="L157">
            <v>0</v>
          </cell>
          <cell r="M157">
            <v>1</v>
          </cell>
          <cell r="N157">
            <v>1</v>
          </cell>
          <cell r="O157">
            <v>2</v>
          </cell>
          <cell r="P157">
            <v>20</v>
          </cell>
          <cell r="Q157">
            <v>30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20</v>
          </cell>
          <cell r="X157">
            <v>111</v>
          </cell>
        </row>
        <row r="158">
          <cell r="A158" t="str">
            <v>MWD302/WH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4</v>
          </cell>
          <cell r="K158">
            <v>4</v>
          </cell>
          <cell r="L158">
            <v>103</v>
          </cell>
          <cell r="M158">
            <v>18</v>
          </cell>
          <cell r="N158">
            <v>11</v>
          </cell>
          <cell r="O158">
            <v>32</v>
          </cell>
          <cell r="P158">
            <v>0</v>
          </cell>
          <cell r="Q158">
            <v>10</v>
          </cell>
          <cell r="R158">
            <v>0</v>
          </cell>
          <cell r="S158">
            <v>7</v>
          </cell>
          <cell r="T158">
            <v>3</v>
          </cell>
          <cell r="U158">
            <v>19</v>
          </cell>
          <cell r="V158">
            <v>0</v>
          </cell>
          <cell r="W158">
            <v>59</v>
          </cell>
          <cell r="X158">
            <v>270</v>
          </cell>
        </row>
        <row r="159">
          <cell r="A159" t="str">
            <v>MWD308/SL</v>
          </cell>
          <cell r="B159">
            <v>0</v>
          </cell>
          <cell r="C159">
            <v>0</v>
          </cell>
          <cell r="D159">
            <v>27</v>
          </cell>
          <cell r="E159">
            <v>140</v>
          </cell>
          <cell r="F159">
            <v>0</v>
          </cell>
          <cell r="G159">
            <v>20</v>
          </cell>
          <cell r="H159">
            <v>10</v>
          </cell>
          <cell r="I159">
            <v>0</v>
          </cell>
          <cell r="J159">
            <v>14</v>
          </cell>
          <cell r="K159">
            <v>12</v>
          </cell>
          <cell r="L159">
            <v>3</v>
          </cell>
          <cell r="M159">
            <v>0</v>
          </cell>
          <cell r="N159">
            <v>8</v>
          </cell>
          <cell r="O159">
            <v>17</v>
          </cell>
          <cell r="P159">
            <v>0</v>
          </cell>
          <cell r="Q159">
            <v>28</v>
          </cell>
          <cell r="R159">
            <v>4</v>
          </cell>
          <cell r="S159">
            <v>27</v>
          </cell>
          <cell r="T159">
            <v>6</v>
          </cell>
          <cell r="U159">
            <v>3</v>
          </cell>
          <cell r="V159">
            <v>0</v>
          </cell>
          <cell r="W159">
            <v>23</v>
          </cell>
          <cell r="X159">
            <v>342</v>
          </cell>
        </row>
        <row r="160">
          <cell r="A160" t="str">
            <v>MWO611SL</v>
          </cell>
          <cell r="B160">
            <v>0</v>
          </cell>
          <cell r="C160">
            <v>0</v>
          </cell>
          <cell r="D160">
            <v>39</v>
          </cell>
          <cell r="E160">
            <v>112</v>
          </cell>
          <cell r="F160">
            <v>0</v>
          </cell>
          <cell r="G160">
            <v>0</v>
          </cell>
          <cell r="H160">
            <v>4</v>
          </cell>
          <cell r="I160">
            <v>0</v>
          </cell>
          <cell r="J160">
            <v>5</v>
          </cell>
          <cell r="K160">
            <v>1</v>
          </cell>
          <cell r="L160">
            <v>5</v>
          </cell>
          <cell r="M160">
            <v>16</v>
          </cell>
          <cell r="N160">
            <v>4</v>
          </cell>
          <cell r="O160">
            <v>1</v>
          </cell>
          <cell r="P160">
            <v>0</v>
          </cell>
          <cell r="Q160">
            <v>136</v>
          </cell>
          <cell r="R160">
            <v>110</v>
          </cell>
          <cell r="S160">
            <v>15</v>
          </cell>
          <cell r="T160">
            <v>4</v>
          </cell>
          <cell r="U160">
            <v>0</v>
          </cell>
          <cell r="V160">
            <v>0</v>
          </cell>
          <cell r="W160">
            <v>17</v>
          </cell>
          <cell r="X160">
            <v>469</v>
          </cell>
        </row>
        <row r="161">
          <cell r="A161" t="str">
            <v>SF141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0</v>
          </cell>
          <cell r="Q161">
            <v>0</v>
          </cell>
          <cell r="R161">
            <v>0</v>
          </cell>
          <cell r="S161">
            <v>0</v>
          </cell>
          <cell r="T161">
            <v>0</v>
          </cell>
          <cell r="U161">
            <v>0</v>
          </cell>
          <cell r="V161">
            <v>0</v>
          </cell>
          <cell r="W161">
            <v>0</v>
          </cell>
          <cell r="X161">
            <v>0</v>
          </cell>
        </row>
        <row r="162">
          <cell r="A162" t="str">
            <v>SF171</v>
          </cell>
          <cell r="B162">
            <v>0</v>
          </cell>
          <cell r="C162">
            <v>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2</v>
          </cell>
          <cell r="I162">
            <v>6</v>
          </cell>
          <cell r="J162">
            <v>3</v>
          </cell>
          <cell r="K162">
            <v>0</v>
          </cell>
          <cell r="L162">
            <v>2</v>
          </cell>
          <cell r="M162">
            <v>0</v>
          </cell>
          <cell r="N162">
            <v>1</v>
          </cell>
          <cell r="O162">
            <v>0</v>
          </cell>
          <cell r="P162">
            <v>0</v>
          </cell>
          <cell r="Q162">
            <v>0</v>
          </cell>
          <cell r="R162">
            <v>0</v>
          </cell>
          <cell r="S162">
            <v>6</v>
          </cell>
          <cell r="T162">
            <v>2</v>
          </cell>
          <cell r="U162">
            <v>4</v>
          </cell>
          <cell r="V162">
            <v>0</v>
          </cell>
          <cell r="W162">
            <v>21</v>
          </cell>
          <cell r="X162">
            <v>47</v>
          </cell>
        </row>
        <row r="163">
          <cell r="A163" t="str">
            <v>TGA310/3100EG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2</v>
          </cell>
          <cell r="I163">
            <v>0</v>
          </cell>
          <cell r="J163">
            <v>0</v>
          </cell>
          <cell r="K163">
            <v>3</v>
          </cell>
          <cell r="L163">
            <v>2</v>
          </cell>
          <cell r="M163">
            <v>0</v>
          </cell>
          <cell r="N163">
            <v>0</v>
          </cell>
          <cell r="O163">
            <v>2</v>
          </cell>
          <cell r="P163">
            <v>0</v>
          </cell>
          <cell r="Q163">
            <v>4</v>
          </cell>
          <cell r="R163">
            <v>0</v>
          </cell>
          <cell r="S163">
            <v>0</v>
          </cell>
          <cell r="T163">
            <v>0</v>
          </cell>
          <cell r="U163">
            <v>2</v>
          </cell>
          <cell r="V163">
            <v>0</v>
          </cell>
          <cell r="W163">
            <v>9</v>
          </cell>
          <cell r="X163">
            <v>24</v>
          </cell>
        </row>
        <row r="164">
          <cell r="A164" t="str">
            <v>TGZ5757IXL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U164">
            <v>0</v>
          </cell>
          <cell r="V164">
            <v>0</v>
          </cell>
          <cell r="W164">
            <v>0</v>
          </cell>
          <cell r="X164">
            <v>0</v>
          </cell>
        </row>
        <row r="165">
          <cell r="A165" t="str">
            <v>TT16AP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2</v>
          </cell>
          <cell r="I165">
            <v>2</v>
          </cell>
          <cell r="J165">
            <v>4</v>
          </cell>
          <cell r="K165">
            <v>0</v>
          </cell>
          <cell r="L165">
            <v>0</v>
          </cell>
          <cell r="M165">
            <v>0</v>
          </cell>
          <cell r="N165">
            <v>2</v>
          </cell>
          <cell r="O165">
            <v>3</v>
          </cell>
          <cell r="P165">
            <v>0</v>
          </cell>
          <cell r="Q165">
            <v>0</v>
          </cell>
          <cell r="R165">
            <v>0</v>
          </cell>
          <cell r="S165">
            <v>0</v>
          </cell>
          <cell r="T165">
            <v>14</v>
          </cell>
          <cell r="U165">
            <v>0</v>
          </cell>
          <cell r="V165">
            <v>0</v>
          </cell>
          <cell r="W165">
            <v>28</v>
          </cell>
          <cell r="X165">
            <v>55</v>
          </cell>
        </row>
        <row r="166">
          <cell r="A166" t="str">
            <v>WBA3399NFCIX</v>
          </cell>
          <cell r="B166">
            <v>0</v>
          </cell>
          <cell r="C166">
            <v>0</v>
          </cell>
          <cell r="D166">
            <v>0</v>
          </cell>
          <cell r="E166">
            <v>2</v>
          </cell>
          <cell r="F166">
            <v>0</v>
          </cell>
          <cell r="G166">
            <v>0</v>
          </cell>
          <cell r="H166">
            <v>4</v>
          </cell>
          <cell r="I166">
            <v>0</v>
          </cell>
          <cell r="J166">
            <v>2</v>
          </cell>
          <cell r="K166">
            <v>0</v>
          </cell>
          <cell r="L166">
            <v>0</v>
          </cell>
          <cell r="M166">
            <v>1</v>
          </cell>
          <cell r="N166">
            <v>0</v>
          </cell>
          <cell r="O166">
            <v>0</v>
          </cell>
          <cell r="P166">
            <v>0</v>
          </cell>
          <cell r="Q166">
            <v>3</v>
          </cell>
          <cell r="R166">
            <v>0</v>
          </cell>
          <cell r="S166">
            <v>1</v>
          </cell>
          <cell r="T166">
            <v>8</v>
          </cell>
          <cell r="U166">
            <v>1</v>
          </cell>
          <cell r="V166">
            <v>0</v>
          </cell>
          <cell r="W166">
            <v>6</v>
          </cell>
          <cell r="X166">
            <v>28</v>
          </cell>
        </row>
        <row r="167">
          <cell r="A167" t="str">
            <v>WBA4398NFCIX</v>
          </cell>
          <cell r="B167">
            <v>0</v>
          </cell>
          <cell r="C167">
            <v>0</v>
          </cell>
          <cell r="D167">
            <v>0</v>
          </cell>
          <cell r="E167">
            <v>1</v>
          </cell>
          <cell r="F167">
            <v>0</v>
          </cell>
          <cell r="G167">
            <v>0</v>
          </cell>
          <cell r="H167">
            <v>2</v>
          </cell>
          <cell r="I167">
            <v>6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1</v>
          </cell>
          <cell r="P167">
            <v>0</v>
          </cell>
          <cell r="Q167">
            <v>4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14</v>
          </cell>
        </row>
        <row r="168">
          <cell r="A168" t="str">
            <v>WBE3325NFTS</v>
          </cell>
          <cell r="B168">
            <v>0</v>
          </cell>
          <cell r="C168">
            <v>0</v>
          </cell>
          <cell r="D168">
            <v>0</v>
          </cell>
          <cell r="E168">
            <v>12</v>
          </cell>
          <cell r="F168">
            <v>0</v>
          </cell>
          <cell r="G168">
            <v>0</v>
          </cell>
          <cell r="H168">
            <v>3</v>
          </cell>
          <cell r="I168">
            <v>0</v>
          </cell>
          <cell r="J168">
            <v>0</v>
          </cell>
          <cell r="K168">
            <v>3</v>
          </cell>
          <cell r="L168">
            <v>0</v>
          </cell>
          <cell r="M168">
            <v>0</v>
          </cell>
          <cell r="N168">
            <v>0</v>
          </cell>
          <cell r="O168">
            <v>6</v>
          </cell>
          <cell r="P168">
            <v>0</v>
          </cell>
          <cell r="Q168">
            <v>0</v>
          </cell>
          <cell r="R168">
            <v>0</v>
          </cell>
          <cell r="S168">
            <v>1</v>
          </cell>
          <cell r="T168">
            <v>10</v>
          </cell>
          <cell r="U168">
            <v>2</v>
          </cell>
          <cell r="V168">
            <v>0</v>
          </cell>
          <cell r="W168">
            <v>4</v>
          </cell>
          <cell r="X168">
            <v>41</v>
          </cell>
        </row>
        <row r="169">
          <cell r="A169" t="str">
            <v>WBE3325NFW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1</v>
          </cell>
          <cell r="J169">
            <v>2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5</v>
          </cell>
          <cell r="U169">
            <v>1</v>
          </cell>
          <cell r="V169">
            <v>0</v>
          </cell>
          <cell r="W169">
            <v>0</v>
          </cell>
          <cell r="X169">
            <v>9</v>
          </cell>
        </row>
        <row r="170">
          <cell r="A170" t="str">
            <v>WBE3414</v>
          </cell>
          <cell r="B170">
            <v>0</v>
          </cell>
          <cell r="C170">
            <v>0</v>
          </cell>
          <cell r="D170">
            <v>0</v>
          </cell>
          <cell r="E170">
            <v>54</v>
          </cell>
          <cell r="F170">
            <v>9</v>
          </cell>
          <cell r="G170">
            <v>1</v>
          </cell>
          <cell r="H170">
            <v>35</v>
          </cell>
          <cell r="I170">
            <v>0</v>
          </cell>
          <cell r="J170">
            <v>3</v>
          </cell>
          <cell r="K170">
            <v>3</v>
          </cell>
          <cell r="L170">
            <v>0</v>
          </cell>
          <cell r="M170">
            <v>0</v>
          </cell>
          <cell r="N170">
            <v>2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2</v>
          </cell>
          <cell r="T170">
            <v>0</v>
          </cell>
          <cell r="U170">
            <v>6</v>
          </cell>
          <cell r="V170">
            <v>0</v>
          </cell>
          <cell r="W170">
            <v>10</v>
          </cell>
          <cell r="X170">
            <v>125</v>
          </cell>
        </row>
        <row r="171">
          <cell r="A171" t="str">
            <v>WBE475IX/ARC4324IX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0</v>
          </cell>
        </row>
        <row r="172">
          <cell r="A172" t="str">
            <v>WGWHFL106A</v>
          </cell>
          <cell r="B172">
            <v>0</v>
          </cell>
          <cell r="C172">
            <v>0</v>
          </cell>
          <cell r="D172">
            <v>0</v>
          </cell>
          <cell r="E172">
            <v>2</v>
          </cell>
          <cell r="F172">
            <v>0</v>
          </cell>
          <cell r="G172">
            <v>0</v>
          </cell>
          <cell r="H172">
            <v>0</v>
          </cell>
          <cell r="I172">
            <v>3</v>
          </cell>
          <cell r="J172">
            <v>3</v>
          </cell>
          <cell r="K172">
            <v>0</v>
          </cell>
          <cell r="L172">
            <v>0</v>
          </cell>
          <cell r="M172">
            <v>3</v>
          </cell>
          <cell r="N172">
            <v>2</v>
          </cell>
          <cell r="O172">
            <v>11</v>
          </cell>
          <cell r="P172">
            <v>0</v>
          </cell>
          <cell r="Q172">
            <v>24</v>
          </cell>
          <cell r="R172">
            <v>0</v>
          </cell>
          <cell r="S172">
            <v>24</v>
          </cell>
          <cell r="T172">
            <v>31</v>
          </cell>
          <cell r="U172">
            <v>7</v>
          </cell>
          <cell r="V172">
            <v>0</v>
          </cell>
          <cell r="W172">
            <v>47</v>
          </cell>
          <cell r="X172">
            <v>157</v>
          </cell>
        </row>
        <row r="173">
          <cell r="A173" t="str">
            <v>WGWHFL1P6AL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100</v>
          </cell>
          <cell r="G173">
            <v>0</v>
          </cell>
          <cell r="H173">
            <v>0</v>
          </cell>
          <cell r="I173">
            <v>0</v>
          </cell>
          <cell r="J173">
            <v>100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20</v>
          </cell>
          <cell r="Q173">
            <v>0</v>
          </cell>
          <cell r="R173">
            <v>50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50</v>
          </cell>
          <cell r="X173">
            <v>320</v>
          </cell>
        </row>
        <row r="174">
          <cell r="A174" t="str">
            <v>WGWHFL112A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2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2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6</v>
          </cell>
          <cell r="U174">
            <v>0</v>
          </cell>
          <cell r="V174">
            <v>0</v>
          </cell>
          <cell r="W174">
            <v>3</v>
          </cell>
          <cell r="X174">
            <v>13</v>
          </cell>
        </row>
        <row r="175">
          <cell r="A175" t="str">
            <v>WME1640W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0</v>
          </cell>
        </row>
        <row r="176">
          <cell r="A176" t="str">
            <v>WME1887DFCTS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0</v>
          </cell>
        </row>
        <row r="177">
          <cell r="A177" t="str">
            <v>WMN1867DFCN</v>
          </cell>
          <cell r="B177">
            <v>0</v>
          </cell>
          <cell r="C177">
            <v>0</v>
          </cell>
          <cell r="D177">
            <v>0</v>
          </cell>
          <cell r="E177">
            <v>3</v>
          </cell>
          <cell r="F177">
            <v>0</v>
          </cell>
          <cell r="G177">
            <v>0</v>
          </cell>
          <cell r="H177">
            <v>1</v>
          </cell>
          <cell r="I177">
            <v>0</v>
          </cell>
          <cell r="J177">
            <v>2</v>
          </cell>
          <cell r="K177">
            <v>1</v>
          </cell>
          <cell r="L177">
            <v>2</v>
          </cell>
          <cell r="M177">
            <v>0</v>
          </cell>
          <cell r="N177">
            <v>1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1</v>
          </cell>
          <cell r="T177">
            <v>0</v>
          </cell>
          <cell r="U177">
            <v>1</v>
          </cell>
          <cell r="V177">
            <v>0</v>
          </cell>
          <cell r="W177">
            <v>0</v>
          </cell>
          <cell r="X177">
            <v>12</v>
          </cell>
        </row>
        <row r="178">
          <cell r="A178" t="str">
            <v>WMT503</v>
          </cell>
          <cell r="B178">
            <v>0</v>
          </cell>
          <cell r="C178">
            <v>0</v>
          </cell>
          <cell r="D178">
            <v>0</v>
          </cell>
          <cell r="E178">
            <v>5</v>
          </cell>
          <cell r="F178">
            <v>0</v>
          </cell>
          <cell r="G178">
            <v>0</v>
          </cell>
          <cell r="H178">
            <v>10</v>
          </cell>
          <cell r="I178">
            <v>1</v>
          </cell>
          <cell r="J178">
            <v>11</v>
          </cell>
          <cell r="K178">
            <v>2</v>
          </cell>
          <cell r="L178">
            <v>0</v>
          </cell>
          <cell r="M178">
            <v>0</v>
          </cell>
          <cell r="N178">
            <v>4</v>
          </cell>
          <cell r="O178">
            <v>10</v>
          </cell>
          <cell r="P178">
            <v>0</v>
          </cell>
          <cell r="Q178">
            <v>20</v>
          </cell>
          <cell r="R178">
            <v>0</v>
          </cell>
          <cell r="S178">
            <v>0</v>
          </cell>
          <cell r="T178">
            <v>39</v>
          </cell>
          <cell r="U178">
            <v>1</v>
          </cell>
          <cell r="V178">
            <v>0</v>
          </cell>
          <cell r="W178">
            <v>21</v>
          </cell>
          <cell r="X178">
            <v>124</v>
          </cell>
        </row>
        <row r="179">
          <cell r="A179" t="str">
            <v>WOR1207</v>
          </cell>
          <cell r="B179">
            <v>60</v>
          </cell>
          <cell r="C179">
            <v>319</v>
          </cell>
          <cell r="D179">
            <v>121</v>
          </cell>
          <cell r="E179">
            <v>129</v>
          </cell>
          <cell r="F179">
            <v>0</v>
          </cell>
          <cell r="G179">
            <v>18</v>
          </cell>
          <cell r="H179">
            <v>40</v>
          </cell>
          <cell r="I179">
            <v>14</v>
          </cell>
          <cell r="J179">
            <v>29</v>
          </cell>
          <cell r="K179">
            <v>10</v>
          </cell>
          <cell r="L179">
            <v>10</v>
          </cell>
          <cell r="M179">
            <v>20</v>
          </cell>
          <cell r="N179">
            <v>67</v>
          </cell>
          <cell r="O179">
            <v>103</v>
          </cell>
          <cell r="P179">
            <v>30</v>
          </cell>
          <cell r="Q179">
            <v>7</v>
          </cell>
          <cell r="R179">
            <v>16</v>
          </cell>
          <cell r="S179">
            <v>36</v>
          </cell>
          <cell r="T179">
            <v>50</v>
          </cell>
          <cell r="U179">
            <v>20</v>
          </cell>
          <cell r="V179">
            <v>0</v>
          </cell>
          <cell r="W179">
            <v>127</v>
          </cell>
          <cell r="X179">
            <v>1226</v>
          </cell>
        </row>
        <row r="180">
          <cell r="A180" t="str">
            <v>WOR1209</v>
          </cell>
          <cell r="B180">
            <v>0</v>
          </cell>
          <cell r="C180">
            <v>506</v>
          </cell>
          <cell r="D180">
            <v>252</v>
          </cell>
          <cell r="E180">
            <v>162</v>
          </cell>
          <cell r="F180">
            <v>0</v>
          </cell>
          <cell r="G180">
            <v>18</v>
          </cell>
          <cell r="H180">
            <v>40</v>
          </cell>
          <cell r="I180">
            <v>14</v>
          </cell>
          <cell r="J180">
            <v>38</v>
          </cell>
          <cell r="K180">
            <v>10</v>
          </cell>
          <cell r="L180">
            <v>10</v>
          </cell>
          <cell r="M180">
            <v>0</v>
          </cell>
          <cell r="N180">
            <v>88</v>
          </cell>
          <cell r="O180">
            <v>152</v>
          </cell>
          <cell r="P180">
            <v>30</v>
          </cell>
          <cell r="Q180">
            <v>7</v>
          </cell>
          <cell r="R180">
            <v>16</v>
          </cell>
          <cell r="S180">
            <v>34</v>
          </cell>
          <cell r="T180">
            <v>10</v>
          </cell>
          <cell r="U180">
            <v>35</v>
          </cell>
          <cell r="V180">
            <v>0</v>
          </cell>
          <cell r="W180">
            <v>117</v>
          </cell>
          <cell r="X180">
            <v>1539</v>
          </cell>
        </row>
        <row r="181">
          <cell r="A181" t="str">
            <v>WOR1212</v>
          </cell>
          <cell r="B181">
            <v>0</v>
          </cell>
          <cell r="C181">
            <v>356</v>
          </cell>
          <cell r="D181">
            <v>225</v>
          </cell>
          <cell r="E181">
            <v>123</v>
          </cell>
          <cell r="F181">
            <v>0</v>
          </cell>
          <cell r="G181">
            <v>17</v>
          </cell>
          <cell r="H181">
            <v>20</v>
          </cell>
          <cell r="I181">
            <v>10</v>
          </cell>
          <cell r="J181">
            <v>28</v>
          </cell>
          <cell r="K181">
            <v>10</v>
          </cell>
          <cell r="L181">
            <v>10</v>
          </cell>
          <cell r="M181">
            <v>15</v>
          </cell>
          <cell r="N181">
            <v>58</v>
          </cell>
          <cell r="O181">
            <v>82</v>
          </cell>
          <cell r="P181">
            <v>0</v>
          </cell>
          <cell r="Q181">
            <v>4</v>
          </cell>
          <cell r="R181">
            <v>12</v>
          </cell>
          <cell r="S181">
            <v>30</v>
          </cell>
          <cell r="T181">
            <v>4</v>
          </cell>
          <cell r="U181">
            <v>15</v>
          </cell>
          <cell r="V181">
            <v>0</v>
          </cell>
          <cell r="W181">
            <v>20</v>
          </cell>
          <cell r="X181">
            <v>1039</v>
          </cell>
        </row>
        <row r="182">
          <cell r="A182" t="str">
            <v>WS60-578</v>
          </cell>
          <cell r="B182">
            <v>354</v>
          </cell>
          <cell r="C182">
            <v>88</v>
          </cell>
          <cell r="D182">
            <v>85</v>
          </cell>
          <cell r="E182">
            <v>4</v>
          </cell>
          <cell r="F182">
            <v>0</v>
          </cell>
          <cell r="G182">
            <v>2</v>
          </cell>
          <cell r="H182">
            <v>0</v>
          </cell>
          <cell r="I182">
            <v>0</v>
          </cell>
          <cell r="J182">
            <v>317</v>
          </cell>
          <cell r="K182">
            <v>20</v>
          </cell>
          <cell r="L182">
            <v>0</v>
          </cell>
          <cell r="M182">
            <v>463</v>
          </cell>
          <cell r="N182">
            <v>264</v>
          </cell>
          <cell r="O182">
            <v>271</v>
          </cell>
          <cell r="P182">
            <v>0</v>
          </cell>
          <cell r="Q182">
            <v>70</v>
          </cell>
          <cell r="R182">
            <v>367</v>
          </cell>
          <cell r="S182">
            <v>15</v>
          </cell>
          <cell r="T182">
            <v>111</v>
          </cell>
          <cell r="U182">
            <v>10</v>
          </cell>
          <cell r="V182">
            <v>0</v>
          </cell>
          <cell r="W182">
            <v>9</v>
          </cell>
          <cell r="X182">
            <v>2450</v>
          </cell>
        </row>
        <row r="183">
          <cell r="A183" t="str">
            <v>WS80-58</v>
          </cell>
          <cell r="B183">
            <v>70</v>
          </cell>
          <cell r="C183">
            <v>0</v>
          </cell>
          <cell r="D183">
            <v>0</v>
          </cell>
          <cell r="E183">
            <v>108</v>
          </cell>
          <cell r="F183">
            <v>70</v>
          </cell>
          <cell r="G183">
            <v>52</v>
          </cell>
          <cell r="H183">
            <v>0</v>
          </cell>
          <cell r="I183">
            <v>0</v>
          </cell>
          <cell r="J183">
            <v>12</v>
          </cell>
          <cell r="K183">
            <v>0</v>
          </cell>
          <cell r="L183">
            <v>0</v>
          </cell>
          <cell r="M183">
            <v>18</v>
          </cell>
          <cell r="N183">
            <v>212</v>
          </cell>
          <cell r="O183">
            <v>231</v>
          </cell>
          <cell r="P183">
            <v>0</v>
          </cell>
          <cell r="Q183">
            <v>20</v>
          </cell>
          <cell r="R183">
            <v>330</v>
          </cell>
          <cell r="S183">
            <v>89</v>
          </cell>
          <cell r="T183">
            <v>140</v>
          </cell>
          <cell r="U183">
            <v>10</v>
          </cell>
          <cell r="V183">
            <v>0</v>
          </cell>
          <cell r="W183">
            <v>8</v>
          </cell>
          <cell r="X183">
            <v>1370</v>
          </cell>
        </row>
        <row r="184">
          <cell r="A184" t="str">
            <v>WSC5541/A+NX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1</v>
          </cell>
          <cell r="N184">
            <v>0</v>
          </cell>
          <cell r="O184">
            <v>0</v>
          </cell>
          <cell r="P184">
            <v>0</v>
          </cell>
          <cell r="Q184">
            <v>0</v>
          </cell>
          <cell r="R184">
            <v>0</v>
          </cell>
          <cell r="S184">
            <v>0</v>
          </cell>
          <cell r="T184">
            <v>0</v>
          </cell>
          <cell r="U184">
            <v>1</v>
          </cell>
          <cell r="V184">
            <v>0</v>
          </cell>
          <cell r="W184">
            <v>0</v>
          </cell>
          <cell r="X184">
            <v>2</v>
          </cell>
        </row>
        <row r="185">
          <cell r="A185" t="str">
            <v>WSC5541A+S</v>
          </cell>
          <cell r="B185" t="e">
            <v>#N/A</v>
          </cell>
          <cell r="C185">
            <v>0</v>
          </cell>
          <cell r="D185" t="e">
            <v>#N/A</v>
          </cell>
          <cell r="E185" t="e">
            <v>#N/A</v>
          </cell>
          <cell r="F185">
            <v>0</v>
          </cell>
          <cell r="G185">
            <v>0</v>
          </cell>
          <cell r="H185" t="e">
            <v>#N/A</v>
          </cell>
          <cell r="I185" t="e">
            <v>#N/A</v>
          </cell>
          <cell r="J185" t="e">
            <v>#N/A</v>
          </cell>
          <cell r="K185" t="e">
            <v>#N/A</v>
          </cell>
          <cell r="L185" t="e">
            <v>#N/A</v>
          </cell>
          <cell r="M185" t="e">
            <v>#N/A</v>
          </cell>
          <cell r="N185" t="e">
            <v>#N/A</v>
          </cell>
          <cell r="O185" t="e">
            <v>#N/A</v>
          </cell>
          <cell r="P185" t="e">
            <v>#N/A</v>
          </cell>
          <cell r="Q185" t="e">
            <v>#N/A</v>
          </cell>
          <cell r="R185" t="e">
            <v>#N/A</v>
          </cell>
          <cell r="S185" t="e">
            <v>#N/A</v>
          </cell>
          <cell r="T185" t="e">
            <v>#N/A</v>
          </cell>
          <cell r="U185" t="e">
            <v>#N/A</v>
          </cell>
          <cell r="V185" t="e">
            <v>#N/A</v>
          </cell>
          <cell r="W185">
            <v>0</v>
          </cell>
          <cell r="X185" t="e">
            <v>#N/A</v>
          </cell>
        </row>
        <row r="186">
          <cell r="A186" t="str">
            <v>WSF7256A/IX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1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0</v>
          </cell>
          <cell r="Q186">
            <v>0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0</v>
          </cell>
          <cell r="X186">
            <v>1</v>
          </cell>
        </row>
        <row r="187">
          <cell r="A187" t="str">
            <v>WSF5574A+X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1</v>
          </cell>
          <cell r="I187">
            <v>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0</v>
          </cell>
          <cell r="O187">
            <v>0</v>
          </cell>
          <cell r="P187">
            <v>0</v>
          </cell>
          <cell r="Q187">
            <v>0</v>
          </cell>
          <cell r="R187">
            <v>0</v>
          </cell>
          <cell r="S187">
            <v>1</v>
          </cell>
          <cell r="T187">
            <v>0</v>
          </cell>
          <cell r="U187">
            <v>0</v>
          </cell>
          <cell r="V187">
            <v>0</v>
          </cell>
          <cell r="W187">
            <v>0</v>
          </cell>
          <cell r="X187">
            <v>2</v>
          </cell>
        </row>
        <row r="188">
          <cell r="A188" t="str">
            <v>WSN5586A+N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0</v>
          </cell>
          <cell r="Q188">
            <v>0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0</v>
          </cell>
          <cell r="X188">
            <v>0</v>
          </cell>
        </row>
        <row r="189">
          <cell r="A189" t="str">
            <v>WTE2510W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6</v>
          </cell>
          <cell r="K189">
            <v>0</v>
          </cell>
          <cell r="L189">
            <v>0</v>
          </cell>
          <cell r="M189">
            <v>0</v>
          </cell>
          <cell r="N189">
            <v>3</v>
          </cell>
          <cell r="O189">
            <v>3</v>
          </cell>
          <cell r="P189">
            <v>0</v>
          </cell>
          <cell r="Q189">
            <v>0</v>
          </cell>
          <cell r="R189">
            <v>0</v>
          </cell>
          <cell r="S189">
            <v>4</v>
          </cell>
          <cell r="T189">
            <v>11</v>
          </cell>
          <cell r="U189">
            <v>3</v>
          </cell>
          <cell r="V189">
            <v>0</v>
          </cell>
          <cell r="W189">
            <v>14</v>
          </cell>
          <cell r="X189">
            <v>44</v>
          </cell>
        </row>
        <row r="190">
          <cell r="A190" t="str">
            <v>WTE2921A+NFS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27</v>
          </cell>
          <cell r="G190">
            <v>13</v>
          </cell>
          <cell r="H190">
            <v>0</v>
          </cell>
          <cell r="I190">
            <v>0</v>
          </cell>
          <cell r="J190">
            <v>5</v>
          </cell>
          <cell r="K190">
            <v>0</v>
          </cell>
          <cell r="L190">
            <v>0</v>
          </cell>
          <cell r="M190">
            <v>6</v>
          </cell>
          <cell r="N190">
            <v>10</v>
          </cell>
          <cell r="O190">
            <v>0</v>
          </cell>
          <cell r="P190">
            <v>0</v>
          </cell>
          <cell r="Q190">
            <v>15</v>
          </cell>
          <cell r="R190">
            <v>0</v>
          </cell>
          <cell r="S190">
            <v>30</v>
          </cell>
          <cell r="T190">
            <v>12</v>
          </cell>
          <cell r="U190">
            <v>50</v>
          </cell>
          <cell r="V190">
            <v>0</v>
          </cell>
          <cell r="W190">
            <v>10</v>
          </cell>
          <cell r="X190">
            <v>178</v>
          </cell>
        </row>
        <row r="191">
          <cell r="A191" t="str">
            <v>WTE2921A+NFW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40</v>
          </cell>
          <cell r="G191">
            <v>0</v>
          </cell>
          <cell r="H191">
            <v>0</v>
          </cell>
          <cell r="I191">
            <v>2</v>
          </cell>
          <cell r="J191">
            <v>4</v>
          </cell>
          <cell r="K191">
            <v>0</v>
          </cell>
          <cell r="L191">
            <v>0</v>
          </cell>
          <cell r="M191">
            <v>0</v>
          </cell>
          <cell r="N191">
            <v>11</v>
          </cell>
          <cell r="O191">
            <v>0</v>
          </cell>
          <cell r="P191">
            <v>0</v>
          </cell>
          <cell r="Q191">
            <v>5</v>
          </cell>
          <cell r="R191">
            <v>0</v>
          </cell>
          <cell r="S191">
            <v>2</v>
          </cell>
          <cell r="T191">
            <v>0</v>
          </cell>
          <cell r="U191">
            <v>4</v>
          </cell>
          <cell r="V191">
            <v>0</v>
          </cell>
          <cell r="W191">
            <v>16</v>
          </cell>
          <cell r="X191">
            <v>84</v>
          </cell>
        </row>
        <row r="192">
          <cell r="A192" t="str">
            <v>WTE3111W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20</v>
          </cell>
          <cell r="N192">
            <v>0</v>
          </cell>
          <cell r="O192">
            <v>0</v>
          </cell>
          <cell r="P192">
            <v>0</v>
          </cell>
          <cell r="Q192">
            <v>0</v>
          </cell>
          <cell r="R192">
            <v>0</v>
          </cell>
          <cell r="S192">
            <v>0</v>
          </cell>
          <cell r="T192">
            <v>1</v>
          </cell>
          <cell r="U192">
            <v>0</v>
          </cell>
          <cell r="V192">
            <v>0</v>
          </cell>
          <cell r="W192">
            <v>10</v>
          </cell>
          <cell r="X192">
            <v>31</v>
          </cell>
        </row>
        <row r="193">
          <cell r="A193" t="str">
            <v>WTE3322A+NFTS</v>
          </cell>
          <cell r="B193">
            <v>0</v>
          </cell>
          <cell r="C193">
            <v>0</v>
          </cell>
          <cell r="D193">
            <v>28</v>
          </cell>
          <cell r="E193">
            <v>71</v>
          </cell>
          <cell r="F193">
            <v>0</v>
          </cell>
          <cell r="G193">
            <v>0</v>
          </cell>
          <cell r="H193">
            <v>9</v>
          </cell>
          <cell r="I193">
            <v>2</v>
          </cell>
          <cell r="J193">
            <v>4</v>
          </cell>
          <cell r="K193">
            <v>10</v>
          </cell>
          <cell r="L193">
            <v>0</v>
          </cell>
          <cell r="M193">
            <v>10</v>
          </cell>
          <cell r="N193">
            <v>4</v>
          </cell>
          <cell r="O193">
            <v>0</v>
          </cell>
          <cell r="P193">
            <v>0</v>
          </cell>
          <cell r="Q193">
            <v>0</v>
          </cell>
          <cell r="R193">
            <v>0</v>
          </cell>
          <cell r="S193">
            <v>3</v>
          </cell>
          <cell r="T193">
            <v>0</v>
          </cell>
          <cell r="U193">
            <v>12</v>
          </cell>
          <cell r="V193">
            <v>20</v>
          </cell>
          <cell r="W193">
            <v>11</v>
          </cell>
          <cell r="X193">
            <v>184</v>
          </cell>
        </row>
        <row r="194">
          <cell r="A194" t="str">
            <v>WTE3322NFW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60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1</v>
          </cell>
          <cell r="N194">
            <v>0</v>
          </cell>
          <cell r="O194">
            <v>0</v>
          </cell>
          <cell r="P194">
            <v>0</v>
          </cell>
          <cell r="Q194">
            <v>0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0</v>
          </cell>
          <cell r="W194">
            <v>0</v>
          </cell>
          <cell r="X194">
            <v>61</v>
          </cell>
        </row>
        <row r="195">
          <cell r="A195" t="str">
            <v>WTH4410IX</v>
          </cell>
          <cell r="B195">
            <v>98</v>
          </cell>
          <cell r="C195">
            <v>0</v>
          </cell>
          <cell r="D195">
            <v>45</v>
          </cell>
          <cell r="E195">
            <v>93</v>
          </cell>
          <cell r="F195">
            <v>0</v>
          </cell>
          <cell r="G195">
            <v>0</v>
          </cell>
          <cell r="H195">
            <v>11</v>
          </cell>
          <cell r="I195">
            <v>2</v>
          </cell>
          <cell r="J195">
            <v>7</v>
          </cell>
          <cell r="K195">
            <v>5</v>
          </cell>
          <cell r="L195">
            <v>3</v>
          </cell>
          <cell r="M195">
            <v>20</v>
          </cell>
          <cell r="N195">
            <v>29</v>
          </cell>
          <cell r="O195">
            <v>24</v>
          </cell>
          <cell r="P195">
            <v>1</v>
          </cell>
          <cell r="Q195">
            <v>9</v>
          </cell>
          <cell r="R195">
            <v>0</v>
          </cell>
          <cell r="S195">
            <v>0</v>
          </cell>
          <cell r="T195">
            <v>0</v>
          </cell>
          <cell r="U195">
            <v>31</v>
          </cell>
          <cell r="V195">
            <v>20</v>
          </cell>
          <cell r="W195">
            <v>11</v>
          </cell>
          <cell r="X195">
            <v>409</v>
          </cell>
        </row>
        <row r="196">
          <cell r="A196" t="str">
            <v>WTH4410NFW</v>
          </cell>
          <cell r="B196">
            <v>4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2</v>
          </cell>
          <cell r="J196">
            <v>7</v>
          </cell>
          <cell r="K196">
            <v>0</v>
          </cell>
          <cell r="L196">
            <v>0</v>
          </cell>
          <cell r="M196">
            <v>1</v>
          </cell>
          <cell r="N196">
            <v>1</v>
          </cell>
          <cell r="O196">
            <v>10</v>
          </cell>
          <cell r="P196">
            <v>0</v>
          </cell>
          <cell r="Q196">
            <v>4</v>
          </cell>
          <cell r="R196">
            <v>0</v>
          </cell>
          <cell r="S196">
            <v>5</v>
          </cell>
          <cell r="T196">
            <v>0</v>
          </cell>
          <cell r="U196">
            <v>4</v>
          </cell>
          <cell r="V196">
            <v>0</v>
          </cell>
          <cell r="W196">
            <v>10</v>
          </cell>
          <cell r="X196">
            <v>48</v>
          </cell>
        </row>
        <row r="197">
          <cell r="A197" t="str">
            <v>WTH4910IX</v>
          </cell>
          <cell r="B197">
            <v>0</v>
          </cell>
          <cell r="C197">
            <v>77</v>
          </cell>
          <cell r="D197">
            <v>0</v>
          </cell>
          <cell r="E197">
            <v>49</v>
          </cell>
          <cell r="F197">
            <v>45</v>
          </cell>
          <cell r="G197">
            <v>0</v>
          </cell>
          <cell r="H197">
            <v>0</v>
          </cell>
          <cell r="I197">
            <v>0</v>
          </cell>
          <cell r="J197">
            <v>2</v>
          </cell>
          <cell r="K197">
            <v>0</v>
          </cell>
          <cell r="L197">
            <v>0</v>
          </cell>
          <cell r="M197">
            <v>0</v>
          </cell>
          <cell r="N197">
            <v>3</v>
          </cell>
          <cell r="O197">
            <v>2</v>
          </cell>
          <cell r="P197">
            <v>0</v>
          </cell>
          <cell r="Q197">
            <v>1</v>
          </cell>
          <cell r="R197">
            <v>0</v>
          </cell>
          <cell r="S197">
            <v>0</v>
          </cell>
          <cell r="T197">
            <v>1</v>
          </cell>
          <cell r="U197">
            <v>0</v>
          </cell>
          <cell r="V197">
            <v>10</v>
          </cell>
          <cell r="W197">
            <v>0</v>
          </cell>
          <cell r="X197">
            <v>190</v>
          </cell>
        </row>
        <row r="198">
          <cell r="A198" t="str">
            <v>WTH4910NFW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17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0</v>
          </cell>
          <cell r="P198">
            <v>0</v>
          </cell>
          <cell r="Q198">
            <v>5</v>
          </cell>
          <cell r="R198">
            <v>0</v>
          </cell>
          <cell r="S198">
            <v>0</v>
          </cell>
          <cell r="T198">
            <v>0</v>
          </cell>
          <cell r="U198">
            <v>0</v>
          </cell>
          <cell r="V198">
            <v>0</v>
          </cell>
          <cell r="W198">
            <v>0</v>
          </cell>
          <cell r="X198">
            <v>22</v>
          </cell>
        </row>
        <row r="199">
          <cell r="A199" t="str">
            <v>WTH5410NFW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5</v>
          </cell>
          <cell r="K199">
            <v>2</v>
          </cell>
          <cell r="L199">
            <v>0</v>
          </cell>
          <cell r="M199">
            <v>0</v>
          </cell>
          <cell r="N199">
            <v>2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  <cell r="S199">
            <v>4</v>
          </cell>
          <cell r="T199">
            <v>30</v>
          </cell>
          <cell r="U199">
            <v>1</v>
          </cell>
          <cell r="V199">
            <v>0</v>
          </cell>
          <cell r="W199">
            <v>0</v>
          </cell>
          <cell r="X199">
            <v>44</v>
          </cell>
        </row>
        <row r="200">
          <cell r="A200" t="str">
            <v>WTH5410NFX</v>
          </cell>
          <cell r="B200">
            <v>0</v>
          </cell>
          <cell r="C200">
            <v>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5</v>
          </cell>
          <cell r="K200">
            <v>0</v>
          </cell>
          <cell r="L200">
            <v>2</v>
          </cell>
          <cell r="M200">
            <v>0</v>
          </cell>
          <cell r="N200">
            <v>1</v>
          </cell>
          <cell r="O200">
            <v>3</v>
          </cell>
          <cell r="P200">
            <v>0</v>
          </cell>
          <cell r="Q200">
            <v>0</v>
          </cell>
          <cell r="R200">
            <v>0</v>
          </cell>
          <cell r="S200">
            <v>1</v>
          </cell>
          <cell r="T200">
            <v>0</v>
          </cell>
          <cell r="U200">
            <v>2</v>
          </cell>
          <cell r="V200">
            <v>0</v>
          </cell>
          <cell r="W200">
            <v>3</v>
          </cell>
          <cell r="X200">
            <v>17</v>
          </cell>
        </row>
        <row r="201">
          <cell r="A201" t="str">
            <v>WTM480</v>
          </cell>
          <cell r="B201">
            <v>0</v>
          </cell>
          <cell r="C201">
            <v>0</v>
          </cell>
          <cell r="D201">
            <v>0</v>
          </cell>
          <cell r="E201">
            <v>54</v>
          </cell>
          <cell r="F201">
            <v>0</v>
          </cell>
          <cell r="G201">
            <v>46</v>
          </cell>
          <cell r="H201">
            <v>6</v>
          </cell>
          <cell r="I201">
            <v>4</v>
          </cell>
          <cell r="J201">
            <v>3</v>
          </cell>
          <cell r="K201">
            <v>2</v>
          </cell>
          <cell r="L201">
            <v>2</v>
          </cell>
          <cell r="M201">
            <v>0</v>
          </cell>
          <cell r="N201">
            <v>0</v>
          </cell>
          <cell r="O201">
            <v>4</v>
          </cell>
          <cell r="P201">
            <v>0</v>
          </cell>
          <cell r="Q201">
            <v>0</v>
          </cell>
          <cell r="R201">
            <v>0</v>
          </cell>
          <cell r="S201">
            <v>54</v>
          </cell>
          <cell r="T201">
            <v>10</v>
          </cell>
          <cell r="U201">
            <v>7</v>
          </cell>
          <cell r="V201">
            <v>0</v>
          </cell>
          <cell r="W201">
            <v>4</v>
          </cell>
          <cell r="X201">
            <v>196</v>
          </cell>
        </row>
        <row r="202">
          <cell r="A202" t="str">
            <v>WTV4125NFW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0</v>
          </cell>
          <cell r="P202">
            <v>0</v>
          </cell>
          <cell r="Q202">
            <v>0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</row>
        <row r="203">
          <cell r="A203" t="str">
            <v>WTV4125NFX</v>
          </cell>
          <cell r="B203">
            <v>0</v>
          </cell>
          <cell r="C203">
            <v>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2</v>
          </cell>
          <cell r="I203">
            <v>0</v>
          </cell>
          <cell r="J203">
            <v>3</v>
          </cell>
          <cell r="K203">
            <v>0</v>
          </cell>
          <cell r="L203">
            <v>0</v>
          </cell>
          <cell r="M203">
            <v>0</v>
          </cell>
          <cell r="N203">
            <v>10</v>
          </cell>
          <cell r="O203">
            <v>6</v>
          </cell>
          <cell r="P203">
            <v>0</v>
          </cell>
          <cell r="Q203">
            <v>0</v>
          </cell>
          <cell r="R203">
            <v>0</v>
          </cell>
          <cell r="S203">
            <v>0</v>
          </cell>
          <cell r="T203">
            <v>0</v>
          </cell>
          <cell r="U203">
            <v>2</v>
          </cell>
          <cell r="V203">
            <v>0</v>
          </cell>
          <cell r="W203">
            <v>8</v>
          </cell>
          <cell r="X203">
            <v>31</v>
          </cell>
        </row>
        <row r="204">
          <cell r="A204" t="str">
            <v>WTV4225TS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0</v>
          </cell>
          <cell r="P204">
            <v>0</v>
          </cell>
          <cell r="Q204">
            <v>0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0</v>
          </cell>
          <cell r="W204">
            <v>0</v>
          </cell>
          <cell r="X204">
            <v>0</v>
          </cell>
        </row>
        <row r="205">
          <cell r="A205" t="str">
            <v>WTV4225W</v>
          </cell>
          <cell r="B205" t="e">
            <v>#N/A</v>
          </cell>
          <cell r="C205" t="e">
            <v>#N/A</v>
          </cell>
          <cell r="D205" t="e">
            <v>#N/A</v>
          </cell>
          <cell r="E205" t="e">
            <v>#N/A</v>
          </cell>
          <cell r="F205" t="e">
            <v>#N/A</v>
          </cell>
          <cell r="G205" t="e">
            <v>#N/A</v>
          </cell>
          <cell r="H205" t="e">
            <v>#N/A</v>
          </cell>
          <cell r="I205" t="e">
            <v>#N/A</v>
          </cell>
          <cell r="J205" t="e">
            <v>#N/A</v>
          </cell>
          <cell r="K205" t="e">
            <v>#N/A</v>
          </cell>
          <cell r="L205" t="e">
            <v>#N/A</v>
          </cell>
          <cell r="M205" t="e">
            <v>#N/A</v>
          </cell>
          <cell r="N205" t="e">
            <v>#N/A</v>
          </cell>
          <cell r="O205" t="e">
            <v>#N/A</v>
          </cell>
          <cell r="P205" t="e">
            <v>#N/A</v>
          </cell>
          <cell r="Q205" t="e">
            <v>#N/A</v>
          </cell>
          <cell r="R205" t="e">
            <v>#N/A</v>
          </cell>
          <cell r="S205" t="e">
            <v>#N/A</v>
          </cell>
          <cell r="T205" t="e">
            <v>#N/A</v>
          </cell>
          <cell r="U205" t="e">
            <v>#N/A</v>
          </cell>
          <cell r="V205" t="e">
            <v>#N/A</v>
          </cell>
          <cell r="W205">
            <v>0</v>
          </cell>
          <cell r="X205">
            <v>0</v>
          </cell>
        </row>
        <row r="206">
          <cell r="A206" t="str">
            <v>WTV4597NFCIX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4</v>
          </cell>
          <cell r="R206">
            <v>0</v>
          </cell>
          <cell r="S206">
            <v>0</v>
          </cell>
          <cell r="T206">
            <v>9</v>
          </cell>
          <cell r="U206">
            <v>1</v>
          </cell>
          <cell r="V206">
            <v>0</v>
          </cell>
          <cell r="W206">
            <v>5</v>
          </cell>
          <cell r="X206">
            <v>19</v>
          </cell>
        </row>
        <row r="207">
          <cell r="A207" t="str">
            <v>WV1500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2</v>
          </cell>
          <cell r="I207">
            <v>0</v>
          </cell>
          <cell r="J207">
            <v>0</v>
          </cell>
          <cell r="K207">
            <v>0</v>
          </cell>
          <cell r="L207">
            <v>2</v>
          </cell>
          <cell r="M207">
            <v>12</v>
          </cell>
          <cell r="N207">
            <v>3</v>
          </cell>
          <cell r="O207">
            <v>13</v>
          </cell>
          <cell r="P207">
            <v>0</v>
          </cell>
          <cell r="Q207">
            <v>3</v>
          </cell>
          <cell r="R207">
            <v>1</v>
          </cell>
          <cell r="S207">
            <v>3</v>
          </cell>
          <cell r="T207">
            <v>5</v>
          </cell>
          <cell r="U207">
            <v>15</v>
          </cell>
          <cell r="V207">
            <v>0</v>
          </cell>
          <cell r="W207">
            <v>0</v>
          </cell>
          <cell r="X207">
            <v>59</v>
          </cell>
        </row>
        <row r="208">
          <cell r="A208" t="str">
            <v>WV1500S</v>
          </cell>
          <cell r="B208">
            <v>0</v>
          </cell>
          <cell r="C208">
            <v>0</v>
          </cell>
          <cell r="D208">
            <v>0</v>
          </cell>
          <cell r="E208">
            <v>1</v>
          </cell>
          <cell r="F208">
            <v>20</v>
          </cell>
          <cell r="G208">
            <v>20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10</v>
          </cell>
          <cell r="N208">
            <v>0</v>
          </cell>
          <cell r="O208">
            <v>1</v>
          </cell>
          <cell r="P208">
            <v>0</v>
          </cell>
          <cell r="Q208">
            <v>2</v>
          </cell>
          <cell r="R208">
            <v>0</v>
          </cell>
          <cell r="S208">
            <v>0</v>
          </cell>
          <cell r="T208">
            <v>10</v>
          </cell>
          <cell r="U208">
            <v>21</v>
          </cell>
          <cell r="V208">
            <v>0</v>
          </cell>
          <cell r="W208">
            <v>3</v>
          </cell>
          <cell r="X208">
            <v>88</v>
          </cell>
        </row>
        <row r="209">
          <cell r="A209" t="str">
            <v>WVCC1B130</v>
          </cell>
          <cell r="B209">
            <v>0</v>
          </cell>
          <cell r="C209">
            <v>0</v>
          </cell>
          <cell r="D209">
            <v>49</v>
          </cell>
          <cell r="E209">
            <v>134</v>
          </cell>
          <cell r="F209">
            <v>90</v>
          </cell>
          <cell r="G209">
            <v>0</v>
          </cell>
          <cell r="H209">
            <v>7</v>
          </cell>
          <cell r="I209">
            <v>2</v>
          </cell>
          <cell r="J209">
            <v>7</v>
          </cell>
          <cell r="K209">
            <v>0</v>
          </cell>
          <cell r="L209">
            <v>0</v>
          </cell>
          <cell r="M209">
            <v>322</v>
          </cell>
          <cell r="N209">
            <v>16</v>
          </cell>
          <cell r="O209">
            <v>62</v>
          </cell>
          <cell r="P209">
            <v>0</v>
          </cell>
          <cell r="Q209">
            <v>25</v>
          </cell>
          <cell r="R209">
            <v>607</v>
          </cell>
          <cell r="S209">
            <v>25</v>
          </cell>
          <cell r="T209">
            <v>56</v>
          </cell>
          <cell r="U209">
            <v>84</v>
          </cell>
          <cell r="V209">
            <v>0</v>
          </cell>
          <cell r="W209">
            <v>437</v>
          </cell>
          <cell r="X209">
            <v>1923</v>
          </cell>
        </row>
        <row r="210">
          <cell r="A210" t="str">
            <v>WVCC1CL160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3</v>
          </cell>
          <cell r="K210">
            <v>0</v>
          </cell>
          <cell r="L210">
            <v>0</v>
          </cell>
          <cell r="M210">
            <v>9</v>
          </cell>
          <cell r="N210">
            <v>0</v>
          </cell>
          <cell r="O210">
            <v>0</v>
          </cell>
          <cell r="P210">
            <v>0</v>
          </cell>
          <cell r="Q210">
            <v>0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0</v>
          </cell>
          <cell r="W210">
            <v>0</v>
          </cell>
          <cell r="X210">
            <v>12</v>
          </cell>
        </row>
        <row r="211">
          <cell r="A211" t="str">
            <v>WVCC1B180</v>
          </cell>
          <cell r="B211">
            <v>0</v>
          </cell>
          <cell r="C211">
            <v>0</v>
          </cell>
          <cell r="D211">
            <v>0</v>
          </cell>
          <cell r="E211">
            <v>2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2</v>
          </cell>
          <cell r="K211">
            <v>0</v>
          </cell>
          <cell r="L211">
            <v>0</v>
          </cell>
          <cell r="M211">
            <v>0</v>
          </cell>
          <cell r="N211">
            <v>2</v>
          </cell>
          <cell r="O211">
            <v>0</v>
          </cell>
          <cell r="P211">
            <v>0</v>
          </cell>
          <cell r="Q211">
            <v>1</v>
          </cell>
          <cell r="R211">
            <v>0</v>
          </cell>
          <cell r="S211">
            <v>0</v>
          </cell>
          <cell r="T211">
            <v>0</v>
          </cell>
          <cell r="U211">
            <v>0</v>
          </cell>
          <cell r="V211">
            <v>0</v>
          </cell>
          <cell r="W211">
            <v>10</v>
          </cell>
          <cell r="X211">
            <v>17</v>
          </cell>
        </row>
        <row r="212">
          <cell r="A212" t="str">
            <v>WVCC1B200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7</v>
          </cell>
          <cell r="K212">
            <v>0</v>
          </cell>
          <cell r="L212">
            <v>2</v>
          </cell>
          <cell r="M212">
            <v>0</v>
          </cell>
          <cell r="N212">
            <v>1</v>
          </cell>
          <cell r="O212">
            <v>0</v>
          </cell>
          <cell r="P212">
            <v>0</v>
          </cell>
          <cell r="Q212">
            <v>0</v>
          </cell>
          <cell r="R212">
            <v>0</v>
          </cell>
          <cell r="S212">
            <v>0</v>
          </cell>
          <cell r="T212">
            <v>0</v>
          </cell>
          <cell r="U212">
            <v>4</v>
          </cell>
          <cell r="V212">
            <v>0</v>
          </cell>
          <cell r="W212">
            <v>3</v>
          </cell>
          <cell r="X212">
            <v>17</v>
          </cell>
        </row>
        <row r="213">
          <cell r="A213" t="str">
            <v>WVCC1CL200</v>
          </cell>
          <cell r="B213">
            <v>0</v>
          </cell>
          <cell r="C213">
            <v>0</v>
          </cell>
          <cell r="D213">
            <v>0</v>
          </cell>
          <cell r="E213">
            <v>3</v>
          </cell>
          <cell r="F213">
            <v>0</v>
          </cell>
          <cell r="G213">
            <v>0</v>
          </cell>
          <cell r="H213">
            <v>0</v>
          </cell>
          <cell r="I213">
            <v>2</v>
          </cell>
          <cell r="J213">
            <v>31</v>
          </cell>
          <cell r="K213">
            <v>0</v>
          </cell>
          <cell r="L213">
            <v>0</v>
          </cell>
          <cell r="M213">
            <v>1</v>
          </cell>
          <cell r="N213">
            <v>2</v>
          </cell>
          <cell r="O213">
            <v>14</v>
          </cell>
          <cell r="P213">
            <v>0</v>
          </cell>
          <cell r="Q213">
            <v>10</v>
          </cell>
          <cell r="R213">
            <v>4</v>
          </cell>
          <cell r="S213">
            <v>21</v>
          </cell>
          <cell r="T213">
            <v>0</v>
          </cell>
          <cell r="U213">
            <v>5</v>
          </cell>
          <cell r="V213">
            <v>0</v>
          </cell>
          <cell r="W213">
            <v>4</v>
          </cell>
          <cell r="X213">
            <v>97</v>
          </cell>
        </row>
        <row r="214">
          <cell r="A214" t="str">
            <v>WVCU1CL100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4</v>
          </cell>
          <cell r="J214">
            <v>8</v>
          </cell>
          <cell r="K214">
            <v>2</v>
          </cell>
          <cell r="L214">
            <v>0</v>
          </cell>
          <cell r="M214">
            <v>2</v>
          </cell>
          <cell r="N214">
            <v>0</v>
          </cell>
          <cell r="O214">
            <v>0</v>
          </cell>
          <cell r="P214">
            <v>0</v>
          </cell>
          <cell r="Q214">
            <v>0</v>
          </cell>
          <cell r="R214">
            <v>0</v>
          </cell>
          <cell r="S214">
            <v>5</v>
          </cell>
          <cell r="T214">
            <v>0</v>
          </cell>
          <cell r="U214">
            <v>0</v>
          </cell>
          <cell r="V214">
            <v>0</v>
          </cell>
          <cell r="W214">
            <v>0</v>
          </cell>
          <cell r="X214">
            <v>21</v>
          </cell>
        </row>
        <row r="215">
          <cell r="A215" t="str">
            <v>WVE1660</v>
          </cell>
          <cell r="B215">
            <v>0</v>
          </cell>
          <cell r="C215">
            <v>0</v>
          </cell>
          <cell r="D215">
            <v>0</v>
          </cell>
          <cell r="E215">
            <v>4</v>
          </cell>
          <cell r="F215">
            <v>0</v>
          </cell>
          <cell r="G215">
            <v>0</v>
          </cell>
          <cell r="H215">
            <v>4</v>
          </cell>
          <cell r="I215">
            <v>3</v>
          </cell>
          <cell r="J215">
            <v>4</v>
          </cell>
          <cell r="K215">
            <v>0</v>
          </cell>
          <cell r="L215">
            <v>0</v>
          </cell>
          <cell r="M215">
            <v>0</v>
          </cell>
          <cell r="N215">
            <v>1</v>
          </cell>
          <cell r="O215">
            <v>0</v>
          </cell>
          <cell r="P215">
            <v>0</v>
          </cell>
          <cell r="Q215">
            <v>0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0</v>
          </cell>
          <cell r="W215">
            <v>0</v>
          </cell>
          <cell r="X215">
            <v>16</v>
          </cell>
        </row>
        <row r="216">
          <cell r="A216" t="str">
            <v>WVE1883NFTS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0</v>
          </cell>
          <cell r="Q216">
            <v>0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0</v>
          </cell>
          <cell r="W216">
            <v>2</v>
          </cell>
          <cell r="X216">
            <v>2</v>
          </cell>
        </row>
        <row r="217">
          <cell r="A217" t="str">
            <v>WVN1863</v>
          </cell>
          <cell r="B217">
            <v>0</v>
          </cell>
          <cell r="C217">
            <v>0</v>
          </cell>
          <cell r="D217">
            <v>0</v>
          </cell>
          <cell r="E217">
            <v>3</v>
          </cell>
          <cell r="F217">
            <v>0</v>
          </cell>
          <cell r="G217">
            <v>0</v>
          </cell>
          <cell r="H217">
            <v>1</v>
          </cell>
          <cell r="I217">
            <v>0</v>
          </cell>
          <cell r="J217">
            <v>2</v>
          </cell>
          <cell r="K217">
            <v>1</v>
          </cell>
          <cell r="L217">
            <v>2</v>
          </cell>
          <cell r="M217">
            <v>0</v>
          </cell>
          <cell r="N217">
            <v>1</v>
          </cell>
          <cell r="O217">
            <v>0</v>
          </cell>
          <cell r="P217">
            <v>0</v>
          </cell>
          <cell r="Q217">
            <v>0</v>
          </cell>
          <cell r="R217">
            <v>0</v>
          </cell>
          <cell r="S217">
            <v>1</v>
          </cell>
          <cell r="T217">
            <v>0</v>
          </cell>
          <cell r="U217">
            <v>1</v>
          </cell>
          <cell r="V217">
            <v>0</v>
          </cell>
          <cell r="W217">
            <v>0</v>
          </cell>
          <cell r="X217">
            <v>12</v>
          </cell>
        </row>
        <row r="218">
          <cell r="A218" t="str">
            <v>WVT503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6</v>
          </cell>
          <cell r="K218">
            <v>0</v>
          </cell>
          <cell r="L218">
            <v>0</v>
          </cell>
          <cell r="M218">
            <v>0</v>
          </cell>
          <cell r="N218">
            <v>0</v>
          </cell>
          <cell r="O218">
            <v>2</v>
          </cell>
          <cell r="P218">
            <v>0</v>
          </cell>
          <cell r="Q218">
            <v>0</v>
          </cell>
          <cell r="R218">
            <v>0</v>
          </cell>
          <cell r="S218">
            <v>3</v>
          </cell>
          <cell r="T218">
            <v>30</v>
          </cell>
          <cell r="U218">
            <v>7</v>
          </cell>
          <cell r="V218">
            <v>0</v>
          </cell>
          <cell r="W218">
            <v>4</v>
          </cell>
          <cell r="X218">
            <v>52</v>
          </cell>
        </row>
        <row r="219">
          <cell r="A219" t="str">
            <v>WW1600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0</v>
          </cell>
          <cell r="O219">
            <v>0</v>
          </cell>
          <cell r="P219">
            <v>0</v>
          </cell>
          <cell r="Q219">
            <v>0</v>
          </cell>
          <cell r="R219">
            <v>0</v>
          </cell>
          <cell r="S219">
            <v>0</v>
          </cell>
          <cell r="T219">
            <v>0</v>
          </cell>
          <cell r="U219">
            <v>0</v>
          </cell>
          <cell r="V219">
            <v>0</v>
          </cell>
          <cell r="W219">
            <v>0</v>
          </cell>
          <cell r="X219">
            <v>0</v>
          </cell>
        </row>
      </sheetData>
      <sheetData sheetId="4">
        <row r="7">
          <cell r="A7" t="str">
            <v>ACE010IX</v>
          </cell>
          <cell r="B7">
            <v>12</v>
          </cell>
          <cell r="C7">
            <v>0</v>
          </cell>
          <cell r="D7">
            <v>0</v>
          </cell>
          <cell r="E7">
            <v>12</v>
          </cell>
          <cell r="F7">
            <v>0</v>
          </cell>
          <cell r="G7">
            <v>0</v>
          </cell>
          <cell r="H7">
            <v>12</v>
          </cell>
          <cell r="I7">
            <v>0</v>
          </cell>
          <cell r="J7">
            <v>0</v>
          </cell>
          <cell r="K7">
            <v>12</v>
          </cell>
          <cell r="L7">
            <v>0</v>
          </cell>
          <cell r="M7">
            <v>0</v>
          </cell>
          <cell r="N7">
            <v>12</v>
          </cell>
          <cell r="O7">
            <v>0</v>
          </cell>
          <cell r="P7">
            <v>0</v>
          </cell>
          <cell r="Q7">
            <v>12</v>
          </cell>
          <cell r="R7">
            <v>0</v>
          </cell>
          <cell r="S7">
            <v>0</v>
          </cell>
          <cell r="T7">
            <v>12</v>
          </cell>
          <cell r="U7">
            <v>0</v>
          </cell>
          <cell r="V7">
            <v>0</v>
          </cell>
          <cell r="W7">
            <v>12</v>
          </cell>
          <cell r="X7">
            <v>0</v>
          </cell>
          <cell r="Y7">
            <v>0</v>
          </cell>
          <cell r="Z7">
            <v>12</v>
          </cell>
          <cell r="AA7">
            <v>0</v>
          </cell>
          <cell r="AB7">
            <v>0</v>
          </cell>
          <cell r="AC7">
            <v>12</v>
          </cell>
          <cell r="AD7">
            <v>0</v>
          </cell>
          <cell r="AE7">
            <v>0</v>
          </cell>
          <cell r="AF7">
            <v>12</v>
          </cell>
          <cell r="AG7">
            <v>0</v>
          </cell>
          <cell r="AH7">
            <v>0</v>
          </cell>
          <cell r="AI7">
            <v>12</v>
          </cell>
          <cell r="AJ7">
            <v>12</v>
          </cell>
        </row>
        <row r="8">
          <cell r="A8" t="str">
            <v>ACE102IX</v>
          </cell>
          <cell r="B8">
            <v>13</v>
          </cell>
          <cell r="C8">
            <v>0</v>
          </cell>
          <cell r="D8">
            <v>0</v>
          </cell>
          <cell r="E8">
            <v>13</v>
          </cell>
          <cell r="F8">
            <v>0</v>
          </cell>
          <cell r="G8">
            <v>0</v>
          </cell>
          <cell r="H8">
            <v>13</v>
          </cell>
          <cell r="I8">
            <v>0</v>
          </cell>
          <cell r="J8">
            <v>0</v>
          </cell>
          <cell r="K8">
            <v>13</v>
          </cell>
          <cell r="L8">
            <v>0</v>
          </cell>
          <cell r="M8">
            <v>0</v>
          </cell>
          <cell r="N8">
            <v>13</v>
          </cell>
          <cell r="O8">
            <v>0</v>
          </cell>
          <cell r="P8">
            <v>0</v>
          </cell>
          <cell r="Q8">
            <v>13</v>
          </cell>
          <cell r="R8">
            <v>0</v>
          </cell>
          <cell r="S8">
            <v>0</v>
          </cell>
          <cell r="T8">
            <v>13</v>
          </cell>
          <cell r="U8">
            <v>0</v>
          </cell>
          <cell r="V8">
            <v>0</v>
          </cell>
          <cell r="W8">
            <v>13</v>
          </cell>
          <cell r="X8">
            <v>0</v>
          </cell>
          <cell r="Y8">
            <v>0</v>
          </cell>
          <cell r="Z8">
            <v>13</v>
          </cell>
          <cell r="AA8">
            <v>0</v>
          </cell>
          <cell r="AB8">
            <v>0</v>
          </cell>
          <cell r="AC8">
            <v>13</v>
          </cell>
          <cell r="AD8">
            <v>0</v>
          </cell>
          <cell r="AE8">
            <v>0</v>
          </cell>
          <cell r="AF8">
            <v>13</v>
          </cell>
          <cell r="AG8">
            <v>0</v>
          </cell>
          <cell r="AH8">
            <v>0</v>
          </cell>
          <cell r="AI8">
            <v>13</v>
          </cell>
          <cell r="AJ8">
            <v>13</v>
          </cell>
        </row>
        <row r="9">
          <cell r="A9" t="str">
            <v>ACM5611G/WH</v>
          </cell>
          <cell r="B9">
            <v>729</v>
          </cell>
          <cell r="C9">
            <v>0</v>
          </cell>
          <cell r="D9">
            <v>0</v>
          </cell>
          <cell r="E9">
            <v>729</v>
          </cell>
          <cell r="F9">
            <v>0</v>
          </cell>
          <cell r="G9">
            <v>0</v>
          </cell>
          <cell r="H9">
            <v>729</v>
          </cell>
          <cell r="I9">
            <v>0</v>
          </cell>
          <cell r="J9">
            <v>2</v>
          </cell>
          <cell r="K9">
            <v>727</v>
          </cell>
          <cell r="L9">
            <v>0</v>
          </cell>
          <cell r="M9">
            <v>0</v>
          </cell>
          <cell r="N9">
            <v>727</v>
          </cell>
          <cell r="O9">
            <v>0</v>
          </cell>
          <cell r="P9">
            <v>0</v>
          </cell>
          <cell r="Q9">
            <v>727</v>
          </cell>
          <cell r="R9">
            <v>0</v>
          </cell>
          <cell r="S9">
            <v>0</v>
          </cell>
          <cell r="T9">
            <v>727</v>
          </cell>
          <cell r="U9">
            <v>0</v>
          </cell>
          <cell r="V9">
            <v>0</v>
          </cell>
          <cell r="W9">
            <v>727</v>
          </cell>
          <cell r="X9">
            <v>0</v>
          </cell>
          <cell r="Y9">
            <v>0</v>
          </cell>
          <cell r="Z9">
            <v>727</v>
          </cell>
          <cell r="AA9">
            <v>0</v>
          </cell>
          <cell r="AB9">
            <v>0</v>
          </cell>
          <cell r="AC9">
            <v>727</v>
          </cell>
          <cell r="AD9">
            <v>0</v>
          </cell>
          <cell r="AE9">
            <v>0</v>
          </cell>
          <cell r="AF9">
            <v>727</v>
          </cell>
          <cell r="AG9">
            <v>0</v>
          </cell>
          <cell r="AH9">
            <v>0</v>
          </cell>
          <cell r="AI9">
            <v>727</v>
          </cell>
          <cell r="AJ9">
            <v>721</v>
          </cell>
        </row>
        <row r="10">
          <cell r="A10" t="str">
            <v>ACM566/1IX</v>
          </cell>
          <cell r="B10">
            <v>38</v>
          </cell>
          <cell r="C10">
            <v>9</v>
          </cell>
          <cell r="D10">
            <v>0</v>
          </cell>
          <cell r="E10">
            <v>47</v>
          </cell>
          <cell r="F10">
            <v>0</v>
          </cell>
          <cell r="G10">
            <v>0</v>
          </cell>
          <cell r="H10">
            <v>47</v>
          </cell>
          <cell r="I10">
            <v>0</v>
          </cell>
          <cell r="J10">
            <v>0</v>
          </cell>
          <cell r="K10">
            <v>47</v>
          </cell>
          <cell r="L10">
            <v>0</v>
          </cell>
          <cell r="M10">
            <v>0</v>
          </cell>
          <cell r="N10">
            <v>47</v>
          </cell>
          <cell r="O10">
            <v>0</v>
          </cell>
          <cell r="P10">
            <v>0</v>
          </cell>
          <cell r="Q10">
            <v>47</v>
          </cell>
          <cell r="R10">
            <v>0</v>
          </cell>
          <cell r="S10">
            <v>0</v>
          </cell>
          <cell r="T10">
            <v>47</v>
          </cell>
          <cell r="U10">
            <v>0</v>
          </cell>
          <cell r="V10">
            <v>0</v>
          </cell>
          <cell r="W10">
            <v>47</v>
          </cell>
          <cell r="X10">
            <v>0</v>
          </cell>
          <cell r="Y10">
            <v>0</v>
          </cell>
          <cell r="Z10">
            <v>47</v>
          </cell>
          <cell r="AA10">
            <v>0</v>
          </cell>
          <cell r="AB10">
            <v>0</v>
          </cell>
          <cell r="AC10">
            <v>47</v>
          </cell>
          <cell r="AD10">
            <v>0</v>
          </cell>
          <cell r="AE10">
            <v>0</v>
          </cell>
          <cell r="AF10">
            <v>47</v>
          </cell>
          <cell r="AG10">
            <v>0</v>
          </cell>
          <cell r="AH10">
            <v>0</v>
          </cell>
          <cell r="AI10">
            <v>47</v>
          </cell>
          <cell r="AJ10">
            <v>34</v>
          </cell>
        </row>
        <row r="11">
          <cell r="A11" t="str">
            <v>ACM6601/G/IX</v>
          </cell>
          <cell r="B11">
            <v>40</v>
          </cell>
          <cell r="C11">
            <v>0</v>
          </cell>
          <cell r="D11">
            <v>0</v>
          </cell>
          <cell r="E11">
            <v>40</v>
          </cell>
          <cell r="F11">
            <v>0</v>
          </cell>
          <cell r="G11">
            <v>0</v>
          </cell>
          <cell r="H11">
            <v>40</v>
          </cell>
          <cell r="I11">
            <v>0</v>
          </cell>
          <cell r="J11">
            <v>0</v>
          </cell>
          <cell r="K11">
            <v>40</v>
          </cell>
          <cell r="L11">
            <v>0</v>
          </cell>
          <cell r="M11">
            <v>0</v>
          </cell>
          <cell r="N11">
            <v>40</v>
          </cell>
          <cell r="O11">
            <v>0</v>
          </cell>
          <cell r="P11">
            <v>0</v>
          </cell>
          <cell r="Q11">
            <v>40</v>
          </cell>
          <cell r="R11">
            <v>0</v>
          </cell>
          <cell r="S11">
            <v>0</v>
          </cell>
          <cell r="T11">
            <v>40</v>
          </cell>
          <cell r="U11">
            <v>0</v>
          </cell>
          <cell r="V11">
            <v>0</v>
          </cell>
          <cell r="W11">
            <v>40</v>
          </cell>
          <cell r="X11">
            <v>0</v>
          </cell>
          <cell r="Y11">
            <v>0</v>
          </cell>
          <cell r="Z11">
            <v>40</v>
          </cell>
          <cell r="AA11">
            <v>0</v>
          </cell>
          <cell r="AB11">
            <v>0</v>
          </cell>
          <cell r="AC11">
            <v>40</v>
          </cell>
          <cell r="AD11">
            <v>0</v>
          </cell>
          <cell r="AE11">
            <v>0</v>
          </cell>
          <cell r="AF11">
            <v>40</v>
          </cell>
          <cell r="AG11">
            <v>0</v>
          </cell>
          <cell r="AH11">
            <v>0</v>
          </cell>
          <cell r="AI11">
            <v>40</v>
          </cell>
          <cell r="AJ11">
            <v>35</v>
          </cell>
        </row>
        <row r="12">
          <cell r="A12" t="str">
            <v>ACM6611G/IX</v>
          </cell>
          <cell r="B12">
            <v>155</v>
          </cell>
          <cell r="C12">
            <v>0</v>
          </cell>
          <cell r="D12">
            <v>5</v>
          </cell>
          <cell r="E12">
            <v>150</v>
          </cell>
          <cell r="F12">
            <v>0</v>
          </cell>
          <cell r="G12">
            <v>0</v>
          </cell>
          <cell r="H12">
            <v>150</v>
          </cell>
          <cell r="I12">
            <v>0</v>
          </cell>
          <cell r="J12">
            <v>5</v>
          </cell>
          <cell r="K12">
            <v>145</v>
          </cell>
          <cell r="L12">
            <v>0</v>
          </cell>
          <cell r="M12">
            <v>0</v>
          </cell>
          <cell r="N12">
            <v>145</v>
          </cell>
          <cell r="O12">
            <v>0</v>
          </cell>
          <cell r="P12">
            <v>0</v>
          </cell>
          <cell r="Q12">
            <v>145</v>
          </cell>
          <cell r="R12">
            <v>0</v>
          </cell>
          <cell r="S12">
            <v>50</v>
          </cell>
          <cell r="T12">
            <v>95</v>
          </cell>
          <cell r="U12">
            <v>3</v>
          </cell>
          <cell r="V12">
            <v>2</v>
          </cell>
          <cell r="W12">
            <v>96</v>
          </cell>
          <cell r="X12">
            <v>0</v>
          </cell>
          <cell r="Y12">
            <v>0</v>
          </cell>
          <cell r="Z12">
            <v>96</v>
          </cell>
          <cell r="AA12">
            <v>0</v>
          </cell>
          <cell r="AB12">
            <v>0</v>
          </cell>
          <cell r="AC12">
            <v>96</v>
          </cell>
          <cell r="AD12">
            <v>0</v>
          </cell>
          <cell r="AE12">
            <v>0</v>
          </cell>
          <cell r="AF12">
            <v>96</v>
          </cell>
          <cell r="AG12">
            <v>0</v>
          </cell>
          <cell r="AH12">
            <v>0</v>
          </cell>
          <cell r="AI12">
            <v>96</v>
          </cell>
          <cell r="AJ12">
            <v>78</v>
          </cell>
        </row>
        <row r="13">
          <cell r="A13" t="str">
            <v>ACM6611G/WH</v>
          </cell>
          <cell r="B13">
            <v>27</v>
          </cell>
          <cell r="C13">
            <v>0</v>
          </cell>
          <cell r="D13">
            <v>0</v>
          </cell>
          <cell r="E13">
            <v>27</v>
          </cell>
          <cell r="F13">
            <v>0</v>
          </cell>
          <cell r="G13">
            <v>2</v>
          </cell>
          <cell r="H13">
            <v>25</v>
          </cell>
          <cell r="I13">
            <v>0</v>
          </cell>
          <cell r="J13">
            <v>0</v>
          </cell>
          <cell r="K13">
            <v>25</v>
          </cell>
          <cell r="L13">
            <v>0</v>
          </cell>
          <cell r="M13">
            <v>0</v>
          </cell>
          <cell r="N13">
            <v>25</v>
          </cell>
          <cell r="O13">
            <v>0</v>
          </cell>
          <cell r="P13">
            <v>0</v>
          </cell>
          <cell r="Q13">
            <v>25</v>
          </cell>
          <cell r="R13">
            <v>0</v>
          </cell>
          <cell r="S13">
            <v>0</v>
          </cell>
          <cell r="T13">
            <v>25</v>
          </cell>
          <cell r="U13">
            <v>0</v>
          </cell>
          <cell r="V13">
            <v>1</v>
          </cell>
          <cell r="W13">
            <v>24</v>
          </cell>
          <cell r="X13">
            <v>0</v>
          </cell>
          <cell r="Y13">
            <v>0</v>
          </cell>
          <cell r="Z13">
            <v>24</v>
          </cell>
          <cell r="AA13">
            <v>0</v>
          </cell>
          <cell r="AB13">
            <v>0</v>
          </cell>
          <cell r="AC13">
            <v>24</v>
          </cell>
          <cell r="AD13">
            <v>0</v>
          </cell>
          <cell r="AE13">
            <v>0</v>
          </cell>
          <cell r="AF13">
            <v>24</v>
          </cell>
          <cell r="AG13">
            <v>0</v>
          </cell>
          <cell r="AH13">
            <v>0</v>
          </cell>
          <cell r="AI13">
            <v>24</v>
          </cell>
          <cell r="AJ13">
            <v>19</v>
          </cell>
        </row>
        <row r="14">
          <cell r="A14" t="str">
            <v>ACM916IX</v>
          </cell>
          <cell r="B14">
            <v>4</v>
          </cell>
          <cell r="C14">
            <v>0</v>
          </cell>
          <cell r="D14">
            <v>0</v>
          </cell>
          <cell r="E14">
            <v>4</v>
          </cell>
          <cell r="F14">
            <v>0</v>
          </cell>
          <cell r="G14">
            <v>0</v>
          </cell>
          <cell r="H14">
            <v>4</v>
          </cell>
          <cell r="I14">
            <v>0</v>
          </cell>
          <cell r="J14">
            <v>0</v>
          </cell>
          <cell r="K14">
            <v>4</v>
          </cell>
          <cell r="L14">
            <v>0</v>
          </cell>
          <cell r="M14">
            <v>0</v>
          </cell>
          <cell r="N14">
            <v>4</v>
          </cell>
          <cell r="O14">
            <v>0</v>
          </cell>
          <cell r="P14">
            <v>0</v>
          </cell>
          <cell r="Q14">
            <v>4</v>
          </cell>
          <cell r="R14">
            <v>0</v>
          </cell>
          <cell r="S14">
            <v>0</v>
          </cell>
          <cell r="T14">
            <v>4</v>
          </cell>
          <cell r="U14">
            <v>0</v>
          </cell>
          <cell r="V14">
            <v>0</v>
          </cell>
          <cell r="W14">
            <v>4</v>
          </cell>
          <cell r="X14">
            <v>0</v>
          </cell>
          <cell r="Y14">
            <v>0</v>
          </cell>
          <cell r="Z14">
            <v>4</v>
          </cell>
          <cell r="AA14">
            <v>0</v>
          </cell>
          <cell r="AB14">
            <v>0</v>
          </cell>
          <cell r="AC14">
            <v>4</v>
          </cell>
          <cell r="AD14">
            <v>0</v>
          </cell>
          <cell r="AE14">
            <v>0</v>
          </cell>
          <cell r="AF14">
            <v>4</v>
          </cell>
          <cell r="AG14">
            <v>0</v>
          </cell>
          <cell r="AH14">
            <v>0</v>
          </cell>
          <cell r="AI14">
            <v>4</v>
          </cell>
        </row>
        <row r="15">
          <cell r="A15" t="str">
            <v>ADG6442FD</v>
          </cell>
          <cell r="B15">
            <v>10</v>
          </cell>
          <cell r="C15">
            <v>0</v>
          </cell>
          <cell r="D15">
            <v>0</v>
          </cell>
          <cell r="E15">
            <v>10</v>
          </cell>
          <cell r="F15">
            <v>0</v>
          </cell>
          <cell r="G15">
            <v>0</v>
          </cell>
          <cell r="H15">
            <v>10</v>
          </cell>
          <cell r="I15">
            <v>0</v>
          </cell>
          <cell r="J15">
            <v>0</v>
          </cell>
          <cell r="K15">
            <v>10</v>
          </cell>
          <cell r="L15">
            <v>0</v>
          </cell>
          <cell r="M15">
            <v>0</v>
          </cell>
          <cell r="N15">
            <v>10</v>
          </cell>
          <cell r="O15">
            <v>0</v>
          </cell>
          <cell r="P15">
            <v>0</v>
          </cell>
          <cell r="Q15">
            <v>10</v>
          </cell>
          <cell r="R15">
            <v>0</v>
          </cell>
          <cell r="S15">
            <v>0</v>
          </cell>
          <cell r="T15">
            <v>10</v>
          </cell>
          <cell r="U15">
            <v>0</v>
          </cell>
          <cell r="V15">
            <v>0</v>
          </cell>
          <cell r="W15">
            <v>10</v>
          </cell>
          <cell r="X15">
            <v>0</v>
          </cell>
          <cell r="Y15">
            <v>0</v>
          </cell>
          <cell r="Z15">
            <v>10</v>
          </cell>
          <cell r="AA15">
            <v>0</v>
          </cell>
          <cell r="AB15">
            <v>0</v>
          </cell>
          <cell r="AC15">
            <v>10</v>
          </cell>
          <cell r="AD15">
            <v>0</v>
          </cell>
          <cell r="AE15">
            <v>0</v>
          </cell>
          <cell r="AF15">
            <v>10</v>
          </cell>
          <cell r="AG15">
            <v>0</v>
          </cell>
          <cell r="AH15">
            <v>0</v>
          </cell>
          <cell r="AI15">
            <v>10</v>
          </cell>
          <cell r="AJ15">
            <v>9</v>
          </cell>
        </row>
        <row r="16">
          <cell r="A16" t="str">
            <v>ADG7443A+FD</v>
          </cell>
          <cell r="B16">
            <v>5</v>
          </cell>
          <cell r="C16">
            <v>0</v>
          </cell>
          <cell r="D16">
            <v>0</v>
          </cell>
          <cell r="E16">
            <v>5</v>
          </cell>
          <cell r="F16">
            <v>0</v>
          </cell>
          <cell r="G16">
            <v>0</v>
          </cell>
          <cell r="H16">
            <v>5</v>
          </cell>
          <cell r="I16">
            <v>0</v>
          </cell>
          <cell r="J16">
            <v>0</v>
          </cell>
          <cell r="K16">
            <v>5</v>
          </cell>
          <cell r="L16">
            <v>0</v>
          </cell>
          <cell r="M16">
            <v>0</v>
          </cell>
          <cell r="N16">
            <v>5</v>
          </cell>
          <cell r="O16">
            <v>0</v>
          </cell>
          <cell r="P16">
            <v>0</v>
          </cell>
          <cell r="Q16">
            <v>5</v>
          </cell>
          <cell r="R16">
            <v>0</v>
          </cell>
          <cell r="S16">
            <v>0</v>
          </cell>
          <cell r="T16">
            <v>5</v>
          </cell>
          <cell r="U16">
            <v>0</v>
          </cell>
          <cell r="V16">
            <v>0</v>
          </cell>
          <cell r="W16">
            <v>5</v>
          </cell>
          <cell r="X16">
            <v>0</v>
          </cell>
          <cell r="Y16">
            <v>0</v>
          </cell>
          <cell r="Z16">
            <v>5</v>
          </cell>
          <cell r="AA16">
            <v>0</v>
          </cell>
          <cell r="AB16">
            <v>0</v>
          </cell>
          <cell r="AC16">
            <v>5</v>
          </cell>
          <cell r="AD16">
            <v>0</v>
          </cell>
          <cell r="AE16">
            <v>0</v>
          </cell>
          <cell r="AF16">
            <v>5</v>
          </cell>
          <cell r="AG16">
            <v>0</v>
          </cell>
          <cell r="AH16">
            <v>0</v>
          </cell>
          <cell r="AI16">
            <v>5</v>
          </cell>
          <cell r="AJ16">
            <v>5</v>
          </cell>
        </row>
        <row r="17">
          <cell r="A17" t="str">
            <v>ADG7643A+IX</v>
          </cell>
          <cell r="B17">
            <v>10</v>
          </cell>
          <cell r="C17">
            <v>0</v>
          </cell>
          <cell r="D17">
            <v>0</v>
          </cell>
          <cell r="E17">
            <v>10</v>
          </cell>
          <cell r="F17">
            <v>0</v>
          </cell>
          <cell r="G17">
            <v>0</v>
          </cell>
          <cell r="H17">
            <v>10</v>
          </cell>
          <cell r="I17">
            <v>0</v>
          </cell>
          <cell r="J17">
            <v>0</v>
          </cell>
          <cell r="K17">
            <v>10</v>
          </cell>
          <cell r="L17">
            <v>0</v>
          </cell>
          <cell r="M17">
            <v>0</v>
          </cell>
          <cell r="N17">
            <v>10</v>
          </cell>
          <cell r="O17">
            <v>0</v>
          </cell>
          <cell r="P17">
            <v>0</v>
          </cell>
          <cell r="Q17">
            <v>10</v>
          </cell>
          <cell r="R17">
            <v>0</v>
          </cell>
          <cell r="S17">
            <v>0</v>
          </cell>
          <cell r="T17">
            <v>10</v>
          </cell>
          <cell r="U17">
            <v>0</v>
          </cell>
          <cell r="V17">
            <v>0</v>
          </cell>
          <cell r="W17">
            <v>10</v>
          </cell>
          <cell r="X17">
            <v>0</v>
          </cell>
          <cell r="Y17">
            <v>0</v>
          </cell>
          <cell r="Z17">
            <v>10</v>
          </cell>
          <cell r="AA17">
            <v>0</v>
          </cell>
          <cell r="AB17">
            <v>0</v>
          </cell>
          <cell r="AC17">
            <v>10</v>
          </cell>
          <cell r="AD17">
            <v>0</v>
          </cell>
          <cell r="AE17">
            <v>0</v>
          </cell>
          <cell r="AF17">
            <v>10</v>
          </cell>
          <cell r="AG17">
            <v>0</v>
          </cell>
          <cell r="AH17">
            <v>0</v>
          </cell>
          <cell r="AI17">
            <v>10</v>
          </cell>
          <cell r="AJ17">
            <v>10</v>
          </cell>
        </row>
        <row r="18">
          <cell r="A18" t="str">
            <v>ADP4400WH</v>
          </cell>
          <cell r="B18">
            <v>260</v>
          </cell>
          <cell r="C18">
            <v>0</v>
          </cell>
          <cell r="D18">
            <v>3</v>
          </cell>
          <cell r="E18">
            <v>257</v>
          </cell>
          <cell r="F18">
            <v>0</v>
          </cell>
          <cell r="G18">
            <v>0</v>
          </cell>
          <cell r="H18">
            <v>257</v>
          </cell>
          <cell r="I18">
            <v>0</v>
          </cell>
          <cell r="J18">
            <v>0</v>
          </cell>
          <cell r="K18">
            <v>257</v>
          </cell>
          <cell r="L18">
            <v>0</v>
          </cell>
          <cell r="M18">
            <v>0</v>
          </cell>
          <cell r="N18">
            <v>257</v>
          </cell>
          <cell r="O18">
            <v>0</v>
          </cell>
          <cell r="P18">
            <v>0</v>
          </cell>
          <cell r="Q18">
            <v>257</v>
          </cell>
          <cell r="R18">
            <v>0</v>
          </cell>
          <cell r="S18">
            <v>0</v>
          </cell>
          <cell r="T18">
            <v>257</v>
          </cell>
          <cell r="U18">
            <v>0</v>
          </cell>
          <cell r="V18">
            <v>2</v>
          </cell>
          <cell r="W18">
            <v>255</v>
          </cell>
          <cell r="X18">
            <v>0</v>
          </cell>
          <cell r="Y18">
            <v>0</v>
          </cell>
          <cell r="Z18">
            <v>255</v>
          </cell>
          <cell r="AA18">
            <v>0</v>
          </cell>
          <cell r="AB18">
            <v>0</v>
          </cell>
          <cell r="AC18">
            <v>255</v>
          </cell>
          <cell r="AD18">
            <v>0</v>
          </cell>
          <cell r="AE18">
            <v>0</v>
          </cell>
          <cell r="AF18">
            <v>255</v>
          </cell>
          <cell r="AG18">
            <v>0</v>
          </cell>
          <cell r="AH18">
            <v>0</v>
          </cell>
          <cell r="AI18">
            <v>255</v>
          </cell>
          <cell r="AJ18">
            <v>255</v>
          </cell>
        </row>
        <row r="19">
          <cell r="A19" t="str">
            <v>ADP4600SI</v>
          </cell>
          <cell r="B19">
            <v>457</v>
          </cell>
          <cell r="C19">
            <v>0</v>
          </cell>
          <cell r="D19">
            <v>0</v>
          </cell>
          <cell r="E19">
            <v>457</v>
          </cell>
          <cell r="F19">
            <v>0</v>
          </cell>
          <cell r="G19">
            <v>0</v>
          </cell>
          <cell r="H19">
            <v>457</v>
          </cell>
          <cell r="I19">
            <v>0</v>
          </cell>
          <cell r="J19">
            <v>0</v>
          </cell>
          <cell r="K19">
            <v>457</v>
          </cell>
          <cell r="L19">
            <v>0</v>
          </cell>
          <cell r="M19">
            <v>0</v>
          </cell>
          <cell r="N19">
            <v>457</v>
          </cell>
          <cell r="O19">
            <v>0</v>
          </cell>
          <cell r="P19">
            <v>0</v>
          </cell>
          <cell r="Q19">
            <v>457</v>
          </cell>
          <cell r="R19">
            <v>0</v>
          </cell>
          <cell r="S19">
            <v>0</v>
          </cell>
          <cell r="T19">
            <v>457</v>
          </cell>
          <cell r="U19">
            <v>0</v>
          </cell>
          <cell r="V19">
            <v>0</v>
          </cell>
          <cell r="W19">
            <v>457</v>
          </cell>
          <cell r="X19">
            <v>0</v>
          </cell>
          <cell r="Y19">
            <v>0</v>
          </cell>
          <cell r="Z19">
            <v>457</v>
          </cell>
          <cell r="AA19">
            <v>0</v>
          </cell>
          <cell r="AB19">
            <v>0</v>
          </cell>
          <cell r="AC19">
            <v>457</v>
          </cell>
          <cell r="AD19">
            <v>0</v>
          </cell>
          <cell r="AE19">
            <v>0</v>
          </cell>
          <cell r="AF19">
            <v>457</v>
          </cell>
          <cell r="AG19">
            <v>0</v>
          </cell>
          <cell r="AH19">
            <v>0</v>
          </cell>
          <cell r="AI19">
            <v>457</v>
          </cell>
          <cell r="AJ19">
            <v>454</v>
          </cell>
        </row>
        <row r="20">
          <cell r="A20" t="str">
            <v>ADP7442A+PC6SWH</v>
          </cell>
          <cell r="B20">
            <v>163</v>
          </cell>
          <cell r="C20">
            <v>0</v>
          </cell>
          <cell r="D20">
            <v>0</v>
          </cell>
          <cell r="E20">
            <v>163</v>
          </cell>
          <cell r="F20">
            <v>0</v>
          </cell>
          <cell r="G20">
            <v>0</v>
          </cell>
          <cell r="H20">
            <v>163</v>
          </cell>
          <cell r="I20">
            <v>0</v>
          </cell>
          <cell r="J20">
            <v>0</v>
          </cell>
          <cell r="K20">
            <v>163</v>
          </cell>
          <cell r="L20">
            <v>0</v>
          </cell>
          <cell r="M20">
            <v>0</v>
          </cell>
          <cell r="N20">
            <v>163</v>
          </cell>
          <cell r="O20">
            <v>0</v>
          </cell>
          <cell r="P20">
            <v>0</v>
          </cell>
          <cell r="Q20">
            <v>163</v>
          </cell>
          <cell r="R20">
            <v>0</v>
          </cell>
          <cell r="S20">
            <v>0</v>
          </cell>
          <cell r="T20">
            <v>163</v>
          </cell>
          <cell r="U20">
            <v>0</v>
          </cell>
          <cell r="V20">
            <v>0</v>
          </cell>
          <cell r="W20">
            <v>163</v>
          </cell>
          <cell r="X20">
            <v>0</v>
          </cell>
          <cell r="Y20">
            <v>0</v>
          </cell>
          <cell r="Z20">
            <v>163</v>
          </cell>
          <cell r="AA20">
            <v>0</v>
          </cell>
          <cell r="AB20">
            <v>0</v>
          </cell>
          <cell r="AC20">
            <v>163</v>
          </cell>
          <cell r="AD20">
            <v>0</v>
          </cell>
          <cell r="AE20">
            <v>0</v>
          </cell>
          <cell r="AF20">
            <v>163</v>
          </cell>
          <cell r="AG20">
            <v>0</v>
          </cell>
          <cell r="AH20">
            <v>0</v>
          </cell>
          <cell r="AI20">
            <v>163</v>
          </cell>
          <cell r="AJ20">
            <v>163</v>
          </cell>
        </row>
        <row r="21">
          <cell r="A21" t="str">
            <v>ADP7452A+IX</v>
          </cell>
          <cell r="B21">
            <v>159</v>
          </cell>
          <cell r="C21">
            <v>0</v>
          </cell>
          <cell r="D21">
            <v>0</v>
          </cell>
          <cell r="E21">
            <v>159</v>
          </cell>
          <cell r="F21">
            <v>0</v>
          </cell>
          <cell r="G21">
            <v>0</v>
          </cell>
          <cell r="H21">
            <v>159</v>
          </cell>
          <cell r="I21">
            <v>0</v>
          </cell>
          <cell r="J21">
            <v>0</v>
          </cell>
          <cell r="K21">
            <v>159</v>
          </cell>
          <cell r="L21">
            <v>0</v>
          </cell>
          <cell r="M21">
            <v>0</v>
          </cell>
          <cell r="N21">
            <v>159</v>
          </cell>
          <cell r="O21">
            <v>0</v>
          </cell>
          <cell r="P21">
            <v>0</v>
          </cell>
          <cell r="Q21">
            <v>159</v>
          </cell>
          <cell r="R21">
            <v>0</v>
          </cell>
          <cell r="S21">
            <v>0</v>
          </cell>
          <cell r="T21">
            <v>159</v>
          </cell>
          <cell r="U21">
            <v>0</v>
          </cell>
          <cell r="V21">
            <v>0</v>
          </cell>
          <cell r="W21">
            <v>159</v>
          </cell>
          <cell r="X21">
            <v>0</v>
          </cell>
          <cell r="Y21">
            <v>0</v>
          </cell>
          <cell r="Z21">
            <v>159</v>
          </cell>
          <cell r="AA21">
            <v>0</v>
          </cell>
          <cell r="AB21">
            <v>0</v>
          </cell>
          <cell r="AC21">
            <v>159</v>
          </cell>
          <cell r="AD21">
            <v>0</v>
          </cell>
          <cell r="AE21">
            <v>30</v>
          </cell>
          <cell r="AF21">
            <v>129</v>
          </cell>
          <cell r="AG21">
            <v>0</v>
          </cell>
          <cell r="AH21">
            <v>0</v>
          </cell>
          <cell r="AI21">
            <v>129</v>
          </cell>
          <cell r="AJ21">
            <v>128</v>
          </cell>
        </row>
        <row r="22">
          <cell r="A22" t="str">
            <v>ADP750IX</v>
          </cell>
          <cell r="B22">
            <v>258</v>
          </cell>
          <cell r="C22">
            <v>0</v>
          </cell>
          <cell r="D22">
            <v>0</v>
          </cell>
          <cell r="E22">
            <v>258</v>
          </cell>
          <cell r="F22">
            <v>0</v>
          </cell>
          <cell r="G22">
            <v>0</v>
          </cell>
          <cell r="H22">
            <v>258</v>
          </cell>
          <cell r="I22">
            <v>0</v>
          </cell>
          <cell r="J22">
            <v>20</v>
          </cell>
          <cell r="K22">
            <v>238</v>
          </cell>
          <cell r="L22">
            <v>0</v>
          </cell>
          <cell r="M22">
            <v>0</v>
          </cell>
          <cell r="N22">
            <v>238</v>
          </cell>
          <cell r="O22">
            <v>0</v>
          </cell>
          <cell r="P22">
            <v>0</v>
          </cell>
          <cell r="Q22">
            <v>238</v>
          </cell>
          <cell r="R22">
            <v>0</v>
          </cell>
          <cell r="S22">
            <v>0</v>
          </cell>
          <cell r="T22">
            <v>238</v>
          </cell>
          <cell r="U22">
            <v>0</v>
          </cell>
          <cell r="V22">
            <v>4</v>
          </cell>
          <cell r="W22">
            <v>234</v>
          </cell>
          <cell r="X22">
            <v>0</v>
          </cell>
          <cell r="Y22">
            <v>0</v>
          </cell>
          <cell r="Z22">
            <v>234</v>
          </cell>
          <cell r="AA22">
            <v>0</v>
          </cell>
          <cell r="AB22">
            <v>0</v>
          </cell>
          <cell r="AC22">
            <v>234</v>
          </cell>
          <cell r="AD22">
            <v>0</v>
          </cell>
          <cell r="AE22">
            <v>40</v>
          </cell>
          <cell r="AF22">
            <v>194</v>
          </cell>
          <cell r="AG22">
            <v>1</v>
          </cell>
          <cell r="AH22">
            <v>0</v>
          </cell>
          <cell r="AI22">
            <v>195</v>
          </cell>
          <cell r="AJ22">
            <v>194</v>
          </cell>
        </row>
        <row r="23">
          <cell r="A23" t="str">
            <v>ADP8688A+TR</v>
          </cell>
          <cell r="B23">
            <v>176</v>
          </cell>
          <cell r="C23">
            <v>0</v>
          </cell>
          <cell r="D23">
            <v>0</v>
          </cell>
          <cell r="E23">
            <v>176</v>
          </cell>
          <cell r="F23">
            <v>0</v>
          </cell>
          <cell r="G23">
            <v>0</v>
          </cell>
          <cell r="H23">
            <v>176</v>
          </cell>
          <cell r="I23">
            <v>0</v>
          </cell>
          <cell r="J23">
            <v>0</v>
          </cell>
          <cell r="K23">
            <v>176</v>
          </cell>
          <cell r="L23">
            <v>0</v>
          </cell>
          <cell r="M23">
            <v>0</v>
          </cell>
          <cell r="N23">
            <v>176</v>
          </cell>
          <cell r="O23">
            <v>45</v>
          </cell>
          <cell r="P23">
            <v>0</v>
          </cell>
          <cell r="Q23">
            <v>221</v>
          </cell>
          <cell r="R23">
            <v>0</v>
          </cell>
          <cell r="S23">
            <v>0</v>
          </cell>
          <cell r="T23">
            <v>221</v>
          </cell>
          <cell r="U23">
            <v>0</v>
          </cell>
          <cell r="V23">
            <v>0</v>
          </cell>
          <cell r="W23">
            <v>221</v>
          </cell>
          <cell r="X23">
            <v>0</v>
          </cell>
          <cell r="Y23">
            <v>0</v>
          </cell>
          <cell r="Z23">
            <v>221</v>
          </cell>
          <cell r="AA23">
            <v>0</v>
          </cell>
          <cell r="AB23">
            <v>0</v>
          </cell>
          <cell r="AC23">
            <v>221</v>
          </cell>
          <cell r="AD23">
            <v>0</v>
          </cell>
          <cell r="AE23">
            <v>0</v>
          </cell>
          <cell r="AF23">
            <v>221</v>
          </cell>
          <cell r="AG23">
            <v>0</v>
          </cell>
          <cell r="AH23">
            <v>0</v>
          </cell>
          <cell r="AI23">
            <v>221</v>
          </cell>
          <cell r="AJ23">
            <v>221</v>
          </cell>
        </row>
        <row r="24">
          <cell r="A24" t="str">
            <v>AKG659IX</v>
          </cell>
          <cell r="B24">
            <v>52</v>
          </cell>
          <cell r="C24">
            <v>0</v>
          </cell>
          <cell r="D24">
            <v>0</v>
          </cell>
          <cell r="E24">
            <v>52</v>
          </cell>
          <cell r="F24">
            <v>0</v>
          </cell>
          <cell r="G24">
            <v>0</v>
          </cell>
          <cell r="H24">
            <v>52</v>
          </cell>
          <cell r="I24">
            <v>0</v>
          </cell>
          <cell r="J24">
            <v>0</v>
          </cell>
          <cell r="K24">
            <v>52</v>
          </cell>
          <cell r="L24">
            <v>0</v>
          </cell>
          <cell r="M24">
            <v>0</v>
          </cell>
          <cell r="N24">
            <v>52</v>
          </cell>
          <cell r="O24">
            <v>0</v>
          </cell>
          <cell r="P24">
            <v>0</v>
          </cell>
          <cell r="Q24">
            <v>52</v>
          </cell>
          <cell r="R24">
            <v>0</v>
          </cell>
          <cell r="S24">
            <v>0</v>
          </cell>
          <cell r="T24">
            <v>52</v>
          </cell>
          <cell r="U24">
            <v>0</v>
          </cell>
          <cell r="V24">
            <v>0</v>
          </cell>
          <cell r="W24">
            <v>52</v>
          </cell>
          <cell r="X24">
            <v>0</v>
          </cell>
          <cell r="Y24">
            <v>0</v>
          </cell>
          <cell r="Z24">
            <v>52</v>
          </cell>
          <cell r="AA24">
            <v>0</v>
          </cell>
          <cell r="AB24">
            <v>0</v>
          </cell>
          <cell r="AC24">
            <v>52</v>
          </cell>
          <cell r="AD24">
            <v>0</v>
          </cell>
          <cell r="AE24">
            <v>0</v>
          </cell>
          <cell r="AF24">
            <v>52</v>
          </cell>
          <cell r="AG24">
            <v>0</v>
          </cell>
          <cell r="AH24">
            <v>0</v>
          </cell>
          <cell r="AI24">
            <v>52</v>
          </cell>
          <cell r="AJ24">
            <v>52</v>
          </cell>
        </row>
        <row r="25">
          <cell r="A25" t="str">
            <v>AKL710WH</v>
          </cell>
          <cell r="B25">
            <v>50</v>
          </cell>
          <cell r="C25">
            <v>0</v>
          </cell>
          <cell r="D25">
            <v>1</v>
          </cell>
          <cell r="E25">
            <v>49</v>
          </cell>
          <cell r="F25">
            <v>0</v>
          </cell>
          <cell r="G25">
            <v>0</v>
          </cell>
          <cell r="H25">
            <v>49</v>
          </cell>
          <cell r="I25">
            <v>0</v>
          </cell>
          <cell r="J25">
            <v>0</v>
          </cell>
          <cell r="K25">
            <v>49</v>
          </cell>
          <cell r="L25">
            <v>0</v>
          </cell>
          <cell r="M25">
            <v>0</v>
          </cell>
          <cell r="N25">
            <v>49</v>
          </cell>
          <cell r="O25">
            <v>0</v>
          </cell>
          <cell r="P25">
            <v>0</v>
          </cell>
          <cell r="Q25">
            <v>49</v>
          </cell>
          <cell r="R25">
            <v>0</v>
          </cell>
          <cell r="S25">
            <v>0</v>
          </cell>
          <cell r="T25">
            <v>49</v>
          </cell>
          <cell r="U25">
            <v>0</v>
          </cell>
          <cell r="V25">
            <v>0</v>
          </cell>
          <cell r="W25">
            <v>49</v>
          </cell>
          <cell r="X25">
            <v>0</v>
          </cell>
          <cell r="Y25">
            <v>0</v>
          </cell>
          <cell r="Z25">
            <v>49</v>
          </cell>
          <cell r="AA25">
            <v>0</v>
          </cell>
          <cell r="AB25">
            <v>0</v>
          </cell>
          <cell r="AC25">
            <v>49</v>
          </cell>
          <cell r="AD25">
            <v>0</v>
          </cell>
          <cell r="AE25">
            <v>0</v>
          </cell>
          <cell r="AF25">
            <v>49</v>
          </cell>
          <cell r="AG25">
            <v>60</v>
          </cell>
          <cell r="AH25">
            <v>0</v>
          </cell>
          <cell r="AI25">
            <v>109</v>
          </cell>
          <cell r="AJ25">
            <v>109</v>
          </cell>
        </row>
        <row r="26">
          <cell r="A26" t="str">
            <v>AKM250</v>
          </cell>
          <cell r="B26">
            <v>78</v>
          </cell>
          <cell r="C26">
            <v>0</v>
          </cell>
          <cell r="D26">
            <v>10</v>
          </cell>
          <cell r="E26">
            <v>68</v>
          </cell>
          <cell r="F26">
            <v>0</v>
          </cell>
          <cell r="G26">
            <v>0</v>
          </cell>
          <cell r="H26">
            <v>68</v>
          </cell>
          <cell r="I26">
            <v>0</v>
          </cell>
          <cell r="J26">
            <v>0</v>
          </cell>
          <cell r="K26">
            <v>68</v>
          </cell>
          <cell r="L26">
            <v>0</v>
          </cell>
          <cell r="M26">
            <v>0</v>
          </cell>
          <cell r="N26">
            <v>68</v>
          </cell>
          <cell r="O26">
            <v>0</v>
          </cell>
          <cell r="P26">
            <v>11</v>
          </cell>
          <cell r="Q26">
            <v>57</v>
          </cell>
          <cell r="R26">
            <v>0</v>
          </cell>
          <cell r="S26">
            <v>0</v>
          </cell>
          <cell r="T26">
            <v>57</v>
          </cell>
          <cell r="U26">
            <v>0</v>
          </cell>
          <cell r="V26">
            <v>5</v>
          </cell>
          <cell r="W26">
            <v>52</v>
          </cell>
          <cell r="X26">
            <v>0</v>
          </cell>
          <cell r="Y26">
            <v>0</v>
          </cell>
          <cell r="Z26">
            <v>52</v>
          </cell>
          <cell r="AA26">
            <v>0</v>
          </cell>
          <cell r="AB26">
            <v>0</v>
          </cell>
          <cell r="AC26">
            <v>52</v>
          </cell>
          <cell r="AD26">
            <v>0</v>
          </cell>
          <cell r="AE26">
            <v>0</v>
          </cell>
          <cell r="AF26">
            <v>52</v>
          </cell>
          <cell r="AG26">
            <v>0</v>
          </cell>
          <cell r="AH26">
            <v>0</v>
          </cell>
          <cell r="AI26">
            <v>52</v>
          </cell>
          <cell r="AJ26">
            <v>46</v>
          </cell>
        </row>
        <row r="27">
          <cell r="A27" t="str">
            <v>AKM250NB</v>
          </cell>
          <cell r="B27">
            <v>101</v>
          </cell>
          <cell r="C27">
            <v>0</v>
          </cell>
          <cell r="D27">
            <v>0</v>
          </cell>
          <cell r="E27">
            <v>101</v>
          </cell>
          <cell r="F27">
            <v>46</v>
          </cell>
          <cell r="G27">
            <v>0</v>
          </cell>
          <cell r="H27">
            <v>147</v>
          </cell>
          <cell r="I27">
            <v>0</v>
          </cell>
          <cell r="J27">
            <v>0</v>
          </cell>
          <cell r="K27">
            <v>147</v>
          </cell>
          <cell r="L27">
            <v>0</v>
          </cell>
          <cell r="M27">
            <v>0</v>
          </cell>
          <cell r="N27">
            <v>147</v>
          </cell>
          <cell r="O27">
            <v>0</v>
          </cell>
          <cell r="P27">
            <v>0</v>
          </cell>
          <cell r="Q27">
            <v>147</v>
          </cell>
          <cell r="R27">
            <v>0</v>
          </cell>
          <cell r="S27">
            <v>0</v>
          </cell>
          <cell r="T27">
            <v>147</v>
          </cell>
          <cell r="U27">
            <v>0</v>
          </cell>
          <cell r="V27">
            <v>0</v>
          </cell>
          <cell r="W27">
            <v>147</v>
          </cell>
          <cell r="X27">
            <v>0</v>
          </cell>
          <cell r="Y27">
            <v>0</v>
          </cell>
          <cell r="Z27">
            <v>147</v>
          </cell>
          <cell r="AA27">
            <v>0</v>
          </cell>
          <cell r="AB27">
            <v>0</v>
          </cell>
          <cell r="AC27">
            <v>147</v>
          </cell>
          <cell r="AD27">
            <v>0</v>
          </cell>
          <cell r="AE27">
            <v>0</v>
          </cell>
          <cell r="AF27">
            <v>147</v>
          </cell>
          <cell r="AG27">
            <v>0</v>
          </cell>
          <cell r="AH27">
            <v>0</v>
          </cell>
          <cell r="AI27">
            <v>147</v>
          </cell>
          <cell r="AJ27">
            <v>147</v>
          </cell>
        </row>
        <row r="28">
          <cell r="A28" t="str">
            <v>AKM250IX</v>
          </cell>
          <cell r="B28">
            <v>1942</v>
          </cell>
          <cell r="C28">
            <v>2052</v>
          </cell>
          <cell r="D28">
            <v>200</v>
          </cell>
          <cell r="E28">
            <v>3794</v>
          </cell>
          <cell r="F28">
            <v>202</v>
          </cell>
          <cell r="G28">
            <v>0</v>
          </cell>
          <cell r="H28">
            <v>3996</v>
          </cell>
          <cell r="I28">
            <v>0</v>
          </cell>
          <cell r="J28">
            <v>6</v>
          </cell>
          <cell r="K28">
            <v>3990</v>
          </cell>
          <cell r="L28">
            <v>912</v>
          </cell>
          <cell r="M28">
            <v>160</v>
          </cell>
          <cell r="N28">
            <v>4742</v>
          </cell>
          <cell r="O28">
            <v>0</v>
          </cell>
          <cell r="P28">
            <v>0</v>
          </cell>
          <cell r="Q28">
            <v>4742</v>
          </cell>
          <cell r="R28">
            <v>0</v>
          </cell>
          <cell r="S28">
            <v>0</v>
          </cell>
          <cell r="T28">
            <v>4742</v>
          </cell>
          <cell r="U28">
            <v>0</v>
          </cell>
          <cell r="V28">
            <v>0</v>
          </cell>
          <cell r="W28">
            <v>4742</v>
          </cell>
          <cell r="X28">
            <v>0</v>
          </cell>
          <cell r="Y28">
            <v>0</v>
          </cell>
          <cell r="Z28">
            <v>4742</v>
          </cell>
          <cell r="AA28">
            <v>0</v>
          </cell>
          <cell r="AB28">
            <v>0</v>
          </cell>
          <cell r="AC28">
            <v>4742</v>
          </cell>
          <cell r="AD28">
            <v>0</v>
          </cell>
          <cell r="AE28">
            <v>0</v>
          </cell>
          <cell r="AF28">
            <v>4742</v>
          </cell>
          <cell r="AG28">
            <v>0</v>
          </cell>
          <cell r="AH28">
            <v>300</v>
          </cell>
          <cell r="AI28">
            <v>4442</v>
          </cell>
          <cell r="AJ28">
            <v>4442</v>
          </cell>
        </row>
        <row r="29">
          <cell r="A29" t="str">
            <v>AKM361IX</v>
          </cell>
          <cell r="B29">
            <v>1166</v>
          </cell>
          <cell r="C29">
            <v>1144</v>
          </cell>
          <cell r="D29">
            <v>11</v>
          </cell>
          <cell r="E29">
            <v>2299</v>
          </cell>
          <cell r="F29">
            <v>702</v>
          </cell>
          <cell r="G29">
            <v>15</v>
          </cell>
          <cell r="H29">
            <v>2986</v>
          </cell>
          <cell r="I29">
            <v>0</v>
          </cell>
          <cell r="J29">
            <v>0</v>
          </cell>
          <cell r="K29">
            <v>2986</v>
          </cell>
          <cell r="L29">
            <v>0</v>
          </cell>
          <cell r="M29">
            <v>260</v>
          </cell>
          <cell r="N29">
            <v>2726</v>
          </cell>
          <cell r="O29">
            <v>1116</v>
          </cell>
          <cell r="P29">
            <v>0</v>
          </cell>
          <cell r="Q29">
            <v>3842</v>
          </cell>
          <cell r="R29">
            <v>0</v>
          </cell>
          <cell r="S29">
            <v>0</v>
          </cell>
          <cell r="T29">
            <v>3842</v>
          </cell>
          <cell r="U29">
            <v>0</v>
          </cell>
          <cell r="V29">
            <v>0</v>
          </cell>
          <cell r="W29">
            <v>3842</v>
          </cell>
          <cell r="X29">
            <v>0</v>
          </cell>
          <cell r="Y29">
            <v>0</v>
          </cell>
          <cell r="Z29">
            <v>3842</v>
          </cell>
          <cell r="AA29">
            <v>0</v>
          </cell>
          <cell r="AB29">
            <v>0</v>
          </cell>
          <cell r="AC29">
            <v>3842</v>
          </cell>
          <cell r="AD29">
            <v>0</v>
          </cell>
          <cell r="AE29">
            <v>0</v>
          </cell>
          <cell r="AF29">
            <v>3842</v>
          </cell>
          <cell r="AG29">
            <v>0</v>
          </cell>
          <cell r="AH29">
            <v>0</v>
          </cell>
          <cell r="AI29">
            <v>3842</v>
          </cell>
          <cell r="AJ29">
            <v>3841</v>
          </cell>
        </row>
        <row r="30">
          <cell r="A30" t="str">
            <v>AKM394IR</v>
          </cell>
          <cell r="B30">
            <v>10</v>
          </cell>
          <cell r="C30">
            <v>0</v>
          </cell>
          <cell r="D30">
            <v>0</v>
          </cell>
          <cell r="E30">
            <v>10</v>
          </cell>
          <cell r="F30">
            <v>0</v>
          </cell>
          <cell r="G30">
            <v>0</v>
          </cell>
          <cell r="H30">
            <v>10</v>
          </cell>
          <cell r="I30">
            <v>0</v>
          </cell>
          <cell r="J30">
            <v>0</v>
          </cell>
          <cell r="K30">
            <v>10</v>
          </cell>
          <cell r="L30">
            <v>0</v>
          </cell>
          <cell r="M30">
            <v>0</v>
          </cell>
          <cell r="N30">
            <v>10</v>
          </cell>
          <cell r="O30">
            <v>0</v>
          </cell>
          <cell r="P30">
            <v>0</v>
          </cell>
          <cell r="Q30">
            <v>10</v>
          </cell>
          <cell r="R30">
            <v>0</v>
          </cell>
          <cell r="S30">
            <v>0</v>
          </cell>
          <cell r="T30">
            <v>10</v>
          </cell>
          <cell r="U30">
            <v>0</v>
          </cell>
          <cell r="V30">
            <v>0</v>
          </cell>
          <cell r="W30">
            <v>10</v>
          </cell>
          <cell r="X30">
            <v>0</v>
          </cell>
          <cell r="Y30">
            <v>0</v>
          </cell>
          <cell r="Z30">
            <v>10</v>
          </cell>
          <cell r="AA30">
            <v>0</v>
          </cell>
          <cell r="AB30">
            <v>0</v>
          </cell>
          <cell r="AC30">
            <v>10</v>
          </cell>
          <cell r="AD30">
            <v>0</v>
          </cell>
          <cell r="AE30">
            <v>0</v>
          </cell>
          <cell r="AF30">
            <v>10</v>
          </cell>
          <cell r="AG30">
            <v>0</v>
          </cell>
          <cell r="AH30">
            <v>0</v>
          </cell>
          <cell r="AI30">
            <v>10</v>
          </cell>
          <cell r="AJ30">
            <v>9</v>
          </cell>
        </row>
        <row r="31">
          <cell r="A31" t="str">
            <v>AKM521IX</v>
          </cell>
          <cell r="B31">
            <v>257</v>
          </cell>
          <cell r="C31">
            <v>0</v>
          </cell>
          <cell r="D31">
            <v>2</v>
          </cell>
          <cell r="E31">
            <v>255</v>
          </cell>
          <cell r="F31">
            <v>32</v>
          </cell>
          <cell r="G31">
            <v>0</v>
          </cell>
          <cell r="H31">
            <v>287</v>
          </cell>
          <cell r="I31">
            <v>0</v>
          </cell>
          <cell r="J31">
            <v>10</v>
          </cell>
          <cell r="K31">
            <v>277</v>
          </cell>
          <cell r="L31">
            <v>0</v>
          </cell>
          <cell r="M31">
            <v>0</v>
          </cell>
          <cell r="N31">
            <v>277</v>
          </cell>
          <cell r="O31">
            <v>0</v>
          </cell>
          <cell r="P31">
            <v>0</v>
          </cell>
          <cell r="Q31">
            <v>277</v>
          </cell>
          <cell r="R31">
            <v>0</v>
          </cell>
          <cell r="S31">
            <v>0</v>
          </cell>
          <cell r="T31">
            <v>277</v>
          </cell>
          <cell r="U31">
            <v>0</v>
          </cell>
          <cell r="V31">
            <v>0</v>
          </cell>
          <cell r="W31">
            <v>277</v>
          </cell>
          <cell r="X31">
            <v>0</v>
          </cell>
          <cell r="Y31">
            <v>0</v>
          </cell>
          <cell r="Z31">
            <v>277</v>
          </cell>
          <cell r="AA31">
            <v>0</v>
          </cell>
          <cell r="AB31">
            <v>0</v>
          </cell>
          <cell r="AC31">
            <v>277</v>
          </cell>
          <cell r="AD31">
            <v>0</v>
          </cell>
          <cell r="AE31">
            <v>0</v>
          </cell>
          <cell r="AF31">
            <v>277</v>
          </cell>
          <cell r="AG31">
            <v>0</v>
          </cell>
          <cell r="AH31">
            <v>50</v>
          </cell>
          <cell r="AI31">
            <v>227</v>
          </cell>
          <cell r="AJ31">
            <v>227</v>
          </cell>
        </row>
        <row r="32">
          <cell r="A32" t="str">
            <v>AKP560IX</v>
          </cell>
          <cell r="B32">
            <v>0</v>
          </cell>
          <cell r="C32">
            <v>162</v>
          </cell>
          <cell r="D32">
            <v>50</v>
          </cell>
          <cell r="E32">
            <v>112</v>
          </cell>
          <cell r="F32">
            <v>287</v>
          </cell>
          <cell r="G32">
            <v>1</v>
          </cell>
          <cell r="H32">
            <v>398</v>
          </cell>
          <cell r="I32">
            <v>162</v>
          </cell>
          <cell r="J32">
            <v>40</v>
          </cell>
          <cell r="K32">
            <v>520</v>
          </cell>
          <cell r="L32">
            <v>0</v>
          </cell>
          <cell r="M32">
            <v>1</v>
          </cell>
          <cell r="N32">
            <v>519</v>
          </cell>
          <cell r="O32">
            <v>41</v>
          </cell>
          <cell r="P32">
            <v>0</v>
          </cell>
          <cell r="Q32">
            <v>560</v>
          </cell>
          <cell r="R32">
            <v>0</v>
          </cell>
          <cell r="S32">
            <v>0</v>
          </cell>
          <cell r="T32">
            <v>560</v>
          </cell>
          <cell r="U32">
            <v>0</v>
          </cell>
          <cell r="V32">
            <v>62</v>
          </cell>
          <cell r="W32">
            <v>498</v>
          </cell>
          <cell r="X32">
            <v>0</v>
          </cell>
          <cell r="Y32">
            <v>0</v>
          </cell>
          <cell r="Z32">
            <v>498</v>
          </cell>
          <cell r="AA32">
            <v>0</v>
          </cell>
          <cell r="AB32">
            <v>0</v>
          </cell>
          <cell r="AC32">
            <v>498</v>
          </cell>
          <cell r="AD32">
            <v>0</v>
          </cell>
          <cell r="AE32">
            <v>0</v>
          </cell>
          <cell r="AF32">
            <v>498</v>
          </cell>
          <cell r="AG32">
            <v>0</v>
          </cell>
          <cell r="AH32">
            <v>0</v>
          </cell>
          <cell r="AI32">
            <v>498</v>
          </cell>
          <cell r="AJ32">
            <v>499</v>
          </cell>
        </row>
        <row r="33">
          <cell r="A33" t="str">
            <v>AKP560WH</v>
          </cell>
          <cell r="B33">
            <v>1</v>
          </cell>
          <cell r="C33">
            <v>0</v>
          </cell>
          <cell r="D33">
            <v>0</v>
          </cell>
          <cell r="E33">
            <v>1</v>
          </cell>
          <cell r="F33">
            <v>94</v>
          </cell>
          <cell r="G33">
            <v>1</v>
          </cell>
          <cell r="H33">
            <v>94</v>
          </cell>
          <cell r="I33">
            <v>0</v>
          </cell>
          <cell r="J33">
            <v>0</v>
          </cell>
          <cell r="K33">
            <v>94</v>
          </cell>
          <cell r="L33">
            <v>0</v>
          </cell>
          <cell r="M33">
            <v>0</v>
          </cell>
          <cell r="N33">
            <v>94</v>
          </cell>
          <cell r="O33">
            <v>0</v>
          </cell>
          <cell r="P33">
            <v>0</v>
          </cell>
          <cell r="Q33">
            <v>94</v>
          </cell>
          <cell r="R33">
            <v>0</v>
          </cell>
          <cell r="S33">
            <v>0</v>
          </cell>
          <cell r="T33">
            <v>94</v>
          </cell>
          <cell r="U33">
            <v>0</v>
          </cell>
          <cell r="V33">
            <v>2</v>
          </cell>
          <cell r="W33">
            <v>92</v>
          </cell>
          <cell r="X33">
            <v>0</v>
          </cell>
          <cell r="Y33">
            <v>0</v>
          </cell>
          <cell r="Z33">
            <v>92</v>
          </cell>
          <cell r="AA33">
            <v>0</v>
          </cell>
          <cell r="AB33">
            <v>0</v>
          </cell>
          <cell r="AC33">
            <v>92</v>
          </cell>
          <cell r="AD33">
            <v>0</v>
          </cell>
          <cell r="AE33">
            <v>0</v>
          </cell>
          <cell r="AF33">
            <v>92</v>
          </cell>
          <cell r="AG33">
            <v>0</v>
          </cell>
          <cell r="AH33">
            <v>0</v>
          </cell>
          <cell r="AI33">
            <v>92</v>
          </cell>
          <cell r="AJ33">
            <v>92</v>
          </cell>
        </row>
        <row r="34">
          <cell r="A34" t="str">
            <v>AKP568/IX/1</v>
          </cell>
          <cell r="B34">
            <v>47</v>
          </cell>
          <cell r="C34">
            <v>100</v>
          </cell>
          <cell r="D34">
            <v>0</v>
          </cell>
          <cell r="E34">
            <v>147</v>
          </cell>
          <cell r="F34">
            <v>0</v>
          </cell>
          <cell r="G34">
            <v>0</v>
          </cell>
          <cell r="H34">
            <v>147</v>
          </cell>
          <cell r="I34">
            <v>0</v>
          </cell>
          <cell r="J34">
            <v>0</v>
          </cell>
          <cell r="K34">
            <v>147</v>
          </cell>
          <cell r="L34">
            <v>0</v>
          </cell>
          <cell r="M34">
            <v>0</v>
          </cell>
          <cell r="N34">
            <v>147</v>
          </cell>
          <cell r="O34">
            <v>0</v>
          </cell>
          <cell r="P34">
            <v>0</v>
          </cell>
          <cell r="Q34">
            <v>147</v>
          </cell>
          <cell r="R34">
            <v>0</v>
          </cell>
          <cell r="S34">
            <v>0</v>
          </cell>
          <cell r="T34">
            <v>147</v>
          </cell>
          <cell r="U34">
            <v>0</v>
          </cell>
          <cell r="V34">
            <v>0</v>
          </cell>
          <cell r="W34">
            <v>147</v>
          </cell>
          <cell r="X34">
            <v>0</v>
          </cell>
          <cell r="Y34">
            <v>0</v>
          </cell>
          <cell r="Z34">
            <v>147</v>
          </cell>
          <cell r="AA34">
            <v>0</v>
          </cell>
          <cell r="AB34">
            <v>0</v>
          </cell>
          <cell r="AC34">
            <v>147</v>
          </cell>
          <cell r="AD34">
            <v>0</v>
          </cell>
          <cell r="AE34">
            <v>0</v>
          </cell>
          <cell r="AF34">
            <v>147</v>
          </cell>
          <cell r="AG34">
            <v>0</v>
          </cell>
          <cell r="AH34">
            <v>0</v>
          </cell>
          <cell r="AI34">
            <v>147</v>
          </cell>
          <cell r="AJ34">
            <v>145</v>
          </cell>
        </row>
        <row r="35">
          <cell r="A35" t="str">
            <v>AKR0471IX</v>
          </cell>
          <cell r="B35">
            <v>38</v>
          </cell>
          <cell r="C35">
            <v>0</v>
          </cell>
          <cell r="D35">
            <v>0</v>
          </cell>
          <cell r="E35">
            <v>38</v>
          </cell>
          <cell r="F35">
            <v>0</v>
          </cell>
          <cell r="G35">
            <v>0</v>
          </cell>
          <cell r="H35">
            <v>38</v>
          </cell>
          <cell r="I35">
            <v>0</v>
          </cell>
          <cell r="J35">
            <v>0</v>
          </cell>
          <cell r="K35">
            <v>38</v>
          </cell>
          <cell r="L35">
            <v>0</v>
          </cell>
          <cell r="M35">
            <v>0</v>
          </cell>
          <cell r="N35">
            <v>38</v>
          </cell>
          <cell r="O35">
            <v>0</v>
          </cell>
          <cell r="P35">
            <v>0</v>
          </cell>
          <cell r="Q35">
            <v>38</v>
          </cell>
          <cell r="R35">
            <v>0</v>
          </cell>
          <cell r="S35">
            <v>0</v>
          </cell>
          <cell r="T35">
            <v>38</v>
          </cell>
          <cell r="U35">
            <v>0</v>
          </cell>
          <cell r="V35">
            <v>0</v>
          </cell>
          <cell r="W35">
            <v>38</v>
          </cell>
          <cell r="X35">
            <v>0</v>
          </cell>
          <cell r="Y35">
            <v>0</v>
          </cell>
          <cell r="Z35">
            <v>38</v>
          </cell>
          <cell r="AA35">
            <v>0</v>
          </cell>
          <cell r="AB35">
            <v>0</v>
          </cell>
          <cell r="AC35">
            <v>38</v>
          </cell>
          <cell r="AD35">
            <v>0</v>
          </cell>
          <cell r="AE35">
            <v>0</v>
          </cell>
          <cell r="AF35">
            <v>38</v>
          </cell>
          <cell r="AG35">
            <v>0</v>
          </cell>
          <cell r="AH35">
            <v>0</v>
          </cell>
          <cell r="AI35">
            <v>38</v>
          </cell>
          <cell r="AJ35">
            <v>38</v>
          </cell>
        </row>
        <row r="36">
          <cell r="A36" t="str">
            <v>AKR357IX</v>
          </cell>
          <cell r="B36">
            <v>100</v>
          </cell>
          <cell r="C36">
            <v>0</v>
          </cell>
          <cell r="D36">
            <v>0</v>
          </cell>
          <cell r="E36">
            <v>100</v>
          </cell>
          <cell r="F36">
            <v>0</v>
          </cell>
          <cell r="G36">
            <v>0</v>
          </cell>
          <cell r="H36">
            <v>100</v>
          </cell>
          <cell r="I36">
            <v>0</v>
          </cell>
          <cell r="J36">
            <v>0</v>
          </cell>
          <cell r="K36">
            <v>100</v>
          </cell>
          <cell r="L36">
            <v>0</v>
          </cell>
          <cell r="M36">
            <v>0</v>
          </cell>
          <cell r="N36">
            <v>100</v>
          </cell>
          <cell r="O36">
            <v>0</v>
          </cell>
          <cell r="P36">
            <v>0</v>
          </cell>
          <cell r="Q36">
            <v>100</v>
          </cell>
          <cell r="R36">
            <v>0</v>
          </cell>
          <cell r="S36">
            <v>0</v>
          </cell>
          <cell r="T36">
            <v>100</v>
          </cell>
          <cell r="U36">
            <v>0</v>
          </cell>
          <cell r="V36">
            <v>0</v>
          </cell>
          <cell r="W36">
            <v>100</v>
          </cell>
          <cell r="X36">
            <v>0</v>
          </cell>
          <cell r="Y36">
            <v>0</v>
          </cell>
          <cell r="Z36">
            <v>100</v>
          </cell>
          <cell r="AA36">
            <v>0</v>
          </cell>
          <cell r="AB36">
            <v>0</v>
          </cell>
          <cell r="AC36">
            <v>100</v>
          </cell>
          <cell r="AD36">
            <v>0</v>
          </cell>
          <cell r="AE36">
            <v>0</v>
          </cell>
          <cell r="AF36">
            <v>100</v>
          </cell>
          <cell r="AG36">
            <v>0</v>
          </cell>
          <cell r="AH36">
            <v>0</v>
          </cell>
          <cell r="AI36">
            <v>100</v>
          </cell>
          <cell r="AJ36">
            <v>100</v>
          </cell>
        </row>
        <row r="37">
          <cell r="A37" t="str">
            <v>AKR420IX</v>
          </cell>
          <cell r="B37">
            <v>39</v>
          </cell>
          <cell r="C37">
            <v>0</v>
          </cell>
          <cell r="D37">
            <v>0</v>
          </cell>
          <cell r="E37">
            <v>39</v>
          </cell>
          <cell r="F37">
            <v>622</v>
          </cell>
          <cell r="G37">
            <v>0</v>
          </cell>
          <cell r="H37">
            <v>661</v>
          </cell>
          <cell r="I37">
            <v>0</v>
          </cell>
          <cell r="J37">
            <v>0</v>
          </cell>
          <cell r="K37">
            <v>661</v>
          </cell>
          <cell r="L37">
            <v>0</v>
          </cell>
          <cell r="M37">
            <v>0</v>
          </cell>
          <cell r="N37">
            <v>661</v>
          </cell>
          <cell r="O37">
            <v>0</v>
          </cell>
          <cell r="P37">
            <v>0</v>
          </cell>
          <cell r="Q37">
            <v>661</v>
          </cell>
          <cell r="R37">
            <v>0</v>
          </cell>
          <cell r="S37">
            <v>200</v>
          </cell>
          <cell r="T37">
            <v>461</v>
          </cell>
          <cell r="U37">
            <v>1</v>
          </cell>
          <cell r="V37">
            <v>0</v>
          </cell>
          <cell r="W37">
            <v>462</v>
          </cell>
          <cell r="X37">
            <v>0</v>
          </cell>
          <cell r="Y37">
            <v>0</v>
          </cell>
          <cell r="Z37">
            <v>462</v>
          </cell>
          <cell r="AA37">
            <v>0</v>
          </cell>
          <cell r="AB37">
            <v>0</v>
          </cell>
          <cell r="AC37">
            <v>462</v>
          </cell>
          <cell r="AD37">
            <v>0</v>
          </cell>
          <cell r="AE37">
            <v>0</v>
          </cell>
          <cell r="AF37">
            <v>462</v>
          </cell>
          <cell r="AG37">
            <v>0</v>
          </cell>
          <cell r="AH37">
            <v>0</v>
          </cell>
          <cell r="AI37">
            <v>462</v>
          </cell>
          <cell r="AJ37">
            <v>461</v>
          </cell>
        </row>
        <row r="38">
          <cell r="A38" t="str">
            <v>AKR420WH</v>
          </cell>
          <cell r="B38">
            <v>88</v>
          </cell>
          <cell r="C38">
            <v>0</v>
          </cell>
          <cell r="D38">
            <v>0</v>
          </cell>
          <cell r="E38">
            <v>88</v>
          </cell>
          <cell r="F38">
            <v>360</v>
          </cell>
          <cell r="G38">
            <v>0</v>
          </cell>
          <cell r="H38">
            <v>448</v>
          </cell>
          <cell r="I38">
            <v>0</v>
          </cell>
          <cell r="J38">
            <v>0</v>
          </cell>
          <cell r="K38">
            <v>448</v>
          </cell>
          <cell r="L38">
            <v>0</v>
          </cell>
          <cell r="M38">
            <v>0</v>
          </cell>
          <cell r="N38">
            <v>448</v>
          </cell>
          <cell r="O38">
            <v>0</v>
          </cell>
          <cell r="P38">
            <v>0</v>
          </cell>
          <cell r="Q38">
            <v>448</v>
          </cell>
          <cell r="R38">
            <v>0</v>
          </cell>
          <cell r="S38">
            <v>0</v>
          </cell>
          <cell r="T38">
            <v>448</v>
          </cell>
          <cell r="U38">
            <v>0</v>
          </cell>
          <cell r="V38">
            <v>0</v>
          </cell>
          <cell r="W38">
            <v>448</v>
          </cell>
          <cell r="X38">
            <v>0</v>
          </cell>
          <cell r="Y38">
            <v>0</v>
          </cell>
          <cell r="Z38">
            <v>448</v>
          </cell>
          <cell r="AA38">
            <v>0</v>
          </cell>
          <cell r="AB38">
            <v>0</v>
          </cell>
          <cell r="AC38">
            <v>448</v>
          </cell>
          <cell r="AD38">
            <v>0</v>
          </cell>
          <cell r="AE38">
            <v>0</v>
          </cell>
          <cell r="AF38">
            <v>448</v>
          </cell>
          <cell r="AG38">
            <v>0</v>
          </cell>
          <cell r="AH38">
            <v>0</v>
          </cell>
          <cell r="AI38">
            <v>448</v>
          </cell>
          <cell r="AJ38">
            <v>446</v>
          </cell>
        </row>
        <row r="39">
          <cell r="A39" t="str">
            <v>AKR420NB</v>
          </cell>
          <cell r="B39">
            <v>100</v>
          </cell>
          <cell r="C39">
            <v>0</v>
          </cell>
          <cell r="D39">
            <v>0</v>
          </cell>
          <cell r="E39">
            <v>100</v>
          </cell>
          <cell r="F39">
            <v>359</v>
          </cell>
          <cell r="G39">
            <v>0</v>
          </cell>
          <cell r="H39">
            <v>459</v>
          </cell>
          <cell r="I39">
            <v>0</v>
          </cell>
          <cell r="J39">
            <v>10</v>
          </cell>
          <cell r="K39">
            <v>449</v>
          </cell>
          <cell r="L39">
            <v>0</v>
          </cell>
          <cell r="M39">
            <v>0</v>
          </cell>
          <cell r="N39">
            <v>449</v>
          </cell>
          <cell r="O39">
            <v>0</v>
          </cell>
          <cell r="P39">
            <v>0</v>
          </cell>
          <cell r="Q39">
            <v>449</v>
          </cell>
          <cell r="R39">
            <v>0</v>
          </cell>
          <cell r="S39">
            <v>0</v>
          </cell>
          <cell r="T39">
            <v>449</v>
          </cell>
          <cell r="U39">
            <v>0</v>
          </cell>
          <cell r="V39">
            <v>0</v>
          </cell>
          <cell r="W39">
            <v>449</v>
          </cell>
          <cell r="X39">
            <v>0</v>
          </cell>
          <cell r="Y39">
            <v>0</v>
          </cell>
          <cell r="Z39">
            <v>449</v>
          </cell>
          <cell r="AA39">
            <v>0</v>
          </cell>
          <cell r="AB39">
            <v>0</v>
          </cell>
          <cell r="AC39">
            <v>449</v>
          </cell>
          <cell r="AD39">
            <v>0</v>
          </cell>
          <cell r="AE39">
            <v>0</v>
          </cell>
          <cell r="AF39">
            <v>449</v>
          </cell>
          <cell r="AG39">
            <v>0</v>
          </cell>
          <cell r="AH39">
            <v>0</v>
          </cell>
          <cell r="AI39">
            <v>449</v>
          </cell>
          <cell r="AJ39">
            <v>446</v>
          </cell>
        </row>
        <row r="40">
          <cell r="A40" t="str">
            <v>AKR431ME</v>
          </cell>
          <cell r="B40">
            <v>503</v>
          </cell>
          <cell r="C40">
            <v>0</v>
          </cell>
          <cell r="D40">
            <v>210</v>
          </cell>
          <cell r="E40">
            <v>293</v>
          </cell>
          <cell r="F40">
            <v>0</v>
          </cell>
          <cell r="G40">
            <v>15</v>
          </cell>
          <cell r="H40">
            <v>278</v>
          </cell>
          <cell r="I40">
            <v>0</v>
          </cell>
          <cell r="J40">
            <v>11</v>
          </cell>
          <cell r="K40">
            <v>267</v>
          </cell>
          <cell r="L40">
            <v>0</v>
          </cell>
          <cell r="M40">
            <v>160</v>
          </cell>
          <cell r="N40">
            <v>107</v>
          </cell>
          <cell r="O40">
            <v>0</v>
          </cell>
          <cell r="P40">
            <v>0</v>
          </cell>
          <cell r="Q40">
            <v>107</v>
          </cell>
          <cell r="R40">
            <v>0</v>
          </cell>
          <cell r="S40">
            <v>0</v>
          </cell>
          <cell r="T40">
            <v>107</v>
          </cell>
          <cell r="U40">
            <v>0</v>
          </cell>
          <cell r="V40">
            <v>2</v>
          </cell>
          <cell r="W40">
            <v>105</v>
          </cell>
          <cell r="X40">
            <v>0</v>
          </cell>
          <cell r="Y40">
            <v>0</v>
          </cell>
          <cell r="Z40">
            <v>105</v>
          </cell>
          <cell r="AA40">
            <v>0</v>
          </cell>
          <cell r="AB40">
            <v>0</v>
          </cell>
          <cell r="AC40">
            <v>105</v>
          </cell>
          <cell r="AD40">
            <v>0</v>
          </cell>
          <cell r="AE40">
            <v>0</v>
          </cell>
          <cell r="AF40">
            <v>105</v>
          </cell>
          <cell r="AG40">
            <v>1</v>
          </cell>
          <cell r="AH40">
            <v>104</v>
          </cell>
          <cell r="AI40">
            <v>2</v>
          </cell>
          <cell r="AJ40">
            <v>1</v>
          </cell>
        </row>
        <row r="41">
          <cell r="A41" t="str">
            <v>AKR431WH</v>
          </cell>
          <cell r="B41">
            <v>246</v>
          </cell>
          <cell r="C41">
            <v>0</v>
          </cell>
          <cell r="D41">
            <v>0</v>
          </cell>
          <cell r="E41">
            <v>246</v>
          </cell>
          <cell r="F41">
            <v>0</v>
          </cell>
          <cell r="G41">
            <v>0</v>
          </cell>
          <cell r="H41">
            <v>246</v>
          </cell>
          <cell r="I41">
            <v>0</v>
          </cell>
          <cell r="J41">
            <v>0</v>
          </cell>
          <cell r="K41">
            <v>246</v>
          </cell>
          <cell r="L41">
            <v>0</v>
          </cell>
          <cell r="M41">
            <v>0</v>
          </cell>
          <cell r="N41">
            <v>246</v>
          </cell>
          <cell r="O41">
            <v>0</v>
          </cell>
          <cell r="P41">
            <v>0</v>
          </cell>
          <cell r="Q41">
            <v>246</v>
          </cell>
          <cell r="R41">
            <v>0</v>
          </cell>
          <cell r="S41">
            <v>0</v>
          </cell>
          <cell r="T41">
            <v>246</v>
          </cell>
          <cell r="U41">
            <v>0</v>
          </cell>
          <cell r="V41">
            <v>0</v>
          </cell>
          <cell r="W41">
            <v>246</v>
          </cell>
          <cell r="X41">
            <v>0</v>
          </cell>
          <cell r="Y41">
            <v>0</v>
          </cell>
          <cell r="Z41">
            <v>246</v>
          </cell>
          <cell r="AA41">
            <v>0</v>
          </cell>
          <cell r="AB41">
            <v>0</v>
          </cell>
          <cell r="AC41">
            <v>246</v>
          </cell>
          <cell r="AD41">
            <v>0</v>
          </cell>
          <cell r="AE41">
            <v>0</v>
          </cell>
          <cell r="AF41">
            <v>246</v>
          </cell>
          <cell r="AG41">
            <v>0</v>
          </cell>
          <cell r="AH41">
            <v>0</v>
          </cell>
          <cell r="AI41">
            <v>246</v>
          </cell>
          <cell r="AJ41">
            <v>246</v>
          </cell>
        </row>
        <row r="42">
          <cell r="A42" t="str">
            <v>AKR685IX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10</v>
          </cell>
          <cell r="AH42">
            <v>0</v>
          </cell>
          <cell r="AI42">
            <v>10</v>
          </cell>
          <cell r="AJ42">
            <v>10</v>
          </cell>
        </row>
        <row r="43">
          <cell r="A43" t="str">
            <v>AKR703IX</v>
          </cell>
          <cell r="B43">
            <v>48</v>
          </cell>
          <cell r="C43">
            <v>0</v>
          </cell>
          <cell r="D43">
            <v>0</v>
          </cell>
          <cell r="E43">
            <v>48</v>
          </cell>
          <cell r="F43">
            <v>0</v>
          </cell>
          <cell r="G43">
            <v>0</v>
          </cell>
          <cell r="H43">
            <v>48</v>
          </cell>
          <cell r="I43">
            <v>0</v>
          </cell>
          <cell r="J43">
            <v>0</v>
          </cell>
          <cell r="K43">
            <v>48</v>
          </cell>
          <cell r="L43">
            <v>0</v>
          </cell>
          <cell r="M43">
            <v>0</v>
          </cell>
          <cell r="N43">
            <v>48</v>
          </cell>
          <cell r="O43">
            <v>0</v>
          </cell>
          <cell r="P43">
            <v>0</v>
          </cell>
          <cell r="Q43">
            <v>48</v>
          </cell>
          <cell r="R43">
            <v>0</v>
          </cell>
          <cell r="S43">
            <v>0</v>
          </cell>
          <cell r="T43">
            <v>48</v>
          </cell>
          <cell r="U43">
            <v>0</v>
          </cell>
          <cell r="V43">
            <v>0</v>
          </cell>
          <cell r="W43">
            <v>48</v>
          </cell>
          <cell r="X43">
            <v>0</v>
          </cell>
          <cell r="Y43">
            <v>0</v>
          </cell>
          <cell r="Z43">
            <v>48</v>
          </cell>
          <cell r="AA43">
            <v>0</v>
          </cell>
          <cell r="AB43">
            <v>0</v>
          </cell>
          <cell r="AC43">
            <v>48</v>
          </cell>
          <cell r="AD43">
            <v>0</v>
          </cell>
          <cell r="AE43">
            <v>0</v>
          </cell>
          <cell r="AF43">
            <v>48</v>
          </cell>
          <cell r="AG43">
            <v>0</v>
          </cell>
          <cell r="AH43">
            <v>0</v>
          </cell>
          <cell r="AI43">
            <v>48</v>
          </cell>
          <cell r="AJ43">
            <v>48</v>
          </cell>
        </row>
        <row r="44">
          <cell r="A44" t="str">
            <v>AKR891IX</v>
          </cell>
          <cell r="B44">
            <v>30</v>
          </cell>
          <cell r="C44">
            <v>0</v>
          </cell>
          <cell r="D44">
            <v>0</v>
          </cell>
          <cell r="E44">
            <v>30</v>
          </cell>
          <cell r="F44">
            <v>10</v>
          </cell>
          <cell r="G44">
            <v>0</v>
          </cell>
          <cell r="H44">
            <v>40</v>
          </cell>
          <cell r="I44">
            <v>0</v>
          </cell>
          <cell r="J44">
            <v>0</v>
          </cell>
          <cell r="K44">
            <v>40</v>
          </cell>
          <cell r="L44">
            <v>0</v>
          </cell>
          <cell r="M44">
            <v>0</v>
          </cell>
          <cell r="N44">
            <v>40</v>
          </cell>
          <cell r="O44">
            <v>0</v>
          </cell>
          <cell r="P44">
            <v>0</v>
          </cell>
          <cell r="Q44">
            <v>40</v>
          </cell>
          <cell r="R44">
            <v>0</v>
          </cell>
          <cell r="S44">
            <v>0</v>
          </cell>
          <cell r="T44">
            <v>40</v>
          </cell>
          <cell r="U44">
            <v>0</v>
          </cell>
          <cell r="V44">
            <v>0</v>
          </cell>
          <cell r="W44">
            <v>40</v>
          </cell>
          <cell r="X44">
            <v>0</v>
          </cell>
          <cell r="Y44">
            <v>0</v>
          </cell>
          <cell r="Z44">
            <v>40</v>
          </cell>
          <cell r="AA44">
            <v>0</v>
          </cell>
          <cell r="AB44">
            <v>0</v>
          </cell>
          <cell r="AC44">
            <v>40</v>
          </cell>
          <cell r="AD44">
            <v>0</v>
          </cell>
          <cell r="AE44">
            <v>0</v>
          </cell>
          <cell r="AF44">
            <v>40</v>
          </cell>
          <cell r="AG44">
            <v>0</v>
          </cell>
          <cell r="AH44">
            <v>0</v>
          </cell>
          <cell r="AI44">
            <v>40</v>
          </cell>
          <cell r="AJ44">
            <v>40</v>
          </cell>
        </row>
        <row r="45">
          <cell r="A45" t="str">
            <v>AKR934IX</v>
          </cell>
          <cell r="B45">
            <v>50</v>
          </cell>
          <cell r="C45">
            <v>0</v>
          </cell>
          <cell r="D45">
            <v>0</v>
          </cell>
          <cell r="E45">
            <v>50</v>
          </cell>
          <cell r="F45">
            <v>0</v>
          </cell>
          <cell r="G45">
            <v>0</v>
          </cell>
          <cell r="H45">
            <v>50</v>
          </cell>
          <cell r="I45">
            <v>0</v>
          </cell>
          <cell r="J45">
            <v>0</v>
          </cell>
          <cell r="K45">
            <v>50</v>
          </cell>
          <cell r="L45">
            <v>0</v>
          </cell>
          <cell r="M45">
            <v>0</v>
          </cell>
          <cell r="N45">
            <v>50</v>
          </cell>
          <cell r="O45">
            <v>0</v>
          </cell>
          <cell r="P45">
            <v>0</v>
          </cell>
          <cell r="Q45">
            <v>50</v>
          </cell>
          <cell r="R45">
            <v>0</v>
          </cell>
          <cell r="S45">
            <v>0</v>
          </cell>
          <cell r="T45">
            <v>50</v>
          </cell>
          <cell r="U45">
            <v>0</v>
          </cell>
          <cell r="V45">
            <v>0</v>
          </cell>
          <cell r="W45">
            <v>50</v>
          </cell>
          <cell r="X45">
            <v>0</v>
          </cell>
          <cell r="Y45">
            <v>0</v>
          </cell>
          <cell r="Z45">
            <v>50</v>
          </cell>
          <cell r="AA45">
            <v>0</v>
          </cell>
          <cell r="AB45">
            <v>0</v>
          </cell>
          <cell r="AC45">
            <v>50</v>
          </cell>
          <cell r="AD45">
            <v>0</v>
          </cell>
          <cell r="AE45">
            <v>0</v>
          </cell>
          <cell r="AF45">
            <v>50</v>
          </cell>
          <cell r="AG45">
            <v>0</v>
          </cell>
          <cell r="AH45">
            <v>0</v>
          </cell>
          <cell r="AI45">
            <v>50</v>
          </cell>
          <cell r="AJ45">
            <v>48</v>
          </cell>
        </row>
        <row r="46">
          <cell r="A46" t="str">
            <v>AKR945IX</v>
          </cell>
          <cell r="B46">
            <v>10</v>
          </cell>
          <cell r="C46">
            <v>0</v>
          </cell>
          <cell r="D46">
            <v>0</v>
          </cell>
          <cell r="E46">
            <v>10</v>
          </cell>
          <cell r="F46">
            <v>0</v>
          </cell>
          <cell r="G46">
            <v>0</v>
          </cell>
          <cell r="H46">
            <v>10</v>
          </cell>
          <cell r="I46">
            <v>0</v>
          </cell>
          <cell r="J46">
            <v>0</v>
          </cell>
          <cell r="K46">
            <v>10</v>
          </cell>
          <cell r="L46">
            <v>0</v>
          </cell>
          <cell r="M46">
            <v>0</v>
          </cell>
          <cell r="N46">
            <v>10</v>
          </cell>
          <cell r="O46">
            <v>0</v>
          </cell>
          <cell r="P46">
            <v>0</v>
          </cell>
          <cell r="Q46">
            <v>10</v>
          </cell>
          <cell r="R46">
            <v>0</v>
          </cell>
          <cell r="S46">
            <v>0</v>
          </cell>
          <cell r="T46">
            <v>10</v>
          </cell>
          <cell r="U46">
            <v>0</v>
          </cell>
          <cell r="V46">
            <v>0</v>
          </cell>
          <cell r="W46">
            <v>10</v>
          </cell>
          <cell r="X46">
            <v>0</v>
          </cell>
          <cell r="Y46">
            <v>0</v>
          </cell>
          <cell r="Z46">
            <v>10</v>
          </cell>
          <cell r="AA46">
            <v>0</v>
          </cell>
          <cell r="AB46">
            <v>0</v>
          </cell>
          <cell r="AC46">
            <v>10</v>
          </cell>
          <cell r="AD46">
            <v>0</v>
          </cell>
          <cell r="AE46">
            <v>0</v>
          </cell>
          <cell r="AF46">
            <v>10</v>
          </cell>
          <cell r="AG46">
            <v>0</v>
          </cell>
          <cell r="AH46">
            <v>0</v>
          </cell>
          <cell r="AI46">
            <v>10</v>
          </cell>
          <cell r="AJ46">
            <v>10</v>
          </cell>
        </row>
        <row r="47">
          <cell r="A47" t="str">
            <v>AKR981IX</v>
          </cell>
          <cell r="B47">
            <v>1</v>
          </cell>
          <cell r="C47">
            <v>9</v>
          </cell>
          <cell r="D47">
            <v>0</v>
          </cell>
          <cell r="E47">
            <v>10</v>
          </cell>
          <cell r="F47">
            <v>0</v>
          </cell>
          <cell r="G47">
            <v>0</v>
          </cell>
          <cell r="H47">
            <v>10</v>
          </cell>
          <cell r="I47">
            <v>0</v>
          </cell>
          <cell r="J47">
            <v>0</v>
          </cell>
          <cell r="K47">
            <v>10</v>
          </cell>
          <cell r="L47">
            <v>0</v>
          </cell>
          <cell r="M47">
            <v>0</v>
          </cell>
          <cell r="N47">
            <v>10</v>
          </cell>
          <cell r="O47">
            <v>0</v>
          </cell>
          <cell r="P47">
            <v>0</v>
          </cell>
          <cell r="Q47">
            <v>10</v>
          </cell>
          <cell r="R47">
            <v>0</v>
          </cell>
          <cell r="S47">
            <v>0</v>
          </cell>
          <cell r="T47">
            <v>10</v>
          </cell>
          <cell r="U47">
            <v>0</v>
          </cell>
          <cell r="V47">
            <v>0</v>
          </cell>
          <cell r="W47">
            <v>10</v>
          </cell>
          <cell r="X47">
            <v>0</v>
          </cell>
          <cell r="Y47">
            <v>0</v>
          </cell>
          <cell r="Z47">
            <v>10</v>
          </cell>
          <cell r="AA47">
            <v>0</v>
          </cell>
          <cell r="AB47">
            <v>0</v>
          </cell>
          <cell r="AC47">
            <v>10</v>
          </cell>
          <cell r="AD47">
            <v>0</v>
          </cell>
          <cell r="AE47">
            <v>0</v>
          </cell>
          <cell r="AF47">
            <v>10</v>
          </cell>
          <cell r="AG47">
            <v>0</v>
          </cell>
          <cell r="AH47">
            <v>0</v>
          </cell>
          <cell r="AI47">
            <v>10</v>
          </cell>
          <cell r="AJ47">
            <v>9</v>
          </cell>
        </row>
        <row r="48">
          <cell r="A48" t="str">
            <v>AKR809MR</v>
          </cell>
          <cell r="B48">
            <v>0</v>
          </cell>
          <cell r="C48">
            <v>6</v>
          </cell>
          <cell r="D48">
            <v>0</v>
          </cell>
          <cell r="E48">
            <v>6</v>
          </cell>
          <cell r="F48">
            <v>0</v>
          </cell>
          <cell r="G48">
            <v>0</v>
          </cell>
          <cell r="H48">
            <v>6</v>
          </cell>
          <cell r="I48">
            <v>0</v>
          </cell>
          <cell r="J48">
            <v>0</v>
          </cell>
          <cell r="K48">
            <v>6</v>
          </cell>
          <cell r="L48">
            <v>0</v>
          </cell>
          <cell r="M48">
            <v>0</v>
          </cell>
          <cell r="N48">
            <v>6</v>
          </cell>
          <cell r="O48">
            <v>0</v>
          </cell>
          <cell r="P48">
            <v>0</v>
          </cell>
          <cell r="Q48">
            <v>6</v>
          </cell>
          <cell r="R48">
            <v>0</v>
          </cell>
          <cell r="S48">
            <v>0</v>
          </cell>
          <cell r="T48">
            <v>6</v>
          </cell>
          <cell r="U48">
            <v>0</v>
          </cell>
          <cell r="V48">
            <v>0</v>
          </cell>
          <cell r="W48">
            <v>6</v>
          </cell>
          <cell r="X48">
            <v>0</v>
          </cell>
          <cell r="Y48">
            <v>0</v>
          </cell>
          <cell r="Z48">
            <v>6</v>
          </cell>
          <cell r="AA48">
            <v>0</v>
          </cell>
          <cell r="AB48">
            <v>0</v>
          </cell>
          <cell r="AC48">
            <v>6</v>
          </cell>
          <cell r="AD48">
            <v>0</v>
          </cell>
          <cell r="AE48">
            <v>0</v>
          </cell>
          <cell r="AF48">
            <v>6</v>
          </cell>
          <cell r="AG48">
            <v>0</v>
          </cell>
          <cell r="AH48">
            <v>0</v>
          </cell>
          <cell r="AI48">
            <v>6</v>
          </cell>
          <cell r="AJ48">
            <v>6</v>
          </cell>
        </row>
        <row r="49">
          <cell r="A49" t="str">
            <v>AKS638WH</v>
          </cell>
          <cell r="B49">
            <v>200</v>
          </cell>
          <cell r="C49">
            <v>0</v>
          </cell>
          <cell r="D49">
            <v>1</v>
          </cell>
          <cell r="E49">
            <v>199</v>
          </cell>
          <cell r="F49">
            <v>0</v>
          </cell>
          <cell r="G49">
            <v>0</v>
          </cell>
          <cell r="H49">
            <v>199</v>
          </cell>
          <cell r="I49">
            <v>0</v>
          </cell>
          <cell r="J49">
            <v>0</v>
          </cell>
          <cell r="K49">
            <v>199</v>
          </cell>
          <cell r="L49">
            <v>0</v>
          </cell>
          <cell r="M49">
            <v>0</v>
          </cell>
          <cell r="N49">
            <v>199</v>
          </cell>
          <cell r="O49">
            <v>0</v>
          </cell>
          <cell r="P49">
            <v>0</v>
          </cell>
          <cell r="Q49">
            <v>199</v>
          </cell>
          <cell r="R49">
            <v>0</v>
          </cell>
          <cell r="S49">
            <v>0</v>
          </cell>
          <cell r="T49">
            <v>199</v>
          </cell>
          <cell r="U49">
            <v>0</v>
          </cell>
          <cell r="V49">
            <v>0</v>
          </cell>
          <cell r="W49">
            <v>199</v>
          </cell>
          <cell r="X49">
            <v>0</v>
          </cell>
          <cell r="Y49">
            <v>0</v>
          </cell>
          <cell r="Z49">
            <v>199</v>
          </cell>
          <cell r="AA49">
            <v>0</v>
          </cell>
          <cell r="AB49">
            <v>0</v>
          </cell>
          <cell r="AC49">
            <v>199</v>
          </cell>
          <cell r="AD49">
            <v>0</v>
          </cell>
          <cell r="AE49">
            <v>0</v>
          </cell>
          <cell r="AF49">
            <v>199</v>
          </cell>
          <cell r="AG49">
            <v>41</v>
          </cell>
          <cell r="AH49">
            <v>0</v>
          </cell>
          <cell r="AI49">
            <v>240</v>
          </cell>
          <cell r="AJ49">
            <v>240</v>
          </cell>
        </row>
        <row r="50">
          <cell r="A50" t="str">
            <v>AKT315/IX</v>
          </cell>
          <cell r="B50">
            <v>99</v>
          </cell>
          <cell r="C50">
            <v>0</v>
          </cell>
          <cell r="D50">
            <v>0</v>
          </cell>
          <cell r="E50">
            <v>99</v>
          </cell>
          <cell r="F50">
            <v>0</v>
          </cell>
          <cell r="G50">
            <v>0</v>
          </cell>
          <cell r="H50">
            <v>99</v>
          </cell>
          <cell r="I50">
            <v>0</v>
          </cell>
          <cell r="J50">
            <v>0</v>
          </cell>
          <cell r="K50">
            <v>99</v>
          </cell>
          <cell r="L50">
            <v>0</v>
          </cell>
          <cell r="M50">
            <v>0</v>
          </cell>
          <cell r="N50">
            <v>99</v>
          </cell>
          <cell r="O50">
            <v>0</v>
          </cell>
          <cell r="P50">
            <v>0</v>
          </cell>
          <cell r="Q50">
            <v>99</v>
          </cell>
          <cell r="R50">
            <v>0</v>
          </cell>
          <cell r="S50">
            <v>0</v>
          </cell>
          <cell r="T50">
            <v>99</v>
          </cell>
          <cell r="U50">
            <v>0</v>
          </cell>
          <cell r="V50">
            <v>2</v>
          </cell>
          <cell r="W50">
            <v>97</v>
          </cell>
          <cell r="X50">
            <v>0</v>
          </cell>
          <cell r="Y50">
            <v>0</v>
          </cell>
          <cell r="Z50">
            <v>97</v>
          </cell>
          <cell r="AA50">
            <v>0</v>
          </cell>
          <cell r="AB50">
            <v>0</v>
          </cell>
          <cell r="AC50">
            <v>97</v>
          </cell>
          <cell r="AD50">
            <v>0</v>
          </cell>
          <cell r="AE50">
            <v>0</v>
          </cell>
          <cell r="AF50">
            <v>97</v>
          </cell>
          <cell r="AG50">
            <v>0</v>
          </cell>
          <cell r="AH50">
            <v>0</v>
          </cell>
          <cell r="AI50">
            <v>97</v>
          </cell>
          <cell r="AJ50">
            <v>97</v>
          </cell>
        </row>
        <row r="51">
          <cell r="A51" t="str">
            <v>AKT325IX</v>
          </cell>
          <cell r="B51">
            <v>10</v>
          </cell>
          <cell r="C51">
            <v>0</v>
          </cell>
          <cell r="D51">
            <v>0</v>
          </cell>
          <cell r="E51">
            <v>10</v>
          </cell>
          <cell r="F51">
            <v>0</v>
          </cell>
          <cell r="G51">
            <v>0</v>
          </cell>
          <cell r="H51">
            <v>10</v>
          </cell>
          <cell r="I51">
            <v>0</v>
          </cell>
          <cell r="J51">
            <v>0</v>
          </cell>
          <cell r="K51">
            <v>10</v>
          </cell>
          <cell r="L51">
            <v>0</v>
          </cell>
          <cell r="M51">
            <v>0</v>
          </cell>
          <cell r="N51">
            <v>10</v>
          </cell>
          <cell r="O51">
            <v>0</v>
          </cell>
          <cell r="P51">
            <v>0</v>
          </cell>
          <cell r="Q51">
            <v>10</v>
          </cell>
          <cell r="R51">
            <v>0</v>
          </cell>
          <cell r="S51">
            <v>0</v>
          </cell>
          <cell r="T51">
            <v>10</v>
          </cell>
          <cell r="U51">
            <v>0</v>
          </cell>
          <cell r="V51">
            <v>0</v>
          </cell>
          <cell r="W51">
            <v>10</v>
          </cell>
          <cell r="X51">
            <v>0</v>
          </cell>
          <cell r="Y51">
            <v>0</v>
          </cell>
          <cell r="Z51">
            <v>10</v>
          </cell>
          <cell r="AA51">
            <v>0</v>
          </cell>
          <cell r="AB51">
            <v>0</v>
          </cell>
          <cell r="AC51">
            <v>10</v>
          </cell>
          <cell r="AD51">
            <v>0</v>
          </cell>
          <cell r="AE51">
            <v>0</v>
          </cell>
          <cell r="AF51">
            <v>10</v>
          </cell>
          <cell r="AG51">
            <v>0</v>
          </cell>
          <cell r="AH51">
            <v>0</v>
          </cell>
          <cell r="AI51">
            <v>10</v>
          </cell>
          <cell r="AJ51">
            <v>10</v>
          </cell>
        </row>
        <row r="52">
          <cell r="A52" t="str">
            <v>AKT476NB</v>
          </cell>
          <cell r="B52">
            <v>40</v>
          </cell>
          <cell r="C52">
            <v>0</v>
          </cell>
          <cell r="D52">
            <v>0</v>
          </cell>
          <cell r="E52">
            <v>40</v>
          </cell>
          <cell r="F52">
            <v>0</v>
          </cell>
          <cell r="G52">
            <v>0</v>
          </cell>
          <cell r="H52">
            <v>40</v>
          </cell>
          <cell r="I52">
            <v>0</v>
          </cell>
          <cell r="J52">
            <v>0</v>
          </cell>
          <cell r="K52">
            <v>40</v>
          </cell>
          <cell r="L52">
            <v>0</v>
          </cell>
          <cell r="M52">
            <v>0</v>
          </cell>
          <cell r="N52">
            <v>40</v>
          </cell>
          <cell r="O52">
            <v>0</v>
          </cell>
          <cell r="P52">
            <v>0</v>
          </cell>
          <cell r="Q52">
            <v>40</v>
          </cell>
          <cell r="R52">
            <v>0</v>
          </cell>
          <cell r="S52">
            <v>0</v>
          </cell>
          <cell r="T52">
            <v>40</v>
          </cell>
          <cell r="U52">
            <v>0</v>
          </cell>
          <cell r="V52">
            <v>0</v>
          </cell>
          <cell r="W52">
            <v>40</v>
          </cell>
          <cell r="X52">
            <v>0</v>
          </cell>
          <cell r="Y52">
            <v>0</v>
          </cell>
          <cell r="Z52">
            <v>40</v>
          </cell>
          <cell r="AA52">
            <v>0</v>
          </cell>
          <cell r="AB52">
            <v>0</v>
          </cell>
          <cell r="AC52">
            <v>40</v>
          </cell>
          <cell r="AD52">
            <v>0</v>
          </cell>
          <cell r="AE52">
            <v>0</v>
          </cell>
          <cell r="AF52">
            <v>40</v>
          </cell>
          <cell r="AG52">
            <v>0</v>
          </cell>
          <cell r="AH52">
            <v>0</v>
          </cell>
          <cell r="AI52">
            <v>40</v>
          </cell>
          <cell r="AJ52">
            <v>40</v>
          </cell>
        </row>
        <row r="53">
          <cell r="A53" t="str">
            <v>AKT617/IX</v>
          </cell>
          <cell r="B53">
            <v>50</v>
          </cell>
          <cell r="C53">
            <v>0</v>
          </cell>
          <cell r="D53">
            <v>0</v>
          </cell>
          <cell r="E53">
            <v>50</v>
          </cell>
          <cell r="F53">
            <v>0</v>
          </cell>
          <cell r="G53">
            <v>0</v>
          </cell>
          <cell r="H53">
            <v>50</v>
          </cell>
          <cell r="I53">
            <v>0</v>
          </cell>
          <cell r="J53">
            <v>5</v>
          </cell>
          <cell r="K53">
            <v>45</v>
          </cell>
          <cell r="L53">
            <v>0</v>
          </cell>
          <cell r="M53">
            <v>0</v>
          </cell>
          <cell r="N53">
            <v>45</v>
          </cell>
          <cell r="O53">
            <v>0</v>
          </cell>
          <cell r="P53">
            <v>0</v>
          </cell>
          <cell r="Q53">
            <v>45</v>
          </cell>
          <cell r="R53">
            <v>0</v>
          </cell>
          <cell r="S53">
            <v>0</v>
          </cell>
          <cell r="T53">
            <v>45</v>
          </cell>
          <cell r="U53">
            <v>0</v>
          </cell>
          <cell r="V53">
            <v>0</v>
          </cell>
          <cell r="W53">
            <v>45</v>
          </cell>
          <cell r="X53">
            <v>0</v>
          </cell>
          <cell r="Y53">
            <v>0</v>
          </cell>
          <cell r="Z53">
            <v>45</v>
          </cell>
          <cell r="AA53">
            <v>0</v>
          </cell>
          <cell r="AB53">
            <v>0</v>
          </cell>
          <cell r="AC53">
            <v>45</v>
          </cell>
          <cell r="AD53">
            <v>0</v>
          </cell>
          <cell r="AE53">
            <v>0</v>
          </cell>
          <cell r="AF53">
            <v>45</v>
          </cell>
          <cell r="AG53">
            <v>30</v>
          </cell>
          <cell r="AH53">
            <v>0</v>
          </cell>
          <cell r="AI53">
            <v>75</v>
          </cell>
          <cell r="AJ53">
            <v>75</v>
          </cell>
        </row>
        <row r="54">
          <cell r="A54" t="str">
            <v>AKT680/IXL</v>
          </cell>
          <cell r="B54">
            <v>102</v>
          </cell>
          <cell r="C54">
            <v>0</v>
          </cell>
          <cell r="D54">
            <v>0</v>
          </cell>
          <cell r="E54">
            <v>102</v>
          </cell>
          <cell r="F54">
            <v>0</v>
          </cell>
          <cell r="G54">
            <v>0</v>
          </cell>
          <cell r="H54">
            <v>102</v>
          </cell>
          <cell r="I54">
            <v>0</v>
          </cell>
          <cell r="J54">
            <v>0</v>
          </cell>
          <cell r="K54">
            <v>102</v>
          </cell>
          <cell r="L54">
            <v>0</v>
          </cell>
          <cell r="M54">
            <v>0</v>
          </cell>
          <cell r="N54">
            <v>102</v>
          </cell>
          <cell r="O54">
            <v>0</v>
          </cell>
          <cell r="P54">
            <v>0</v>
          </cell>
          <cell r="Q54">
            <v>102</v>
          </cell>
          <cell r="R54">
            <v>0</v>
          </cell>
          <cell r="S54">
            <v>0</v>
          </cell>
          <cell r="T54">
            <v>102</v>
          </cell>
          <cell r="U54">
            <v>0</v>
          </cell>
          <cell r="V54">
            <v>22</v>
          </cell>
          <cell r="W54">
            <v>80</v>
          </cell>
          <cell r="X54">
            <v>0</v>
          </cell>
          <cell r="Y54">
            <v>0</v>
          </cell>
          <cell r="Z54">
            <v>80</v>
          </cell>
          <cell r="AA54">
            <v>0</v>
          </cell>
          <cell r="AB54">
            <v>0</v>
          </cell>
          <cell r="AC54">
            <v>80</v>
          </cell>
          <cell r="AD54">
            <v>0</v>
          </cell>
          <cell r="AE54">
            <v>0</v>
          </cell>
          <cell r="AF54">
            <v>80</v>
          </cell>
          <cell r="AG54">
            <v>0</v>
          </cell>
          <cell r="AH54">
            <v>0</v>
          </cell>
          <cell r="AI54">
            <v>80</v>
          </cell>
          <cell r="AJ54">
            <v>80</v>
          </cell>
        </row>
        <row r="55">
          <cell r="A55" t="str">
            <v>AKT780/IX</v>
          </cell>
          <cell r="B55">
            <v>146</v>
          </cell>
          <cell r="C55">
            <v>2</v>
          </cell>
          <cell r="D55">
            <v>70</v>
          </cell>
          <cell r="E55">
            <v>78</v>
          </cell>
          <cell r="F55">
            <v>0</v>
          </cell>
          <cell r="G55">
            <v>0</v>
          </cell>
          <cell r="H55">
            <v>78</v>
          </cell>
          <cell r="I55">
            <v>0</v>
          </cell>
          <cell r="J55">
            <v>0</v>
          </cell>
          <cell r="K55">
            <v>78</v>
          </cell>
          <cell r="L55">
            <v>0</v>
          </cell>
          <cell r="M55">
            <v>2</v>
          </cell>
          <cell r="N55">
            <v>76</v>
          </cell>
          <cell r="O55">
            <v>0</v>
          </cell>
          <cell r="P55">
            <v>0</v>
          </cell>
          <cell r="Q55">
            <v>76</v>
          </cell>
          <cell r="R55">
            <v>0</v>
          </cell>
          <cell r="S55">
            <v>0</v>
          </cell>
          <cell r="T55">
            <v>76</v>
          </cell>
          <cell r="U55">
            <v>0</v>
          </cell>
          <cell r="V55">
            <v>0</v>
          </cell>
          <cell r="W55">
            <v>76</v>
          </cell>
          <cell r="X55">
            <v>0</v>
          </cell>
          <cell r="Y55">
            <v>0</v>
          </cell>
          <cell r="Z55">
            <v>76</v>
          </cell>
          <cell r="AA55">
            <v>0</v>
          </cell>
          <cell r="AB55">
            <v>0</v>
          </cell>
          <cell r="AC55">
            <v>76</v>
          </cell>
          <cell r="AD55">
            <v>0</v>
          </cell>
          <cell r="AE55">
            <v>0</v>
          </cell>
          <cell r="AF55">
            <v>76</v>
          </cell>
          <cell r="AG55">
            <v>0</v>
          </cell>
          <cell r="AH55">
            <v>0</v>
          </cell>
          <cell r="AI55">
            <v>76</v>
          </cell>
          <cell r="AJ55">
            <v>76</v>
          </cell>
        </row>
        <row r="56">
          <cell r="A56" t="str">
            <v>AKT809NB</v>
          </cell>
          <cell r="B56">
            <v>10</v>
          </cell>
          <cell r="C56">
            <v>0</v>
          </cell>
          <cell r="D56">
            <v>0</v>
          </cell>
          <cell r="E56">
            <v>10</v>
          </cell>
          <cell r="F56">
            <v>0</v>
          </cell>
          <cell r="G56">
            <v>0</v>
          </cell>
          <cell r="H56">
            <v>10</v>
          </cell>
          <cell r="I56">
            <v>0</v>
          </cell>
          <cell r="J56">
            <v>0</v>
          </cell>
          <cell r="K56">
            <v>10</v>
          </cell>
          <cell r="L56">
            <v>0</v>
          </cell>
          <cell r="M56">
            <v>0</v>
          </cell>
          <cell r="N56">
            <v>10</v>
          </cell>
          <cell r="O56">
            <v>0</v>
          </cell>
          <cell r="P56">
            <v>0</v>
          </cell>
          <cell r="Q56">
            <v>10</v>
          </cell>
          <cell r="R56">
            <v>0</v>
          </cell>
          <cell r="S56">
            <v>0</v>
          </cell>
          <cell r="T56">
            <v>10</v>
          </cell>
          <cell r="U56">
            <v>0</v>
          </cell>
          <cell r="V56">
            <v>2</v>
          </cell>
          <cell r="W56">
            <v>8</v>
          </cell>
          <cell r="X56">
            <v>0</v>
          </cell>
          <cell r="Y56">
            <v>0</v>
          </cell>
          <cell r="Z56">
            <v>8</v>
          </cell>
          <cell r="AA56">
            <v>0</v>
          </cell>
          <cell r="AB56">
            <v>0</v>
          </cell>
          <cell r="AC56">
            <v>8</v>
          </cell>
          <cell r="AD56">
            <v>0</v>
          </cell>
          <cell r="AE56">
            <v>0</v>
          </cell>
          <cell r="AF56">
            <v>8</v>
          </cell>
          <cell r="AG56">
            <v>0</v>
          </cell>
          <cell r="AH56">
            <v>0</v>
          </cell>
          <cell r="AI56">
            <v>8</v>
          </cell>
          <cell r="AJ56">
            <v>8</v>
          </cell>
        </row>
        <row r="57">
          <cell r="A57" t="str">
            <v>AKT905/IX</v>
          </cell>
          <cell r="B57">
            <v>140</v>
          </cell>
          <cell r="C57">
            <v>0</v>
          </cell>
          <cell r="D57">
            <v>2</v>
          </cell>
          <cell r="E57">
            <v>138</v>
          </cell>
          <cell r="F57">
            <v>0</v>
          </cell>
          <cell r="G57">
            <v>0</v>
          </cell>
          <cell r="H57">
            <v>138</v>
          </cell>
          <cell r="I57">
            <v>0</v>
          </cell>
          <cell r="J57">
            <v>0</v>
          </cell>
          <cell r="K57">
            <v>138</v>
          </cell>
          <cell r="L57">
            <v>0</v>
          </cell>
          <cell r="M57">
            <v>2</v>
          </cell>
          <cell r="N57">
            <v>136</v>
          </cell>
          <cell r="O57">
            <v>0</v>
          </cell>
          <cell r="P57">
            <v>0</v>
          </cell>
          <cell r="Q57">
            <v>136</v>
          </cell>
          <cell r="R57">
            <v>0</v>
          </cell>
          <cell r="S57">
            <v>0</v>
          </cell>
          <cell r="T57">
            <v>136</v>
          </cell>
          <cell r="U57">
            <v>0</v>
          </cell>
          <cell r="V57">
            <v>2</v>
          </cell>
          <cell r="W57">
            <v>134</v>
          </cell>
          <cell r="X57">
            <v>0</v>
          </cell>
          <cell r="Y57">
            <v>0</v>
          </cell>
          <cell r="Z57">
            <v>134</v>
          </cell>
          <cell r="AA57">
            <v>0</v>
          </cell>
          <cell r="AB57">
            <v>0</v>
          </cell>
          <cell r="AC57">
            <v>134</v>
          </cell>
          <cell r="AD57">
            <v>0</v>
          </cell>
          <cell r="AE57">
            <v>0</v>
          </cell>
          <cell r="AF57">
            <v>134</v>
          </cell>
          <cell r="AG57">
            <v>0</v>
          </cell>
          <cell r="AH57">
            <v>0</v>
          </cell>
          <cell r="AI57">
            <v>134</v>
          </cell>
          <cell r="AJ57">
            <v>134</v>
          </cell>
        </row>
        <row r="58">
          <cell r="A58" t="str">
            <v>AKT925/IX</v>
          </cell>
          <cell r="B58">
            <v>190</v>
          </cell>
          <cell r="C58">
            <v>0</v>
          </cell>
          <cell r="D58">
            <v>0</v>
          </cell>
          <cell r="E58">
            <v>190</v>
          </cell>
          <cell r="F58">
            <v>0</v>
          </cell>
          <cell r="G58">
            <v>0</v>
          </cell>
          <cell r="H58">
            <v>190</v>
          </cell>
          <cell r="I58">
            <v>0</v>
          </cell>
          <cell r="J58">
            <v>0</v>
          </cell>
          <cell r="K58">
            <v>190</v>
          </cell>
          <cell r="L58">
            <v>0</v>
          </cell>
          <cell r="M58">
            <v>0</v>
          </cell>
          <cell r="N58">
            <v>190</v>
          </cell>
          <cell r="O58">
            <v>0</v>
          </cell>
          <cell r="P58">
            <v>0</v>
          </cell>
          <cell r="Q58">
            <v>190</v>
          </cell>
          <cell r="R58">
            <v>0</v>
          </cell>
          <cell r="S58">
            <v>27</v>
          </cell>
          <cell r="T58">
            <v>163</v>
          </cell>
          <cell r="U58">
            <v>0</v>
          </cell>
          <cell r="V58">
            <v>51</v>
          </cell>
          <cell r="W58">
            <v>112</v>
          </cell>
          <cell r="X58">
            <v>0</v>
          </cell>
          <cell r="Y58">
            <v>0</v>
          </cell>
          <cell r="Z58">
            <v>112</v>
          </cell>
          <cell r="AA58">
            <v>0</v>
          </cell>
          <cell r="AB58">
            <v>0</v>
          </cell>
          <cell r="AC58">
            <v>112</v>
          </cell>
          <cell r="AD58">
            <v>0</v>
          </cell>
          <cell r="AE58">
            <v>0</v>
          </cell>
          <cell r="AF58">
            <v>112</v>
          </cell>
          <cell r="AG58">
            <v>0</v>
          </cell>
          <cell r="AH58">
            <v>0</v>
          </cell>
          <cell r="AI58">
            <v>112</v>
          </cell>
          <cell r="AJ58">
            <v>111</v>
          </cell>
        </row>
        <row r="59">
          <cell r="A59" t="str">
            <v>AKT933NB</v>
          </cell>
          <cell r="B59">
            <v>43</v>
          </cell>
          <cell r="C59">
            <v>0</v>
          </cell>
          <cell r="D59">
            <v>30</v>
          </cell>
          <cell r="E59">
            <v>13</v>
          </cell>
          <cell r="F59">
            <v>0</v>
          </cell>
          <cell r="G59">
            <v>0</v>
          </cell>
          <cell r="H59">
            <v>13</v>
          </cell>
          <cell r="I59">
            <v>0</v>
          </cell>
          <cell r="J59">
            <v>0</v>
          </cell>
          <cell r="K59">
            <v>13</v>
          </cell>
          <cell r="L59">
            <v>0</v>
          </cell>
          <cell r="M59">
            <v>0</v>
          </cell>
          <cell r="N59">
            <v>13</v>
          </cell>
          <cell r="O59">
            <v>0</v>
          </cell>
          <cell r="P59">
            <v>0</v>
          </cell>
          <cell r="Q59">
            <v>13</v>
          </cell>
          <cell r="R59">
            <v>0</v>
          </cell>
          <cell r="S59">
            <v>0</v>
          </cell>
          <cell r="T59">
            <v>13</v>
          </cell>
          <cell r="U59">
            <v>0</v>
          </cell>
          <cell r="V59">
            <v>0</v>
          </cell>
          <cell r="W59">
            <v>13</v>
          </cell>
          <cell r="X59">
            <v>0</v>
          </cell>
          <cell r="Y59">
            <v>0</v>
          </cell>
          <cell r="Z59">
            <v>13</v>
          </cell>
          <cell r="AA59">
            <v>0</v>
          </cell>
          <cell r="AB59">
            <v>0</v>
          </cell>
          <cell r="AC59">
            <v>13</v>
          </cell>
          <cell r="AD59">
            <v>0</v>
          </cell>
          <cell r="AE59">
            <v>0</v>
          </cell>
          <cell r="AF59">
            <v>13</v>
          </cell>
          <cell r="AG59">
            <v>0</v>
          </cell>
          <cell r="AH59">
            <v>0</v>
          </cell>
          <cell r="AI59">
            <v>13</v>
          </cell>
          <cell r="AJ59">
            <v>13</v>
          </cell>
        </row>
        <row r="60">
          <cell r="A60" t="str">
            <v>AKZM655IX</v>
          </cell>
          <cell r="B60">
            <v>68</v>
          </cell>
          <cell r="C60">
            <v>0</v>
          </cell>
          <cell r="D60">
            <v>0</v>
          </cell>
          <cell r="E60">
            <v>68</v>
          </cell>
          <cell r="F60">
            <v>0</v>
          </cell>
          <cell r="G60">
            <v>0</v>
          </cell>
          <cell r="H60">
            <v>68</v>
          </cell>
          <cell r="I60">
            <v>0</v>
          </cell>
          <cell r="J60">
            <v>0</v>
          </cell>
          <cell r="K60">
            <v>68</v>
          </cell>
          <cell r="L60">
            <v>0</v>
          </cell>
          <cell r="M60">
            <v>0</v>
          </cell>
          <cell r="N60">
            <v>68</v>
          </cell>
          <cell r="O60">
            <v>0</v>
          </cell>
          <cell r="P60">
            <v>0</v>
          </cell>
          <cell r="Q60">
            <v>68</v>
          </cell>
          <cell r="R60">
            <v>0</v>
          </cell>
          <cell r="S60">
            <v>0</v>
          </cell>
          <cell r="T60">
            <v>68</v>
          </cell>
          <cell r="U60">
            <v>0</v>
          </cell>
          <cell r="V60">
            <v>0</v>
          </cell>
          <cell r="W60">
            <v>68</v>
          </cell>
          <cell r="X60">
            <v>0</v>
          </cell>
          <cell r="Y60">
            <v>0</v>
          </cell>
          <cell r="Z60">
            <v>68</v>
          </cell>
          <cell r="AA60">
            <v>0</v>
          </cell>
          <cell r="AB60">
            <v>0</v>
          </cell>
          <cell r="AC60">
            <v>68</v>
          </cell>
          <cell r="AD60">
            <v>0</v>
          </cell>
          <cell r="AE60">
            <v>0</v>
          </cell>
          <cell r="AF60">
            <v>68</v>
          </cell>
          <cell r="AG60">
            <v>0</v>
          </cell>
          <cell r="AH60">
            <v>0</v>
          </cell>
          <cell r="AI60">
            <v>68</v>
          </cell>
          <cell r="AJ60">
            <v>68</v>
          </cell>
        </row>
        <row r="61">
          <cell r="A61" t="str">
            <v>AKZM693MRR</v>
          </cell>
          <cell r="B61">
            <v>5</v>
          </cell>
          <cell r="C61">
            <v>0</v>
          </cell>
          <cell r="D61">
            <v>0</v>
          </cell>
          <cell r="E61">
            <v>5</v>
          </cell>
          <cell r="F61">
            <v>0</v>
          </cell>
          <cell r="G61">
            <v>0</v>
          </cell>
          <cell r="H61">
            <v>5</v>
          </cell>
          <cell r="I61">
            <v>0</v>
          </cell>
          <cell r="J61">
            <v>0</v>
          </cell>
          <cell r="K61">
            <v>5</v>
          </cell>
          <cell r="L61">
            <v>0</v>
          </cell>
          <cell r="M61">
            <v>0</v>
          </cell>
          <cell r="N61">
            <v>5</v>
          </cell>
          <cell r="O61">
            <v>0</v>
          </cell>
          <cell r="P61">
            <v>0</v>
          </cell>
          <cell r="Q61">
            <v>5</v>
          </cell>
          <cell r="R61">
            <v>0</v>
          </cell>
          <cell r="S61">
            <v>0</v>
          </cell>
          <cell r="T61">
            <v>5</v>
          </cell>
          <cell r="U61">
            <v>0</v>
          </cell>
          <cell r="V61">
            <v>0</v>
          </cell>
          <cell r="W61">
            <v>5</v>
          </cell>
          <cell r="X61">
            <v>0</v>
          </cell>
          <cell r="Y61">
            <v>0</v>
          </cell>
          <cell r="Z61">
            <v>5</v>
          </cell>
          <cell r="AA61">
            <v>0</v>
          </cell>
          <cell r="AB61">
            <v>0</v>
          </cell>
          <cell r="AC61">
            <v>5</v>
          </cell>
          <cell r="AD61">
            <v>0</v>
          </cell>
          <cell r="AE61">
            <v>0</v>
          </cell>
          <cell r="AF61">
            <v>5</v>
          </cell>
          <cell r="AG61">
            <v>0</v>
          </cell>
          <cell r="AH61">
            <v>0</v>
          </cell>
          <cell r="AI61">
            <v>5</v>
          </cell>
          <cell r="AJ61">
            <v>5</v>
          </cell>
        </row>
        <row r="62">
          <cell r="A62" t="str">
            <v>AMB797</v>
          </cell>
          <cell r="B62">
            <v>0</v>
          </cell>
          <cell r="C62">
            <v>0</v>
          </cell>
          <cell r="E62">
            <v>0</v>
          </cell>
          <cell r="F62">
            <v>0</v>
          </cell>
          <cell r="H62">
            <v>0</v>
          </cell>
          <cell r="I62">
            <v>0</v>
          </cell>
          <cell r="K62">
            <v>0</v>
          </cell>
          <cell r="N62">
            <v>0</v>
          </cell>
          <cell r="Q62">
            <v>0</v>
          </cell>
          <cell r="R62">
            <v>950</v>
          </cell>
          <cell r="T62">
            <v>950</v>
          </cell>
          <cell r="U62">
            <v>0</v>
          </cell>
          <cell r="V62">
            <v>0</v>
          </cell>
          <cell r="W62">
            <v>950</v>
          </cell>
          <cell r="X62">
            <v>0</v>
          </cell>
          <cell r="Y62">
            <v>0</v>
          </cell>
          <cell r="Z62">
            <v>950</v>
          </cell>
          <cell r="AA62">
            <v>0</v>
          </cell>
          <cell r="AB62">
            <v>0</v>
          </cell>
          <cell r="AC62">
            <v>950</v>
          </cell>
          <cell r="AD62">
            <v>0</v>
          </cell>
          <cell r="AE62">
            <v>0</v>
          </cell>
          <cell r="AF62">
            <v>950</v>
          </cell>
          <cell r="AG62">
            <v>0</v>
          </cell>
          <cell r="AH62">
            <v>50</v>
          </cell>
          <cell r="AI62">
            <v>900</v>
          </cell>
          <cell r="AJ62">
            <v>896</v>
          </cell>
        </row>
        <row r="63">
          <cell r="A63" t="str">
            <v>AMB799</v>
          </cell>
          <cell r="B63">
            <v>0</v>
          </cell>
          <cell r="C63">
            <v>0</v>
          </cell>
          <cell r="E63">
            <v>0</v>
          </cell>
          <cell r="F63">
            <v>0</v>
          </cell>
          <cell r="H63">
            <v>0</v>
          </cell>
          <cell r="I63">
            <v>0</v>
          </cell>
          <cell r="K63">
            <v>0</v>
          </cell>
          <cell r="N63">
            <v>0</v>
          </cell>
          <cell r="Q63">
            <v>0</v>
          </cell>
          <cell r="R63">
            <v>338</v>
          </cell>
          <cell r="T63">
            <v>338</v>
          </cell>
          <cell r="U63">
            <v>462</v>
          </cell>
          <cell r="V63">
            <v>0</v>
          </cell>
          <cell r="W63">
            <v>800</v>
          </cell>
          <cell r="X63">
            <v>0</v>
          </cell>
          <cell r="Y63">
            <v>0</v>
          </cell>
          <cell r="Z63">
            <v>800</v>
          </cell>
          <cell r="AA63">
            <v>0</v>
          </cell>
          <cell r="AB63">
            <v>0</v>
          </cell>
          <cell r="AC63">
            <v>800</v>
          </cell>
          <cell r="AD63">
            <v>0</v>
          </cell>
          <cell r="AE63">
            <v>0</v>
          </cell>
          <cell r="AF63">
            <v>800</v>
          </cell>
          <cell r="AG63">
            <v>0</v>
          </cell>
          <cell r="AH63">
            <v>60</v>
          </cell>
          <cell r="AI63">
            <v>740</v>
          </cell>
          <cell r="AJ63">
            <v>737</v>
          </cell>
        </row>
        <row r="64">
          <cell r="A64" t="str">
            <v>AMD091/1</v>
          </cell>
          <cell r="B64">
            <v>260</v>
          </cell>
          <cell r="C64">
            <v>72</v>
          </cell>
          <cell r="D64">
            <v>0</v>
          </cell>
          <cell r="E64">
            <v>332</v>
          </cell>
          <cell r="F64">
            <v>0</v>
          </cell>
          <cell r="G64">
            <v>0</v>
          </cell>
          <cell r="H64">
            <v>332</v>
          </cell>
          <cell r="I64">
            <v>0</v>
          </cell>
          <cell r="J64">
            <v>0</v>
          </cell>
          <cell r="K64">
            <v>332</v>
          </cell>
          <cell r="L64">
            <v>0</v>
          </cell>
          <cell r="M64">
            <v>0</v>
          </cell>
          <cell r="N64">
            <v>332</v>
          </cell>
          <cell r="O64">
            <v>0</v>
          </cell>
          <cell r="P64">
            <v>0</v>
          </cell>
          <cell r="Q64">
            <v>332</v>
          </cell>
          <cell r="R64">
            <v>0</v>
          </cell>
          <cell r="S64">
            <v>0</v>
          </cell>
          <cell r="T64">
            <v>332</v>
          </cell>
          <cell r="U64">
            <v>0</v>
          </cell>
          <cell r="V64">
            <v>0</v>
          </cell>
          <cell r="W64">
            <v>332</v>
          </cell>
          <cell r="X64">
            <v>0</v>
          </cell>
          <cell r="Y64">
            <v>0</v>
          </cell>
          <cell r="Z64">
            <v>332</v>
          </cell>
          <cell r="AA64">
            <v>0</v>
          </cell>
          <cell r="AB64">
            <v>0</v>
          </cell>
          <cell r="AC64">
            <v>332</v>
          </cell>
          <cell r="AD64">
            <v>0</v>
          </cell>
          <cell r="AE64">
            <v>0</v>
          </cell>
          <cell r="AF64">
            <v>332</v>
          </cell>
          <cell r="AG64">
            <v>0</v>
          </cell>
          <cell r="AH64">
            <v>0</v>
          </cell>
          <cell r="AI64">
            <v>332</v>
          </cell>
          <cell r="AJ64">
            <v>329</v>
          </cell>
        </row>
        <row r="65">
          <cell r="A65" t="str">
            <v>AMD314</v>
          </cell>
          <cell r="B65">
            <v>430</v>
          </cell>
          <cell r="C65">
            <v>250</v>
          </cell>
          <cell r="D65">
            <v>0</v>
          </cell>
          <cell r="E65">
            <v>680</v>
          </cell>
          <cell r="F65">
            <v>0</v>
          </cell>
          <cell r="G65">
            <v>0</v>
          </cell>
          <cell r="H65">
            <v>680</v>
          </cell>
          <cell r="I65">
            <v>0</v>
          </cell>
          <cell r="J65">
            <v>0</v>
          </cell>
          <cell r="K65">
            <v>680</v>
          </cell>
          <cell r="L65">
            <v>0</v>
          </cell>
          <cell r="M65">
            <v>0</v>
          </cell>
          <cell r="N65">
            <v>680</v>
          </cell>
          <cell r="O65">
            <v>0</v>
          </cell>
          <cell r="P65">
            <v>0</v>
          </cell>
          <cell r="Q65">
            <v>680</v>
          </cell>
          <cell r="R65">
            <v>0</v>
          </cell>
          <cell r="S65">
            <v>0</v>
          </cell>
          <cell r="T65">
            <v>680</v>
          </cell>
          <cell r="U65">
            <v>0</v>
          </cell>
          <cell r="V65">
            <v>0</v>
          </cell>
          <cell r="W65">
            <v>680</v>
          </cell>
          <cell r="X65">
            <v>0</v>
          </cell>
          <cell r="Y65">
            <v>0</v>
          </cell>
          <cell r="Z65">
            <v>680</v>
          </cell>
          <cell r="AA65">
            <v>0</v>
          </cell>
          <cell r="AB65">
            <v>0</v>
          </cell>
          <cell r="AC65">
            <v>680</v>
          </cell>
          <cell r="AD65">
            <v>0</v>
          </cell>
          <cell r="AE65">
            <v>0</v>
          </cell>
          <cell r="AF65">
            <v>680</v>
          </cell>
          <cell r="AG65">
            <v>0</v>
          </cell>
          <cell r="AH65">
            <v>0</v>
          </cell>
          <cell r="AI65">
            <v>680</v>
          </cell>
          <cell r="AJ65">
            <v>677</v>
          </cell>
        </row>
        <row r="66">
          <cell r="A66" t="str">
            <v>AMD314IX</v>
          </cell>
          <cell r="B66">
            <v>200</v>
          </cell>
          <cell r="C66">
            <v>0</v>
          </cell>
          <cell r="D66">
            <v>0</v>
          </cell>
          <cell r="E66">
            <v>200</v>
          </cell>
          <cell r="F66">
            <v>0</v>
          </cell>
          <cell r="G66">
            <v>0</v>
          </cell>
          <cell r="H66">
            <v>200</v>
          </cell>
          <cell r="I66">
            <v>0</v>
          </cell>
          <cell r="J66">
            <v>0</v>
          </cell>
          <cell r="K66">
            <v>200</v>
          </cell>
          <cell r="L66">
            <v>0</v>
          </cell>
          <cell r="M66">
            <v>0</v>
          </cell>
          <cell r="N66">
            <v>200</v>
          </cell>
          <cell r="O66">
            <v>0</v>
          </cell>
          <cell r="P66">
            <v>0</v>
          </cell>
          <cell r="Q66">
            <v>200</v>
          </cell>
          <cell r="R66">
            <v>0</v>
          </cell>
          <cell r="S66">
            <v>0</v>
          </cell>
          <cell r="T66">
            <v>200</v>
          </cell>
          <cell r="U66">
            <v>0</v>
          </cell>
          <cell r="V66">
            <v>0</v>
          </cell>
          <cell r="W66">
            <v>200</v>
          </cell>
          <cell r="X66">
            <v>0</v>
          </cell>
          <cell r="Y66">
            <v>0</v>
          </cell>
          <cell r="Z66">
            <v>200</v>
          </cell>
          <cell r="AA66">
            <v>0</v>
          </cell>
          <cell r="AB66">
            <v>0</v>
          </cell>
          <cell r="AC66">
            <v>200</v>
          </cell>
          <cell r="AD66">
            <v>0</v>
          </cell>
          <cell r="AE66">
            <v>0</v>
          </cell>
          <cell r="AF66">
            <v>200</v>
          </cell>
          <cell r="AG66">
            <v>0</v>
          </cell>
          <cell r="AH66">
            <v>0</v>
          </cell>
          <cell r="AI66">
            <v>200</v>
          </cell>
          <cell r="AJ66">
            <v>200</v>
          </cell>
        </row>
        <row r="67">
          <cell r="A67" t="str">
            <v>AMD315</v>
          </cell>
          <cell r="B67">
            <v>988</v>
          </cell>
          <cell r="C67">
            <v>87</v>
          </cell>
          <cell r="D67">
            <v>0</v>
          </cell>
          <cell r="E67">
            <v>1075</v>
          </cell>
          <cell r="F67">
            <v>0</v>
          </cell>
          <cell r="G67">
            <v>0</v>
          </cell>
          <cell r="H67">
            <v>1075</v>
          </cell>
          <cell r="I67">
            <v>0</v>
          </cell>
          <cell r="J67">
            <v>0</v>
          </cell>
          <cell r="K67">
            <v>1075</v>
          </cell>
          <cell r="L67">
            <v>0</v>
          </cell>
          <cell r="M67">
            <v>0</v>
          </cell>
          <cell r="N67">
            <v>1075</v>
          </cell>
          <cell r="O67">
            <v>0</v>
          </cell>
          <cell r="P67">
            <v>0</v>
          </cell>
          <cell r="Q67">
            <v>1075</v>
          </cell>
          <cell r="R67">
            <v>0</v>
          </cell>
          <cell r="S67">
            <v>0</v>
          </cell>
          <cell r="T67">
            <v>1075</v>
          </cell>
          <cell r="U67">
            <v>0</v>
          </cell>
          <cell r="V67">
            <v>0</v>
          </cell>
          <cell r="W67">
            <v>1075</v>
          </cell>
          <cell r="X67">
            <v>0</v>
          </cell>
          <cell r="Y67">
            <v>0</v>
          </cell>
          <cell r="Z67">
            <v>1075</v>
          </cell>
          <cell r="AA67">
            <v>0</v>
          </cell>
          <cell r="AB67">
            <v>0</v>
          </cell>
          <cell r="AC67">
            <v>1075</v>
          </cell>
          <cell r="AD67">
            <v>0</v>
          </cell>
          <cell r="AE67">
            <v>0</v>
          </cell>
          <cell r="AF67">
            <v>1075</v>
          </cell>
          <cell r="AG67">
            <v>0</v>
          </cell>
          <cell r="AH67">
            <v>0</v>
          </cell>
          <cell r="AI67">
            <v>1075</v>
          </cell>
          <cell r="AJ67">
            <v>1070</v>
          </cell>
        </row>
        <row r="68">
          <cell r="A68" t="str">
            <v>AMD315IX</v>
          </cell>
          <cell r="B68">
            <v>440</v>
          </cell>
          <cell r="C68">
            <v>0</v>
          </cell>
          <cell r="D68">
            <v>0</v>
          </cell>
          <cell r="E68">
            <v>440</v>
          </cell>
          <cell r="F68">
            <v>0</v>
          </cell>
          <cell r="G68">
            <v>0</v>
          </cell>
          <cell r="H68">
            <v>440</v>
          </cell>
          <cell r="I68">
            <v>0</v>
          </cell>
          <cell r="J68">
            <v>0</v>
          </cell>
          <cell r="K68">
            <v>440</v>
          </cell>
          <cell r="L68">
            <v>0</v>
          </cell>
          <cell r="M68">
            <v>0</v>
          </cell>
          <cell r="N68">
            <v>440</v>
          </cell>
          <cell r="O68">
            <v>0</v>
          </cell>
          <cell r="P68">
            <v>0</v>
          </cell>
          <cell r="Q68">
            <v>440</v>
          </cell>
          <cell r="R68">
            <v>0</v>
          </cell>
          <cell r="S68">
            <v>0</v>
          </cell>
          <cell r="T68">
            <v>440</v>
          </cell>
          <cell r="U68">
            <v>0</v>
          </cell>
          <cell r="V68">
            <v>0</v>
          </cell>
          <cell r="W68">
            <v>440</v>
          </cell>
          <cell r="X68">
            <v>0</v>
          </cell>
          <cell r="Y68">
            <v>0</v>
          </cell>
          <cell r="Z68">
            <v>440</v>
          </cell>
          <cell r="AA68">
            <v>0</v>
          </cell>
          <cell r="AB68">
            <v>0</v>
          </cell>
          <cell r="AC68">
            <v>440</v>
          </cell>
          <cell r="AD68">
            <v>0</v>
          </cell>
          <cell r="AE68">
            <v>0</v>
          </cell>
          <cell r="AF68">
            <v>440</v>
          </cell>
          <cell r="AG68">
            <v>0</v>
          </cell>
          <cell r="AH68">
            <v>0</v>
          </cell>
          <cell r="AI68">
            <v>440</v>
          </cell>
          <cell r="AJ68">
            <v>438</v>
          </cell>
        </row>
        <row r="69">
          <cell r="A69" t="str">
            <v>AMD316</v>
          </cell>
          <cell r="B69">
            <v>1253</v>
          </cell>
          <cell r="C69">
            <v>66</v>
          </cell>
          <cell r="D69">
            <v>0</v>
          </cell>
          <cell r="E69">
            <v>1319</v>
          </cell>
          <cell r="F69">
            <v>0</v>
          </cell>
          <cell r="G69">
            <v>0</v>
          </cell>
          <cell r="H69">
            <v>1319</v>
          </cell>
          <cell r="I69">
            <v>0</v>
          </cell>
          <cell r="J69">
            <v>0</v>
          </cell>
          <cell r="K69">
            <v>1319</v>
          </cell>
          <cell r="L69">
            <v>0</v>
          </cell>
          <cell r="M69">
            <v>0</v>
          </cell>
          <cell r="N69">
            <v>1319</v>
          </cell>
          <cell r="O69">
            <v>0</v>
          </cell>
          <cell r="P69">
            <v>0</v>
          </cell>
          <cell r="Q69">
            <v>1319</v>
          </cell>
          <cell r="R69">
            <v>0</v>
          </cell>
          <cell r="S69">
            <v>0</v>
          </cell>
          <cell r="T69">
            <v>1319</v>
          </cell>
          <cell r="U69">
            <v>0</v>
          </cell>
          <cell r="V69">
            <v>0</v>
          </cell>
          <cell r="W69">
            <v>1319</v>
          </cell>
          <cell r="X69">
            <v>0</v>
          </cell>
          <cell r="Y69">
            <v>0</v>
          </cell>
          <cell r="Z69">
            <v>1319</v>
          </cell>
          <cell r="AA69">
            <v>0</v>
          </cell>
          <cell r="AB69">
            <v>0</v>
          </cell>
          <cell r="AC69">
            <v>1319</v>
          </cell>
          <cell r="AD69">
            <v>0</v>
          </cell>
          <cell r="AE69">
            <v>0</v>
          </cell>
          <cell r="AF69">
            <v>1319</v>
          </cell>
          <cell r="AG69">
            <v>0</v>
          </cell>
          <cell r="AH69">
            <v>0</v>
          </cell>
          <cell r="AI69">
            <v>1319</v>
          </cell>
          <cell r="AJ69">
            <v>1319</v>
          </cell>
        </row>
        <row r="70">
          <cell r="A70" t="str">
            <v>AMD317</v>
          </cell>
          <cell r="B70">
            <v>370</v>
          </cell>
          <cell r="C70">
            <v>298</v>
          </cell>
          <cell r="D70">
            <v>0</v>
          </cell>
          <cell r="E70">
            <v>668</v>
          </cell>
          <cell r="F70">
            <v>0</v>
          </cell>
          <cell r="G70">
            <v>0</v>
          </cell>
          <cell r="H70">
            <v>668</v>
          </cell>
          <cell r="I70">
            <v>0</v>
          </cell>
          <cell r="J70">
            <v>0</v>
          </cell>
          <cell r="K70">
            <v>668</v>
          </cell>
          <cell r="L70">
            <v>0</v>
          </cell>
          <cell r="M70">
            <v>0</v>
          </cell>
          <cell r="N70">
            <v>668</v>
          </cell>
          <cell r="O70">
            <v>0</v>
          </cell>
          <cell r="P70">
            <v>0</v>
          </cell>
          <cell r="Q70">
            <v>668</v>
          </cell>
          <cell r="R70">
            <v>0</v>
          </cell>
          <cell r="S70">
            <v>0</v>
          </cell>
          <cell r="T70">
            <v>668</v>
          </cell>
          <cell r="U70">
            <v>0</v>
          </cell>
          <cell r="V70">
            <v>0</v>
          </cell>
          <cell r="W70">
            <v>668</v>
          </cell>
          <cell r="X70">
            <v>0</v>
          </cell>
          <cell r="Y70">
            <v>0</v>
          </cell>
          <cell r="Z70">
            <v>668</v>
          </cell>
          <cell r="AA70">
            <v>0</v>
          </cell>
          <cell r="AB70">
            <v>0</v>
          </cell>
          <cell r="AC70">
            <v>668</v>
          </cell>
          <cell r="AD70">
            <v>0</v>
          </cell>
          <cell r="AE70">
            <v>0</v>
          </cell>
          <cell r="AF70">
            <v>668</v>
          </cell>
          <cell r="AG70">
            <v>0</v>
          </cell>
          <cell r="AH70">
            <v>0</v>
          </cell>
          <cell r="AI70">
            <v>668</v>
          </cell>
          <cell r="AJ70">
            <v>668</v>
          </cell>
        </row>
        <row r="71">
          <cell r="A71" t="str">
            <v>AMT606/WH</v>
          </cell>
          <cell r="B71">
            <v>303</v>
          </cell>
          <cell r="C71">
            <v>0</v>
          </cell>
          <cell r="D71">
            <v>10</v>
          </cell>
          <cell r="E71">
            <v>293</v>
          </cell>
          <cell r="F71">
            <v>0</v>
          </cell>
          <cell r="G71">
            <v>0</v>
          </cell>
          <cell r="H71">
            <v>293</v>
          </cell>
          <cell r="I71">
            <v>0</v>
          </cell>
          <cell r="J71">
            <v>0</v>
          </cell>
          <cell r="K71">
            <v>293</v>
          </cell>
          <cell r="L71">
            <v>0</v>
          </cell>
          <cell r="M71">
            <v>0</v>
          </cell>
          <cell r="N71">
            <v>293</v>
          </cell>
          <cell r="O71">
            <v>0</v>
          </cell>
          <cell r="P71">
            <v>66</v>
          </cell>
          <cell r="Q71">
            <v>227</v>
          </cell>
          <cell r="R71">
            <v>0</v>
          </cell>
          <cell r="S71">
            <v>0</v>
          </cell>
          <cell r="T71">
            <v>227</v>
          </cell>
          <cell r="U71">
            <v>0</v>
          </cell>
          <cell r="V71">
            <v>150</v>
          </cell>
          <cell r="W71">
            <v>77</v>
          </cell>
          <cell r="X71">
            <v>0</v>
          </cell>
          <cell r="Y71">
            <v>0</v>
          </cell>
          <cell r="Z71">
            <v>77</v>
          </cell>
          <cell r="AA71">
            <v>0</v>
          </cell>
          <cell r="AB71">
            <v>0</v>
          </cell>
          <cell r="AC71">
            <v>77</v>
          </cell>
          <cell r="AD71">
            <v>0</v>
          </cell>
          <cell r="AE71">
            <v>0</v>
          </cell>
          <cell r="AF71">
            <v>77</v>
          </cell>
          <cell r="AG71">
            <v>0</v>
          </cell>
          <cell r="AH71">
            <v>0</v>
          </cell>
          <cell r="AI71">
            <v>77</v>
          </cell>
          <cell r="AJ71">
            <v>75</v>
          </cell>
        </row>
        <row r="72">
          <cell r="A72" t="str">
            <v>AMW836/IX</v>
          </cell>
          <cell r="B72">
            <v>5</v>
          </cell>
          <cell r="C72">
            <v>0</v>
          </cell>
          <cell r="D72">
            <v>0</v>
          </cell>
          <cell r="E72">
            <v>5</v>
          </cell>
          <cell r="F72">
            <v>0</v>
          </cell>
          <cell r="G72">
            <v>0</v>
          </cell>
          <cell r="H72">
            <v>5</v>
          </cell>
          <cell r="I72">
            <v>0</v>
          </cell>
          <cell r="J72">
            <v>0</v>
          </cell>
          <cell r="K72">
            <v>5</v>
          </cell>
          <cell r="L72">
            <v>0</v>
          </cell>
          <cell r="M72">
            <v>0</v>
          </cell>
          <cell r="N72">
            <v>5</v>
          </cell>
          <cell r="O72">
            <v>0</v>
          </cell>
          <cell r="P72">
            <v>0</v>
          </cell>
          <cell r="Q72">
            <v>5</v>
          </cell>
          <cell r="R72">
            <v>0</v>
          </cell>
          <cell r="S72">
            <v>0</v>
          </cell>
          <cell r="T72">
            <v>5</v>
          </cell>
          <cell r="U72">
            <v>0</v>
          </cell>
          <cell r="V72">
            <v>1</v>
          </cell>
          <cell r="W72">
            <v>4</v>
          </cell>
          <cell r="X72">
            <v>0</v>
          </cell>
          <cell r="Y72">
            <v>0</v>
          </cell>
          <cell r="Z72">
            <v>4</v>
          </cell>
          <cell r="AA72">
            <v>0</v>
          </cell>
          <cell r="AB72">
            <v>0</v>
          </cell>
          <cell r="AC72">
            <v>4</v>
          </cell>
          <cell r="AD72">
            <v>0</v>
          </cell>
          <cell r="AE72">
            <v>0</v>
          </cell>
          <cell r="AF72">
            <v>4</v>
          </cell>
          <cell r="AG72">
            <v>0</v>
          </cell>
          <cell r="AH72">
            <v>0</v>
          </cell>
          <cell r="AI72">
            <v>4</v>
          </cell>
          <cell r="AJ72">
            <v>4</v>
          </cell>
        </row>
        <row r="73">
          <cell r="A73" t="str">
            <v>ARC2224</v>
          </cell>
          <cell r="B73">
            <v>573</v>
          </cell>
          <cell r="C73">
            <v>8</v>
          </cell>
          <cell r="D73">
            <v>73</v>
          </cell>
          <cell r="E73">
            <v>508</v>
          </cell>
          <cell r="F73">
            <v>0</v>
          </cell>
          <cell r="G73">
            <v>0</v>
          </cell>
          <cell r="H73">
            <v>508</v>
          </cell>
          <cell r="I73">
            <v>0</v>
          </cell>
          <cell r="J73">
            <v>102</v>
          </cell>
          <cell r="K73">
            <v>406</v>
          </cell>
          <cell r="L73">
            <v>0</v>
          </cell>
          <cell r="M73">
            <v>42</v>
          </cell>
          <cell r="N73">
            <v>364</v>
          </cell>
          <cell r="O73">
            <v>0</v>
          </cell>
          <cell r="P73">
            <v>132</v>
          </cell>
          <cell r="Q73">
            <v>232</v>
          </cell>
          <cell r="R73">
            <v>0</v>
          </cell>
          <cell r="S73">
            <v>0</v>
          </cell>
          <cell r="T73">
            <v>232</v>
          </cell>
          <cell r="U73">
            <v>0</v>
          </cell>
          <cell r="V73">
            <v>0</v>
          </cell>
          <cell r="W73">
            <v>232</v>
          </cell>
          <cell r="X73">
            <v>0</v>
          </cell>
          <cell r="Y73">
            <v>0</v>
          </cell>
          <cell r="Z73">
            <v>232</v>
          </cell>
          <cell r="AA73">
            <v>0</v>
          </cell>
          <cell r="AB73">
            <v>0</v>
          </cell>
          <cell r="AC73">
            <v>232</v>
          </cell>
          <cell r="AD73">
            <v>0</v>
          </cell>
          <cell r="AE73">
            <v>0</v>
          </cell>
          <cell r="AF73">
            <v>232</v>
          </cell>
          <cell r="AG73">
            <v>0</v>
          </cell>
          <cell r="AH73">
            <v>0</v>
          </cell>
          <cell r="AI73">
            <v>232</v>
          </cell>
          <cell r="AJ73">
            <v>223</v>
          </cell>
        </row>
        <row r="74">
          <cell r="A74" t="str">
            <v>ARZ000W</v>
          </cell>
          <cell r="B74">
            <v>12</v>
          </cell>
          <cell r="C74">
            <v>0</v>
          </cell>
          <cell r="D74">
            <v>0</v>
          </cell>
          <cell r="E74">
            <v>12</v>
          </cell>
          <cell r="F74">
            <v>0</v>
          </cell>
          <cell r="G74">
            <v>0</v>
          </cell>
          <cell r="H74">
            <v>12</v>
          </cell>
          <cell r="I74">
            <v>0</v>
          </cell>
          <cell r="J74">
            <v>0</v>
          </cell>
          <cell r="K74">
            <v>12</v>
          </cell>
          <cell r="L74">
            <v>0</v>
          </cell>
          <cell r="M74">
            <v>0</v>
          </cell>
          <cell r="N74">
            <v>12</v>
          </cell>
          <cell r="O74">
            <v>0</v>
          </cell>
          <cell r="P74">
            <v>0</v>
          </cell>
          <cell r="Q74">
            <v>12</v>
          </cell>
          <cell r="R74">
            <v>0</v>
          </cell>
          <cell r="S74">
            <v>0</v>
          </cell>
          <cell r="T74">
            <v>12</v>
          </cell>
          <cell r="U74">
            <v>0</v>
          </cell>
          <cell r="V74">
            <v>0</v>
          </cell>
          <cell r="W74">
            <v>12</v>
          </cell>
          <cell r="X74">
            <v>0</v>
          </cell>
          <cell r="Y74">
            <v>0</v>
          </cell>
          <cell r="Z74">
            <v>12</v>
          </cell>
          <cell r="AA74">
            <v>0</v>
          </cell>
          <cell r="AB74">
            <v>0</v>
          </cell>
          <cell r="AC74">
            <v>12</v>
          </cell>
          <cell r="AD74">
            <v>0</v>
          </cell>
          <cell r="AE74">
            <v>0</v>
          </cell>
          <cell r="AF74">
            <v>12</v>
          </cell>
          <cell r="AG74">
            <v>0</v>
          </cell>
          <cell r="AH74">
            <v>0</v>
          </cell>
          <cell r="AI74">
            <v>12</v>
          </cell>
          <cell r="AJ74">
            <v>12</v>
          </cell>
        </row>
        <row r="75">
          <cell r="A75" t="str">
            <v>AMB7912</v>
          </cell>
          <cell r="B75">
            <v>0</v>
          </cell>
          <cell r="C75">
            <v>0</v>
          </cell>
          <cell r="F75">
            <v>0</v>
          </cell>
          <cell r="I75">
            <v>0</v>
          </cell>
          <cell r="U75">
            <v>500</v>
          </cell>
          <cell r="V75">
            <v>0</v>
          </cell>
          <cell r="W75">
            <v>500</v>
          </cell>
          <cell r="X75">
            <v>0</v>
          </cell>
          <cell r="Y75">
            <v>0</v>
          </cell>
          <cell r="Z75">
            <v>500</v>
          </cell>
          <cell r="AA75">
            <v>0</v>
          </cell>
          <cell r="AB75">
            <v>0</v>
          </cell>
          <cell r="AC75">
            <v>500</v>
          </cell>
          <cell r="AD75">
            <v>0</v>
          </cell>
          <cell r="AF75">
            <v>500</v>
          </cell>
          <cell r="AG75">
            <v>0</v>
          </cell>
          <cell r="AH75">
            <v>0</v>
          </cell>
          <cell r="AI75">
            <v>500</v>
          </cell>
          <cell r="AJ75">
            <v>499</v>
          </cell>
        </row>
        <row r="76">
          <cell r="A76" t="str">
            <v>AWE5090</v>
          </cell>
          <cell r="B76">
            <v>547</v>
          </cell>
          <cell r="C76">
            <v>0</v>
          </cell>
          <cell r="D76">
            <v>0</v>
          </cell>
          <cell r="E76">
            <v>547</v>
          </cell>
          <cell r="F76">
            <v>0</v>
          </cell>
          <cell r="G76">
            <v>0</v>
          </cell>
          <cell r="H76">
            <v>547</v>
          </cell>
          <cell r="I76">
            <v>0</v>
          </cell>
          <cell r="J76">
            <v>0</v>
          </cell>
          <cell r="K76">
            <v>547</v>
          </cell>
          <cell r="L76">
            <v>340</v>
          </cell>
          <cell r="M76">
            <v>0</v>
          </cell>
          <cell r="N76">
            <v>887</v>
          </cell>
          <cell r="O76">
            <v>0</v>
          </cell>
          <cell r="P76">
            <v>3</v>
          </cell>
          <cell r="Q76">
            <v>884</v>
          </cell>
          <cell r="R76">
            <v>0</v>
          </cell>
          <cell r="S76">
            <v>0</v>
          </cell>
          <cell r="T76">
            <v>884</v>
          </cell>
          <cell r="U76">
            <v>0</v>
          </cell>
          <cell r="V76">
            <v>1</v>
          </cell>
          <cell r="W76">
            <v>883</v>
          </cell>
          <cell r="X76">
            <v>0</v>
          </cell>
          <cell r="Y76">
            <v>0</v>
          </cell>
          <cell r="Z76">
            <v>883</v>
          </cell>
          <cell r="AA76">
            <v>0</v>
          </cell>
          <cell r="AB76">
            <v>50</v>
          </cell>
          <cell r="AC76">
            <v>833</v>
          </cell>
          <cell r="AD76">
            <v>1</v>
          </cell>
          <cell r="AE76">
            <v>0</v>
          </cell>
          <cell r="AF76">
            <v>834</v>
          </cell>
          <cell r="AG76">
            <v>0</v>
          </cell>
          <cell r="AH76">
            <v>1</v>
          </cell>
          <cell r="AI76">
            <v>833</v>
          </cell>
          <cell r="AJ76">
            <v>830</v>
          </cell>
        </row>
        <row r="77">
          <cell r="A77" t="str">
            <v>AWE6112</v>
          </cell>
          <cell r="B77">
            <v>339</v>
          </cell>
          <cell r="C77">
            <v>0</v>
          </cell>
          <cell r="D77">
            <v>0</v>
          </cell>
          <cell r="E77">
            <v>339</v>
          </cell>
          <cell r="F77">
            <v>0</v>
          </cell>
          <cell r="G77">
            <v>0</v>
          </cell>
          <cell r="H77">
            <v>339</v>
          </cell>
          <cell r="I77">
            <v>0</v>
          </cell>
          <cell r="J77">
            <v>0</v>
          </cell>
          <cell r="K77">
            <v>339</v>
          </cell>
          <cell r="L77">
            <v>0</v>
          </cell>
          <cell r="M77">
            <v>0</v>
          </cell>
          <cell r="N77">
            <v>339</v>
          </cell>
          <cell r="O77">
            <v>0</v>
          </cell>
          <cell r="P77">
            <v>0</v>
          </cell>
          <cell r="Q77">
            <v>339</v>
          </cell>
          <cell r="R77">
            <v>0</v>
          </cell>
          <cell r="S77">
            <v>0</v>
          </cell>
          <cell r="T77">
            <v>339</v>
          </cell>
          <cell r="U77">
            <v>0</v>
          </cell>
          <cell r="V77">
            <v>0</v>
          </cell>
          <cell r="W77">
            <v>339</v>
          </cell>
          <cell r="X77">
            <v>170</v>
          </cell>
          <cell r="Y77">
            <v>0</v>
          </cell>
          <cell r="Z77">
            <v>509</v>
          </cell>
          <cell r="AA77">
            <v>0</v>
          </cell>
          <cell r="AB77">
            <v>0</v>
          </cell>
          <cell r="AC77">
            <v>509</v>
          </cell>
          <cell r="AD77">
            <v>0</v>
          </cell>
          <cell r="AE77">
            <v>0</v>
          </cell>
          <cell r="AF77">
            <v>509</v>
          </cell>
          <cell r="AG77">
            <v>0</v>
          </cell>
          <cell r="AH77">
            <v>0</v>
          </cell>
          <cell r="AI77">
            <v>509</v>
          </cell>
          <cell r="AJ77">
            <v>509</v>
          </cell>
        </row>
        <row r="78">
          <cell r="A78" t="str">
            <v>AWE6511</v>
          </cell>
          <cell r="B78">
            <v>107</v>
          </cell>
          <cell r="C78">
            <v>0</v>
          </cell>
          <cell r="D78">
            <v>0</v>
          </cell>
          <cell r="E78">
            <v>107</v>
          </cell>
          <cell r="F78">
            <v>0</v>
          </cell>
          <cell r="G78">
            <v>0</v>
          </cell>
          <cell r="H78">
            <v>107</v>
          </cell>
          <cell r="I78">
            <v>0</v>
          </cell>
          <cell r="J78">
            <v>0</v>
          </cell>
          <cell r="K78">
            <v>107</v>
          </cell>
          <cell r="L78">
            <v>0</v>
          </cell>
          <cell r="M78">
            <v>0</v>
          </cell>
          <cell r="N78">
            <v>107</v>
          </cell>
          <cell r="O78">
            <v>0</v>
          </cell>
          <cell r="P78">
            <v>6</v>
          </cell>
          <cell r="Q78">
            <v>101</v>
          </cell>
          <cell r="R78">
            <v>0</v>
          </cell>
          <cell r="S78">
            <v>0</v>
          </cell>
          <cell r="T78">
            <v>101</v>
          </cell>
          <cell r="U78">
            <v>0</v>
          </cell>
          <cell r="V78">
            <v>0</v>
          </cell>
          <cell r="W78">
            <v>101</v>
          </cell>
          <cell r="X78">
            <v>0</v>
          </cell>
          <cell r="Y78">
            <v>0</v>
          </cell>
          <cell r="Z78">
            <v>101</v>
          </cell>
          <cell r="AA78">
            <v>0</v>
          </cell>
          <cell r="AB78">
            <v>0</v>
          </cell>
          <cell r="AC78">
            <v>101</v>
          </cell>
          <cell r="AD78">
            <v>0</v>
          </cell>
          <cell r="AE78">
            <v>0</v>
          </cell>
          <cell r="AF78">
            <v>101</v>
          </cell>
          <cell r="AG78">
            <v>0</v>
          </cell>
          <cell r="AH78">
            <v>0</v>
          </cell>
          <cell r="AI78">
            <v>101</v>
          </cell>
          <cell r="AJ78">
            <v>101</v>
          </cell>
        </row>
        <row r="79">
          <cell r="A79" t="str">
            <v>AWE6512</v>
          </cell>
          <cell r="B79">
            <v>139</v>
          </cell>
          <cell r="C79">
            <v>0</v>
          </cell>
          <cell r="D79">
            <v>0</v>
          </cell>
          <cell r="E79">
            <v>139</v>
          </cell>
          <cell r="F79">
            <v>0</v>
          </cell>
          <cell r="G79">
            <v>0</v>
          </cell>
          <cell r="H79">
            <v>139</v>
          </cell>
          <cell r="I79">
            <v>0</v>
          </cell>
          <cell r="J79">
            <v>0</v>
          </cell>
          <cell r="K79">
            <v>139</v>
          </cell>
          <cell r="L79">
            <v>0</v>
          </cell>
          <cell r="M79">
            <v>0</v>
          </cell>
          <cell r="N79">
            <v>139</v>
          </cell>
          <cell r="O79">
            <v>0</v>
          </cell>
          <cell r="P79">
            <v>0</v>
          </cell>
          <cell r="Q79">
            <v>139</v>
          </cell>
          <cell r="R79">
            <v>0</v>
          </cell>
          <cell r="S79">
            <v>0</v>
          </cell>
          <cell r="T79">
            <v>139</v>
          </cell>
          <cell r="U79">
            <v>0</v>
          </cell>
          <cell r="V79">
            <v>0</v>
          </cell>
          <cell r="W79">
            <v>139</v>
          </cell>
          <cell r="X79">
            <v>0</v>
          </cell>
          <cell r="Y79">
            <v>0</v>
          </cell>
          <cell r="Z79">
            <v>139</v>
          </cell>
          <cell r="AA79">
            <v>0</v>
          </cell>
          <cell r="AB79">
            <v>0</v>
          </cell>
          <cell r="AC79">
            <v>139</v>
          </cell>
          <cell r="AD79">
            <v>0</v>
          </cell>
          <cell r="AE79">
            <v>0</v>
          </cell>
          <cell r="AF79">
            <v>139</v>
          </cell>
          <cell r="AG79">
            <v>0</v>
          </cell>
          <cell r="AH79">
            <v>0</v>
          </cell>
          <cell r="AI79">
            <v>139</v>
          </cell>
          <cell r="AJ79">
            <v>138</v>
          </cell>
        </row>
        <row r="80">
          <cell r="A80" t="str">
            <v>AWE7650</v>
          </cell>
          <cell r="B80">
            <v>106</v>
          </cell>
          <cell r="C80">
            <v>0</v>
          </cell>
          <cell r="D80">
            <v>0</v>
          </cell>
          <cell r="E80">
            <v>106</v>
          </cell>
          <cell r="F80">
            <v>0</v>
          </cell>
          <cell r="G80">
            <v>0</v>
          </cell>
          <cell r="H80">
            <v>106</v>
          </cell>
          <cell r="I80">
            <v>0</v>
          </cell>
          <cell r="J80">
            <v>0</v>
          </cell>
          <cell r="K80">
            <v>106</v>
          </cell>
          <cell r="L80">
            <v>0</v>
          </cell>
          <cell r="M80">
            <v>0</v>
          </cell>
          <cell r="N80">
            <v>106</v>
          </cell>
          <cell r="O80">
            <v>0</v>
          </cell>
          <cell r="P80">
            <v>3</v>
          </cell>
          <cell r="Q80">
            <v>103</v>
          </cell>
          <cell r="R80">
            <v>0</v>
          </cell>
          <cell r="S80">
            <v>0</v>
          </cell>
          <cell r="T80">
            <v>103</v>
          </cell>
          <cell r="U80">
            <v>0</v>
          </cell>
          <cell r="V80">
            <v>0</v>
          </cell>
          <cell r="W80">
            <v>103</v>
          </cell>
          <cell r="X80">
            <v>0</v>
          </cell>
          <cell r="Y80">
            <v>0</v>
          </cell>
          <cell r="Z80">
            <v>103</v>
          </cell>
          <cell r="AA80">
            <v>0</v>
          </cell>
          <cell r="AB80">
            <v>0</v>
          </cell>
          <cell r="AC80">
            <v>103</v>
          </cell>
          <cell r="AD80">
            <v>0</v>
          </cell>
          <cell r="AE80">
            <v>0</v>
          </cell>
          <cell r="AF80">
            <v>103</v>
          </cell>
          <cell r="AG80">
            <v>0</v>
          </cell>
          <cell r="AH80">
            <v>0</v>
          </cell>
          <cell r="AI80">
            <v>103</v>
          </cell>
          <cell r="AJ80">
            <v>100</v>
          </cell>
        </row>
        <row r="81">
          <cell r="A81" t="str">
            <v>AWE9830</v>
          </cell>
          <cell r="B81">
            <v>95</v>
          </cell>
          <cell r="C81">
            <v>0</v>
          </cell>
          <cell r="D81">
            <v>0</v>
          </cell>
          <cell r="E81">
            <v>95</v>
          </cell>
          <cell r="F81">
            <v>0</v>
          </cell>
          <cell r="G81">
            <v>0</v>
          </cell>
          <cell r="H81">
            <v>95</v>
          </cell>
          <cell r="I81">
            <v>0</v>
          </cell>
          <cell r="J81">
            <v>0</v>
          </cell>
          <cell r="K81">
            <v>95</v>
          </cell>
          <cell r="L81">
            <v>0</v>
          </cell>
          <cell r="M81">
            <v>0</v>
          </cell>
          <cell r="N81">
            <v>95</v>
          </cell>
          <cell r="O81">
            <v>0</v>
          </cell>
          <cell r="P81">
            <v>0</v>
          </cell>
          <cell r="Q81">
            <v>95</v>
          </cell>
          <cell r="R81">
            <v>0</v>
          </cell>
          <cell r="S81">
            <v>0</v>
          </cell>
          <cell r="T81">
            <v>95</v>
          </cell>
          <cell r="U81">
            <v>0</v>
          </cell>
          <cell r="V81">
            <v>1</v>
          </cell>
          <cell r="W81">
            <v>94</v>
          </cell>
          <cell r="X81">
            <v>0</v>
          </cell>
          <cell r="Y81">
            <v>0</v>
          </cell>
          <cell r="Z81">
            <v>94</v>
          </cell>
          <cell r="AA81">
            <v>0</v>
          </cell>
          <cell r="AB81">
            <v>10</v>
          </cell>
          <cell r="AC81">
            <v>84</v>
          </cell>
          <cell r="AD81">
            <v>0</v>
          </cell>
          <cell r="AE81">
            <v>0</v>
          </cell>
          <cell r="AF81">
            <v>84</v>
          </cell>
          <cell r="AG81">
            <v>0</v>
          </cell>
          <cell r="AH81">
            <v>0</v>
          </cell>
          <cell r="AI81">
            <v>84</v>
          </cell>
          <cell r="AJ81">
            <v>84</v>
          </cell>
        </row>
        <row r="82">
          <cell r="A82" t="str">
            <v>AWE9850</v>
          </cell>
          <cell r="B82">
            <v>0</v>
          </cell>
          <cell r="C82">
            <v>20</v>
          </cell>
          <cell r="D82">
            <v>0</v>
          </cell>
          <cell r="E82">
            <v>20</v>
          </cell>
          <cell r="F82">
            <v>0</v>
          </cell>
          <cell r="G82">
            <v>0</v>
          </cell>
          <cell r="H82">
            <v>20</v>
          </cell>
          <cell r="I82">
            <v>0</v>
          </cell>
          <cell r="J82">
            <v>0</v>
          </cell>
          <cell r="K82">
            <v>20</v>
          </cell>
          <cell r="L82">
            <v>0</v>
          </cell>
          <cell r="M82">
            <v>0</v>
          </cell>
          <cell r="N82">
            <v>20</v>
          </cell>
          <cell r="O82">
            <v>0</v>
          </cell>
          <cell r="P82">
            <v>0</v>
          </cell>
          <cell r="Q82">
            <v>20</v>
          </cell>
          <cell r="R82">
            <v>0</v>
          </cell>
          <cell r="S82">
            <v>0</v>
          </cell>
          <cell r="T82">
            <v>20</v>
          </cell>
          <cell r="U82">
            <v>0</v>
          </cell>
          <cell r="V82">
            <v>0</v>
          </cell>
          <cell r="W82">
            <v>20</v>
          </cell>
          <cell r="X82">
            <v>0</v>
          </cell>
          <cell r="Y82">
            <v>0</v>
          </cell>
          <cell r="Z82">
            <v>20</v>
          </cell>
          <cell r="AA82">
            <v>0</v>
          </cell>
          <cell r="AB82">
            <v>0</v>
          </cell>
          <cell r="AC82">
            <v>20</v>
          </cell>
          <cell r="AD82">
            <v>0</v>
          </cell>
          <cell r="AE82">
            <v>0</v>
          </cell>
          <cell r="AF82">
            <v>20</v>
          </cell>
          <cell r="AG82">
            <v>0</v>
          </cell>
          <cell r="AH82">
            <v>0</v>
          </cell>
          <cell r="AI82">
            <v>20</v>
          </cell>
          <cell r="AJ82">
            <v>20</v>
          </cell>
        </row>
        <row r="83">
          <cell r="A83" t="str">
            <v>AWG/BM6060</v>
          </cell>
          <cell r="B83">
            <v>532</v>
          </cell>
          <cell r="C83">
            <v>0</v>
          </cell>
          <cell r="D83">
            <v>5</v>
          </cell>
          <cell r="E83">
            <v>527</v>
          </cell>
          <cell r="F83">
            <v>221</v>
          </cell>
          <cell r="G83">
            <v>0</v>
          </cell>
          <cell r="H83">
            <v>748</v>
          </cell>
          <cell r="I83">
            <v>0</v>
          </cell>
          <cell r="J83">
            <v>0</v>
          </cell>
          <cell r="K83">
            <v>748</v>
          </cell>
          <cell r="L83">
            <v>0</v>
          </cell>
          <cell r="M83">
            <v>0</v>
          </cell>
          <cell r="N83">
            <v>748</v>
          </cell>
          <cell r="O83">
            <v>0</v>
          </cell>
          <cell r="P83">
            <v>11</v>
          </cell>
          <cell r="Q83">
            <v>737</v>
          </cell>
          <cell r="R83">
            <v>0</v>
          </cell>
          <cell r="S83">
            <v>300</v>
          </cell>
          <cell r="T83">
            <v>437</v>
          </cell>
          <cell r="U83">
            <v>0</v>
          </cell>
          <cell r="V83">
            <v>5</v>
          </cell>
          <cell r="W83">
            <v>432</v>
          </cell>
          <cell r="X83">
            <v>0</v>
          </cell>
          <cell r="Y83">
            <v>0</v>
          </cell>
          <cell r="Z83">
            <v>432</v>
          </cell>
          <cell r="AA83">
            <v>0</v>
          </cell>
          <cell r="AB83">
            <v>0</v>
          </cell>
          <cell r="AC83">
            <v>432</v>
          </cell>
          <cell r="AD83">
            <v>0</v>
          </cell>
          <cell r="AE83">
            <v>0</v>
          </cell>
          <cell r="AF83">
            <v>432</v>
          </cell>
          <cell r="AG83">
            <v>0</v>
          </cell>
          <cell r="AH83">
            <v>0</v>
          </cell>
          <cell r="AI83">
            <v>432</v>
          </cell>
          <cell r="AJ83">
            <v>428</v>
          </cell>
        </row>
        <row r="84">
          <cell r="A84" t="str">
            <v xml:space="preserve">AWG/BM6080 </v>
          </cell>
          <cell r="B84">
            <v>12</v>
          </cell>
          <cell r="C84">
            <v>0</v>
          </cell>
          <cell r="D84">
            <v>0</v>
          </cell>
          <cell r="E84">
            <v>12</v>
          </cell>
          <cell r="F84">
            <v>224</v>
          </cell>
          <cell r="G84">
            <v>0</v>
          </cell>
          <cell r="H84">
            <v>236</v>
          </cell>
          <cell r="I84">
            <v>0</v>
          </cell>
          <cell r="J84">
            <v>0</v>
          </cell>
          <cell r="K84">
            <v>236</v>
          </cell>
          <cell r="L84">
            <v>0</v>
          </cell>
          <cell r="M84">
            <v>6</v>
          </cell>
          <cell r="N84">
            <v>230</v>
          </cell>
          <cell r="O84">
            <v>0</v>
          </cell>
          <cell r="P84">
            <v>4</v>
          </cell>
          <cell r="Q84">
            <v>226</v>
          </cell>
          <cell r="R84">
            <v>0</v>
          </cell>
          <cell r="S84">
            <v>0</v>
          </cell>
          <cell r="T84">
            <v>226</v>
          </cell>
          <cell r="U84">
            <v>0</v>
          </cell>
          <cell r="V84">
            <v>0</v>
          </cell>
          <cell r="W84">
            <v>226</v>
          </cell>
          <cell r="X84">
            <v>0</v>
          </cell>
          <cell r="Y84">
            <v>0</v>
          </cell>
          <cell r="Z84">
            <v>226</v>
          </cell>
          <cell r="AA84">
            <v>0</v>
          </cell>
          <cell r="AB84">
            <v>0</v>
          </cell>
          <cell r="AC84">
            <v>226</v>
          </cell>
          <cell r="AD84">
            <v>0</v>
          </cell>
          <cell r="AE84">
            <v>0</v>
          </cell>
          <cell r="AF84">
            <v>226</v>
          </cell>
          <cell r="AG84">
            <v>0</v>
          </cell>
          <cell r="AH84">
            <v>1</v>
          </cell>
          <cell r="AI84">
            <v>225</v>
          </cell>
          <cell r="AJ84">
            <v>215</v>
          </cell>
        </row>
        <row r="85">
          <cell r="A85" t="str">
            <v>AWG/BM6080S</v>
          </cell>
          <cell r="B85">
            <v>1295</v>
          </cell>
          <cell r="C85">
            <v>0</v>
          </cell>
          <cell r="D85">
            <v>2</v>
          </cell>
          <cell r="E85">
            <v>1293</v>
          </cell>
          <cell r="F85">
            <v>0</v>
          </cell>
          <cell r="G85">
            <v>0</v>
          </cell>
          <cell r="H85">
            <v>1293</v>
          </cell>
          <cell r="I85">
            <v>0</v>
          </cell>
          <cell r="J85">
            <v>0</v>
          </cell>
          <cell r="K85">
            <v>1293</v>
          </cell>
          <cell r="L85">
            <v>0</v>
          </cell>
          <cell r="M85">
            <v>0</v>
          </cell>
          <cell r="N85">
            <v>1293</v>
          </cell>
          <cell r="O85">
            <v>0</v>
          </cell>
          <cell r="P85">
            <v>0</v>
          </cell>
          <cell r="Q85">
            <v>1293</v>
          </cell>
          <cell r="R85">
            <v>0</v>
          </cell>
          <cell r="S85">
            <v>0</v>
          </cell>
          <cell r="T85">
            <v>1293</v>
          </cell>
          <cell r="U85">
            <v>0</v>
          </cell>
          <cell r="V85">
            <v>100</v>
          </cell>
          <cell r="W85">
            <v>1193</v>
          </cell>
          <cell r="X85">
            <v>0</v>
          </cell>
          <cell r="Y85">
            <v>0</v>
          </cell>
          <cell r="Z85">
            <v>1193</v>
          </cell>
          <cell r="AA85">
            <v>0</v>
          </cell>
          <cell r="AB85">
            <v>100</v>
          </cell>
          <cell r="AC85">
            <v>1093</v>
          </cell>
          <cell r="AD85">
            <v>0</v>
          </cell>
          <cell r="AE85">
            <v>0</v>
          </cell>
          <cell r="AF85">
            <v>1093</v>
          </cell>
          <cell r="AG85">
            <v>0</v>
          </cell>
          <cell r="AH85">
            <v>0</v>
          </cell>
          <cell r="AI85">
            <v>1093</v>
          </cell>
          <cell r="AJ85">
            <v>1085</v>
          </cell>
        </row>
        <row r="86">
          <cell r="A86" t="str">
            <v>AWG/BM7080</v>
          </cell>
          <cell r="B86">
            <v>165</v>
          </cell>
          <cell r="C86">
            <v>0</v>
          </cell>
          <cell r="D86">
            <v>10</v>
          </cell>
          <cell r="E86">
            <v>155</v>
          </cell>
          <cell r="F86">
            <v>52</v>
          </cell>
          <cell r="G86">
            <v>0</v>
          </cell>
          <cell r="H86">
            <v>207</v>
          </cell>
          <cell r="I86">
            <v>0</v>
          </cell>
          <cell r="J86">
            <v>10</v>
          </cell>
          <cell r="K86">
            <v>197</v>
          </cell>
          <cell r="L86">
            <v>0</v>
          </cell>
          <cell r="M86">
            <v>0</v>
          </cell>
          <cell r="N86">
            <v>197</v>
          </cell>
          <cell r="O86">
            <v>0</v>
          </cell>
          <cell r="P86">
            <v>47</v>
          </cell>
          <cell r="Q86">
            <v>150</v>
          </cell>
          <cell r="R86">
            <v>0</v>
          </cell>
          <cell r="S86">
            <v>0</v>
          </cell>
          <cell r="T86">
            <v>150</v>
          </cell>
          <cell r="U86">
            <v>0</v>
          </cell>
          <cell r="V86">
            <v>2</v>
          </cell>
          <cell r="W86">
            <v>148</v>
          </cell>
          <cell r="X86">
            <v>0</v>
          </cell>
          <cell r="Y86">
            <v>0</v>
          </cell>
          <cell r="Z86">
            <v>148</v>
          </cell>
          <cell r="AA86">
            <v>0</v>
          </cell>
          <cell r="AB86">
            <v>0</v>
          </cell>
          <cell r="AC86">
            <v>148</v>
          </cell>
          <cell r="AD86">
            <v>0</v>
          </cell>
          <cell r="AE86">
            <v>0</v>
          </cell>
          <cell r="AF86">
            <v>148</v>
          </cell>
          <cell r="AG86">
            <v>0</v>
          </cell>
          <cell r="AH86">
            <v>0</v>
          </cell>
          <cell r="AI86">
            <v>148</v>
          </cell>
          <cell r="AJ86">
            <v>147</v>
          </cell>
        </row>
        <row r="87">
          <cell r="A87" t="str">
            <v>AWG/BM7080S</v>
          </cell>
          <cell r="B87">
            <v>61</v>
          </cell>
          <cell r="C87">
            <v>0</v>
          </cell>
          <cell r="D87">
            <v>57</v>
          </cell>
          <cell r="E87">
            <v>4</v>
          </cell>
          <cell r="F87">
            <v>1</v>
          </cell>
          <cell r="G87">
            <v>0</v>
          </cell>
          <cell r="H87">
            <v>5</v>
          </cell>
          <cell r="I87">
            <v>0</v>
          </cell>
          <cell r="J87">
            <v>0</v>
          </cell>
          <cell r="K87">
            <v>5</v>
          </cell>
          <cell r="L87">
            <v>0</v>
          </cell>
          <cell r="M87">
            <v>1</v>
          </cell>
          <cell r="N87">
            <v>4</v>
          </cell>
          <cell r="O87">
            <v>0</v>
          </cell>
          <cell r="P87">
            <v>0</v>
          </cell>
          <cell r="Q87">
            <v>4</v>
          </cell>
          <cell r="R87">
            <v>0</v>
          </cell>
          <cell r="S87">
            <v>0</v>
          </cell>
          <cell r="T87">
            <v>4</v>
          </cell>
          <cell r="U87">
            <v>0</v>
          </cell>
          <cell r="V87">
            <v>0</v>
          </cell>
          <cell r="W87">
            <v>4</v>
          </cell>
          <cell r="X87">
            <v>0</v>
          </cell>
          <cell r="Y87">
            <v>0</v>
          </cell>
          <cell r="Z87">
            <v>4</v>
          </cell>
          <cell r="AA87">
            <v>0</v>
          </cell>
          <cell r="AB87">
            <v>0</v>
          </cell>
          <cell r="AC87">
            <v>4</v>
          </cell>
          <cell r="AD87">
            <v>0</v>
          </cell>
          <cell r="AE87">
            <v>0</v>
          </cell>
          <cell r="AF87">
            <v>4</v>
          </cell>
          <cell r="AG87">
            <v>0</v>
          </cell>
          <cell r="AH87">
            <v>0</v>
          </cell>
          <cell r="AI87">
            <v>4</v>
          </cell>
        </row>
        <row r="88">
          <cell r="A88" t="str">
            <v>AWG/BM7100</v>
          </cell>
          <cell r="B88">
            <v>100</v>
          </cell>
          <cell r="C88">
            <v>0</v>
          </cell>
          <cell r="D88">
            <v>0</v>
          </cell>
          <cell r="E88">
            <v>100</v>
          </cell>
          <cell r="F88">
            <v>0</v>
          </cell>
          <cell r="G88">
            <v>0</v>
          </cell>
          <cell r="H88">
            <v>100</v>
          </cell>
          <cell r="I88">
            <v>0</v>
          </cell>
          <cell r="J88">
            <v>0</v>
          </cell>
          <cell r="K88">
            <v>100</v>
          </cell>
          <cell r="L88">
            <v>0</v>
          </cell>
          <cell r="M88">
            <v>0</v>
          </cell>
          <cell r="N88">
            <v>100</v>
          </cell>
          <cell r="O88">
            <v>0</v>
          </cell>
          <cell r="P88">
            <v>0</v>
          </cell>
          <cell r="Q88">
            <v>100</v>
          </cell>
          <cell r="R88">
            <v>0</v>
          </cell>
          <cell r="S88">
            <v>0</v>
          </cell>
          <cell r="T88">
            <v>100</v>
          </cell>
          <cell r="U88">
            <v>0</v>
          </cell>
          <cell r="V88">
            <v>0</v>
          </cell>
          <cell r="W88">
            <v>100</v>
          </cell>
          <cell r="X88">
            <v>0</v>
          </cell>
          <cell r="Y88">
            <v>0</v>
          </cell>
          <cell r="Z88">
            <v>100</v>
          </cell>
          <cell r="AA88">
            <v>0</v>
          </cell>
          <cell r="AB88">
            <v>0</v>
          </cell>
          <cell r="AC88">
            <v>100</v>
          </cell>
          <cell r="AD88">
            <v>0</v>
          </cell>
          <cell r="AE88">
            <v>0</v>
          </cell>
          <cell r="AF88">
            <v>100</v>
          </cell>
          <cell r="AG88">
            <v>0</v>
          </cell>
          <cell r="AH88">
            <v>0</v>
          </cell>
          <cell r="AI88">
            <v>100</v>
          </cell>
          <cell r="AJ88">
            <v>100</v>
          </cell>
        </row>
        <row r="89">
          <cell r="A89" t="str">
            <v>AWG/CM7120S</v>
          </cell>
          <cell r="B89">
            <v>2</v>
          </cell>
          <cell r="C89">
            <v>1</v>
          </cell>
          <cell r="D89">
            <v>0</v>
          </cell>
          <cell r="E89">
            <v>3</v>
          </cell>
          <cell r="F89">
            <v>216</v>
          </cell>
          <cell r="G89">
            <v>0</v>
          </cell>
          <cell r="H89">
            <v>219</v>
          </cell>
          <cell r="I89">
            <v>0</v>
          </cell>
          <cell r="J89">
            <v>0</v>
          </cell>
          <cell r="K89">
            <v>219</v>
          </cell>
          <cell r="L89">
            <v>0</v>
          </cell>
          <cell r="M89">
            <v>18</v>
          </cell>
          <cell r="N89">
            <v>201</v>
          </cell>
          <cell r="O89">
            <v>0</v>
          </cell>
          <cell r="P89">
            <v>3</v>
          </cell>
          <cell r="Q89">
            <v>198</v>
          </cell>
          <cell r="R89">
            <v>0</v>
          </cell>
          <cell r="S89">
            <v>0</v>
          </cell>
          <cell r="T89">
            <v>198</v>
          </cell>
          <cell r="U89">
            <v>0</v>
          </cell>
          <cell r="V89">
            <v>3</v>
          </cell>
          <cell r="W89">
            <v>195</v>
          </cell>
          <cell r="X89">
            <v>0</v>
          </cell>
          <cell r="Y89">
            <v>0</v>
          </cell>
          <cell r="Z89">
            <v>195</v>
          </cell>
          <cell r="AA89">
            <v>0</v>
          </cell>
          <cell r="AB89">
            <v>0</v>
          </cell>
          <cell r="AC89">
            <v>195</v>
          </cell>
          <cell r="AD89">
            <v>0</v>
          </cell>
          <cell r="AE89">
            <v>40</v>
          </cell>
          <cell r="AF89">
            <v>155</v>
          </cell>
          <cell r="AG89">
            <v>0</v>
          </cell>
          <cell r="AH89">
            <v>0</v>
          </cell>
          <cell r="AI89">
            <v>155</v>
          </cell>
          <cell r="AJ89">
            <v>149</v>
          </cell>
        </row>
        <row r="90">
          <cell r="A90" t="str">
            <v>AWO/CM7120</v>
          </cell>
          <cell r="B90">
            <v>775</v>
          </cell>
          <cell r="C90">
            <v>0</v>
          </cell>
          <cell r="D90">
            <v>0</v>
          </cell>
          <cell r="E90">
            <v>775</v>
          </cell>
          <cell r="F90">
            <v>0</v>
          </cell>
          <cell r="G90">
            <v>2</v>
          </cell>
          <cell r="H90">
            <v>773</v>
          </cell>
          <cell r="I90">
            <v>0</v>
          </cell>
          <cell r="J90">
            <v>0</v>
          </cell>
          <cell r="K90">
            <v>773</v>
          </cell>
          <cell r="L90">
            <v>201</v>
          </cell>
          <cell r="M90">
            <v>0</v>
          </cell>
          <cell r="N90">
            <v>974</v>
          </cell>
          <cell r="O90">
            <v>0</v>
          </cell>
          <cell r="P90">
            <v>0</v>
          </cell>
          <cell r="Q90">
            <v>974</v>
          </cell>
          <cell r="R90">
            <v>0</v>
          </cell>
          <cell r="S90">
            <v>0</v>
          </cell>
          <cell r="T90">
            <v>974</v>
          </cell>
          <cell r="U90">
            <v>0</v>
          </cell>
          <cell r="V90">
            <v>85</v>
          </cell>
          <cell r="W90">
            <v>889</v>
          </cell>
          <cell r="X90">
            <v>2</v>
          </cell>
          <cell r="Y90">
            <v>0</v>
          </cell>
          <cell r="Z90">
            <v>891</v>
          </cell>
          <cell r="AA90">
            <v>0</v>
          </cell>
          <cell r="AB90">
            <v>17</v>
          </cell>
          <cell r="AC90">
            <v>874</v>
          </cell>
          <cell r="AD90">
            <v>0</v>
          </cell>
          <cell r="AE90">
            <v>0</v>
          </cell>
          <cell r="AF90">
            <v>874</v>
          </cell>
          <cell r="AG90">
            <v>0</v>
          </cell>
          <cell r="AH90">
            <v>0</v>
          </cell>
          <cell r="AI90">
            <v>874</v>
          </cell>
          <cell r="AJ90">
            <v>872</v>
          </cell>
        </row>
        <row r="91">
          <cell r="A91" t="str">
            <v>AWO/CM8123</v>
          </cell>
          <cell r="B91">
            <v>355</v>
          </cell>
          <cell r="C91">
            <v>0</v>
          </cell>
          <cell r="D91">
            <v>1</v>
          </cell>
          <cell r="E91">
            <v>354</v>
          </cell>
          <cell r="F91">
            <v>0</v>
          </cell>
          <cell r="G91">
            <v>0</v>
          </cell>
          <cell r="H91">
            <v>354</v>
          </cell>
          <cell r="I91">
            <v>15</v>
          </cell>
          <cell r="J91">
            <v>0</v>
          </cell>
          <cell r="K91">
            <v>369</v>
          </cell>
          <cell r="L91">
            <v>0</v>
          </cell>
          <cell r="M91">
            <v>0</v>
          </cell>
          <cell r="N91">
            <v>369</v>
          </cell>
          <cell r="O91">
            <v>4</v>
          </cell>
          <cell r="P91">
            <v>0</v>
          </cell>
          <cell r="Q91">
            <v>373</v>
          </cell>
          <cell r="R91">
            <v>0</v>
          </cell>
          <cell r="S91">
            <v>0</v>
          </cell>
          <cell r="T91">
            <v>373</v>
          </cell>
          <cell r="U91">
            <v>0</v>
          </cell>
          <cell r="V91">
            <v>0</v>
          </cell>
          <cell r="W91">
            <v>373</v>
          </cell>
          <cell r="X91">
            <v>0</v>
          </cell>
          <cell r="Y91">
            <v>0</v>
          </cell>
          <cell r="Z91">
            <v>373</v>
          </cell>
          <cell r="AA91">
            <v>0</v>
          </cell>
          <cell r="AB91">
            <v>0</v>
          </cell>
          <cell r="AC91">
            <v>373</v>
          </cell>
          <cell r="AD91">
            <v>0</v>
          </cell>
          <cell r="AE91">
            <v>0</v>
          </cell>
          <cell r="AF91">
            <v>373</v>
          </cell>
          <cell r="AG91">
            <v>0</v>
          </cell>
          <cell r="AH91">
            <v>0</v>
          </cell>
          <cell r="AI91">
            <v>373</v>
          </cell>
          <cell r="AJ91">
            <v>371</v>
          </cell>
        </row>
        <row r="92">
          <cell r="A92" t="str">
            <v>AWO/CM8123S</v>
          </cell>
          <cell r="B92">
            <v>48</v>
          </cell>
          <cell r="C92">
            <v>0</v>
          </cell>
          <cell r="D92">
            <v>0</v>
          </cell>
          <cell r="E92">
            <v>48</v>
          </cell>
          <cell r="F92">
            <v>0</v>
          </cell>
          <cell r="G92">
            <v>0</v>
          </cell>
          <cell r="H92">
            <v>48</v>
          </cell>
          <cell r="I92">
            <v>5</v>
          </cell>
          <cell r="J92">
            <v>0</v>
          </cell>
          <cell r="K92">
            <v>53</v>
          </cell>
          <cell r="L92">
            <v>0</v>
          </cell>
          <cell r="M92">
            <v>4</v>
          </cell>
          <cell r="N92">
            <v>49</v>
          </cell>
          <cell r="O92">
            <v>155</v>
          </cell>
          <cell r="P92">
            <v>3</v>
          </cell>
          <cell r="Q92">
            <v>201</v>
          </cell>
          <cell r="R92">
            <v>0</v>
          </cell>
          <cell r="S92">
            <v>0</v>
          </cell>
          <cell r="T92">
            <v>201</v>
          </cell>
          <cell r="U92">
            <v>0</v>
          </cell>
          <cell r="V92">
            <v>5</v>
          </cell>
          <cell r="W92">
            <v>196</v>
          </cell>
          <cell r="X92">
            <v>0</v>
          </cell>
          <cell r="Y92">
            <v>0</v>
          </cell>
          <cell r="Z92">
            <v>196</v>
          </cell>
          <cell r="AA92">
            <v>0</v>
          </cell>
          <cell r="AB92">
            <v>0</v>
          </cell>
          <cell r="AC92">
            <v>196</v>
          </cell>
          <cell r="AD92">
            <v>0</v>
          </cell>
          <cell r="AE92">
            <v>0</v>
          </cell>
          <cell r="AF92">
            <v>196</v>
          </cell>
          <cell r="AG92">
            <v>0</v>
          </cell>
          <cell r="AH92">
            <v>0</v>
          </cell>
          <cell r="AI92">
            <v>196</v>
          </cell>
          <cell r="AJ92">
            <v>196</v>
          </cell>
        </row>
        <row r="93">
          <cell r="A93" t="str">
            <v>AWO/CM9123</v>
          </cell>
          <cell r="B93">
            <v>0</v>
          </cell>
          <cell r="C93">
            <v>0</v>
          </cell>
          <cell r="E93">
            <v>0</v>
          </cell>
          <cell r="F93">
            <v>0</v>
          </cell>
          <cell r="H93">
            <v>0</v>
          </cell>
          <cell r="I93">
            <v>55</v>
          </cell>
          <cell r="J93">
            <v>0</v>
          </cell>
          <cell r="K93">
            <v>55</v>
          </cell>
          <cell r="L93">
            <v>0</v>
          </cell>
          <cell r="M93">
            <v>0</v>
          </cell>
          <cell r="N93">
            <v>55</v>
          </cell>
          <cell r="O93">
            <v>9</v>
          </cell>
          <cell r="P93">
            <v>0</v>
          </cell>
          <cell r="Q93">
            <v>64</v>
          </cell>
          <cell r="R93">
            <v>168</v>
          </cell>
          <cell r="S93">
            <v>0</v>
          </cell>
          <cell r="T93">
            <v>232</v>
          </cell>
          <cell r="U93">
            <v>0</v>
          </cell>
          <cell r="V93">
            <v>0</v>
          </cell>
          <cell r="W93">
            <v>232</v>
          </cell>
          <cell r="X93">
            <v>0</v>
          </cell>
          <cell r="Y93">
            <v>0</v>
          </cell>
          <cell r="Z93">
            <v>232</v>
          </cell>
          <cell r="AA93">
            <v>0</v>
          </cell>
          <cell r="AB93">
            <v>0</v>
          </cell>
          <cell r="AC93">
            <v>232</v>
          </cell>
          <cell r="AD93">
            <v>0</v>
          </cell>
          <cell r="AE93">
            <v>0</v>
          </cell>
          <cell r="AF93">
            <v>232</v>
          </cell>
          <cell r="AG93">
            <v>0</v>
          </cell>
          <cell r="AH93">
            <v>0</v>
          </cell>
          <cell r="AI93">
            <v>232</v>
          </cell>
          <cell r="AJ93">
            <v>234</v>
          </cell>
        </row>
        <row r="94">
          <cell r="A94" t="str">
            <v>AWO/CM9123S</v>
          </cell>
          <cell r="B94">
            <v>0</v>
          </cell>
          <cell r="C94">
            <v>0</v>
          </cell>
          <cell r="E94">
            <v>0</v>
          </cell>
          <cell r="F94">
            <v>0</v>
          </cell>
          <cell r="H94">
            <v>0</v>
          </cell>
          <cell r="I94">
            <v>93</v>
          </cell>
          <cell r="J94">
            <v>0</v>
          </cell>
          <cell r="K94">
            <v>93</v>
          </cell>
          <cell r="L94">
            <v>0</v>
          </cell>
          <cell r="M94">
            <v>0</v>
          </cell>
          <cell r="N94">
            <v>93</v>
          </cell>
          <cell r="O94">
            <v>0</v>
          </cell>
          <cell r="P94">
            <v>0</v>
          </cell>
          <cell r="Q94">
            <v>93</v>
          </cell>
          <cell r="R94">
            <v>0</v>
          </cell>
          <cell r="S94">
            <v>0</v>
          </cell>
          <cell r="T94">
            <v>93</v>
          </cell>
          <cell r="U94">
            <v>0</v>
          </cell>
          <cell r="V94">
            <v>0</v>
          </cell>
          <cell r="W94">
            <v>93</v>
          </cell>
          <cell r="X94">
            <v>0</v>
          </cell>
          <cell r="Y94">
            <v>0</v>
          </cell>
          <cell r="Z94">
            <v>93</v>
          </cell>
          <cell r="AA94">
            <v>0</v>
          </cell>
          <cell r="AB94">
            <v>0</v>
          </cell>
          <cell r="AC94">
            <v>93</v>
          </cell>
          <cell r="AD94">
            <v>0</v>
          </cell>
          <cell r="AE94">
            <v>0</v>
          </cell>
          <cell r="AF94">
            <v>93</v>
          </cell>
          <cell r="AG94">
            <v>0</v>
          </cell>
          <cell r="AH94">
            <v>0</v>
          </cell>
          <cell r="AI94">
            <v>93</v>
          </cell>
          <cell r="AJ94">
            <v>92</v>
          </cell>
        </row>
        <row r="95">
          <cell r="A95" t="str">
            <v>AWOE10142S</v>
          </cell>
          <cell r="B95">
            <v>144</v>
          </cell>
          <cell r="C95">
            <v>0</v>
          </cell>
          <cell r="D95">
            <v>0</v>
          </cell>
          <cell r="E95">
            <v>144</v>
          </cell>
          <cell r="F95">
            <v>0</v>
          </cell>
          <cell r="G95">
            <v>0</v>
          </cell>
          <cell r="H95">
            <v>144</v>
          </cell>
          <cell r="I95">
            <v>9</v>
          </cell>
          <cell r="J95">
            <v>0</v>
          </cell>
          <cell r="K95">
            <v>153</v>
          </cell>
          <cell r="L95">
            <v>0</v>
          </cell>
          <cell r="M95">
            <v>0</v>
          </cell>
          <cell r="N95">
            <v>153</v>
          </cell>
          <cell r="O95">
            <v>0</v>
          </cell>
          <cell r="P95">
            <v>0</v>
          </cell>
          <cell r="Q95">
            <v>153</v>
          </cell>
          <cell r="R95">
            <v>0</v>
          </cell>
          <cell r="S95">
            <v>0</v>
          </cell>
          <cell r="T95">
            <v>153</v>
          </cell>
          <cell r="U95">
            <v>0</v>
          </cell>
          <cell r="V95">
            <v>1</v>
          </cell>
          <cell r="W95">
            <v>152</v>
          </cell>
          <cell r="X95">
            <v>0</v>
          </cell>
          <cell r="Y95">
            <v>0</v>
          </cell>
          <cell r="Z95">
            <v>152</v>
          </cell>
          <cell r="AA95">
            <v>0</v>
          </cell>
          <cell r="AB95">
            <v>0</v>
          </cell>
          <cell r="AC95">
            <v>152</v>
          </cell>
          <cell r="AD95">
            <v>0</v>
          </cell>
          <cell r="AE95">
            <v>0</v>
          </cell>
          <cell r="AF95">
            <v>152</v>
          </cell>
          <cell r="AG95">
            <v>0</v>
          </cell>
          <cell r="AH95">
            <v>0</v>
          </cell>
          <cell r="AI95">
            <v>152</v>
          </cell>
          <cell r="AJ95">
            <v>152</v>
          </cell>
        </row>
        <row r="96">
          <cell r="A96" t="str">
            <v>AWOE91200/1</v>
          </cell>
          <cell r="B96">
            <v>189</v>
          </cell>
          <cell r="C96">
            <v>0</v>
          </cell>
          <cell r="D96">
            <v>0</v>
          </cell>
          <cell r="E96">
            <v>189</v>
          </cell>
          <cell r="F96">
            <v>0</v>
          </cell>
          <cell r="G96">
            <v>0</v>
          </cell>
          <cell r="H96">
            <v>189</v>
          </cell>
          <cell r="I96">
            <v>0</v>
          </cell>
          <cell r="J96">
            <v>0</v>
          </cell>
          <cell r="K96">
            <v>189</v>
          </cell>
          <cell r="L96">
            <v>0</v>
          </cell>
          <cell r="M96">
            <v>0</v>
          </cell>
          <cell r="N96">
            <v>189</v>
          </cell>
          <cell r="O96">
            <v>0</v>
          </cell>
          <cell r="P96">
            <v>8</v>
          </cell>
          <cell r="Q96">
            <v>181</v>
          </cell>
          <cell r="R96">
            <v>0</v>
          </cell>
          <cell r="S96">
            <v>0</v>
          </cell>
          <cell r="T96">
            <v>181</v>
          </cell>
          <cell r="U96">
            <v>0</v>
          </cell>
          <cell r="V96">
            <v>1</v>
          </cell>
          <cell r="W96">
            <v>180</v>
          </cell>
          <cell r="X96">
            <v>0</v>
          </cell>
          <cell r="Y96">
            <v>0</v>
          </cell>
          <cell r="Z96">
            <v>180</v>
          </cell>
          <cell r="AA96">
            <v>0</v>
          </cell>
          <cell r="AB96">
            <v>0</v>
          </cell>
          <cell r="AC96">
            <v>180</v>
          </cell>
          <cell r="AD96">
            <v>0</v>
          </cell>
          <cell r="AE96">
            <v>0</v>
          </cell>
          <cell r="AF96">
            <v>180</v>
          </cell>
          <cell r="AG96">
            <v>0</v>
          </cell>
          <cell r="AH96">
            <v>0</v>
          </cell>
          <cell r="AI96">
            <v>180</v>
          </cell>
          <cell r="AJ96">
            <v>181</v>
          </cell>
        </row>
        <row r="97">
          <cell r="A97" t="str">
            <v>AWOE91200/1S</v>
          </cell>
          <cell r="B97">
            <v>106</v>
          </cell>
          <cell r="C97">
            <v>0</v>
          </cell>
          <cell r="D97">
            <v>1</v>
          </cell>
          <cell r="E97">
            <v>105</v>
          </cell>
          <cell r="F97">
            <v>0</v>
          </cell>
          <cell r="G97">
            <v>2</v>
          </cell>
          <cell r="H97">
            <v>103</v>
          </cell>
          <cell r="I97">
            <v>150</v>
          </cell>
          <cell r="J97">
            <v>0</v>
          </cell>
          <cell r="K97">
            <v>253</v>
          </cell>
          <cell r="L97">
            <v>0</v>
          </cell>
          <cell r="M97">
            <v>4</v>
          </cell>
          <cell r="N97">
            <v>249</v>
          </cell>
          <cell r="O97">
            <v>0</v>
          </cell>
          <cell r="P97">
            <v>8</v>
          </cell>
          <cell r="Q97">
            <v>241</v>
          </cell>
          <cell r="R97">
            <v>0</v>
          </cell>
          <cell r="S97">
            <v>0</v>
          </cell>
          <cell r="T97">
            <v>241</v>
          </cell>
          <cell r="U97">
            <v>0</v>
          </cell>
          <cell r="V97">
            <v>0</v>
          </cell>
          <cell r="W97">
            <v>241</v>
          </cell>
          <cell r="X97">
            <v>0</v>
          </cell>
          <cell r="Y97">
            <v>0</v>
          </cell>
          <cell r="Z97">
            <v>241</v>
          </cell>
          <cell r="AA97">
            <v>0</v>
          </cell>
          <cell r="AB97">
            <v>0</v>
          </cell>
          <cell r="AC97">
            <v>241</v>
          </cell>
          <cell r="AD97">
            <v>0</v>
          </cell>
          <cell r="AE97">
            <v>0</v>
          </cell>
          <cell r="AF97">
            <v>241</v>
          </cell>
          <cell r="AG97">
            <v>0</v>
          </cell>
          <cell r="AH97">
            <v>0</v>
          </cell>
          <cell r="AI97">
            <v>241</v>
          </cell>
          <cell r="AJ97">
            <v>238</v>
          </cell>
        </row>
        <row r="98">
          <cell r="A98" t="str">
            <v>AWZFS614</v>
          </cell>
          <cell r="B98">
            <v>35</v>
          </cell>
          <cell r="C98">
            <v>0</v>
          </cell>
          <cell r="D98">
            <v>0</v>
          </cell>
          <cell r="E98">
            <v>35</v>
          </cell>
          <cell r="F98">
            <v>0</v>
          </cell>
          <cell r="G98">
            <v>0</v>
          </cell>
          <cell r="H98">
            <v>35</v>
          </cell>
          <cell r="I98">
            <v>0</v>
          </cell>
          <cell r="J98">
            <v>0</v>
          </cell>
          <cell r="K98">
            <v>35</v>
          </cell>
          <cell r="L98">
            <v>0</v>
          </cell>
          <cell r="M98">
            <v>0</v>
          </cell>
          <cell r="N98">
            <v>35</v>
          </cell>
          <cell r="O98">
            <v>0</v>
          </cell>
          <cell r="P98">
            <v>0</v>
          </cell>
          <cell r="Q98">
            <v>35</v>
          </cell>
          <cell r="R98">
            <v>0</v>
          </cell>
          <cell r="S98">
            <v>0</v>
          </cell>
          <cell r="T98">
            <v>35</v>
          </cell>
          <cell r="U98">
            <v>0</v>
          </cell>
          <cell r="V98">
            <v>0</v>
          </cell>
          <cell r="W98">
            <v>35</v>
          </cell>
          <cell r="X98">
            <v>0</v>
          </cell>
          <cell r="Y98">
            <v>0</v>
          </cell>
          <cell r="Z98">
            <v>35</v>
          </cell>
          <cell r="AA98">
            <v>0</v>
          </cell>
          <cell r="AB98">
            <v>0</v>
          </cell>
          <cell r="AC98">
            <v>35</v>
          </cell>
          <cell r="AD98">
            <v>0</v>
          </cell>
          <cell r="AE98">
            <v>0</v>
          </cell>
          <cell r="AF98">
            <v>35</v>
          </cell>
          <cell r="AG98">
            <v>0</v>
          </cell>
          <cell r="AH98">
            <v>0</v>
          </cell>
          <cell r="AI98">
            <v>35</v>
          </cell>
          <cell r="AJ98">
            <v>33</v>
          </cell>
        </row>
        <row r="99">
          <cell r="A99" t="str">
            <v>AZB8785</v>
          </cell>
          <cell r="B99">
            <v>48</v>
          </cell>
          <cell r="C99">
            <v>0</v>
          </cell>
          <cell r="D99">
            <v>0</v>
          </cell>
          <cell r="E99">
            <v>48</v>
          </cell>
          <cell r="F99">
            <v>0</v>
          </cell>
          <cell r="G99">
            <v>0</v>
          </cell>
          <cell r="H99">
            <v>48</v>
          </cell>
          <cell r="I99">
            <v>0</v>
          </cell>
          <cell r="J99">
            <v>0</v>
          </cell>
          <cell r="K99">
            <v>48</v>
          </cell>
          <cell r="L99">
            <v>0</v>
          </cell>
          <cell r="M99">
            <v>1</v>
          </cell>
          <cell r="N99">
            <v>47</v>
          </cell>
          <cell r="O99">
            <v>0</v>
          </cell>
          <cell r="P99">
            <v>2</v>
          </cell>
          <cell r="Q99">
            <v>45</v>
          </cell>
          <cell r="R99">
            <v>0</v>
          </cell>
          <cell r="S99">
            <v>0</v>
          </cell>
          <cell r="T99">
            <v>45</v>
          </cell>
          <cell r="U99">
            <v>0</v>
          </cell>
          <cell r="V99">
            <v>3</v>
          </cell>
          <cell r="W99">
            <v>42</v>
          </cell>
          <cell r="X99">
            <v>51</v>
          </cell>
          <cell r="Y99">
            <v>0</v>
          </cell>
          <cell r="Z99">
            <v>93</v>
          </cell>
          <cell r="AA99">
            <v>0</v>
          </cell>
          <cell r="AB99">
            <v>0</v>
          </cell>
          <cell r="AC99">
            <v>93</v>
          </cell>
          <cell r="AD99">
            <v>0</v>
          </cell>
          <cell r="AE99">
            <v>0</v>
          </cell>
          <cell r="AF99">
            <v>93</v>
          </cell>
          <cell r="AG99">
            <v>0</v>
          </cell>
          <cell r="AH99">
            <v>0</v>
          </cell>
          <cell r="AI99">
            <v>93</v>
          </cell>
          <cell r="AJ99">
            <v>93</v>
          </cell>
        </row>
        <row r="100">
          <cell r="A100" t="str">
            <v>AZB9780</v>
          </cell>
          <cell r="B100">
            <v>5</v>
          </cell>
          <cell r="C100">
            <v>0</v>
          </cell>
          <cell r="D100">
            <v>0</v>
          </cell>
          <cell r="E100">
            <v>5</v>
          </cell>
          <cell r="F100">
            <v>0</v>
          </cell>
          <cell r="G100">
            <v>0</v>
          </cell>
          <cell r="H100">
            <v>5</v>
          </cell>
          <cell r="I100">
            <v>0</v>
          </cell>
          <cell r="J100">
            <v>0</v>
          </cell>
          <cell r="K100">
            <v>5</v>
          </cell>
          <cell r="L100">
            <v>0</v>
          </cell>
          <cell r="M100">
            <v>0</v>
          </cell>
          <cell r="N100">
            <v>5</v>
          </cell>
          <cell r="O100">
            <v>0</v>
          </cell>
          <cell r="P100">
            <v>0</v>
          </cell>
          <cell r="Q100">
            <v>5</v>
          </cell>
          <cell r="R100">
            <v>0</v>
          </cell>
          <cell r="S100">
            <v>0</v>
          </cell>
          <cell r="T100">
            <v>5</v>
          </cell>
          <cell r="U100">
            <v>0</v>
          </cell>
          <cell r="V100">
            <v>0</v>
          </cell>
          <cell r="W100">
            <v>5</v>
          </cell>
          <cell r="X100">
            <v>0</v>
          </cell>
          <cell r="Y100">
            <v>0</v>
          </cell>
          <cell r="Z100">
            <v>5</v>
          </cell>
          <cell r="AA100">
            <v>0</v>
          </cell>
          <cell r="AB100">
            <v>0</v>
          </cell>
          <cell r="AC100">
            <v>5</v>
          </cell>
          <cell r="AD100">
            <v>0</v>
          </cell>
          <cell r="AE100">
            <v>5</v>
          </cell>
          <cell r="AF100">
            <v>0</v>
          </cell>
          <cell r="AG100">
            <v>1</v>
          </cell>
          <cell r="AH100">
            <v>0</v>
          </cell>
          <cell r="AI100">
            <v>1</v>
          </cell>
          <cell r="AJ100">
            <v>0</v>
          </cell>
        </row>
        <row r="101">
          <cell r="A101" t="str">
            <v>AZB9785</v>
          </cell>
          <cell r="B101">
            <v>108</v>
          </cell>
          <cell r="C101">
            <v>0</v>
          </cell>
          <cell r="D101">
            <v>0</v>
          </cell>
          <cell r="E101">
            <v>108</v>
          </cell>
          <cell r="F101">
            <v>0</v>
          </cell>
          <cell r="G101">
            <v>0</v>
          </cell>
          <cell r="H101">
            <v>108</v>
          </cell>
          <cell r="I101">
            <v>0</v>
          </cell>
          <cell r="J101">
            <v>0</v>
          </cell>
          <cell r="K101">
            <v>108</v>
          </cell>
          <cell r="L101">
            <v>0</v>
          </cell>
          <cell r="M101">
            <v>0</v>
          </cell>
          <cell r="N101">
            <v>108</v>
          </cell>
          <cell r="O101">
            <v>0</v>
          </cell>
          <cell r="P101">
            <v>0</v>
          </cell>
          <cell r="Q101">
            <v>108</v>
          </cell>
          <cell r="R101">
            <v>0</v>
          </cell>
          <cell r="S101">
            <v>0</v>
          </cell>
          <cell r="T101">
            <v>108</v>
          </cell>
          <cell r="U101">
            <v>0</v>
          </cell>
          <cell r="V101">
            <v>4</v>
          </cell>
          <cell r="W101">
            <v>104</v>
          </cell>
          <cell r="X101">
            <v>108</v>
          </cell>
          <cell r="Y101">
            <v>0</v>
          </cell>
          <cell r="Z101">
            <v>212</v>
          </cell>
          <cell r="AA101">
            <v>0</v>
          </cell>
          <cell r="AB101">
            <v>0</v>
          </cell>
          <cell r="AC101">
            <v>212</v>
          </cell>
          <cell r="AD101">
            <v>0</v>
          </cell>
          <cell r="AE101">
            <v>60</v>
          </cell>
          <cell r="AF101">
            <v>152</v>
          </cell>
          <cell r="AG101">
            <v>1</v>
          </cell>
          <cell r="AH101">
            <v>0</v>
          </cell>
          <cell r="AI101">
            <v>153</v>
          </cell>
          <cell r="AJ101">
            <v>153</v>
          </cell>
        </row>
        <row r="102">
          <cell r="A102" t="str">
            <v>CF16</v>
          </cell>
          <cell r="B102">
            <v>229</v>
          </cell>
          <cell r="C102">
            <v>0</v>
          </cell>
          <cell r="D102">
            <v>179</v>
          </cell>
          <cell r="E102">
            <v>50</v>
          </cell>
          <cell r="F102">
            <v>0</v>
          </cell>
          <cell r="G102">
            <v>0</v>
          </cell>
          <cell r="H102">
            <v>50</v>
          </cell>
          <cell r="I102">
            <v>0</v>
          </cell>
          <cell r="J102">
            <v>1</v>
          </cell>
          <cell r="K102">
            <v>49</v>
          </cell>
          <cell r="L102">
            <v>0</v>
          </cell>
          <cell r="M102">
            <v>30</v>
          </cell>
          <cell r="N102">
            <v>19</v>
          </cell>
          <cell r="O102">
            <v>0</v>
          </cell>
          <cell r="P102">
            <v>4</v>
          </cell>
          <cell r="Q102">
            <v>15</v>
          </cell>
          <cell r="R102">
            <v>0</v>
          </cell>
          <cell r="S102">
            <v>1</v>
          </cell>
          <cell r="T102">
            <v>14</v>
          </cell>
          <cell r="U102">
            <v>0</v>
          </cell>
          <cell r="V102">
            <v>0</v>
          </cell>
          <cell r="W102">
            <v>14</v>
          </cell>
          <cell r="X102">
            <v>0</v>
          </cell>
          <cell r="Y102">
            <v>0</v>
          </cell>
          <cell r="Z102">
            <v>14</v>
          </cell>
          <cell r="AA102">
            <v>0</v>
          </cell>
          <cell r="AB102">
            <v>0</v>
          </cell>
          <cell r="AC102">
            <v>14</v>
          </cell>
          <cell r="AD102">
            <v>0</v>
          </cell>
          <cell r="AE102">
            <v>0</v>
          </cell>
          <cell r="AF102">
            <v>14</v>
          </cell>
          <cell r="AG102">
            <v>0</v>
          </cell>
          <cell r="AH102">
            <v>0</v>
          </cell>
          <cell r="AI102">
            <v>14</v>
          </cell>
        </row>
        <row r="103">
          <cell r="A103" t="str">
            <v>CF20</v>
          </cell>
          <cell r="B103">
            <v>486</v>
          </cell>
          <cell r="C103">
            <v>0</v>
          </cell>
          <cell r="D103">
            <v>235</v>
          </cell>
          <cell r="E103">
            <v>251</v>
          </cell>
          <cell r="F103">
            <v>0</v>
          </cell>
          <cell r="G103">
            <v>81</v>
          </cell>
          <cell r="H103">
            <v>170</v>
          </cell>
          <cell r="I103">
            <v>1</v>
          </cell>
          <cell r="J103">
            <v>74</v>
          </cell>
          <cell r="K103">
            <v>97</v>
          </cell>
          <cell r="L103">
            <v>0</v>
          </cell>
          <cell r="M103">
            <v>29</v>
          </cell>
          <cell r="N103">
            <v>68</v>
          </cell>
          <cell r="O103">
            <v>0</v>
          </cell>
          <cell r="P103">
            <v>0</v>
          </cell>
          <cell r="Q103">
            <v>68</v>
          </cell>
          <cell r="R103">
            <v>0</v>
          </cell>
          <cell r="S103">
            <v>10</v>
          </cell>
          <cell r="T103">
            <v>58</v>
          </cell>
          <cell r="U103">
            <v>0</v>
          </cell>
          <cell r="V103">
            <v>40</v>
          </cell>
          <cell r="W103">
            <v>18</v>
          </cell>
          <cell r="X103">
            <v>0</v>
          </cell>
          <cell r="Y103">
            <v>0</v>
          </cell>
          <cell r="Z103">
            <v>18</v>
          </cell>
          <cell r="AA103">
            <v>0</v>
          </cell>
          <cell r="AB103">
            <v>0</v>
          </cell>
          <cell r="AC103">
            <v>18</v>
          </cell>
          <cell r="AD103">
            <v>0</v>
          </cell>
          <cell r="AE103">
            <v>0</v>
          </cell>
          <cell r="AF103">
            <v>18</v>
          </cell>
          <cell r="AG103">
            <v>0</v>
          </cell>
          <cell r="AH103">
            <v>0</v>
          </cell>
          <cell r="AI103">
            <v>18</v>
          </cell>
          <cell r="AJ103">
            <v>6</v>
          </cell>
        </row>
        <row r="104">
          <cell r="A104" t="str">
            <v>CF28</v>
          </cell>
          <cell r="B104">
            <v>1099</v>
          </cell>
          <cell r="C104">
            <v>0</v>
          </cell>
          <cell r="D104">
            <v>538</v>
          </cell>
          <cell r="E104">
            <v>561</v>
          </cell>
          <cell r="F104">
            <v>1</v>
          </cell>
          <cell r="G104">
            <v>31</v>
          </cell>
          <cell r="H104">
            <v>531</v>
          </cell>
          <cell r="I104">
            <v>0</v>
          </cell>
          <cell r="J104">
            <v>4</v>
          </cell>
          <cell r="K104">
            <v>527</v>
          </cell>
          <cell r="L104">
            <v>0</v>
          </cell>
          <cell r="M104">
            <v>14</v>
          </cell>
          <cell r="N104">
            <v>513</v>
          </cell>
          <cell r="O104">
            <v>0</v>
          </cell>
          <cell r="P104">
            <v>101</v>
          </cell>
          <cell r="Q104">
            <v>412</v>
          </cell>
          <cell r="R104">
            <v>0</v>
          </cell>
          <cell r="S104">
            <v>0</v>
          </cell>
          <cell r="T104">
            <v>412</v>
          </cell>
          <cell r="U104">
            <v>0</v>
          </cell>
          <cell r="V104">
            <v>0</v>
          </cell>
          <cell r="W104">
            <v>412</v>
          </cell>
          <cell r="X104">
            <v>0</v>
          </cell>
          <cell r="Y104">
            <v>0</v>
          </cell>
          <cell r="Z104">
            <v>412</v>
          </cell>
          <cell r="AA104">
            <v>0</v>
          </cell>
          <cell r="AB104">
            <v>0</v>
          </cell>
          <cell r="AC104">
            <v>412</v>
          </cell>
          <cell r="AD104">
            <v>0</v>
          </cell>
          <cell r="AE104">
            <v>0</v>
          </cell>
          <cell r="AF104">
            <v>412</v>
          </cell>
          <cell r="AG104">
            <v>0</v>
          </cell>
          <cell r="AH104">
            <v>0</v>
          </cell>
          <cell r="AI104">
            <v>412</v>
          </cell>
          <cell r="AJ104">
            <v>302</v>
          </cell>
        </row>
        <row r="105">
          <cell r="A105" t="str">
            <v>CF350</v>
          </cell>
          <cell r="B105">
            <v>562</v>
          </cell>
          <cell r="C105">
            <v>2</v>
          </cell>
          <cell r="D105">
            <v>193</v>
          </cell>
          <cell r="E105">
            <v>371</v>
          </cell>
          <cell r="F105">
            <v>0</v>
          </cell>
          <cell r="G105">
            <v>0</v>
          </cell>
          <cell r="H105">
            <v>371</v>
          </cell>
          <cell r="I105">
            <v>0</v>
          </cell>
          <cell r="J105">
            <v>48</v>
          </cell>
          <cell r="K105">
            <v>323</v>
          </cell>
          <cell r="L105">
            <v>0</v>
          </cell>
          <cell r="M105">
            <v>0</v>
          </cell>
          <cell r="N105">
            <v>323</v>
          </cell>
          <cell r="O105">
            <v>0</v>
          </cell>
          <cell r="P105">
            <v>4</v>
          </cell>
          <cell r="Q105">
            <v>319</v>
          </cell>
          <cell r="R105">
            <v>0</v>
          </cell>
          <cell r="S105">
            <v>20</v>
          </cell>
          <cell r="T105">
            <v>299</v>
          </cell>
          <cell r="U105">
            <v>0</v>
          </cell>
          <cell r="V105">
            <v>50</v>
          </cell>
          <cell r="W105">
            <v>249</v>
          </cell>
          <cell r="X105">
            <v>0</v>
          </cell>
          <cell r="Y105">
            <v>10</v>
          </cell>
          <cell r="Z105">
            <v>239</v>
          </cell>
          <cell r="AA105">
            <v>0</v>
          </cell>
          <cell r="AB105">
            <v>0</v>
          </cell>
          <cell r="AC105">
            <v>239</v>
          </cell>
          <cell r="AD105">
            <v>0</v>
          </cell>
          <cell r="AE105">
            <v>0</v>
          </cell>
          <cell r="AF105">
            <v>239</v>
          </cell>
          <cell r="AG105">
            <v>0</v>
          </cell>
          <cell r="AH105">
            <v>0</v>
          </cell>
          <cell r="AI105">
            <v>239</v>
          </cell>
          <cell r="AJ105">
            <v>173</v>
          </cell>
        </row>
        <row r="106">
          <cell r="A106" t="str">
            <v>CF430</v>
          </cell>
          <cell r="B106">
            <v>529</v>
          </cell>
          <cell r="C106">
            <v>0</v>
          </cell>
          <cell r="D106">
            <v>22</v>
          </cell>
          <cell r="E106">
            <v>507</v>
          </cell>
          <cell r="F106">
            <v>0</v>
          </cell>
          <cell r="G106">
            <v>0</v>
          </cell>
          <cell r="H106">
            <v>507</v>
          </cell>
          <cell r="I106">
            <v>0</v>
          </cell>
          <cell r="J106">
            <v>1</v>
          </cell>
          <cell r="K106">
            <v>506</v>
          </cell>
          <cell r="L106">
            <v>0</v>
          </cell>
          <cell r="M106">
            <v>0</v>
          </cell>
          <cell r="N106">
            <v>506</v>
          </cell>
          <cell r="O106">
            <v>0</v>
          </cell>
          <cell r="P106">
            <v>0</v>
          </cell>
          <cell r="Q106">
            <v>506</v>
          </cell>
          <cell r="R106">
            <v>0</v>
          </cell>
          <cell r="S106">
            <v>50</v>
          </cell>
          <cell r="T106">
            <v>456</v>
          </cell>
          <cell r="U106">
            <v>0</v>
          </cell>
          <cell r="V106">
            <v>8</v>
          </cell>
          <cell r="W106">
            <v>448</v>
          </cell>
          <cell r="X106">
            <v>0</v>
          </cell>
          <cell r="Y106">
            <v>6</v>
          </cell>
          <cell r="Z106">
            <v>442</v>
          </cell>
          <cell r="AA106">
            <v>0</v>
          </cell>
          <cell r="AB106">
            <v>0</v>
          </cell>
          <cell r="AC106">
            <v>442</v>
          </cell>
          <cell r="AD106">
            <v>0</v>
          </cell>
          <cell r="AE106">
            <v>0</v>
          </cell>
          <cell r="AF106">
            <v>442</v>
          </cell>
          <cell r="AG106">
            <v>0</v>
          </cell>
          <cell r="AH106">
            <v>0</v>
          </cell>
          <cell r="AI106">
            <v>442</v>
          </cell>
          <cell r="AJ106">
            <v>424</v>
          </cell>
        </row>
        <row r="107">
          <cell r="A107" t="str">
            <v>CF610</v>
          </cell>
          <cell r="B107">
            <v>197</v>
          </cell>
          <cell r="C107">
            <v>0</v>
          </cell>
          <cell r="D107">
            <v>15</v>
          </cell>
          <cell r="E107">
            <v>182</v>
          </cell>
          <cell r="F107">
            <v>0</v>
          </cell>
          <cell r="G107">
            <v>0</v>
          </cell>
          <cell r="H107">
            <v>182</v>
          </cell>
          <cell r="I107">
            <v>0</v>
          </cell>
          <cell r="J107">
            <v>4</v>
          </cell>
          <cell r="K107">
            <v>178</v>
          </cell>
          <cell r="L107">
            <v>0</v>
          </cell>
          <cell r="M107">
            <v>0</v>
          </cell>
          <cell r="N107">
            <v>178</v>
          </cell>
          <cell r="O107">
            <v>0</v>
          </cell>
          <cell r="P107">
            <v>5</v>
          </cell>
          <cell r="Q107">
            <v>173</v>
          </cell>
          <cell r="R107">
            <v>0</v>
          </cell>
          <cell r="S107">
            <v>10</v>
          </cell>
          <cell r="T107">
            <v>163</v>
          </cell>
          <cell r="U107">
            <v>0</v>
          </cell>
          <cell r="V107">
            <v>4</v>
          </cell>
          <cell r="W107">
            <v>159</v>
          </cell>
          <cell r="X107">
            <v>0</v>
          </cell>
          <cell r="Y107">
            <v>0</v>
          </cell>
          <cell r="Z107">
            <v>159</v>
          </cell>
          <cell r="AA107">
            <v>0</v>
          </cell>
          <cell r="AB107">
            <v>0</v>
          </cell>
          <cell r="AC107">
            <v>159</v>
          </cell>
          <cell r="AD107">
            <v>0</v>
          </cell>
          <cell r="AE107">
            <v>0</v>
          </cell>
          <cell r="AF107">
            <v>159</v>
          </cell>
          <cell r="AG107">
            <v>0</v>
          </cell>
          <cell r="AH107">
            <v>0</v>
          </cell>
          <cell r="AI107">
            <v>159</v>
          </cell>
          <cell r="AJ107">
            <v>140</v>
          </cell>
        </row>
        <row r="108">
          <cell r="A108" t="str">
            <v>CVA14AP</v>
          </cell>
          <cell r="B108">
            <v>10</v>
          </cell>
          <cell r="C108">
            <v>0</v>
          </cell>
          <cell r="D108">
            <v>0</v>
          </cell>
          <cell r="E108">
            <v>10</v>
          </cell>
          <cell r="F108">
            <v>0</v>
          </cell>
          <cell r="G108">
            <v>0</v>
          </cell>
          <cell r="H108">
            <v>10</v>
          </cell>
          <cell r="I108">
            <v>0</v>
          </cell>
          <cell r="J108">
            <v>0</v>
          </cell>
          <cell r="K108">
            <v>10</v>
          </cell>
          <cell r="L108">
            <v>0</v>
          </cell>
          <cell r="M108">
            <v>0</v>
          </cell>
          <cell r="N108">
            <v>10</v>
          </cell>
          <cell r="O108">
            <v>0</v>
          </cell>
          <cell r="P108">
            <v>0</v>
          </cell>
          <cell r="Q108">
            <v>10</v>
          </cell>
          <cell r="R108">
            <v>0</v>
          </cell>
          <cell r="S108">
            <v>0</v>
          </cell>
          <cell r="T108">
            <v>10</v>
          </cell>
          <cell r="U108">
            <v>0</v>
          </cell>
          <cell r="V108">
            <v>0</v>
          </cell>
          <cell r="W108">
            <v>10</v>
          </cell>
          <cell r="X108">
            <v>0</v>
          </cell>
          <cell r="Y108">
            <v>0</v>
          </cell>
          <cell r="Z108">
            <v>10</v>
          </cell>
          <cell r="AA108">
            <v>0</v>
          </cell>
          <cell r="AB108">
            <v>0</v>
          </cell>
          <cell r="AC108">
            <v>10</v>
          </cell>
          <cell r="AD108">
            <v>0</v>
          </cell>
          <cell r="AE108">
            <v>0</v>
          </cell>
          <cell r="AF108">
            <v>10</v>
          </cell>
          <cell r="AG108">
            <v>0</v>
          </cell>
          <cell r="AH108">
            <v>0</v>
          </cell>
          <cell r="AI108">
            <v>10</v>
          </cell>
        </row>
        <row r="109">
          <cell r="A109" t="str">
            <v>DPA25</v>
          </cell>
          <cell r="B109">
            <v>118</v>
          </cell>
          <cell r="C109">
            <v>512</v>
          </cell>
          <cell r="D109">
            <v>80</v>
          </cell>
          <cell r="E109">
            <v>550</v>
          </cell>
          <cell r="F109">
            <v>0</v>
          </cell>
          <cell r="G109">
            <v>0</v>
          </cell>
          <cell r="H109">
            <v>550</v>
          </cell>
          <cell r="I109">
            <v>0</v>
          </cell>
          <cell r="J109">
            <v>0</v>
          </cell>
          <cell r="K109">
            <v>550</v>
          </cell>
          <cell r="L109">
            <v>0</v>
          </cell>
          <cell r="M109">
            <v>0</v>
          </cell>
          <cell r="N109">
            <v>550</v>
          </cell>
          <cell r="O109">
            <v>0</v>
          </cell>
          <cell r="P109">
            <v>0</v>
          </cell>
          <cell r="Q109">
            <v>550</v>
          </cell>
          <cell r="R109">
            <v>0</v>
          </cell>
          <cell r="S109">
            <v>0</v>
          </cell>
          <cell r="T109">
            <v>550</v>
          </cell>
          <cell r="U109">
            <v>0</v>
          </cell>
          <cell r="V109">
            <v>0</v>
          </cell>
          <cell r="W109">
            <v>550</v>
          </cell>
          <cell r="X109">
            <v>0</v>
          </cell>
          <cell r="Y109">
            <v>0</v>
          </cell>
          <cell r="Z109">
            <v>550</v>
          </cell>
          <cell r="AA109">
            <v>0</v>
          </cell>
          <cell r="AB109">
            <v>0</v>
          </cell>
          <cell r="AC109">
            <v>550</v>
          </cell>
          <cell r="AD109">
            <v>0</v>
          </cell>
          <cell r="AE109">
            <v>0</v>
          </cell>
          <cell r="AF109">
            <v>550</v>
          </cell>
          <cell r="AG109">
            <v>0</v>
          </cell>
          <cell r="AH109">
            <v>0</v>
          </cell>
          <cell r="AI109">
            <v>550</v>
          </cell>
          <cell r="AJ109">
            <v>546</v>
          </cell>
        </row>
        <row r="110">
          <cell r="A110" t="str">
            <v>DPA300V/EG</v>
          </cell>
          <cell r="B110">
            <v>24</v>
          </cell>
          <cell r="C110">
            <v>0</v>
          </cell>
          <cell r="D110">
            <v>22</v>
          </cell>
          <cell r="E110">
            <v>2</v>
          </cell>
          <cell r="F110">
            <v>0</v>
          </cell>
          <cell r="G110">
            <v>0</v>
          </cell>
          <cell r="H110">
            <v>2</v>
          </cell>
          <cell r="I110">
            <v>0</v>
          </cell>
          <cell r="J110">
            <v>0</v>
          </cell>
          <cell r="K110">
            <v>2</v>
          </cell>
          <cell r="L110">
            <v>0</v>
          </cell>
          <cell r="M110">
            <v>0</v>
          </cell>
          <cell r="N110">
            <v>2</v>
          </cell>
          <cell r="O110">
            <v>0</v>
          </cell>
          <cell r="P110">
            <v>0</v>
          </cell>
          <cell r="Q110">
            <v>2</v>
          </cell>
          <cell r="R110">
            <v>0</v>
          </cell>
          <cell r="S110">
            <v>0</v>
          </cell>
          <cell r="T110">
            <v>2</v>
          </cell>
          <cell r="U110">
            <v>0</v>
          </cell>
          <cell r="V110">
            <v>0</v>
          </cell>
          <cell r="W110">
            <v>2</v>
          </cell>
          <cell r="X110">
            <v>0</v>
          </cell>
          <cell r="Y110">
            <v>0</v>
          </cell>
          <cell r="Z110">
            <v>2</v>
          </cell>
          <cell r="AA110">
            <v>0</v>
          </cell>
          <cell r="AB110">
            <v>0</v>
          </cell>
          <cell r="AC110">
            <v>2</v>
          </cell>
          <cell r="AD110">
            <v>0</v>
          </cell>
          <cell r="AE110">
            <v>0</v>
          </cell>
          <cell r="AF110">
            <v>2</v>
          </cell>
          <cell r="AG110">
            <v>0</v>
          </cell>
          <cell r="AH110">
            <v>0</v>
          </cell>
          <cell r="AI110">
            <v>2</v>
          </cell>
          <cell r="AJ110">
            <v>2</v>
          </cell>
        </row>
        <row r="111">
          <cell r="A111" t="str">
            <v>GT285SL</v>
          </cell>
          <cell r="B111">
            <v>392</v>
          </cell>
          <cell r="C111">
            <v>0</v>
          </cell>
          <cell r="D111">
            <v>4</v>
          </cell>
          <cell r="E111">
            <v>388</v>
          </cell>
          <cell r="F111">
            <v>0</v>
          </cell>
          <cell r="G111">
            <v>0</v>
          </cell>
          <cell r="H111">
            <v>388</v>
          </cell>
          <cell r="I111">
            <v>0</v>
          </cell>
          <cell r="J111">
            <v>0</v>
          </cell>
          <cell r="K111">
            <v>388</v>
          </cell>
          <cell r="L111">
            <v>0</v>
          </cell>
          <cell r="M111">
            <v>0</v>
          </cell>
          <cell r="N111">
            <v>388</v>
          </cell>
          <cell r="O111">
            <v>0</v>
          </cell>
          <cell r="P111">
            <v>0</v>
          </cell>
          <cell r="Q111">
            <v>388</v>
          </cell>
          <cell r="R111">
            <v>0</v>
          </cell>
          <cell r="S111">
            <v>0</v>
          </cell>
          <cell r="T111">
            <v>388</v>
          </cell>
          <cell r="U111">
            <v>0</v>
          </cell>
          <cell r="V111">
            <v>0</v>
          </cell>
          <cell r="W111">
            <v>388</v>
          </cell>
          <cell r="X111">
            <v>0</v>
          </cell>
          <cell r="Y111">
            <v>0</v>
          </cell>
          <cell r="Z111">
            <v>388</v>
          </cell>
          <cell r="AA111">
            <v>0</v>
          </cell>
          <cell r="AB111">
            <v>0</v>
          </cell>
          <cell r="AC111">
            <v>388</v>
          </cell>
          <cell r="AD111">
            <v>0</v>
          </cell>
          <cell r="AE111">
            <v>0</v>
          </cell>
          <cell r="AF111">
            <v>388</v>
          </cell>
          <cell r="AG111">
            <v>0</v>
          </cell>
          <cell r="AH111">
            <v>0</v>
          </cell>
          <cell r="AI111">
            <v>388</v>
          </cell>
          <cell r="AJ111">
            <v>388</v>
          </cell>
        </row>
        <row r="112">
          <cell r="A112" t="str">
            <v>GTE405</v>
          </cell>
          <cell r="B112">
            <v>64</v>
          </cell>
          <cell r="C112">
            <v>0</v>
          </cell>
          <cell r="D112">
            <v>0</v>
          </cell>
          <cell r="E112">
            <v>64</v>
          </cell>
          <cell r="F112">
            <v>0</v>
          </cell>
          <cell r="G112">
            <v>0</v>
          </cell>
          <cell r="H112">
            <v>64</v>
          </cell>
          <cell r="I112">
            <v>0</v>
          </cell>
          <cell r="J112">
            <v>0</v>
          </cell>
          <cell r="K112">
            <v>64</v>
          </cell>
          <cell r="L112">
            <v>0</v>
          </cell>
          <cell r="M112">
            <v>0</v>
          </cell>
          <cell r="N112">
            <v>64</v>
          </cell>
          <cell r="O112">
            <v>0</v>
          </cell>
          <cell r="P112">
            <v>0</v>
          </cell>
          <cell r="Q112">
            <v>64</v>
          </cell>
          <cell r="R112">
            <v>0</v>
          </cell>
          <cell r="S112">
            <v>0</v>
          </cell>
          <cell r="T112">
            <v>64</v>
          </cell>
          <cell r="U112">
            <v>0</v>
          </cell>
          <cell r="V112">
            <v>0</v>
          </cell>
          <cell r="W112">
            <v>64</v>
          </cell>
          <cell r="X112">
            <v>0</v>
          </cell>
          <cell r="Y112">
            <v>0</v>
          </cell>
          <cell r="Z112">
            <v>64</v>
          </cell>
          <cell r="AA112">
            <v>0</v>
          </cell>
          <cell r="AB112">
            <v>0</v>
          </cell>
          <cell r="AC112">
            <v>64</v>
          </cell>
          <cell r="AD112">
            <v>0</v>
          </cell>
          <cell r="AE112">
            <v>0</v>
          </cell>
          <cell r="AF112">
            <v>64</v>
          </cell>
          <cell r="AG112">
            <v>0</v>
          </cell>
          <cell r="AH112">
            <v>0</v>
          </cell>
          <cell r="AI112">
            <v>64</v>
          </cell>
          <cell r="AJ112">
            <v>61</v>
          </cell>
        </row>
        <row r="113">
          <cell r="A113" t="str">
            <v>JT366/SL</v>
          </cell>
          <cell r="B113">
            <v>30</v>
          </cell>
          <cell r="C113">
            <v>0</v>
          </cell>
          <cell r="D113">
            <v>0</v>
          </cell>
          <cell r="E113">
            <v>30</v>
          </cell>
          <cell r="F113">
            <v>0</v>
          </cell>
          <cell r="G113">
            <v>0</v>
          </cell>
          <cell r="H113">
            <v>30</v>
          </cell>
          <cell r="I113">
            <v>0</v>
          </cell>
          <cell r="J113">
            <v>0</v>
          </cell>
          <cell r="K113">
            <v>30</v>
          </cell>
          <cell r="L113">
            <v>0</v>
          </cell>
          <cell r="M113">
            <v>0</v>
          </cell>
          <cell r="N113">
            <v>30</v>
          </cell>
          <cell r="O113">
            <v>0</v>
          </cell>
          <cell r="P113">
            <v>0</v>
          </cell>
          <cell r="Q113">
            <v>30</v>
          </cell>
          <cell r="R113">
            <v>0</v>
          </cell>
          <cell r="S113">
            <v>0</v>
          </cell>
          <cell r="T113">
            <v>30</v>
          </cell>
          <cell r="U113">
            <v>0</v>
          </cell>
          <cell r="V113">
            <v>0</v>
          </cell>
          <cell r="W113">
            <v>30</v>
          </cell>
          <cell r="X113">
            <v>0</v>
          </cell>
          <cell r="Y113">
            <v>0</v>
          </cell>
          <cell r="Z113">
            <v>30</v>
          </cell>
          <cell r="AA113">
            <v>0</v>
          </cell>
          <cell r="AB113">
            <v>0</v>
          </cell>
          <cell r="AC113">
            <v>30</v>
          </cell>
          <cell r="AD113">
            <v>0</v>
          </cell>
          <cell r="AE113">
            <v>0</v>
          </cell>
          <cell r="AF113">
            <v>30</v>
          </cell>
          <cell r="AG113">
            <v>0</v>
          </cell>
          <cell r="AH113">
            <v>0</v>
          </cell>
          <cell r="AI113">
            <v>30</v>
          </cell>
          <cell r="AJ113">
            <v>30</v>
          </cell>
        </row>
        <row r="114">
          <cell r="A114" t="str">
            <v>JT379/IX</v>
          </cell>
          <cell r="B114">
            <v>30</v>
          </cell>
          <cell r="C114">
            <v>0</v>
          </cell>
          <cell r="D114">
            <v>3</v>
          </cell>
          <cell r="E114">
            <v>27</v>
          </cell>
          <cell r="F114">
            <v>0</v>
          </cell>
          <cell r="G114">
            <v>0</v>
          </cell>
          <cell r="H114">
            <v>27</v>
          </cell>
          <cell r="I114">
            <v>0</v>
          </cell>
          <cell r="J114">
            <v>3</v>
          </cell>
          <cell r="K114">
            <v>24</v>
          </cell>
          <cell r="L114">
            <v>0</v>
          </cell>
          <cell r="M114">
            <v>0</v>
          </cell>
          <cell r="N114">
            <v>24</v>
          </cell>
          <cell r="O114">
            <v>0</v>
          </cell>
          <cell r="P114">
            <v>0</v>
          </cell>
          <cell r="Q114">
            <v>24</v>
          </cell>
          <cell r="R114">
            <v>0</v>
          </cell>
          <cell r="S114">
            <v>0</v>
          </cell>
          <cell r="T114">
            <v>24</v>
          </cell>
          <cell r="U114">
            <v>0</v>
          </cell>
          <cell r="V114">
            <v>0</v>
          </cell>
          <cell r="W114">
            <v>24</v>
          </cell>
          <cell r="X114">
            <v>0</v>
          </cell>
          <cell r="Y114">
            <v>0</v>
          </cell>
          <cell r="Z114">
            <v>24</v>
          </cell>
          <cell r="AA114">
            <v>0</v>
          </cell>
          <cell r="AB114">
            <v>0</v>
          </cell>
          <cell r="AC114">
            <v>24</v>
          </cell>
          <cell r="AD114">
            <v>0</v>
          </cell>
          <cell r="AE114">
            <v>0</v>
          </cell>
          <cell r="AF114">
            <v>24</v>
          </cell>
          <cell r="AG114">
            <v>0</v>
          </cell>
          <cell r="AH114">
            <v>0</v>
          </cell>
          <cell r="AI114">
            <v>24</v>
          </cell>
          <cell r="AJ114">
            <v>24</v>
          </cell>
        </row>
        <row r="115">
          <cell r="A115" t="str">
            <v>KGN5382A2+FreshPT</v>
          </cell>
          <cell r="B115">
            <v>14</v>
          </cell>
          <cell r="C115">
            <v>0</v>
          </cell>
          <cell r="D115">
            <v>0</v>
          </cell>
          <cell r="E115">
            <v>14</v>
          </cell>
          <cell r="F115">
            <v>0</v>
          </cell>
          <cell r="G115">
            <v>0</v>
          </cell>
          <cell r="H115">
            <v>14</v>
          </cell>
          <cell r="I115">
            <v>0</v>
          </cell>
          <cell r="J115">
            <v>0</v>
          </cell>
          <cell r="K115">
            <v>14</v>
          </cell>
          <cell r="L115">
            <v>0</v>
          </cell>
          <cell r="M115">
            <v>0</v>
          </cell>
          <cell r="N115">
            <v>14</v>
          </cell>
          <cell r="O115">
            <v>0</v>
          </cell>
          <cell r="P115">
            <v>0</v>
          </cell>
          <cell r="Q115">
            <v>14</v>
          </cell>
          <cell r="R115">
            <v>0</v>
          </cell>
          <cell r="S115">
            <v>0</v>
          </cell>
          <cell r="T115">
            <v>14</v>
          </cell>
          <cell r="U115">
            <v>0</v>
          </cell>
          <cell r="V115">
            <v>0</v>
          </cell>
          <cell r="W115">
            <v>14</v>
          </cell>
          <cell r="X115">
            <v>0</v>
          </cell>
          <cell r="Y115">
            <v>0</v>
          </cell>
          <cell r="Z115">
            <v>14</v>
          </cell>
          <cell r="AA115">
            <v>0</v>
          </cell>
          <cell r="AB115">
            <v>0</v>
          </cell>
          <cell r="AC115">
            <v>14</v>
          </cell>
          <cell r="AD115">
            <v>0</v>
          </cell>
          <cell r="AE115">
            <v>0</v>
          </cell>
          <cell r="AF115">
            <v>14</v>
          </cell>
          <cell r="AG115">
            <v>0</v>
          </cell>
          <cell r="AH115">
            <v>0</v>
          </cell>
          <cell r="AI115">
            <v>14</v>
          </cell>
          <cell r="AJ115">
            <v>14</v>
          </cell>
        </row>
        <row r="116">
          <cell r="A116" t="str">
            <v>KGN5283A3+</v>
          </cell>
          <cell r="B116">
            <v>0</v>
          </cell>
          <cell r="C116">
            <v>33</v>
          </cell>
          <cell r="D116">
            <v>0</v>
          </cell>
          <cell r="E116">
            <v>33</v>
          </cell>
          <cell r="F116">
            <v>0</v>
          </cell>
          <cell r="G116">
            <v>0</v>
          </cell>
          <cell r="H116">
            <v>33</v>
          </cell>
          <cell r="I116">
            <v>0</v>
          </cell>
          <cell r="J116">
            <v>0</v>
          </cell>
          <cell r="K116">
            <v>33</v>
          </cell>
          <cell r="L116">
            <v>0</v>
          </cell>
          <cell r="M116">
            <v>0</v>
          </cell>
          <cell r="N116">
            <v>33</v>
          </cell>
          <cell r="O116">
            <v>0</v>
          </cell>
          <cell r="P116">
            <v>0</v>
          </cell>
          <cell r="Q116">
            <v>33</v>
          </cell>
          <cell r="R116">
            <v>0</v>
          </cell>
          <cell r="S116">
            <v>0</v>
          </cell>
          <cell r="T116">
            <v>33</v>
          </cell>
          <cell r="U116">
            <v>0</v>
          </cell>
          <cell r="V116">
            <v>0</v>
          </cell>
          <cell r="W116">
            <v>33</v>
          </cell>
          <cell r="X116">
            <v>0</v>
          </cell>
          <cell r="Y116">
            <v>0</v>
          </cell>
          <cell r="Z116">
            <v>33</v>
          </cell>
          <cell r="AA116">
            <v>0</v>
          </cell>
          <cell r="AB116">
            <v>0</v>
          </cell>
          <cell r="AC116">
            <v>33</v>
          </cell>
          <cell r="AD116">
            <v>0</v>
          </cell>
          <cell r="AE116">
            <v>0</v>
          </cell>
          <cell r="AF116">
            <v>33</v>
          </cell>
          <cell r="AG116">
            <v>0</v>
          </cell>
          <cell r="AH116">
            <v>0</v>
          </cell>
          <cell r="AI116">
            <v>33</v>
          </cell>
          <cell r="AJ116">
            <v>33</v>
          </cell>
        </row>
        <row r="117">
          <cell r="A117" t="str">
            <v>LOP6052</v>
          </cell>
          <cell r="B117">
            <v>381</v>
          </cell>
          <cell r="C117">
            <v>0</v>
          </cell>
          <cell r="D117">
            <v>0</v>
          </cell>
          <cell r="E117">
            <v>381</v>
          </cell>
          <cell r="F117">
            <v>0</v>
          </cell>
          <cell r="G117">
            <v>0</v>
          </cell>
          <cell r="H117">
            <v>381</v>
          </cell>
          <cell r="I117">
            <v>0</v>
          </cell>
          <cell r="J117">
            <v>0</v>
          </cell>
          <cell r="K117">
            <v>381</v>
          </cell>
          <cell r="L117">
            <v>0</v>
          </cell>
          <cell r="M117">
            <v>0</v>
          </cell>
          <cell r="N117">
            <v>381</v>
          </cell>
          <cell r="O117">
            <v>0</v>
          </cell>
          <cell r="P117">
            <v>0</v>
          </cell>
          <cell r="Q117">
            <v>381</v>
          </cell>
          <cell r="R117">
            <v>0</v>
          </cell>
          <cell r="S117">
            <v>0</v>
          </cell>
          <cell r="T117">
            <v>381</v>
          </cell>
          <cell r="U117">
            <v>0</v>
          </cell>
          <cell r="V117">
            <v>0</v>
          </cell>
          <cell r="W117">
            <v>381</v>
          </cell>
          <cell r="X117">
            <v>0</v>
          </cell>
          <cell r="Y117">
            <v>0</v>
          </cell>
          <cell r="Z117">
            <v>381</v>
          </cell>
          <cell r="AA117">
            <v>0</v>
          </cell>
          <cell r="AB117">
            <v>0</v>
          </cell>
          <cell r="AC117">
            <v>381</v>
          </cell>
          <cell r="AD117">
            <v>0</v>
          </cell>
          <cell r="AE117">
            <v>0</v>
          </cell>
          <cell r="AF117">
            <v>381</v>
          </cell>
          <cell r="AG117">
            <v>0</v>
          </cell>
          <cell r="AH117">
            <v>0</v>
          </cell>
          <cell r="AI117">
            <v>381</v>
          </cell>
          <cell r="AJ117">
            <v>377</v>
          </cell>
        </row>
        <row r="118">
          <cell r="A118" t="str">
            <v>LOS7010</v>
          </cell>
          <cell r="B118">
            <v>102</v>
          </cell>
          <cell r="C118">
            <v>0</v>
          </cell>
          <cell r="D118">
            <v>0</v>
          </cell>
          <cell r="E118">
            <v>102</v>
          </cell>
          <cell r="F118">
            <v>0</v>
          </cell>
          <cell r="G118">
            <v>0</v>
          </cell>
          <cell r="H118">
            <v>102</v>
          </cell>
          <cell r="I118">
            <v>0</v>
          </cell>
          <cell r="J118">
            <v>0</v>
          </cell>
          <cell r="K118">
            <v>102</v>
          </cell>
          <cell r="L118">
            <v>0</v>
          </cell>
          <cell r="M118">
            <v>0</v>
          </cell>
          <cell r="N118">
            <v>102</v>
          </cell>
          <cell r="O118">
            <v>0</v>
          </cell>
          <cell r="P118">
            <v>10</v>
          </cell>
          <cell r="Q118">
            <v>92</v>
          </cell>
          <cell r="R118">
            <v>0</v>
          </cell>
          <cell r="S118">
            <v>0</v>
          </cell>
          <cell r="T118">
            <v>92</v>
          </cell>
          <cell r="U118">
            <v>215</v>
          </cell>
          <cell r="V118">
            <v>4</v>
          </cell>
          <cell r="W118">
            <v>303</v>
          </cell>
          <cell r="X118">
            <v>0</v>
          </cell>
          <cell r="Y118">
            <v>0</v>
          </cell>
          <cell r="Z118">
            <v>303</v>
          </cell>
          <cell r="AA118">
            <v>0</v>
          </cell>
          <cell r="AB118">
            <v>0</v>
          </cell>
          <cell r="AC118">
            <v>303</v>
          </cell>
          <cell r="AD118">
            <v>0</v>
          </cell>
          <cell r="AE118">
            <v>60</v>
          </cell>
          <cell r="AF118">
            <v>243</v>
          </cell>
          <cell r="AG118">
            <v>0</v>
          </cell>
          <cell r="AH118">
            <v>0</v>
          </cell>
          <cell r="AI118">
            <v>243</v>
          </cell>
          <cell r="AJ118">
            <v>241</v>
          </cell>
        </row>
        <row r="119">
          <cell r="A119" t="str">
            <v>LPA54</v>
          </cell>
          <cell r="B119">
            <v>3</v>
          </cell>
          <cell r="C119">
            <v>0</v>
          </cell>
          <cell r="D119">
            <v>3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  <cell r="AH119">
            <v>0</v>
          </cell>
          <cell r="AI119">
            <v>0</v>
          </cell>
        </row>
        <row r="120">
          <cell r="A120" t="str">
            <v>MWD246SL</v>
          </cell>
          <cell r="B120">
            <v>1</v>
          </cell>
          <cell r="C120">
            <v>0</v>
          </cell>
          <cell r="D120">
            <v>0</v>
          </cell>
          <cell r="E120">
            <v>1</v>
          </cell>
          <cell r="F120">
            <v>0</v>
          </cell>
          <cell r="G120">
            <v>0</v>
          </cell>
          <cell r="H120">
            <v>1</v>
          </cell>
          <cell r="I120">
            <v>0</v>
          </cell>
          <cell r="J120">
            <v>0</v>
          </cell>
          <cell r="K120">
            <v>1</v>
          </cell>
          <cell r="L120">
            <v>0</v>
          </cell>
          <cell r="M120">
            <v>0</v>
          </cell>
          <cell r="N120">
            <v>1</v>
          </cell>
          <cell r="O120">
            <v>0</v>
          </cell>
          <cell r="P120">
            <v>0</v>
          </cell>
          <cell r="Q120">
            <v>1</v>
          </cell>
          <cell r="R120">
            <v>0</v>
          </cell>
          <cell r="S120">
            <v>0</v>
          </cell>
          <cell r="T120">
            <v>1</v>
          </cell>
          <cell r="U120">
            <v>0</v>
          </cell>
          <cell r="V120">
            <v>0</v>
          </cell>
          <cell r="W120">
            <v>1</v>
          </cell>
          <cell r="X120">
            <v>0</v>
          </cell>
          <cell r="Y120">
            <v>0</v>
          </cell>
          <cell r="Z120">
            <v>1</v>
          </cell>
          <cell r="AA120">
            <v>0</v>
          </cell>
          <cell r="AB120">
            <v>0</v>
          </cell>
          <cell r="AC120">
            <v>1</v>
          </cell>
          <cell r="AD120">
            <v>0</v>
          </cell>
          <cell r="AE120">
            <v>0</v>
          </cell>
          <cell r="AF120">
            <v>1</v>
          </cell>
          <cell r="AG120">
            <v>0</v>
          </cell>
          <cell r="AH120">
            <v>0</v>
          </cell>
          <cell r="AI120">
            <v>1</v>
          </cell>
          <cell r="AJ120">
            <v>2</v>
          </cell>
        </row>
        <row r="121">
          <cell r="A121" t="str">
            <v>MWD301</v>
          </cell>
          <cell r="B121">
            <v>192</v>
          </cell>
          <cell r="C121">
            <v>0</v>
          </cell>
          <cell r="D121">
            <v>100</v>
          </cell>
          <cell r="E121">
            <v>92</v>
          </cell>
          <cell r="F121">
            <v>2</v>
          </cell>
          <cell r="G121">
            <v>0</v>
          </cell>
          <cell r="H121">
            <v>94</v>
          </cell>
          <cell r="I121">
            <v>0</v>
          </cell>
          <cell r="J121">
            <v>5</v>
          </cell>
          <cell r="K121">
            <v>89</v>
          </cell>
          <cell r="L121">
            <v>0</v>
          </cell>
          <cell r="M121">
            <v>0</v>
          </cell>
          <cell r="N121">
            <v>89</v>
          </cell>
          <cell r="O121">
            <v>0</v>
          </cell>
          <cell r="P121">
            <v>0</v>
          </cell>
          <cell r="Q121">
            <v>89</v>
          </cell>
          <cell r="R121">
            <v>0</v>
          </cell>
          <cell r="S121">
            <v>0</v>
          </cell>
          <cell r="T121">
            <v>89</v>
          </cell>
          <cell r="U121">
            <v>0</v>
          </cell>
          <cell r="V121">
            <v>0</v>
          </cell>
          <cell r="W121">
            <v>89</v>
          </cell>
          <cell r="X121">
            <v>0</v>
          </cell>
          <cell r="Y121">
            <v>0</v>
          </cell>
          <cell r="Z121">
            <v>89</v>
          </cell>
          <cell r="AA121">
            <v>0</v>
          </cell>
          <cell r="AB121">
            <v>0</v>
          </cell>
          <cell r="AC121">
            <v>89</v>
          </cell>
          <cell r="AD121">
            <v>0</v>
          </cell>
          <cell r="AE121">
            <v>0</v>
          </cell>
          <cell r="AF121">
            <v>89</v>
          </cell>
          <cell r="AG121">
            <v>0</v>
          </cell>
          <cell r="AH121">
            <v>0</v>
          </cell>
          <cell r="AI121">
            <v>89</v>
          </cell>
          <cell r="AJ121">
            <v>84</v>
          </cell>
        </row>
        <row r="122">
          <cell r="A122" t="str">
            <v>MWD302/WH</v>
          </cell>
          <cell r="B122">
            <v>121</v>
          </cell>
          <cell r="C122">
            <v>0</v>
          </cell>
          <cell r="D122">
            <v>14</v>
          </cell>
          <cell r="E122">
            <v>107</v>
          </cell>
          <cell r="F122">
            <v>0</v>
          </cell>
          <cell r="G122">
            <v>0</v>
          </cell>
          <cell r="H122">
            <v>107</v>
          </cell>
          <cell r="I122">
            <v>0</v>
          </cell>
          <cell r="J122">
            <v>78</v>
          </cell>
          <cell r="K122">
            <v>29</v>
          </cell>
          <cell r="L122">
            <v>1</v>
          </cell>
          <cell r="M122">
            <v>6</v>
          </cell>
          <cell r="N122">
            <v>24</v>
          </cell>
          <cell r="O122">
            <v>0</v>
          </cell>
          <cell r="P122">
            <v>11</v>
          </cell>
          <cell r="Q122">
            <v>13</v>
          </cell>
          <cell r="R122">
            <v>0</v>
          </cell>
          <cell r="S122">
            <v>0</v>
          </cell>
          <cell r="T122">
            <v>13</v>
          </cell>
          <cell r="U122">
            <v>0</v>
          </cell>
          <cell r="V122">
            <v>7</v>
          </cell>
          <cell r="W122">
            <v>6</v>
          </cell>
          <cell r="X122">
            <v>0</v>
          </cell>
          <cell r="Y122">
            <v>0</v>
          </cell>
          <cell r="Z122">
            <v>6</v>
          </cell>
          <cell r="AA122">
            <v>0</v>
          </cell>
          <cell r="AB122">
            <v>0</v>
          </cell>
          <cell r="AC122">
            <v>6</v>
          </cell>
          <cell r="AD122">
            <v>0</v>
          </cell>
          <cell r="AE122">
            <v>0</v>
          </cell>
          <cell r="AF122">
            <v>6</v>
          </cell>
          <cell r="AG122">
            <v>0</v>
          </cell>
          <cell r="AH122">
            <v>0</v>
          </cell>
          <cell r="AI122">
            <v>6</v>
          </cell>
          <cell r="AJ122">
            <v>1</v>
          </cell>
        </row>
        <row r="123">
          <cell r="A123" t="str">
            <v>MWD308/SL</v>
          </cell>
          <cell r="B123">
            <v>254</v>
          </cell>
          <cell r="C123">
            <v>0</v>
          </cell>
          <cell r="D123">
            <v>0</v>
          </cell>
          <cell r="E123">
            <v>254</v>
          </cell>
          <cell r="F123">
            <v>0</v>
          </cell>
          <cell r="G123">
            <v>0</v>
          </cell>
          <cell r="H123">
            <v>254</v>
          </cell>
          <cell r="I123">
            <v>0</v>
          </cell>
          <cell r="J123">
            <v>0</v>
          </cell>
          <cell r="K123">
            <v>254</v>
          </cell>
          <cell r="L123">
            <v>0</v>
          </cell>
          <cell r="M123">
            <v>0</v>
          </cell>
          <cell r="N123">
            <v>254</v>
          </cell>
          <cell r="O123">
            <v>0</v>
          </cell>
          <cell r="P123">
            <v>0</v>
          </cell>
          <cell r="Q123">
            <v>254</v>
          </cell>
          <cell r="R123">
            <v>0</v>
          </cell>
          <cell r="S123">
            <v>0</v>
          </cell>
          <cell r="T123">
            <v>254</v>
          </cell>
          <cell r="U123">
            <v>0</v>
          </cell>
          <cell r="V123">
            <v>0</v>
          </cell>
          <cell r="W123">
            <v>254</v>
          </cell>
          <cell r="X123">
            <v>0</v>
          </cell>
          <cell r="Y123">
            <v>0</v>
          </cell>
          <cell r="Z123">
            <v>254</v>
          </cell>
          <cell r="AA123">
            <v>0</v>
          </cell>
          <cell r="AB123">
            <v>0</v>
          </cell>
          <cell r="AC123">
            <v>254</v>
          </cell>
          <cell r="AD123">
            <v>0</v>
          </cell>
          <cell r="AE123">
            <v>150</v>
          </cell>
          <cell r="AF123">
            <v>104</v>
          </cell>
          <cell r="AG123">
            <v>0</v>
          </cell>
          <cell r="AH123">
            <v>0</v>
          </cell>
          <cell r="AI123">
            <v>104</v>
          </cell>
          <cell r="AJ123">
            <v>100</v>
          </cell>
        </row>
        <row r="124">
          <cell r="A124" t="str">
            <v>MWO611SL</v>
          </cell>
          <cell r="B124">
            <v>397</v>
          </cell>
          <cell r="C124">
            <v>0</v>
          </cell>
          <cell r="D124">
            <v>5</v>
          </cell>
          <cell r="E124">
            <v>392</v>
          </cell>
          <cell r="F124">
            <v>0</v>
          </cell>
          <cell r="G124">
            <v>15</v>
          </cell>
          <cell r="H124">
            <v>377</v>
          </cell>
          <cell r="I124">
            <v>0</v>
          </cell>
          <cell r="J124">
            <v>0</v>
          </cell>
          <cell r="K124">
            <v>377</v>
          </cell>
          <cell r="L124">
            <v>0</v>
          </cell>
          <cell r="M124">
            <v>0</v>
          </cell>
          <cell r="N124">
            <v>377</v>
          </cell>
          <cell r="O124">
            <v>0</v>
          </cell>
          <cell r="P124">
            <v>0</v>
          </cell>
          <cell r="Q124">
            <v>377</v>
          </cell>
          <cell r="R124">
            <v>0</v>
          </cell>
          <cell r="S124">
            <v>150</v>
          </cell>
          <cell r="T124">
            <v>227</v>
          </cell>
          <cell r="U124">
            <v>0</v>
          </cell>
          <cell r="V124">
            <v>0</v>
          </cell>
          <cell r="W124">
            <v>227</v>
          </cell>
          <cell r="X124">
            <v>0</v>
          </cell>
          <cell r="Y124">
            <v>0</v>
          </cell>
          <cell r="Z124">
            <v>227</v>
          </cell>
          <cell r="AA124">
            <v>0</v>
          </cell>
          <cell r="AB124">
            <v>0</v>
          </cell>
          <cell r="AC124">
            <v>227</v>
          </cell>
          <cell r="AD124">
            <v>0</v>
          </cell>
          <cell r="AE124">
            <v>0</v>
          </cell>
          <cell r="AF124">
            <v>227</v>
          </cell>
          <cell r="AG124">
            <v>0</v>
          </cell>
          <cell r="AH124">
            <v>0</v>
          </cell>
          <cell r="AI124">
            <v>227</v>
          </cell>
          <cell r="AJ124">
            <v>221</v>
          </cell>
        </row>
        <row r="125">
          <cell r="A125" t="str">
            <v>SF141</v>
          </cell>
          <cell r="B125">
            <v>1</v>
          </cell>
          <cell r="C125">
            <v>0</v>
          </cell>
          <cell r="D125">
            <v>0</v>
          </cell>
          <cell r="E125">
            <v>1</v>
          </cell>
          <cell r="F125">
            <v>0</v>
          </cell>
          <cell r="G125">
            <v>0</v>
          </cell>
          <cell r="H125">
            <v>1</v>
          </cell>
          <cell r="I125">
            <v>0</v>
          </cell>
          <cell r="J125">
            <v>0</v>
          </cell>
          <cell r="K125">
            <v>1</v>
          </cell>
          <cell r="L125">
            <v>0</v>
          </cell>
          <cell r="M125">
            <v>0</v>
          </cell>
          <cell r="N125">
            <v>1</v>
          </cell>
          <cell r="O125">
            <v>0</v>
          </cell>
          <cell r="P125">
            <v>0</v>
          </cell>
          <cell r="Q125">
            <v>1</v>
          </cell>
          <cell r="R125">
            <v>0</v>
          </cell>
          <cell r="S125">
            <v>0</v>
          </cell>
          <cell r="T125">
            <v>1</v>
          </cell>
          <cell r="U125">
            <v>0</v>
          </cell>
          <cell r="V125">
            <v>0</v>
          </cell>
          <cell r="W125">
            <v>1</v>
          </cell>
          <cell r="X125">
            <v>0</v>
          </cell>
          <cell r="Y125">
            <v>0</v>
          </cell>
          <cell r="Z125">
            <v>1</v>
          </cell>
          <cell r="AA125">
            <v>0</v>
          </cell>
          <cell r="AB125">
            <v>0</v>
          </cell>
          <cell r="AC125">
            <v>1</v>
          </cell>
          <cell r="AD125">
            <v>0</v>
          </cell>
          <cell r="AE125">
            <v>0</v>
          </cell>
          <cell r="AF125">
            <v>1</v>
          </cell>
          <cell r="AG125">
            <v>0</v>
          </cell>
          <cell r="AH125">
            <v>0</v>
          </cell>
          <cell r="AI125">
            <v>1</v>
          </cell>
        </row>
        <row r="126">
          <cell r="A126" t="str">
            <v>SF171</v>
          </cell>
          <cell r="B126">
            <v>212</v>
          </cell>
          <cell r="C126">
            <v>1</v>
          </cell>
          <cell r="D126">
            <v>167</v>
          </cell>
          <cell r="E126">
            <v>46</v>
          </cell>
          <cell r="F126">
            <v>0</v>
          </cell>
          <cell r="G126">
            <v>0</v>
          </cell>
          <cell r="H126">
            <v>46</v>
          </cell>
          <cell r="I126">
            <v>0</v>
          </cell>
          <cell r="J126">
            <v>9</v>
          </cell>
          <cell r="K126">
            <v>37</v>
          </cell>
          <cell r="L126">
            <v>0</v>
          </cell>
          <cell r="M126">
            <v>0</v>
          </cell>
          <cell r="N126">
            <v>37</v>
          </cell>
          <cell r="O126">
            <v>0</v>
          </cell>
          <cell r="P126">
            <v>0</v>
          </cell>
          <cell r="Q126">
            <v>37</v>
          </cell>
          <cell r="R126">
            <v>0</v>
          </cell>
          <cell r="S126">
            <v>0</v>
          </cell>
          <cell r="T126">
            <v>37</v>
          </cell>
          <cell r="U126">
            <v>0</v>
          </cell>
          <cell r="V126">
            <v>0</v>
          </cell>
          <cell r="W126">
            <v>37</v>
          </cell>
          <cell r="X126">
            <v>0</v>
          </cell>
          <cell r="Y126">
            <v>0</v>
          </cell>
          <cell r="Z126">
            <v>37</v>
          </cell>
          <cell r="AA126">
            <v>0</v>
          </cell>
          <cell r="AB126">
            <v>0</v>
          </cell>
          <cell r="AC126">
            <v>37</v>
          </cell>
          <cell r="AD126">
            <v>0</v>
          </cell>
          <cell r="AE126">
            <v>0</v>
          </cell>
          <cell r="AF126">
            <v>37</v>
          </cell>
          <cell r="AG126">
            <v>11</v>
          </cell>
          <cell r="AH126">
            <v>0</v>
          </cell>
          <cell r="AI126">
            <v>48</v>
          </cell>
          <cell r="AJ126">
            <v>23</v>
          </cell>
        </row>
        <row r="127">
          <cell r="A127" t="str">
            <v>TT16AP</v>
          </cell>
          <cell r="B127">
            <v>528</v>
          </cell>
          <cell r="C127">
            <v>0</v>
          </cell>
          <cell r="D127">
            <v>15</v>
          </cell>
          <cell r="E127">
            <v>513</v>
          </cell>
          <cell r="F127">
            <v>0</v>
          </cell>
          <cell r="G127">
            <v>0</v>
          </cell>
          <cell r="H127">
            <v>513</v>
          </cell>
          <cell r="I127">
            <v>0</v>
          </cell>
          <cell r="J127">
            <v>0</v>
          </cell>
          <cell r="K127">
            <v>513</v>
          </cell>
          <cell r="L127">
            <v>0</v>
          </cell>
          <cell r="M127">
            <v>3</v>
          </cell>
          <cell r="N127">
            <v>510</v>
          </cell>
          <cell r="O127">
            <v>0</v>
          </cell>
          <cell r="P127">
            <v>0</v>
          </cell>
          <cell r="Q127">
            <v>510</v>
          </cell>
          <cell r="R127">
            <v>0</v>
          </cell>
          <cell r="S127">
            <v>50</v>
          </cell>
          <cell r="T127">
            <v>460</v>
          </cell>
          <cell r="U127">
            <v>0</v>
          </cell>
          <cell r="V127">
            <v>0</v>
          </cell>
          <cell r="W127">
            <v>460</v>
          </cell>
          <cell r="X127">
            <v>0</v>
          </cell>
          <cell r="Y127">
            <v>0</v>
          </cell>
          <cell r="Z127">
            <v>460</v>
          </cell>
          <cell r="AA127">
            <v>0</v>
          </cell>
          <cell r="AB127">
            <v>0</v>
          </cell>
          <cell r="AC127">
            <v>460</v>
          </cell>
          <cell r="AD127">
            <v>0</v>
          </cell>
          <cell r="AE127">
            <v>0</v>
          </cell>
          <cell r="AF127">
            <v>460</v>
          </cell>
          <cell r="AG127">
            <v>0</v>
          </cell>
          <cell r="AH127">
            <v>0</v>
          </cell>
          <cell r="AI127">
            <v>460</v>
          </cell>
          <cell r="AJ127">
            <v>458</v>
          </cell>
        </row>
        <row r="128">
          <cell r="A128" t="str">
            <v>WBA3399NFCIX</v>
          </cell>
          <cell r="B128">
            <v>12</v>
          </cell>
          <cell r="C128">
            <v>0</v>
          </cell>
          <cell r="D128">
            <v>0</v>
          </cell>
          <cell r="E128">
            <v>12</v>
          </cell>
          <cell r="F128">
            <v>0</v>
          </cell>
          <cell r="G128">
            <v>0</v>
          </cell>
          <cell r="H128">
            <v>12</v>
          </cell>
          <cell r="I128">
            <v>0</v>
          </cell>
          <cell r="J128">
            <v>10</v>
          </cell>
          <cell r="K128">
            <v>2</v>
          </cell>
          <cell r="L128">
            <v>0</v>
          </cell>
          <cell r="M128">
            <v>0</v>
          </cell>
          <cell r="N128">
            <v>2</v>
          </cell>
          <cell r="O128">
            <v>0</v>
          </cell>
          <cell r="P128">
            <v>0</v>
          </cell>
          <cell r="Q128">
            <v>2</v>
          </cell>
          <cell r="R128">
            <v>0</v>
          </cell>
          <cell r="S128">
            <v>0</v>
          </cell>
          <cell r="T128">
            <v>2</v>
          </cell>
          <cell r="U128">
            <v>0</v>
          </cell>
          <cell r="V128">
            <v>0</v>
          </cell>
          <cell r="W128">
            <v>2</v>
          </cell>
          <cell r="X128">
            <v>0</v>
          </cell>
          <cell r="Y128">
            <v>0</v>
          </cell>
          <cell r="Z128">
            <v>2</v>
          </cell>
          <cell r="AA128">
            <v>0</v>
          </cell>
          <cell r="AB128">
            <v>2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  <cell r="AH128">
            <v>0</v>
          </cell>
          <cell r="AI128">
            <v>0</v>
          </cell>
        </row>
        <row r="129">
          <cell r="A129" t="str">
            <v>WBA4398NFCIX</v>
          </cell>
          <cell r="B129">
            <v>47</v>
          </cell>
          <cell r="C129">
            <v>0</v>
          </cell>
          <cell r="D129">
            <v>0</v>
          </cell>
          <cell r="E129">
            <v>47</v>
          </cell>
          <cell r="F129">
            <v>0</v>
          </cell>
          <cell r="G129">
            <v>0</v>
          </cell>
          <cell r="H129">
            <v>47</v>
          </cell>
          <cell r="I129">
            <v>1</v>
          </cell>
          <cell r="J129">
            <v>24</v>
          </cell>
          <cell r="K129">
            <v>24</v>
          </cell>
          <cell r="L129">
            <v>0</v>
          </cell>
          <cell r="M129">
            <v>0</v>
          </cell>
          <cell r="N129">
            <v>24</v>
          </cell>
          <cell r="O129">
            <v>0</v>
          </cell>
          <cell r="P129">
            <v>0</v>
          </cell>
          <cell r="Q129">
            <v>24</v>
          </cell>
          <cell r="R129">
            <v>0</v>
          </cell>
          <cell r="S129">
            <v>0</v>
          </cell>
          <cell r="T129">
            <v>24</v>
          </cell>
          <cell r="U129">
            <v>0</v>
          </cell>
          <cell r="V129">
            <v>2</v>
          </cell>
          <cell r="W129">
            <v>22</v>
          </cell>
          <cell r="X129">
            <v>0</v>
          </cell>
          <cell r="Y129">
            <v>0</v>
          </cell>
          <cell r="Z129">
            <v>22</v>
          </cell>
          <cell r="AA129">
            <v>0</v>
          </cell>
          <cell r="AB129">
            <v>2</v>
          </cell>
          <cell r="AC129">
            <v>20</v>
          </cell>
          <cell r="AD129">
            <v>0</v>
          </cell>
          <cell r="AE129">
            <v>0</v>
          </cell>
          <cell r="AF129">
            <v>20</v>
          </cell>
          <cell r="AG129">
            <v>0</v>
          </cell>
          <cell r="AH129">
            <v>0</v>
          </cell>
          <cell r="AI129">
            <v>20</v>
          </cell>
          <cell r="AJ129">
            <v>19</v>
          </cell>
        </row>
        <row r="130">
          <cell r="A130" t="str">
            <v>WBE3325NFTS</v>
          </cell>
          <cell r="B130">
            <v>31</v>
          </cell>
          <cell r="C130">
            <v>119</v>
          </cell>
          <cell r="D130">
            <v>0</v>
          </cell>
          <cell r="E130">
            <v>150</v>
          </cell>
          <cell r="F130">
            <v>0</v>
          </cell>
          <cell r="G130">
            <v>0</v>
          </cell>
          <cell r="H130">
            <v>150</v>
          </cell>
          <cell r="I130">
            <v>0</v>
          </cell>
          <cell r="J130">
            <v>0</v>
          </cell>
          <cell r="K130">
            <v>150</v>
          </cell>
          <cell r="L130">
            <v>0</v>
          </cell>
          <cell r="M130">
            <v>0</v>
          </cell>
          <cell r="N130">
            <v>150</v>
          </cell>
          <cell r="O130">
            <v>0</v>
          </cell>
          <cell r="P130">
            <v>10</v>
          </cell>
          <cell r="Q130">
            <v>140</v>
          </cell>
          <cell r="R130">
            <v>0</v>
          </cell>
          <cell r="S130">
            <v>0</v>
          </cell>
          <cell r="T130">
            <v>140</v>
          </cell>
          <cell r="U130">
            <v>69</v>
          </cell>
          <cell r="V130">
            <v>0</v>
          </cell>
          <cell r="W130">
            <v>209</v>
          </cell>
          <cell r="X130">
            <v>0</v>
          </cell>
          <cell r="Y130">
            <v>0</v>
          </cell>
          <cell r="Z130">
            <v>209</v>
          </cell>
          <cell r="AA130">
            <v>0</v>
          </cell>
          <cell r="AB130">
            <v>0</v>
          </cell>
          <cell r="AC130">
            <v>209</v>
          </cell>
          <cell r="AD130">
            <v>0</v>
          </cell>
          <cell r="AE130">
            <v>0</v>
          </cell>
          <cell r="AF130">
            <v>209</v>
          </cell>
          <cell r="AG130">
            <v>0</v>
          </cell>
          <cell r="AH130">
            <v>0</v>
          </cell>
          <cell r="AI130">
            <v>209</v>
          </cell>
          <cell r="AJ130">
            <v>209</v>
          </cell>
        </row>
        <row r="131">
          <cell r="A131" t="str">
            <v>WBE3325NFW</v>
          </cell>
          <cell r="B131">
            <v>60</v>
          </cell>
          <cell r="C131">
            <v>0</v>
          </cell>
          <cell r="D131">
            <v>0</v>
          </cell>
          <cell r="E131">
            <v>60</v>
          </cell>
          <cell r="F131">
            <v>0</v>
          </cell>
          <cell r="G131">
            <v>0</v>
          </cell>
          <cell r="H131">
            <v>60</v>
          </cell>
          <cell r="I131">
            <v>0</v>
          </cell>
          <cell r="J131">
            <v>5</v>
          </cell>
          <cell r="K131">
            <v>55</v>
          </cell>
          <cell r="L131">
            <v>0</v>
          </cell>
          <cell r="M131">
            <v>0</v>
          </cell>
          <cell r="N131">
            <v>55</v>
          </cell>
          <cell r="O131">
            <v>0</v>
          </cell>
          <cell r="P131">
            <v>0</v>
          </cell>
          <cell r="Q131">
            <v>55</v>
          </cell>
          <cell r="R131">
            <v>0</v>
          </cell>
          <cell r="S131">
            <v>0</v>
          </cell>
          <cell r="T131">
            <v>55</v>
          </cell>
          <cell r="U131">
            <v>0</v>
          </cell>
          <cell r="V131">
            <v>0</v>
          </cell>
          <cell r="W131">
            <v>55</v>
          </cell>
          <cell r="X131">
            <v>0</v>
          </cell>
          <cell r="Y131">
            <v>0</v>
          </cell>
          <cell r="Z131">
            <v>55</v>
          </cell>
          <cell r="AA131">
            <v>0</v>
          </cell>
          <cell r="AB131">
            <v>0</v>
          </cell>
          <cell r="AC131">
            <v>55</v>
          </cell>
          <cell r="AD131">
            <v>0</v>
          </cell>
          <cell r="AE131">
            <v>0</v>
          </cell>
          <cell r="AF131">
            <v>55</v>
          </cell>
          <cell r="AG131">
            <v>0</v>
          </cell>
          <cell r="AH131">
            <v>0</v>
          </cell>
          <cell r="AI131">
            <v>55</v>
          </cell>
          <cell r="AJ131">
            <v>57</v>
          </cell>
        </row>
        <row r="132">
          <cell r="A132" t="str">
            <v>WBE3414</v>
          </cell>
          <cell r="B132">
            <v>203</v>
          </cell>
          <cell r="C132">
            <v>55</v>
          </cell>
          <cell r="D132">
            <v>0</v>
          </cell>
          <cell r="E132">
            <v>258</v>
          </cell>
          <cell r="F132">
            <v>0</v>
          </cell>
          <cell r="G132">
            <v>0</v>
          </cell>
          <cell r="H132">
            <v>258</v>
          </cell>
          <cell r="I132">
            <v>138</v>
          </cell>
          <cell r="J132">
            <v>1</v>
          </cell>
          <cell r="K132">
            <v>395</v>
          </cell>
          <cell r="L132">
            <v>0</v>
          </cell>
          <cell r="M132">
            <v>0</v>
          </cell>
          <cell r="N132">
            <v>395</v>
          </cell>
          <cell r="O132">
            <v>0</v>
          </cell>
          <cell r="P132">
            <v>3</v>
          </cell>
          <cell r="Q132">
            <v>392</v>
          </cell>
          <cell r="R132">
            <v>69</v>
          </cell>
          <cell r="S132">
            <v>0</v>
          </cell>
          <cell r="T132">
            <v>461</v>
          </cell>
          <cell r="U132">
            <v>0</v>
          </cell>
          <cell r="V132">
            <v>4</v>
          </cell>
          <cell r="W132">
            <v>457</v>
          </cell>
          <cell r="X132">
            <v>0</v>
          </cell>
          <cell r="Y132">
            <v>0</v>
          </cell>
          <cell r="Z132">
            <v>457</v>
          </cell>
          <cell r="AA132">
            <v>0</v>
          </cell>
          <cell r="AB132">
            <v>0</v>
          </cell>
          <cell r="AC132">
            <v>457</v>
          </cell>
          <cell r="AD132">
            <v>0</v>
          </cell>
          <cell r="AE132">
            <v>0</v>
          </cell>
          <cell r="AF132">
            <v>457</v>
          </cell>
          <cell r="AG132">
            <v>0</v>
          </cell>
          <cell r="AH132">
            <v>0</v>
          </cell>
          <cell r="AI132">
            <v>457</v>
          </cell>
          <cell r="AJ132">
            <v>458</v>
          </cell>
        </row>
        <row r="133">
          <cell r="A133" t="str">
            <v>WGWHFL106A</v>
          </cell>
          <cell r="B133">
            <v>1537</v>
          </cell>
          <cell r="C133">
            <v>0</v>
          </cell>
          <cell r="D133">
            <v>4</v>
          </cell>
          <cell r="E133">
            <v>1533</v>
          </cell>
          <cell r="F133">
            <v>0</v>
          </cell>
          <cell r="G133">
            <v>0</v>
          </cell>
          <cell r="H133">
            <v>1533</v>
          </cell>
          <cell r="I133">
            <v>0</v>
          </cell>
          <cell r="J133">
            <v>0</v>
          </cell>
          <cell r="K133">
            <v>1533</v>
          </cell>
          <cell r="L133">
            <v>0</v>
          </cell>
          <cell r="M133">
            <v>0</v>
          </cell>
          <cell r="N133">
            <v>1533</v>
          </cell>
          <cell r="O133">
            <v>0</v>
          </cell>
          <cell r="P133">
            <v>21</v>
          </cell>
          <cell r="Q133">
            <v>1512</v>
          </cell>
          <cell r="R133">
            <v>0</v>
          </cell>
          <cell r="S133">
            <v>0</v>
          </cell>
          <cell r="T133">
            <v>1512</v>
          </cell>
          <cell r="U133">
            <v>0</v>
          </cell>
          <cell r="V133">
            <v>5</v>
          </cell>
          <cell r="W133">
            <v>1507</v>
          </cell>
          <cell r="X133">
            <v>0</v>
          </cell>
          <cell r="Y133">
            <v>0</v>
          </cell>
          <cell r="Z133">
            <v>1507</v>
          </cell>
          <cell r="AA133">
            <v>0</v>
          </cell>
          <cell r="AB133">
            <v>0</v>
          </cell>
          <cell r="AC133">
            <v>1507</v>
          </cell>
          <cell r="AD133">
            <v>0</v>
          </cell>
          <cell r="AE133">
            <v>100</v>
          </cell>
          <cell r="AF133">
            <v>1407</v>
          </cell>
          <cell r="AG133">
            <v>3</v>
          </cell>
          <cell r="AH133">
            <v>0</v>
          </cell>
          <cell r="AI133">
            <v>1410</v>
          </cell>
          <cell r="AJ133">
            <v>1401</v>
          </cell>
        </row>
        <row r="134">
          <cell r="A134" t="str">
            <v>WGWHFL1P6AL</v>
          </cell>
          <cell r="B134">
            <v>659</v>
          </cell>
          <cell r="C134">
            <v>0</v>
          </cell>
          <cell r="D134">
            <v>0</v>
          </cell>
          <cell r="E134">
            <v>659</v>
          </cell>
          <cell r="F134">
            <v>0</v>
          </cell>
          <cell r="G134">
            <v>0</v>
          </cell>
          <cell r="H134">
            <v>659</v>
          </cell>
          <cell r="I134">
            <v>0</v>
          </cell>
          <cell r="J134">
            <v>0</v>
          </cell>
          <cell r="K134">
            <v>659</v>
          </cell>
          <cell r="L134">
            <v>0</v>
          </cell>
          <cell r="M134">
            <v>0</v>
          </cell>
          <cell r="N134">
            <v>659</v>
          </cell>
          <cell r="O134">
            <v>0</v>
          </cell>
          <cell r="P134">
            <v>0</v>
          </cell>
          <cell r="Q134">
            <v>659</v>
          </cell>
          <cell r="R134">
            <v>0</v>
          </cell>
          <cell r="S134">
            <v>0</v>
          </cell>
          <cell r="T134">
            <v>659</v>
          </cell>
          <cell r="U134">
            <v>0</v>
          </cell>
          <cell r="V134">
            <v>0</v>
          </cell>
          <cell r="W134">
            <v>659</v>
          </cell>
          <cell r="X134">
            <v>0</v>
          </cell>
          <cell r="Y134">
            <v>0</v>
          </cell>
          <cell r="Z134">
            <v>659</v>
          </cell>
          <cell r="AA134">
            <v>0</v>
          </cell>
          <cell r="AB134">
            <v>0</v>
          </cell>
          <cell r="AC134">
            <v>659</v>
          </cell>
          <cell r="AD134">
            <v>0</v>
          </cell>
          <cell r="AE134">
            <v>100</v>
          </cell>
          <cell r="AF134">
            <v>559</v>
          </cell>
          <cell r="AG134">
            <v>0</v>
          </cell>
          <cell r="AH134">
            <v>0</v>
          </cell>
          <cell r="AI134">
            <v>559</v>
          </cell>
          <cell r="AJ134">
            <v>558</v>
          </cell>
        </row>
        <row r="135">
          <cell r="A135" t="str">
            <v>WGWHFL112A</v>
          </cell>
          <cell r="B135">
            <v>200</v>
          </cell>
          <cell r="C135">
            <v>300</v>
          </cell>
          <cell r="D135">
            <v>0</v>
          </cell>
          <cell r="E135">
            <v>500</v>
          </cell>
          <cell r="F135">
            <v>0</v>
          </cell>
          <cell r="G135">
            <v>0</v>
          </cell>
          <cell r="H135">
            <v>500</v>
          </cell>
          <cell r="I135">
            <v>0</v>
          </cell>
          <cell r="J135">
            <v>0</v>
          </cell>
          <cell r="K135">
            <v>500</v>
          </cell>
          <cell r="L135">
            <v>0</v>
          </cell>
          <cell r="M135">
            <v>0</v>
          </cell>
          <cell r="N135">
            <v>500</v>
          </cell>
          <cell r="O135">
            <v>0</v>
          </cell>
          <cell r="P135">
            <v>0</v>
          </cell>
          <cell r="Q135">
            <v>500</v>
          </cell>
          <cell r="R135">
            <v>0</v>
          </cell>
          <cell r="S135">
            <v>0</v>
          </cell>
          <cell r="T135">
            <v>500</v>
          </cell>
          <cell r="U135">
            <v>0</v>
          </cell>
          <cell r="V135">
            <v>0</v>
          </cell>
          <cell r="W135">
            <v>500</v>
          </cell>
          <cell r="X135">
            <v>0</v>
          </cell>
          <cell r="Y135">
            <v>0</v>
          </cell>
          <cell r="Z135">
            <v>500</v>
          </cell>
          <cell r="AA135">
            <v>0</v>
          </cell>
          <cell r="AB135">
            <v>0</v>
          </cell>
          <cell r="AC135">
            <v>500</v>
          </cell>
          <cell r="AD135">
            <v>0</v>
          </cell>
          <cell r="AE135">
            <v>0</v>
          </cell>
          <cell r="AF135">
            <v>500</v>
          </cell>
          <cell r="AG135">
            <v>0</v>
          </cell>
          <cell r="AH135">
            <v>0</v>
          </cell>
          <cell r="AI135">
            <v>500</v>
          </cell>
          <cell r="AJ135">
            <v>494</v>
          </cell>
        </row>
        <row r="136">
          <cell r="A136" t="str">
            <v>WME1640W</v>
          </cell>
          <cell r="B136">
            <v>20</v>
          </cell>
          <cell r="C136">
            <v>0</v>
          </cell>
          <cell r="D136">
            <v>0</v>
          </cell>
          <cell r="E136">
            <v>20</v>
          </cell>
          <cell r="F136">
            <v>0</v>
          </cell>
          <cell r="G136">
            <v>0</v>
          </cell>
          <cell r="H136">
            <v>20</v>
          </cell>
          <cell r="I136">
            <v>0</v>
          </cell>
          <cell r="J136">
            <v>0</v>
          </cell>
          <cell r="K136">
            <v>20</v>
          </cell>
          <cell r="L136">
            <v>0</v>
          </cell>
          <cell r="M136">
            <v>0</v>
          </cell>
          <cell r="N136">
            <v>20</v>
          </cell>
          <cell r="O136">
            <v>0</v>
          </cell>
          <cell r="P136">
            <v>0</v>
          </cell>
          <cell r="Q136">
            <v>20</v>
          </cell>
          <cell r="R136">
            <v>0</v>
          </cell>
          <cell r="S136">
            <v>0</v>
          </cell>
          <cell r="T136">
            <v>20</v>
          </cell>
          <cell r="U136">
            <v>0</v>
          </cell>
          <cell r="V136">
            <v>0</v>
          </cell>
          <cell r="W136">
            <v>20</v>
          </cell>
          <cell r="X136">
            <v>0</v>
          </cell>
          <cell r="Y136">
            <v>0</v>
          </cell>
          <cell r="Z136">
            <v>20</v>
          </cell>
          <cell r="AA136">
            <v>0</v>
          </cell>
          <cell r="AB136">
            <v>0</v>
          </cell>
          <cell r="AC136">
            <v>20</v>
          </cell>
          <cell r="AD136">
            <v>0</v>
          </cell>
          <cell r="AE136">
            <v>0</v>
          </cell>
          <cell r="AF136">
            <v>20</v>
          </cell>
          <cell r="AG136">
            <v>20</v>
          </cell>
          <cell r="AH136">
            <v>0</v>
          </cell>
          <cell r="AI136">
            <v>40</v>
          </cell>
          <cell r="AJ136">
            <v>36</v>
          </cell>
        </row>
        <row r="137">
          <cell r="A137" t="str">
            <v>WME1887DFCTS</v>
          </cell>
          <cell r="B137">
            <v>53</v>
          </cell>
          <cell r="C137">
            <v>0</v>
          </cell>
          <cell r="D137">
            <v>0</v>
          </cell>
          <cell r="E137">
            <v>53</v>
          </cell>
          <cell r="F137">
            <v>0</v>
          </cell>
          <cell r="G137">
            <v>0</v>
          </cell>
          <cell r="H137">
            <v>53</v>
          </cell>
          <cell r="I137">
            <v>0</v>
          </cell>
          <cell r="J137">
            <v>0</v>
          </cell>
          <cell r="K137">
            <v>53</v>
          </cell>
          <cell r="L137">
            <v>0</v>
          </cell>
          <cell r="M137">
            <v>2</v>
          </cell>
          <cell r="N137">
            <v>51</v>
          </cell>
          <cell r="O137">
            <v>0</v>
          </cell>
          <cell r="P137">
            <v>0</v>
          </cell>
          <cell r="Q137">
            <v>51</v>
          </cell>
          <cell r="R137">
            <v>0</v>
          </cell>
          <cell r="S137">
            <v>0</v>
          </cell>
          <cell r="T137">
            <v>51</v>
          </cell>
          <cell r="U137">
            <v>0</v>
          </cell>
          <cell r="V137">
            <v>0</v>
          </cell>
          <cell r="W137">
            <v>51</v>
          </cell>
          <cell r="X137">
            <v>0</v>
          </cell>
          <cell r="Y137">
            <v>0</v>
          </cell>
          <cell r="Z137">
            <v>51</v>
          </cell>
          <cell r="AA137">
            <v>0</v>
          </cell>
          <cell r="AB137">
            <v>0</v>
          </cell>
          <cell r="AC137">
            <v>51</v>
          </cell>
          <cell r="AD137">
            <v>0</v>
          </cell>
          <cell r="AE137">
            <v>0</v>
          </cell>
          <cell r="AF137">
            <v>51</v>
          </cell>
          <cell r="AG137">
            <v>0</v>
          </cell>
          <cell r="AH137">
            <v>0</v>
          </cell>
          <cell r="AI137">
            <v>51</v>
          </cell>
          <cell r="AJ137">
            <v>51</v>
          </cell>
        </row>
        <row r="138">
          <cell r="A138" t="str">
            <v>WMN1867DFCN</v>
          </cell>
          <cell r="B138">
            <v>39</v>
          </cell>
          <cell r="C138">
            <v>0</v>
          </cell>
          <cell r="D138">
            <v>0</v>
          </cell>
          <cell r="E138">
            <v>39</v>
          </cell>
          <cell r="F138">
            <v>0</v>
          </cell>
          <cell r="G138">
            <v>0</v>
          </cell>
          <cell r="H138">
            <v>39</v>
          </cell>
          <cell r="I138">
            <v>0</v>
          </cell>
          <cell r="J138">
            <v>0</v>
          </cell>
          <cell r="K138">
            <v>39</v>
          </cell>
          <cell r="L138">
            <v>0</v>
          </cell>
          <cell r="M138">
            <v>0</v>
          </cell>
          <cell r="N138">
            <v>39</v>
          </cell>
          <cell r="O138">
            <v>0</v>
          </cell>
          <cell r="P138">
            <v>0</v>
          </cell>
          <cell r="Q138">
            <v>39</v>
          </cell>
          <cell r="R138">
            <v>0</v>
          </cell>
          <cell r="S138">
            <v>0</v>
          </cell>
          <cell r="T138">
            <v>39</v>
          </cell>
          <cell r="U138">
            <v>0</v>
          </cell>
          <cell r="V138">
            <v>0</v>
          </cell>
          <cell r="W138">
            <v>39</v>
          </cell>
          <cell r="X138">
            <v>0</v>
          </cell>
          <cell r="Y138">
            <v>0</v>
          </cell>
          <cell r="Z138">
            <v>39</v>
          </cell>
          <cell r="AA138">
            <v>0</v>
          </cell>
          <cell r="AB138">
            <v>0</v>
          </cell>
          <cell r="AC138">
            <v>39</v>
          </cell>
          <cell r="AD138">
            <v>0</v>
          </cell>
          <cell r="AE138">
            <v>0</v>
          </cell>
          <cell r="AF138">
            <v>39</v>
          </cell>
          <cell r="AG138">
            <v>0</v>
          </cell>
          <cell r="AH138">
            <v>0</v>
          </cell>
          <cell r="AI138">
            <v>39</v>
          </cell>
          <cell r="AJ138">
            <v>39</v>
          </cell>
        </row>
        <row r="139">
          <cell r="A139" t="str">
            <v>WMT503</v>
          </cell>
          <cell r="B139">
            <v>785</v>
          </cell>
          <cell r="C139">
            <v>0</v>
          </cell>
          <cell r="D139">
            <v>5</v>
          </cell>
          <cell r="E139">
            <v>780</v>
          </cell>
          <cell r="F139">
            <v>0</v>
          </cell>
          <cell r="G139">
            <v>0</v>
          </cell>
          <cell r="H139">
            <v>780</v>
          </cell>
          <cell r="I139">
            <v>0</v>
          </cell>
          <cell r="J139">
            <v>5</v>
          </cell>
          <cell r="K139">
            <v>775</v>
          </cell>
          <cell r="L139">
            <v>0</v>
          </cell>
          <cell r="M139">
            <v>0</v>
          </cell>
          <cell r="N139">
            <v>775</v>
          </cell>
          <cell r="O139">
            <v>0</v>
          </cell>
          <cell r="P139">
            <v>0</v>
          </cell>
          <cell r="Q139">
            <v>775</v>
          </cell>
          <cell r="R139">
            <v>0</v>
          </cell>
          <cell r="S139">
            <v>0</v>
          </cell>
          <cell r="T139">
            <v>775</v>
          </cell>
          <cell r="U139">
            <v>0</v>
          </cell>
          <cell r="V139">
            <v>10</v>
          </cell>
          <cell r="W139">
            <v>765</v>
          </cell>
          <cell r="X139">
            <v>0</v>
          </cell>
          <cell r="Y139">
            <v>0</v>
          </cell>
          <cell r="Z139">
            <v>765</v>
          </cell>
          <cell r="AA139">
            <v>0</v>
          </cell>
          <cell r="AB139">
            <v>0</v>
          </cell>
          <cell r="AC139">
            <v>765</v>
          </cell>
          <cell r="AD139">
            <v>0</v>
          </cell>
          <cell r="AE139">
            <v>0</v>
          </cell>
          <cell r="AF139">
            <v>765</v>
          </cell>
          <cell r="AG139">
            <v>0</v>
          </cell>
          <cell r="AH139">
            <v>0</v>
          </cell>
          <cell r="AI139">
            <v>765</v>
          </cell>
          <cell r="AJ139">
            <v>763</v>
          </cell>
        </row>
        <row r="140">
          <cell r="A140" t="str">
            <v>WOR1207</v>
          </cell>
          <cell r="B140">
            <v>1337</v>
          </cell>
          <cell r="C140">
            <v>0</v>
          </cell>
          <cell r="D140">
            <v>100</v>
          </cell>
          <cell r="E140">
            <v>1237</v>
          </cell>
          <cell r="F140">
            <v>0</v>
          </cell>
          <cell r="G140">
            <v>0</v>
          </cell>
          <cell r="H140">
            <v>1237</v>
          </cell>
          <cell r="I140">
            <v>0</v>
          </cell>
          <cell r="J140">
            <v>0</v>
          </cell>
          <cell r="K140">
            <v>1237</v>
          </cell>
          <cell r="L140">
            <v>0</v>
          </cell>
          <cell r="M140">
            <v>0</v>
          </cell>
          <cell r="N140">
            <v>1237</v>
          </cell>
          <cell r="O140">
            <v>0</v>
          </cell>
          <cell r="P140">
            <v>50</v>
          </cell>
          <cell r="Q140">
            <v>1187</v>
          </cell>
          <cell r="R140">
            <v>0</v>
          </cell>
          <cell r="S140">
            <v>0</v>
          </cell>
          <cell r="T140">
            <v>1187</v>
          </cell>
          <cell r="U140">
            <v>0</v>
          </cell>
          <cell r="V140">
            <v>0</v>
          </cell>
          <cell r="W140">
            <v>1187</v>
          </cell>
          <cell r="X140">
            <v>0</v>
          </cell>
          <cell r="Y140">
            <v>0</v>
          </cell>
          <cell r="Z140">
            <v>1187</v>
          </cell>
          <cell r="AA140">
            <v>0</v>
          </cell>
          <cell r="AB140">
            <v>0</v>
          </cell>
          <cell r="AC140">
            <v>1187</v>
          </cell>
          <cell r="AD140">
            <v>0</v>
          </cell>
          <cell r="AE140">
            <v>0</v>
          </cell>
          <cell r="AF140">
            <v>1187</v>
          </cell>
          <cell r="AG140">
            <v>0</v>
          </cell>
          <cell r="AH140">
            <v>50</v>
          </cell>
          <cell r="AI140">
            <v>1137</v>
          </cell>
          <cell r="AJ140">
            <v>1130</v>
          </cell>
        </row>
        <row r="141">
          <cell r="A141" t="str">
            <v>WOR1209</v>
          </cell>
          <cell r="B141">
            <v>1140</v>
          </cell>
          <cell r="C141">
            <v>0</v>
          </cell>
          <cell r="D141">
            <v>100</v>
          </cell>
          <cell r="E141">
            <v>1040</v>
          </cell>
          <cell r="F141">
            <v>0</v>
          </cell>
          <cell r="G141">
            <v>0</v>
          </cell>
          <cell r="H141">
            <v>1040</v>
          </cell>
          <cell r="I141">
            <v>0</v>
          </cell>
          <cell r="J141">
            <v>0</v>
          </cell>
          <cell r="K141">
            <v>1040</v>
          </cell>
          <cell r="L141">
            <v>0</v>
          </cell>
          <cell r="M141">
            <v>0</v>
          </cell>
          <cell r="N141">
            <v>1040</v>
          </cell>
          <cell r="O141">
            <v>0</v>
          </cell>
          <cell r="P141">
            <v>50</v>
          </cell>
          <cell r="Q141">
            <v>990</v>
          </cell>
          <cell r="R141">
            <v>0</v>
          </cell>
          <cell r="S141">
            <v>0</v>
          </cell>
          <cell r="T141">
            <v>990</v>
          </cell>
          <cell r="U141">
            <v>0</v>
          </cell>
          <cell r="V141">
            <v>0</v>
          </cell>
          <cell r="W141">
            <v>990</v>
          </cell>
          <cell r="X141">
            <v>0</v>
          </cell>
          <cell r="Y141">
            <v>0</v>
          </cell>
          <cell r="Z141">
            <v>990</v>
          </cell>
          <cell r="AA141">
            <v>0</v>
          </cell>
          <cell r="AB141">
            <v>0</v>
          </cell>
          <cell r="AC141">
            <v>990</v>
          </cell>
          <cell r="AD141">
            <v>0</v>
          </cell>
          <cell r="AE141">
            <v>0</v>
          </cell>
          <cell r="AF141">
            <v>990</v>
          </cell>
          <cell r="AG141">
            <v>0</v>
          </cell>
          <cell r="AH141">
            <v>80</v>
          </cell>
          <cell r="AI141">
            <v>910</v>
          </cell>
          <cell r="AJ141">
            <v>900</v>
          </cell>
        </row>
        <row r="142">
          <cell r="A142" t="str">
            <v>WOR1212</v>
          </cell>
          <cell r="B142">
            <v>923</v>
          </cell>
          <cell r="C142">
            <v>0</v>
          </cell>
          <cell r="D142">
            <v>100</v>
          </cell>
          <cell r="E142">
            <v>823</v>
          </cell>
          <cell r="F142">
            <v>0</v>
          </cell>
          <cell r="G142">
            <v>0</v>
          </cell>
          <cell r="H142">
            <v>823</v>
          </cell>
          <cell r="I142">
            <v>0</v>
          </cell>
          <cell r="J142">
            <v>0</v>
          </cell>
          <cell r="K142">
            <v>823</v>
          </cell>
          <cell r="L142">
            <v>0</v>
          </cell>
          <cell r="M142">
            <v>0</v>
          </cell>
          <cell r="N142">
            <v>823</v>
          </cell>
          <cell r="O142">
            <v>0</v>
          </cell>
          <cell r="P142">
            <v>50</v>
          </cell>
          <cell r="Q142">
            <v>773</v>
          </cell>
          <cell r="R142">
            <v>0</v>
          </cell>
          <cell r="S142">
            <v>0</v>
          </cell>
          <cell r="T142">
            <v>773</v>
          </cell>
          <cell r="U142">
            <v>0</v>
          </cell>
          <cell r="V142">
            <v>0</v>
          </cell>
          <cell r="W142">
            <v>773</v>
          </cell>
          <cell r="X142">
            <v>0</v>
          </cell>
          <cell r="Y142">
            <v>0</v>
          </cell>
          <cell r="Z142">
            <v>773</v>
          </cell>
          <cell r="AA142">
            <v>0</v>
          </cell>
          <cell r="AB142">
            <v>0</v>
          </cell>
          <cell r="AC142">
            <v>773</v>
          </cell>
          <cell r="AD142">
            <v>0</v>
          </cell>
          <cell r="AE142">
            <v>0</v>
          </cell>
          <cell r="AF142">
            <v>773</v>
          </cell>
          <cell r="AG142">
            <v>0</v>
          </cell>
          <cell r="AH142">
            <v>30</v>
          </cell>
          <cell r="AI142">
            <v>743</v>
          </cell>
          <cell r="AJ142">
            <v>739</v>
          </cell>
        </row>
        <row r="143">
          <cell r="A143" t="str">
            <v>WS60-578</v>
          </cell>
          <cell r="B143">
            <v>1565</v>
          </cell>
          <cell r="C143">
            <v>218</v>
          </cell>
          <cell r="D143">
            <v>10</v>
          </cell>
          <cell r="E143">
            <v>1773</v>
          </cell>
          <cell r="F143">
            <v>0</v>
          </cell>
          <cell r="G143">
            <v>0</v>
          </cell>
          <cell r="H143">
            <v>1773</v>
          </cell>
          <cell r="I143">
            <v>0</v>
          </cell>
          <cell r="J143">
            <v>30</v>
          </cell>
          <cell r="K143">
            <v>1743</v>
          </cell>
          <cell r="L143">
            <v>0</v>
          </cell>
          <cell r="M143">
            <v>0</v>
          </cell>
          <cell r="N143">
            <v>1743</v>
          </cell>
          <cell r="O143">
            <v>0</v>
          </cell>
          <cell r="P143">
            <v>56</v>
          </cell>
          <cell r="Q143">
            <v>1687</v>
          </cell>
          <cell r="R143">
            <v>0</v>
          </cell>
          <cell r="S143">
            <v>0</v>
          </cell>
          <cell r="T143">
            <v>1687</v>
          </cell>
          <cell r="U143">
            <v>0</v>
          </cell>
          <cell r="V143">
            <v>102</v>
          </cell>
          <cell r="W143">
            <v>1585</v>
          </cell>
          <cell r="X143">
            <v>0</v>
          </cell>
          <cell r="Y143">
            <v>107</v>
          </cell>
          <cell r="Z143">
            <v>1478</v>
          </cell>
          <cell r="AA143">
            <v>0</v>
          </cell>
          <cell r="AB143">
            <v>245</v>
          </cell>
          <cell r="AC143">
            <v>1233</v>
          </cell>
          <cell r="AD143">
            <v>0</v>
          </cell>
          <cell r="AE143">
            <v>0</v>
          </cell>
          <cell r="AF143">
            <v>1233</v>
          </cell>
          <cell r="AG143">
            <v>0</v>
          </cell>
          <cell r="AH143">
            <v>0</v>
          </cell>
          <cell r="AI143">
            <v>1233</v>
          </cell>
          <cell r="AJ143">
            <v>1228</v>
          </cell>
        </row>
        <row r="144">
          <cell r="A144" t="str">
            <v>WS80-58</v>
          </cell>
          <cell r="B144">
            <v>541</v>
          </cell>
          <cell r="C144">
            <v>0</v>
          </cell>
          <cell r="D144">
            <v>12</v>
          </cell>
          <cell r="E144">
            <v>529</v>
          </cell>
          <cell r="F144">
            <v>0</v>
          </cell>
          <cell r="G144">
            <v>0</v>
          </cell>
          <cell r="H144">
            <v>529</v>
          </cell>
          <cell r="I144">
            <v>0</v>
          </cell>
          <cell r="J144">
            <v>0</v>
          </cell>
          <cell r="K144">
            <v>529</v>
          </cell>
          <cell r="L144">
            <v>0</v>
          </cell>
          <cell r="M144">
            <v>30</v>
          </cell>
          <cell r="N144">
            <v>499</v>
          </cell>
          <cell r="O144">
            <v>0</v>
          </cell>
          <cell r="P144">
            <v>170</v>
          </cell>
          <cell r="Q144">
            <v>329</v>
          </cell>
          <cell r="R144">
            <v>0</v>
          </cell>
          <cell r="S144">
            <v>0</v>
          </cell>
          <cell r="T144">
            <v>329</v>
          </cell>
          <cell r="U144">
            <v>0</v>
          </cell>
          <cell r="V144">
            <v>0</v>
          </cell>
          <cell r="W144">
            <v>329</v>
          </cell>
          <cell r="X144">
            <v>0</v>
          </cell>
          <cell r="Y144">
            <v>0</v>
          </cell>
          <cell r="Z144">
            <v>329</v>
          </cell>
          <cell r="AA144">
            <v>0</v>
          </cell>
          <cell r="AB144">
            <v>0</v>
          </cell>
          <cell r="AC144">
            <v>329</v>
          </cell>
          <cell r="AD144">
            <v>0</v>
          </cell>
          <cell r="AE144">
            <v>0</v>
          </cell>
          <cell r="AF144">
            <v>329</v>
          </cell>
          <cell r="AG144">
            <v>0</v>
          </cell>
          <cell r="AH144">
            <v>0</v>
          </cell>
          <cell r="AI144">
            <v>329</v>
          </cell>
          <cell r="AJ144">
            <v>326</v>
          </cell>
        </row>
        <row r="145">
          <cell r="A145" t="str">
            <v>WSC5541/A+NX</v>
          </cell>
          <cell r="B145">
            <v>77</v>
          </cell>
          <cell r="C145">
            <v>0</v>
          </cell>
          <cell r="D145">
            <v>0</v>
          </cell>
          <cell r="E145">
            <v>77</v>
          </cell>
          <cell r="F145">
            <v>0</v>
          </cell>
          <cell r="G145">
            <v>0</v>
          </cell>
          <cell r="H145">
            <v>77</v>
          </cell>
          <cell r="I145">
            <v>0</v>
          </cell>
          <cell r="J145">
            <v>0</v>
          </cell>
          <cell r="K145">
            <v>77</v>
          </cell>
          <cell r="L145">
            <v>0</v>
          </cell>
          <cell r="M145">
            <v>0</v>
          </cell>
          <cell r="N145">
            <v>77</v>
          </cell>
          <cell r="O145">
            <v>0</v>
          </cell>
          <cell r="P145">
            <v>0</v>
          </cell>
          <cell r="Q145">
            <v>77</v>
          </cell>
          <cell r="R145">
            <v>0</v>
          </cell>
          <cell r="S145">
            <v>0</v>
          </cell>
          <cell r="T145">
            <v>77</v>
          </cell>
          <cell r="U145">
            <v>0</v>
          </cell>
          <cell r="V145">
            <v>1</v>
          </cell>
          <cell r="W145">
            <v>76</v>
          </cell>
          <cell r="X145">
            <v>0</v>
          </cell>
          <cell r="Y145">
            <v>0</v>
          </cell>
          <cell r="Z145">
            <v>76</v>
          </cell>
          <cell r="AA145">
            <v>0</v>
          </cell>
          <cell r="AB145">
            <v>0</v>
          </cell>
          <cell r="AC145">
            <v>76</v>
          </cell>
          <cell r="AD145">
            <v>0</v>
          </cell>
          <cell r="AE145">
            <v>0</v>
          </cell>
          <cell r="AF145">
            <v>76</v>
          </cell>
          <cell r="AG145">
            <v>0</v>
          </cell>
          <cell r="AH145">
            <v>1</v>
          </cell>
          <cell r="AI145">
            <v>75</v>
          </cell>
          <cell r="AJ145">
            <v>75</v>
          </cell>
        </row>
        <row r="146">
          <cell r="A146" t="str">
            <v>WSF7256A/IX</v>
          </cell>
          <cell r="B146">
            <v>104</v>
          </cell>
          <cell r="C146">
            <v>0</v>
          </cell>
          <cell r="D146">
            <v>0</v>
          </cell>
          <cell r="E146">
            <v>104</v>
          </cell>
          <cell r="F146">
            <v>0</v>
          </cell>
          <cell r="G146">
            <v>0</v>
          </cell>
          <cell r="H146">
            <v>104</v>
          </cell>
          <cell r="I146">
            <v>0</v>
          </cell>
          <cell r="J146">
            <v>0</v>
          </cell>
          <cell r="K146">
            <v>104</v>
          </cell>
          <cell r="L146">
            <v>0</v>
          </cell>
          <cell r="M146">
            <v>0</v>
          </cell>
          <cell r="N146">
            <v>104</v>
          </cell>
          <cell r="O146">
            <v>0</v>
          </cell>
          <cell r="P146">
            <v>0</v>
          </cell>
          <cell r="Q146">
            <v>104</v>
          </cell>
          <cell r="R146">
            <v>0</v>
          </cell>
          <cell r="S146">
            <v>0</v>
          </cell>
          <cell r="T146">
            <v>104</v>
          </cell>
          <cell r="U146">
            <v>0</v>
          </cell>
          <cell r="V146">
            <v>0</v>
          </cell>
          <cell r="W146">
            <v>104</v>
          </cell>
          <cell r="X146">
            <v>0</v>
          </cell>
          <cell r="Y146">
            <v>0</v>
          </cell>
          <cell r="Z146">
            <v>104</v>
          </cell>
          <cell r="AA146">
            <v>0</v>
          </cell>
          <cell r="AB146">
            <v>0</v>
          </cell>
          <cell r="AC146">
            <v>104</v>
          </cell>
          <cell r="AD146">
            <v>0</v>
          </cell>
          <cell r="AE146">
            <v>0</v>
          </cell>
          <cell r="AF146">
            <v>104</v>
          </cell>
          <cell r="AG146">
            <v>0</v>
          </cell>
          <cell r="AH146">
            <v>0</v>
          </cell>
          <cell r="AI146">
            <v>104</v>
          </cell>
          <cell r="AJ146">
            <v>103</v>
          </cell>
        </row>
        <row r="147">
          <cell r="A147" t="str">
            <v>WSF5574A+X</v>
          </cell>
          <cell r="B147">
            <v>0</v>
          </cell>
          <cell r="C147">
            <v>8</v>
          </cell>
          <cell r="D147">
            <v>0</v>
          </cell>
          <cell r="E147">
            <v>8</v>
          </cell>
          <cell r="F147">
            <v>0</v>
          </cell>
          <cell r="G147">
            <v>0</v>
          </cell>
          <cell r="H147">
            <v>8</v>
          </cell>
          <cell r="I147">
            <v>0</v>
          </cell>
          <cell r="J147">
            <v>0</v>
          </cell>
          <cell r="K147">
            <v>8</v>
          </cell>
          <cell r="L147">
            <v>0</v>
          </cell>
          <cell r="M147">
            <v>0</v>
          </cell>
          <cell r="N147">
            <v>8</v>
          </cell>
          <cell r="O147">
            <v>0</v>
          </cell>
          <cell r="P147">
            <v>0</v>
          </cell>
          <cell r="Q147">
            <v>8</v>
          </cell>
          <cell r="R147">
            <v>0</v>
          </cell>
          <cell r="S147">
            <v>0</v>
          </cell>
          <cell r="T147">
            <v>8</v>
          </cell>
          <cell r="U147">
            <v>0</v>
          </cell>
          <cell r="V147">
            <v>0</v>
          </cell>
          <cell r="W147">
            <v>8</v>
          </cell>
          <cell r="X147">
            <v>0</v>
          </cell>
          <cell r="Y147">
            <v>0</v>
          </cell>
          <cell r="Z147">
            <v>8</v>
          </cell>
          <cell r="AA147">
            <v>0</v>
          </cell>
          <cell r="AB147">
            <v>0</v>
          </cell>
          <cell r="AC147">
            <v>8</v>
          </cell>
          <cell r="AD147">
            <v>0</v>
          </cell>
          <cell r="AE147">
            <v>0</v>
          </cell>
          <cell r="AF147">
            <v>8</v>
          </cell>
          <cell r="AG147">
            <v>0</v>
          </cell>
          <cell r="AH147">
            <v>0</v>
          </cell>
          <cell r="AI147">
            <v>8</v>
          </cell>
          <cell r="AJ147">
            <v>8</v>
          </cell>
        </row>
        <row r="148">
          <cell r="A148" t="str">
            <v>WSN5586A+N</v>
          </cell>
          <cell r="B148">
            <v>40</v>
          </cell>
          <cell r="C148">
            <v>0</v>
          </cell>
          <cell r="D148">
            <v>0</v>
          </cell>
          <cell r="E148">
            <v>40</v>
          </cell>
          <cell r="F148">
            <v>0</v>
          </cell>
          <cell r="G148">
            <v>0</v>
          </cell>
          <cell r="H148">
            <v>40</v>
          </cell>
          <cell r="I148">
            <v>0</v>
          </cell>
          <cell r="J148">
            <v>0</v>
          </cell>
          <cell r="K148">
            <v>40</v>
          </cell>
          <cell r="L148">
            <v>0</v>
          </cell>
          <cell r="M148">
            <v>0</v>
          </cell>
          <cell r="N148">
            <v>40</v>
          </cell>
          <cell r="O148">
            <v>0</v>
          </cell>
          <cell r="P148">
            <v>0</v>
          </cell>
          <cell r="Q148">
            <v>40</v>
          </cell>
          <cell r="R148">
            <v>0</v>
          </cell>
          <cell r="S148">
            <v>0</v>
          </cell>
          <cell r="T148">
            <v>40</v>
          </cell>
          <cell r="U148">
            <v>0</v>
          </cell>
          <cell r="V148">
            <v>0</v>
          </cell>
          <cell r="W148">
            <v>40</v>
          </cell>
          <cell r="X148">
            <v>0</v>
          </cell>
          <cell r="Y148">
            <v>0</v>
          </cell>
          <cell r="Z148">
            <v>40</v>
          </cell>
          <cell r="AA148">
            <v>0</v>
          </cell>
          <cell r="AB148">
            <v>0</v>
          </cell>
          <cell r="AC148">
            <v>40</v>
          </cell>
          <cell r="AD148">
            <v>0</v>
          </cell>
          <cell r="AE148">
            <v>0</v>
          </cell>
          <cell r="AF148">
            <v>40</v>
          </cell>
          <cell r="AG148">
            <v>0</v>
          </cell>
          <cell r="AH148">
            <v>0</v>
          </cell>
          <cell r="AI148">
            <v>40</v>
          </cell>
          <cell r="AJ148">
            <v>40</v>
          </cell>
        </row>
        <row r="149">
          <cell r="A149" t="str">
            <v>WTE2510W</v>
          </cell>
          <cell r="B149">
            <v>825</v>
          </cell>
          <cell r="C149">
            <v>0</v>
          </cell>
          <cell r="D149">
            <v>102</v>
          </cell>
          <cell r="E149">
            <v>723</v>
          </cell>
          <cell r="F149">
            <v>1</v>
          </cell>
          <cell r="G149">
            <v>134</v>
          </cell>
          <cell r="H149">
            <v>590</v>
          </cell>
          <cell r="I149">
            <v>3</v>
          </cell>
          <cell r="J149">
            <v>66</v>
          </cell>
          <cell r="K149">
            <v>527</v>
          </cell>
          <cell r="L149">
            <v>0</v>
          </cell>
          <cell r="M149">
            <v>7</v>
          </cell>
          <cell r="N149">
            <v>520</v>
          </cell>
          <cell r="O149">
            <v>0</v>
          </cell>
          <cell r="P149">
            <v>97</v>
          </cell>
          <cell r="Q149">
            <v>423</v>
          </cell>
          <cell r="R149">
            <v>100</v>
          </cell>
          <cell r="S149">
            <v>0</v>
          </cell>
          <cell r="T149">
            <v>523</v>
          </cell>
          <cell r="U149">
            <v>400</v>
          </cell>
          <cell r="V149">
            <v>7</v>
          </cell>
          <cell r="W149">
            <v>916</v>
          </cell>
          <cell r="X149">
            <v>0</v>
          </cell>
          <cell r="Y149">
            <v>0</v>
          </cell>
          <cell r="Z149">
            <v>916</v>
          </cell>
          <cell r="AA149">
            <v>0</v>
          </cell>
          <cell r="AB149">
            <v>0</v>
          </cell>
          <cell r="AC149">
            <v>916</v>
          </cell>
          <cell r="AD149">
            <v>0</v>
          </cell>
          <cell r="AE149">
            <v>0</v>
          </cell>
          <cell r="AF149">
            <v>916</v>
          </cell>
          <cell r="AG149">
            <v>0</v>
          </cell>
          <cell r="AH149">
            <v>0</v>
          </cell>
          <cell r="AI149">
            <v>916</v>
          </cell>
          <cell r="AJ149">
            <v>916</v>
          </cell>
        </row>
        <row r="150">
          <cell r="A150" t="str">
            <v>WTE2921A+NFS</v>
          </cell>
          <cell r="B150">
            <v>8</v>
          </cell>
          <cell r="C150">
            <v>142</v>
          </cell>
          <cell r="D150">
            <v>0</v>
          </cell>
          <cell r="E150">
            <v>150</v>
          </cell>
          <cell r="F150">
            <v>0</v>
          </cell>
          <cell r="G150">
            <v>60</v>
          </cell>
          <cell r="H150">
            <v>90</v>
          </cell>
          <cell r="I150">
            <v>70</v>
          </cell>
          <cell r="J150">
            <v>60</v>
          </cell>
          <cell r="K150">
            <v>100</v>
          </cell>
          <cell r="L150">
            <v>0</v>
          </cell>
          <cell r="M150">
            <v>0</v>
          </cell>
          <cell r="N150">
            <v>100</v>
          </cell>
          <cell r="O150">
            <v>44</v>
          </cell>
          <cell r="P150">
            <v>15</v>
          </cell>
          <cell r="Q150">
            <v>129</v>
          </cell>
          <cell r="R150">
            <v>0</v>
          </cell>
          <cell r="S150">
            <v>0</v>
          </cell>
          <cell r="T150">
            <v>129</v>
          </cell>
          <cell r="U150">
            <v>0</v>
          </cell>
          <cell r="V150">
            <v>0</v>
          </cell>
          <cell r="W150">
            <v>129</v>
          </cell>
          <cell r="X150">
            <v>0</v>
          </cell>
          <cell r="Y150">
            <v>0</v>
          </cell>
          <cell r="Z150">
            <v>129</v>
          </cell>
          <cell r="AA150">
            <v>0</v>
          </cell>
          <cell r="AB150">
            <v>0</v>
          </cell>
          <cell r="AC150">
            <v>129</v>
          </cell>
          <cell r="AD150">
            <v>0</v>
          </cell>
          <cell r="AE150">
            <v>0</v>
          </cell>
          <cell r="AF150">
            <v>129</v>
          </cell>
          <cell r="AG150">
            <v>0</v>
          </cell>
          <cell r="AH150">
            <v>0</v>
          </cell>
          <cell r="AI150">
            <v>129</v>
          </cell>
          <cell r="AJ150">
            <v>120</v>
          </cell>
        </row>
        <row r="151">
          <cell r="A151" t="str">
            <v>WTE2921A+NFW</v>
          </cell>
          <cell r="B151">
            <v>5</v>
          </cell>
          <cell r="C151">
            <v>142</v>
          </cell>
          <cell r="D151">
            <v>0</v>
          </cell>
          <cell r="E151">
            <v>147</v>
          </cell>
          <cell r="F151">
            <v>0</v>
          </cell>
          <cell r="G151">
            <v>0</v>
          </cell>
          <cell r="H151">
            <v>147</v>
          </cell>
          <cell r="I151">
            <v>0</v>
          </cell>
          <cell r="J151">
            <v>1</v>
          </cell>
          <cell r="K151">
            <v>146</v>
          </cell>
          <cell r="L151">
            <v>0</v>
          </cell>
          <cell r="M151">
            <v>0</v>
          </cell>
          <cell r="N151">
            <v>146</v>
          </cell>
          <cell r="O151">
            <v>0</v>
          </cell>
          <cell r="P151">
            <v>0</v>
          </cell>
          <cell r="Q151">
            <v>146</v>
          </cell>
          <cell r="R151">
            <v>0</v>
          </cell>
          <cell r="S151">
            <v>0</v>
          </cell>
          <cell r="T151">
            <v>146</v>
          </cell>
          <cell r="U151">
            <v>0</v>
          </cell>
          <cell r="V151">
            <v>0</v>
          </cell>
          <cell r="W151">
            <v>146</v>
          </cell>
          <cell r="X151">
            <v>0</v>
          </cell>
          <cell r="Y151">
            <v>0</v>
          </cell>
          <cell r="Z151">
            <v>146</v>
          </cell>
          <cell r="AA151">
            <v>0</v>
          </cell>
          <cell r="AB151">
            <v>0</v>
          </cell>
          <cell r="AC151">
            <v>146</v>
          </cell>
          <cell r="AD151">
            <v>0</v>
          </cell>
          <cell r="AE151">
            <v>0</v>
          </cell>
          <cell r="AF151">
            <v>146</v>
          </cell>
          <cell r="AG151">
            <v>0</v>
          </cell>
          <cell r="AH151">
            <v>0</v>
          </cell>
          <cell r="AI151">
            <v>146</v>
          </cell>
          <cell r="AJ151">
            <v>145</v>
          </cell>
        </row>
        <row r="152">
          <cell r="A152" t="str">
            <v>WTE3111W</v>
          </cell>
          <cell r="B152">
            <v>350</v>
          </cell>
          <cell r="C152">
            <v>1</v>
          </cell>
          <cell r="D152">
            <v>63</v>
          </cell>
          <cell r="E152">
            <v>288</v>
          </cell>
          <cell r="F152">
            <v>71</v>
          </cell>
          <cell r="G152">
            <v>0</v>
          </cell>
          <cell r="H152">
            <v>359</v>
          </cell>
          <cell r="I152">
            <v>0</v>
          </cell>
          <cell r="J152">
            <v>0</v>
          </cell>
          <cell r="K152">
            <v>359</v>
          </cell>
          <cell r="L152">
            <v>71</v>
          </cell>
          <cell r="M152">
            <v>72</v>
          </cell>
          <cell r="N152">
            <v>358</v>
          </cell>
          <cell r="O152">
            <v>0</v>
          </cell>
          <cell r="P152">
            <v>52</v>
          </cell>
          <cell r="Q152">
            <v>306</v>
          </cell>
          <cell r="R152">
            <v>0</v>
          </cell>
          <cell r="S152">
            <v>0</v>
          </cell>
          <cell r="T152">
            <v>306</v>
          </cell>
          <cell r="U152">
            <v>0</v>
          </cell>
          <cell r="V152">
            <v>0</v>
          </cell>
          <cell r="W152">
            <v>306</v>
          </cell>
          <cell r="X152">
            <v>0</v>
          </cell>
          <cell r="Y152">
            <v>0</v>
          </cell>
          <cell r="Z152">
            <v>306</v>
          </cell>
          <cell r="AA152">
            <v>0</v>
          </cell>
          <cell r="AB152">
            <v>0</v>
          </cell>
          <cell r="AC152">
            <v>306</v>
          </cell>
          <cell r="AD152">
            <v>0</v>
          </cell>
          <cell r="AE152">
            <v>0</v>
          </cell>
          <cell r="AF152">
            <v>306</v>
          </cell>
          <cell r="AG152">
            <v>0</v>
          </cell>
          <cell r="AH152">
            <v>0</v>
          </cell>
          <cell r="AI152">
            <v>306</v>
          </cell>
          <cell r="AJ152">
            <v>300</v>
          </cell>
        </row>
        <row r="153">
          <cell r="A153" t="str">
            <v>WTE3322A+NFTS</v>
          </cell>
          <cell r="B153">
            <v>209</v>
          </cell>
          <cell r="C153">
            <v>0</v>
          </cell>
          <cell r="D153">
            <v>0</v>
          </cell>
          <cell r="E153">
            <v>209</v>
          </cell>
          <cell r="F153">
            <v>0</v>
          </cell>
          <cell r="G153">
            <v>0</v>
          </cell>
          <cell r="H153">
            <v>209</v>
          </cell>
          <cell r="I153">
            <v>0</v>
          </cell>
          <cell r="J153">
            <v>1</v>
          </cell>
          <cell r="K153">
            <v>208</v>
          </cell>
          <cell r="L153">
            <v>0</v>
          </cell>
          <cell r="M153">
            <v>0</v>
          </cell>
          <cell r="N153">
            <v>208</v>
          </cell>
          <cell r="O153">
            <v>0</v>
          </cell>
          <cell r="P153">
            <v>0</v>
          </cell>
          <cell r="Q153">
            <v>208</v>
          </cell>
          <cell r="R153">
            <v>0</v>
          </cell>
          <cell r="S153">
            <v>0</v>
          </cell>
          <cell r="T153">
            <v>208</v>
          </cell>
          <cell r="U153">
            <v>0</v>
          </cell>
          <cell r="V153">
            <v>36</v>
          </cell>
          <cell r="W153">
            <v>172</v>
          </cell>
          <cell r="X153">
            <v>0</v>
          </cell>
          <cell r="Y153">
            <v>0</v>
          </cell>
          <cell r="Z153">
            <v>172</v>
          </cell>
          <cell r="AA153">
            <v>0</v>
          </cell>
          <cell r="AB153">
            <v>0</v>
          </cell>
          <cell r="AC153">
            <v>172</v>
          </cell>
          <cell r="AD153">
            <v>0</v>
          </cell>
          <cell r="AE153">
            <v>0</v>
          </cell>
          <cell r="AF153">
            <v>172</v>
          </cell>
          <cell r="AG153">
            <v>0</v>
          </cell>
          <cell r="AH153">
            <v>0</v>
          </cell>
          <cell r="AI153">
            <v>172</v>
          </cell>
          <cell r="AJ153">
            <v>170</v>
          </cell>
        </row>
        <row r="154">
          <cell r="A154" t="str">
            <v>WTE3322NFW</v>
          </cell>
          <cell r="B154">
            <v>1</v>
          </cell>
          <cell r="C154">
            <v>0</v>
          </cell>
          <cell r="D154">
            <v>0</v>
          </cell>
          <cell r="E154">
            <v>1</v>
          </cell>
          <cell r="F154">
            <v>0</v>
          </cell>
          <cell r="G154">
            <v>0</v>
          </cell>
          <cell r="H154">
            <v>1</v>
          </cell>
          <cell r="I154">
            <v>0</v>
          </cell>
          <cell r="J154">
            <v>0</v>
          </cell>
          <cell r="K154">
            <v>1</v>
          </cell>
          <cell r="L154">
            <v>0</v>
          </cell>
          <cell r="M154">
            <v>0</v>
          </cell>
          <cell r="N154">
            <v>1</v>
          </cell>
          <cell r="O154">
            <v>0</v>
          </cell>
          <cell r="P154">
            <v>0</v>
          </cell>
          <cell r="Q154">
            <v>1</v>
          </cell>
          <cell r="R154">
            <v>0</v>
          </cell>
          <cell r="S154">
            <v>0</v>
          </cell>
          <cell r="T154">
            <v>1</v>
          </cell>
          <cell r="U154">
            <v>0</v>
          </cell>
          <cell r="V154">
            <v>0</v>
          </cell>
          <cell r="W154">
            <v>1</v>
          </cell>
          <cell r="X154">
            <v>0</v>
          </cell>
          <cell r="Y154">
            <v>0</v>
          </cell>
          <cell r="Z154">
            <v>1</v>
          </cell>
          <cell r="AA154">
            <v>0</v>
          </cell>
          <cell r="AB154">
            <v>0</v>
          </cell>
          <cell r="AC154">
            <v>1</v>
          </cell>
          <cell r="AD154">
            <v>0</v>
          </cell>
          <cell r="AE154">
            <v>0</v>
          </cell>
          <cell r="AF154">
            <v>1</v>
          </cell>
          <cell r="AG154">
            <v>0</v>
          </cell>
          <cell r="AH154">
            <v>0</v>
          </cell>
          <cell r="AI154">
            <v>1</v>
          </cell>
          <cell r="AJ154">
            <v>1</v>
          </cell>
        </row>
        <row r="155">
          <cell r="A155" t="str">
            <v>WTH4410IX</v>
          </cell>
          <cell r="B155">
            <v>2</v>
          </cell>
          <cell r="C155">
            <v>360</v>
          </cell>
          <cell r="D155">
            <v>0</v>
          </cell>
          <cell r="E155">
            <v>362</v>
          </cell>
          <cell r="F155">
            <v>0</v>
          </cell>
          <cell r="G155">
            <v>0</v>
          </cell>
          <cell r="H155">
            <v>362</v>
          </cell>
          <cell r="I155">
            <v>90</v>
          </cell>
          <cell r="J155">
            <v>10</v>
          </cell>
          <cell r="K155">
            <v>442</v>
          </cell>
          <cell r="L155">
            <v>0</v>
          </cell>
          <cell r="M155">
            <v>4</v>
          </cell>
          <cell r="N155">
            <v>438</v>
          </cell>
          <cell r="O155">
            <v>0</v>
          </cell>
          <cell r="P155">
            <v>0</v>
          </cell>
          <cell r="Q155">
            <v>438</v>
          </cell>
          <cell r="R155">
            <v>0</v>
          </cell>
          <cell r="S155">
            <v>0</v>
          </cell>
          <cell r="T155">
            <v>438</v>
          </cell>
          <cell r="U155">
            <v>0</v>
          </cell>
          <cell r="V155">
            <v>4</v>
          </cell>
          <cell r="W155">
            <v>434</v>
          </cell>
          <cell r="X155">
            <v>0</v>
          </cell>
          <cell r="Y155">
            <v>0</v>
          </cell>
          <cell r="Z155">
            <v>434</v>
          </cell>
          <cell r="AA155">
            <v>0</v>
          </cell>
          <cell r="AB155">
            <v>0</v>
          </cell>
          <cell r="AC155">
            <v>434</v>
          </cell>
          <cell r="AD155">
            <v>0</v>
          </cell>
          <cell r="AE155">
            <v>0</v>
          </cell>
          <cell r="AF155">
            <v>434</v>
          </cell>
          <cell r="AG155">
            <v>0</v>
          </cell>
          <cell r="AH155">
            <v>0</v>
          </cell>
          <cell r="AI155">
            <v>434</v>
          </cell>
          <cell r="AJ155">
            <v>430</v>
          </cell>
        </row>
        <row r="156">
          <cell r="A156" t="str">
            <v>WTH4410NFW</v>
          </cell>
          <cell r="B156">
            <v>298</v>
          </cell>
          <cell r="C156">
            <v>3</v>
          </cell>
          <cell r="D156">
            <v>59</v>
          </cell>
          <cell r="E156">
            <v>242</v>
          </cell>
          <cell r="F156">
            <v>1</v>
          </cell>
          <cell r="G156">
            <v>50</v>
          </cell>
          <cell r="H156">
            <v>193</v>
          </cell>
          <cell r="I156">
            <v>0</v>
          </cell>
          <cell r="J156">
            <v>10</v>
          </cell>
          <cell r="K156">
            <v>183</v>
          </cell>
          <cell r="L156">
            <v>0</v>
          </cell>
          <cell r="M156">
            <v>6</v>
          </cell>
          <cell r="N156">
            <v>177</v>
          </cell>
          <cell r="O156">
            <v>0</v>
          </cell>
          <cell r="P156">
            <v>11</v>
          </cell>
          <cell r="Q156">
            <v>166</v>
          </cell>
          <cell r="R156">
            <v>0</v>
          </cell>
          <cell r="S156">
            <v>0</v>
          </cell>
          <cell r="T156">
            <v>166</v>
          </cell>
          <cell r="U156">
            <v>1</v>
          </cell>
          <cell r="V156">
            <v>45</v>
          </cell>
          <cell r="W156">
            <v>122</v>
          </cell>
          <cell r="X156">
            <v>0</v>
          </cell>
          <cell r="Y156">
            <v>0</v>
          </cell>
          <cell r="Z156">
            <v>122</v>
          </cell>
          <cell r="AA156">
            <v>0</v>
          </cell>
          <cell r="AB156">
            <v>0</v>
          </cell>
          <cell r="AC156">
            <v>122</v>
          </cell>
          <cell r="AD156">
            <v>0</v>
          </cell>
          <cell r="AE156">
            <v>0</v>
          </cell>
          <cell r="AF156">
            <v>122</v>
          </cell>
          <cell r="AG156">
            <v>0</v>
          </cell>
          <cell r="AH156">
            <v>0</v>
          </cell>
          <cell r="AI156">
            <v>122</v>
          </cell>
          <cell r="AJ156">
            <v>117</v>
          </cell>
        </row>
        <row r="157">
          <cell r="A157" t="str">
            <v>WTH4910IX</v>
          </cell>
          <cell r="B157">
            <v>328</v>
          </cell>
          <cell r="C157">
            <v>42</v>
          </cell>
          <cell r="D157">
            <v>104</v>
          </cell>
          <cell r="E157">
            <v>266</v>
          </cell>
          <cell r="F157">
            <v>121</v>
          </cell>
          <cell r="G157">
            <v>0</v>
          </cell>
          <cell r="H157">
            <v>387</v>
          </cell>
          <cell r="I157">
            <v>0</v>
          </cell>
          <cell r="J157">
            <v>0</v>
          </cell>
          <cell r="K157">
            <v>387</v>
          </cell>
          <cell r="L157">
            <v>0</v>
          </cell>
          <cell r="M157">
            <v>59</v>
          </cell>
          <cell r="N157">
            <v>328</v>
          </cell>
          <cell r="O157">
            <v>0</v>
          </cell>
          <cell r="P157">
            <v>42</v>
          </cell>
          <cell r="Q157">
            <v>286</v>
          </cell>
          <cell r="R157">
            <v>42</v>
          </cell>
          <cell r="S157">
            <v>0</v>
          </cell>
          <cell r="T157">
            <v>328</v>
          </cell>
          <cell r="U157">
            <v>0</v>
          </cell>
          <cell r="V157">
            <v>3</v>
          </cell>
          <cell r="W157">
            <v>325</v>
          </cell>
          <cell r="X157">
            <v>0</v>
          </cell>
          <cell r="Y157">
            <v>0</v>
          </cell>
          <cell r="Z157">
            <v>325</v>
          </cell>
          <cell r="AA157">
            <v>0</v>
          </cell>
          <cell r="AB157">
            <v>0</v>
          </cell>
          <cell r="AC157">
            <v>325</v>
          </cell>
          <cell r="AD157">
            <v>0</v>
          </cell>
          <cell r="AE157">
            <v>0</v>
          </cell>
          <cell r="AF157">
            <v>325</v>
          </cell>
          <cell r="AG157">
            <v>0</v>
          </cell>
          <cell r="AH157">
            <v>0</v>
          </cell>
          <cell r="AI157">
            <v>325</v>
          </cell>
          <cell r="AJ157">
            <v>325</v>
          </cell>
        </row>
        <row r="158">
          <cell r="A158" t="str">
            <v>WTH4910NFW</v>
          </cell>
          <cell r="B158">
            <v>85</v>
          </cell>
          <cell r="C158">
            <v>0</v>
          </cell>
          <cell r="D158">
            <v>0</v>
          </cell>
          <cell r="E158">
            <v>85</v>
          </cell>
          <cell r="F158">
            <v>0</v>
          </cell>
          <cell r="G158">
            <v>0</v>
          </cell>
          <cell r="H158">
            <v>85</v>
          </cell>
          <cell r="I158">
            <v>0</v>
          </cell>
          <cell r="J158">
            <v>8</v>
          </cell>
          <cell r="K158">
            <v>77</v>
          </cell>
          <cell r="L158">
            <v>0</v>
          </cell>
          <cell r="M158">
            <v>0</v>
          </cell>
          <cell r="N158">
            <v>77</v>
          </cell>
          <cell r="O158">
            <v>0</v>
          </cell>
          <cell r="P158">
            <v>0</v>
          </cell>
          <cell r="Q158">
            <v>77</v>
          </cell>
          <cell r="R158">
            <v>0</v>
          </cell>
          <cell r="S158">
            <v>0</v>
          </cell>
          <cell r="T158">
            <v>77</v>
          </cell>
          <cell r="U158">
            <v>0</v>
          </cell>
          <cell r="V158">
            <v>2</v>
          </cell>
          <cell r="W158">
            <v>75</v>
          </cell>
          <cell r="X158">
            <v>0</v>
          </cell>
          <cell r="Y158">
            <v>0</v>
          </cell>
          <cell r="Z158">
            <v>75</v>
          </cell>
          <cell r="AA158">
            <v>0</v>
          </cell>
          <cell r="AB158">
            <v>0</v>
          </cell>
          <cell r="AC158">
            <v>75</v>
          </cell>
          <cell r="AD158">
            <v>0</v>
          </cell>
          <cell r="AE158">
            <v>0</v>
          </cell>
          <cell r="AF158">
            <v>75</v>
          </cell>
          <cell r="AG158">
            <v>0</v>
          </cell>
          <cell r="AH158">
            <v>0</v>
          </cell>
          <cell r="AI158">
            <v>75</v>
          </cell>
          <cell r="AJ158">
            <v>75</v>
          </cell>
        </row>
        <row r="159">
          <cell r="A159" t="str">
            <v>WTH5410NFW</v>
          </cell>
          <cell r="B159">
            <v>38</v>
          </cell>
          <cell r="C159">
            <v>28</v>
          </cell>
          <cell r="D159">
            <v>0</v>
          </cell>
          <cell r="E159">
            <v>66</v>
          </cell>
          <cell r="F159">
            <v>0</v>
          </cell>
          <cell r="G159">
            <v>2</v>
          </cell>
          <cell r="H159">
            <v>64</v>
          </cell>
          <cell r="I159">
            <v>0</v>
          </cell>
          <cell r="J159">
            <v>0</v>
          </cell>
          <cell r="K159">
            <v>64</v>
          </cell>
          <cell r="L159">
            <v>0</v>
          </cell>
          <cell r="M159">
            <v>0</v>
          </cell>
          <cell r="N159">
            <v>64</v>
          </cell>
          <cell r="O159">
            <v>0</v>
          </cell>
          <cell r="P159">
            <v>0</v>
          </cell>
          <cell r="Q159">
            <v>64</v>
          </cell>
          <cell r="R159">
            <v>0</v>
          </cell>
          <cell r="S159">
            <v>0</v>
          </cell>
          <cell r="T159">
            <v>64</v>
          </cell>
          <cell r="U159">
            <v>0</v>
          </cell>
          <cell r="V159">
            <v>0</v>
          </cell>
          <cell r="W159">
            <v>64</v>
          </cell>
          <cell r="X159">
            <v>0</v>
          </cell>
          <cell r="Y159">
            <v>0</v>
          </cell>
          <cell r="Z159">
            <v>64</v>
          </cell>
          <cell r="AA159">
            <v>0</v>
          </cell>
          <cell r="AB159">
            <v>0</v>
          </cell>
          <cell r="AC159">
            <v>64</v>
          </cell>
          <cell r="AD159">
            <v>0</v>
          </cell>
          <cell r="AE159">
            <v>0</v>
          </cell>
          <cell r="AF159">
            <v>64</v>
          </cell>
          <cell r="AG159">
            <v>0</v>
          </cell>
          <cell r="AH159">
            <v>0</v>
          </cell>
          <cell r="AI159">
            <v>64</v>
          </cell>
          <cell r="AJ159">
            <v>61</v>
          </cell>
        </row>
        <row r="160">
          <cell r="A160" t="str">
            <v>WTH5410NFX</v>
          </cell>
          <cell r="B160">
            <v>92</v>
          </cell>
          <cell r="C160">
            <v>0</v>
          </cell>
          <cell r="D160">
            <v>5</v>
          </cell>
          <cell r="E160">
            <v>87</v>
          </cell>
          <cell r="F160">
            <v>0</v>
          </cell>
          <cell r="G160">
            <v>2</v>
          </cell>
          <cell r="H160">
            <v>85</v>
          </cell>
          <cell r="I160">
            <v>0</v>
          </cell>
          <cell r="J160">
            <v>5</v>
          </cell>
          <cell r="K160">
            <v>80</v>
          </cell>
          <cell r="L160">
            <v>0</v>
          </cell>
          <cell r="M160">
            <v>28</v>
          </cell>
          <cell r="N160">
            <v>52</v>
          </cell>
          <cell r="O160">
            <v>0</v>
          </cell>
          <cell r="P160">
            <v>0</v>
          </cell>
          <cell r="Q160">
            <v>52</v>
          </cell>
          <cell r="R160">
            <v>0</v>
          </cell>
          <cell r="S160">
            <v>0</v>
          </cell>
          <cell r="T160">
            <v>52</v>
          </cell>
          <cell r="U160">
            <v>0</v>
          </cell>
          <cell r="V160">
            <v>43</v>
          </cell>
          <cell r="W160">
            <v>9</v>
          </cell>
          <cell r="X160">
            <v>0</v>
          </cell>
          <cell r="Y160">
            <v>0</v>
          </cell>
          <cell r="Z160">
            <v>9</v>
          </cell>
          <cell r="AA160">
            <v>0</v>
          </cell>
          <cell r="AB160">
            <v>0</v>
          </cell>
          <cell r="AC160">
            <v>9</v>
          </cell>
          <cell r="AD160">
            <v>0</v>
          </cell>
          <cell r="AE160">
            <v>0</v>
          </cell>
          <cell r="AF160">
            <v>9</v>
          </cell>
          <cell r="AG160">
            <v>0</v>
          </cell>
          <cell r="AH160">
            <v>0</v>
          </cell>
          <cell r="AI160">
            <v>9</v>
          </cell>
          <cell r="AJ160">
            <v>9</v>
          </cell>
        </row>
        <row r="161">
          <cell r="A161" t="str">
            <v>WTM480</v>
          </cell>
          <cell r="B161">
            <v>0</v>
          </cell>
          <cell r="C161">
            <v>0</v>
          </cell>
          <cell r="E161">
            <v>0</v>
          </cell>
          <cell r="F161">
            <v>0</v>
          </cell>
          <cell r="H161">
            <v>0</v>
          </cell>
          <cell r="I161">
            <v>0</v>
          </cell>
          <cell r="K161">
            <v>0</v>
          </cell>
          <cell r="N161">
            <v>0</v>
          </cell>
          <cell r="Q161">
            <v>0</v>
          </cell>
          <cell r="R161">
            <v>66</v>
          </cell>
          <cell r="T161">
            <v>66</v>
          </cell>
          <cell r="U161">
            <v>264</v>
          </cell>
          <cell r="V161">
            <v>0</v>
          </cell>
          <cell r="W161">
            <v>330</v>
          </cell>
          <cell r="X161">
            <v>0</v>
          </cell>
          <cell r="Y161">
            <v>0</v>
          </cell>
          <cell r="Z161">
            <v>330</v>
          </cell>
          <cell r="AA161">
            <v>0</v>
          </cell>
          <cell r="AB161">
            <v>0</v>
          </cell>
          <cell r="AC161">
            <v>330</v>
          </cell>
          <cell r="AD161">
            <v>0</v>
          </cell>
          <cell r="AF161">
            <v>330</v>
          </cell>
          <cell r="AG161">
            <v>0</v>
          </cell>
          <cell r="AH161">
            <v>0</v>
          </cell>
          <cell r="AI161">
            <v>330</v>
          </cell>
          <cell r="AJ161">
            <v>328</v>
          </cell>
        </row>
        <row r="162">
          <cell r="A162" t="str">
            <v>WTV4125NFW</v>
          </cell>
          <cell r="B162">
            <v>186</v>
          </cell>
          <cell r="C162">
            <v>0</v>
          </cell>
          <cell r="D162">
            <v>0</v>
          </cell>
          <cell r="E162">
            <v>186</v>
          </cell>
          <cell r="F162">
            <v>0</v>
          </cell>
          <cell r="G162">
            <v>0</v>
          </cell>
          <cell r="H162">
            <v>186</v>
          </cell>
          <cell r="I162">
            <v>0</v>
          </cell>
          <cell r="J162">
            <v>1</v>
          </cell>
          <cell r="K162">
            <v>185</v>
          </cell>
          <cell r="L162">
            <v>0</v>
          </cell>
          <cell r="M162">
            <v>0</v>
          </cell>
          <cell r="N162">
            <v>185</v>
          </cell>
          <cell r="O162">
            <v>0</v>
          </cell>
          <cell r="P162">
            <v>0</v>
          </cell>
          <cell r="Q162">
            <v>185</v>
          </cell>
          <cell r="R162">
            <v>0</v>
          </cell>
          <cell r="S162">
            <v>0</v>
          </cell>
          <cell r="T162">
            <v>185</v>
          </cell>
          <cell r="U162">
            <v>0</v>
          </cell>
          <cell r="V162">
            <v>0</v>
          </cell>
          <cell r="W162">
            <v>185</v>
          </cell>
          <cell r="X162">
            <v>0</v>
          </cell>
          <cell r="Y162">
            <v>0</v>
          </cell>
          <cell r="Z162">
            <v>185</v>
          </cell>
          <cell r="AA162">
            <v>0</v>
          </cell>
          <cell r="AB162">
            <v>0</v>
          </cell>
          <cell r="AC162">
            <v>185</v>
          </cell>
          <cell r="AD162">
            <v>0</v>
          </cell>
          <cell r="AE162">
            <v>0</v>
          </cell>
          <cell r="AF162">
            <v>185</v>
          </cell>
          <cell r="AG162">
            <v>0</v>
          </cell>
          <cell r="AH162">
            <v>0</v>
          </cell>
          <cell r="AI162">
            <v>185</v>
          </cell>
          <cell r="AJ162">
            <v>182</v>
          </cell>
        </row>
        <row r="163">
          <cell r="A163" t="str">
            <v>WTV4125NFX</v>
          </cell>
          <cell r="B163">
            <v>10</v>
          </cell>
          <cell r="C163">
            <v>0</v>
          </cell>
          <cell r="D163">
            <v>0</v>
          </cell>
          <cell r="E163">
            <v>10</v>
          </cell>
          <cell r="F163">
            <v>0</v>
          </cell>
          <cell r="G163">
            <v>0</v>
          </cell>
          <cell r="H163">
            <v>10</v>
          </cell>
          <cell r="I163">
            <v>0</v>
          </cell>
          <cell r="J163">
            <v>0</v>
          </cell>
          <cell r="K163">
            <v>10</v>
          </cell>
          <cell r="L163">
            <v>0</v>
          </cell>
          <cell r="M163">
            <v>0</v>
          </cell>
          <cell r="N163">
            <v>10</v>
          </cell>
          <cell r="O163">
            <v>42</v>
          </cell>
          <cell r="P163">
            <v>15</v>
          </cell>
          <cell r="Q163">
            <v>37</v>
          </cell>
          <cell r="R163">
            <v>0</v>
          </cell>
          <cell r="S163">
            <v>0</v>
          </cell>
          <cell r="T163">
            <v>37</v>
          </cell>
          <cell r="U163">
            <v>0</v>
          </cell>
          <cell r="V163">
            <v>0</v>
          </cell>
          <cell r="W163">
            <v>37</v>
          </cell>
          <cell r="X163">
            <v>0</v>
          </cell>
          <cell r="Y163">
            <v>0</v>
          </cell>
          <cell r="Z163">
            <v>37</v>
          </cell>
          <cell r="AA163">
            <v>0</v>
          </cell>
          <cell r="AB163">
            <v>0</v>
          </cell>
          <cell r="AC163">
            <v>37</v>
          </cell>
          <cell r="AD163">
            <v>0</v>
          </cell>
          <cell r="AE163">
            <v>0</v>
          </cell>
          <cell r="AF163">
            <v>37</v>
          </cell>
          <cell r="AG163">
            <v>0</v>
          </cell>
          <cell r="AH163">
            <v>0</v>
          </cell>
          <cell r="AI163">
            <v>37</v>
          </cell>
          <cell r="AJ163">
            <v>36</v>
          </cell>
        </row>
        <row r="164">
          <cell r="A164" t="str">
            <v>WTV4597NFCIX</v>
          </cell>
          <cell r="B164">
            <v>62</v>
          </cell>
          <cell r="C164">
            <v>0</v>
          </cell>
          <cell r="D164">
            <v>0</v>
          </cell>
          <cell r="E164">
            <v>62</v>
          </cell>
          <cell r="F164">
            <v>0</v>
          </cell>
          <cell r="G164">
            <v>0</v>
          </cell>
          <cell r="H164">
            <v>62</v>
          </cell>
          <cell r="I164">
            <v>0</v>
          </cell>
          <cell r="J164">
            <v>0</v>
          </cell>
          <cell r="K164">
            <v>62</v>
          </cell>
          <cell r="L164">
            <v>0</v>
          </cell>
          <cell r="M164">
            <v>0</v>
          </cell>
          <cell r="N164">
            <v>62</v>
          </cell>
          <cell r="O164">
            <v>0</v>
          </cell>
          <cell r="P164">
            <v>0</v>
          </cell>
          <cell r="Q164">
            <v>62</v>
          </cell>
          <cell r="R164">
            <v>0</v>
          </cell>
          <cell r="S164">
            <v>0</v>
          </cell>
          <cell r="T164">
            <v>62</v>
          </cell>
          <cell r="U164">
            <v>0</v>
          </cell>
          <cell r="V164">
            <v>0</v>
          </cell>
          <cell r="W164">
            <v>62</v>
          </cell>
          <cell r="X164">
            <v>0</v>
          </cell>
          <cell r="Y164">
            <v>0</v>
          </cell>
          <cell r="Z164">
            <v>62</v>
          </cell>
          <cell r="AA164">
            <v>0</v>
          </cell>
          <cell r="AB164">
            <v>0</v>
          </cell>
          <cell r="AC164">
            <v>62</v>
          </cell>
          <cell r="AD164">
            <v>0</v>
          </cell>
          <cell r="AE164">
            <v>0</v>
          </cell>
          <cell r="AF164">
            <v>62</v>
          </cell>
          <cell r="AG164">
            <v>0</v>
          </cell>
          <cell r="AH164">
            <v>0</v>
          </cell>
          <cell r="AI164">
            <v>62</v>
          </cell>
          <cell r="AJ164">
            <v>61</v>
          </cell>
        </row>
        <row r="165">
          <cell r="A165" t="str">
            <v>WV1500</v>
          </cell>
          <cell r="B165">
            <v>14</v>
          </cell>
          <cell r="C165">
            <v>0</v>
          </cell>
          <cell r="D165">
            <v>4</v>
          </cell>
          <cell r="E165">
            <v>10</v>
          </cell>
          <cell r="F165">
            <v>0</v>
          </cell>
          <cell r="G165">
            <v>0</v>
          </cell>
          <cell r="H165">
            <v>10</v>
          </cell>
          <cell r="I165">
            <v>0</v>
          </cell>
          <cell r="J165">
            <v>0</v>
          </cell>
          <cell r="K165">
            <v>10</v>
          </cell>
          <cell r="L165">
            <v>0</v>
          </cell>
          <cell r="M165">
            <v>0</v>
          </cell>
          <cell r="N165">
            <v>10</v>
          </cell>
          <cell r="O165">
            <v>0</v>
          </cell>
          <cell r="P165">
            <v>0</v>
          </cell>
          <cell r="Q165">
            <v>10</v>
          </cell>
          <cell r="R165">
            <v>0</v>
          </cell>
          <cell r="S165">
            <v>0</v>
          </cell>
          <cell r="T165">
            <v>10</v>
          </cell>
          <cell r="U165">
            <v>0</v>
          </cell>
          <cell r="V165">
            <v>0</v>
          </cell>
          <cell r="W165">
            <v>10</v>
          </cell>
          <cell r="X165">
            <v>0</v>
          </cell>
          <cell r="Y165">
            <v>0</v>
          </cell>
          <cell r="Z165">
            <v>10</v>
          </cell>
          <cell r="AA165">
            <v>0</v>
          </cell>
          <cell r="AB165">
            <v>0</v>
          </cell>
          <cell r="AC165">
            <v>10</v>
          </cell>
          <cell r="AD165">
            <v>0</v>
          </cell>
          <cell r="AE165">
            <v>0</v>
          </cell>
          <cell r="AF165">
            <v>10</v>
          </cell>
          <cell r="AG165">
            <v>0</v>
          </cell>
          <cell r="AH165">
            <v>0</v>
          </cell>
          <cell r="AI165">
            <v>10</v>
          </cell>
          <cell r="AJ165">
            <v>10</v>
          </cell>
        </row>
        <row r="166">
          <cell r="A166" t="str">
            <v>WV1500S</v>
          </cell>
          <cell r="B166">
            <v>110</v>
          </cell>
          <cell r="C166">
            <v>0</v>
          </cell>
          <cell r="D166">
            <v>0</v>
          </cell>
          <cell r="E166">
            <v>110</v>
          </cell>
          <cell r="F166">
            <v>0</v>
          </cell>
          <cell r="G166">
            <v>0</v>
          </cell>
          <cell r="H166">
            <v>110</v>
          </cell>
          <cell r="I166">
            <v>0</v>
          </cell>
          <cell r="J166">
            <v>2</v>
          </cell>
          <cell r="K166">
            <v>108</v>
          </cell>
          <cell r="L166">
            <v>0</v>
          </cell>
          <cell r="M166">
            <v>0</v>
          </cell>
          <cell r="N166">
            <v>108</v>
          </cell>
          <cell r="O166">
            <v>0</v>
          </cell>
          <cell r="P166">
            <v>0</v>
          </cell>
          <cell r="Q166">
            <v>108</v>
          </cell>
          <cell r="R166">
            <v>0</v>
          </cell>
          <cell r="S166">
            <v>0</v>
          </cell>
          <cell r="T166">
            <v>108</v>
          </cell>
          <cell r="U166">
            <v>0</v>
          </cell>
          <cell r="V166">
            <v>15</v>
          </cell>
          <cell r="W166">
            <v>93</v>
          </cell>
          <cell r="X166">
            <v>0</v>
          </cell>
          <cell r="Y166">
            <v>0</v>
          </cell>
          <cell r="Z166">
            <v>93</v>
          </cell>
          <cell r="AA166">
            <v>0</v>
          </cell>
          <cell r="AB166">
            <v>0</v>
          </cell>
          <cell r="AC166">
            <v>93</v>
          </cell>
          <cell r="AD166">
            <v>0</v>
          </cell>
          <cell r="AE166">
            <v>0</v>
          </cell>
          <cell r="AF166">
            <v>93</v>
          </cell>
          <cell r="AG166">
            <v>0</v>
          </cell>
          <cell r="AH166">
            <v>0</v>
          </cell>
          <cell r="AI166">
            <v>93</v>
          </cell>
          <cell r="AJ166">
            <v>91</v>
          </cell>
        </row>
        <row r="167">
          <cell r="A167" t="str">
            <v>WVCC1B130</v>
          </cell>
          <cell r="B167">
            <v>3969</v>
          </cell>
          <cell r="C167">
            <v>0</v>
          </cell>
          <cell r="D167">
            <v>0</v>
          </cell>
          <cell r="E167">
            <v>3969</v>
          </cell>
          <cell r="F167">
            <v>0</v>
          </cell>
          <cell r="G167">
            <v>0</v>
          </cell>
          <cell r="H167">
            <v>3969</v>
          </cell>
          <cell r="I167">
            <v>0</v>
          </cell>
          <cell r="J167">
            <v>60</v>
          </cell>
          <cell r="K167">
            <v>3909</v>
          </cell>
          <cell r="L167">
            <v>0</v>
          </cell>
          <cell r="M167">
            <v>130</v>
          </cell>
          <cell r="N167">
            <v>3779</v>
          </cell>
          <cell r="O167">
            <v>0</v>
          </cell>
          <cell r="P167">
            <v>21</v>
          </cell>
          <cell r="Q167">
            <v>3758</v>
          </cell>
          <cell r="R167">
            <v>0</v>
          </cell>
          <cell r="S167">
            <v>0</v>
          </cell>
          <cell r="T167">
            <v>3758</v>
          </cell>
          <cell r="U167">
            <v>0</v>
          </cell>
          <cell r="V167">
            <v>36</v>
          </cell>
          <cell r="W167">
            <v>3722</v>
          </cell>
          <cell r="X167">
            <v>0</v>
          </cell>
          <cell r="Y167">
            <v>0</v>
          </cell>
          <cell r="Z167">
            <v>3722</v>
          </cell>
          <cell r="AA167">
            <v>0</v>
          </cell>
          <cell r="AB167">
            <v>0</v>
          </cell>
          <cell r="AC167">
            <v>3722</v>
          </cell>
          <cell r="AD167">
            <v>0</v>
          </cell>
          <cell r="AE167">
            <v>0</v>
          </cell>
          <cell r="AF167">
            <v>3722</v>
          </cell>
          <cell r="AG167">
            <v>0</v>
          </cell>
          <cell r="AH167">
            <v>0</v>
          </cell>
          <cell r="AI167">
            <v>3722</v>
          </cell>
          <cell r="AJ167">
            <v>3722</v>
          </cell>
        </row>
        <row r="168">
          <cell r="A168" t="str">
            <v>WVCC1CL160</v>
          </cell>
          <cell r="B168">
            <v>0</v>
          </cell>
          <cell r="C168">
            <v>100</v>
          </cell>
          <cell r="D168">
            <v>0</v>
          </cell>
          <cell r="E168">
            <v>100</v>
          </cell>
          <cell r="F168">
            <v>0</v>
          </cell>
          <cell r="G168">
            <v>0</v>
          </cell>
          <cell r="H168">
            <v>100</v>
          </cell>
          <cell r="I168">
            <v>0</v>
          </cell>
          <cell r="J168">
            <v>0</v>
          </cell>
          <cell r="K168">
            <v>100</v>
          </cell>
          <cell r="L168">
            <v>0</v>
          </cell>
          <cell r="M168">
            <v>0</v>
          </cell>
          <cell r="N168">
            <v>100</v>
          </cell>
          <cell r="O168">
            <v>0</v>
          </cell>
          <cell r="P168">
            <v>0</v>
          </cell>
          <cell r="Q168">
            <v>100</v>
          </cell>
          <cell r="R168">
            <v>0</v>
          </cell>
          <cell r="S168">
            <v>0</v>
          </cell>
          <cell r="T168">
            <v>100</v>
          </cell>
          <cell r="U168">
            <v>0</v>
          </cell>
          <cell r="V168">
            <v>0</v>
          </cell>
          <cell r="W168">
            <v>100</v>
          </cell>
          <cell r="X168">
            <v>0</v>
          </cell>
          <cell r="Y168">
            <v>0</v>
          </cell>
          <cell r="Z168">
            <v>100</v>
          </cell>
          <cell r="AA168">
            <v>0</v>
          </cell>
          <cell r="AB168">
            <v>0</v>
          </cell>
          <cell r="AC168">
            <v>100</v>
          </cell>
          <cell r="AD168">
            <v>0</v>
          </cell>
          <cell r="AE168">
            <v>0</v>
          </cell>
          <cell r="AF168">
            <v>100</v>
          </cell>
          <cell r="AG168">
            <v>0</v>
          </cell>
          <cell r="AH168">
            <v>0</v>
          </cell>
          <cell r="AI168">
            <v>100</v>
          </cell>
          <cell r="AJ168">
            <v>100</v>
          </cell>
        </row>
        <row r="169">
          <cell r="A169" t="str">
            <v>WVCC1B180</v>
          </cell>
          <cell r="B169">
            <v>1494</v>
          </cell>
          <cell r="C169">
            <v>0</v>
          </cell>
          <cell r="D169">
            <v>0</v>
          </cell>
          <cell r="E169">
            <v>1494</v>
          </cell>
          <cell r="F169">
            <v>0</v>
          </cell>
          <cell r="G169">
            <v>0</v>
          </cell>
          <cell r="H169">
            <v>1494</v>
          </cell>
          <cell r="I169">
            <v>0</v>
          </cell>
          <cell r="J169">
            <v>0</v>
          </cell>
          <cell r="K169">
            <v>1494</v>
          </cell>
          <cell r="L169">
            <v>0</v>
          </cell>
          <cell r="M169">
            <v>0</v>
          </cell>
          <cell r="N169">
            <v>1494</v>
          </cell>
          <cell r="O169">
            <v>0</v>
          </cell>
          <cell r="P169">
            <v>0</v>
          </cell>
          <cell r="Q169">
            <v>1494</v>
          </cell>
          <cell r="R169">
            <v>0</v>
          </cell>
          <cell r="S169">
            <v>0</v>
          </cell>
          <cell r="T169">
            <v>1494</v>
          </cell>
          <cell r="U169">
            <v>0</v>
          </cell>
          <cell r="V169">
            <v>1</v>
          </cell>
          <cell r="W169">
            <v>1493</v>
          </cell>
          <cell r="X169">
            <v>0</v>
          </cell>
          <cell r="Y169">
            <v>0</v>
          </cell>
          <cell r="Z169">
            <v>1493</v>
          </cell>
          <cell r="AA169">
            <v>0</v>
          </cell>
          <cell r="AB169">
            <v>10</v>
          </cell>
          <cell r="AC169">
            <v>1483</v>
          </cell>
          <cell r="AD169">
            <v>0</v>
          </cell>
          <cell r="AE169">
            <v>0</v>
          </cell>
          <cell r="AF169">
            <v>1483</v>
          </cell>
          <cell r="AG169">
            <v>0</v>
          </cell>
          <cell r="AH169">
            <v>0</v>
          </cell>
          <cell r="AI169">
            <v>1483</v>
          </cell>
          <cell r="AJ169">
            <v>1483</v>
          </cell>
        </row>
        <row r="170">
          <cell r="A170" t="str">
            <v>WVCC1B200</v>
          </cell>
          <cell r="B170">
            <v>460</v>
          </cell>
          <cell r="C170">
            <v>0</v>
          </cell>
          <cell r="D170">
            <v>5</v>
          </cell>
          <cell r="E170">
            <v>455</v>
          </cell>
          <cell r="F170">
            <v>0</v>
          </cell>
          <cell r="G170">
            <v>2</v>
          </cell>
          <cell r="H170">
            <v>453</v>
          </cell>
          <cell r="I170">
            <v>0</v>
          </cell>
          <cell r="J170">
            <v>5</v>
          </cell>
          <cell r="K170">
            <v>448</v>
          </cell>
          <cell r="L170">
            <v>0</v>
          </cell>
          <cell r="M170">
            <v>0</v>
          </cell>
          <cell r="N170">
            <v>448</v>
          </cell>
          <cell r="O170">
            <v>0</v>
          </cell>
          <cell r="P170">
            <v>0</v>
          </cell>
          <cell r="Q170">
            <v>448</v>
          </cell>
          <cell r="R170">
            <v>0</v>
          </cell>
          <cell r="S170">
            <v>0</v>
          </cell>
          <cell r="T170">
            <v>448</v>
          </cell>
          <cell r="U170">
            <v>0</v>
          </cell>
          <cell r="V170">
            <v>20</v>
          </cell>
          <cell r="W170">
            <v>428</v>
          </cell>
          <cell r="X170">
            <v>0</v>
          </cell>
          <cell r="Y170">
            <v>0</v>
          </cell>
          <cell r="Z170">
            <v>428</v>
          </cell>
          <cell r="AA170">
            <v>0</v>
          </cell>
          <cell r="AB170">
            <v>0</v>
          </cell>
          <cell r="AC170">
            <v>428</v>
          </cell>
          <cell r="AD170">
            <v>0</v>
          </cell>
          <cell r="AE170">
            <v>0</v>
          </cell>
          <cell r="AF170">
            <v>428</v>
          </cell>
          <cell r="AG170">
            <v>0</v>
          </cell>
          <cell r="AH170">
            <v>0</v>
          </cell>
          <cell r="AI170">
            <v>428</v>
          </cell>
          <cell r="AJ170">
            <v>451</v>
          </cell>
        </row>
        <row r="171">
          <cell r="A171" t="str">
            <v>WVCC1CL200</v>
          </cell>
          <cell r="B171">
            <v>964</v>
          </cell>
          <cell r="C171">
            <v>0</v>
          </cell>
          <cell r="D171">
            <v>0</v>
          </cell>
          <cell r="E171">
            <v>964</v>
          </cell>
          <cell r="F171">
            <v>0</v>
          </cell>
          <cell r="G171">
            <v>0</v>
          </cell>
          <cell r="H171">
            <v>964</v>
          </cell>
          <cell r="I171">
            <v>0</v>
          </cell>
          <cell r="J171">
            <v>0</v>
          </cell>
          <cell r="K171">
            <v>964</v>
          </cell>
          <cell r="L171">
            <v>0</v>
          </cell>
          <cell r="M171">
            <v>0</v>
          </cell>
          <cell r="N171">
            <v>964</v>
          </cell>
          <cell r="O171">
            <v>0</v>
          </cell>
          <cell r="P171">
            <v>0</v>
          </cell>
          <cell r="Q171">
            <v>964</v>
          </cell>
          <cell r="R171">
            <v>0</v>
          </cell>
          <cell r="S171">
            <v>0</v>
          </cell>
          <cell r="T171">
            <v>964</v>
          </cell>
          <cell r="U171">
            <v>0</v>
          </cell>
          <cell r="V171">
            <v>0</v>
          </cell>
          <cell r="W171">
            <v>964</v>
          </cell>
          <cell r="X171">
            <v>0</v>
          </cell>
          <cell r="Y171">
            <v>0</v>
          </cell>
          <cell r="Z171">
            <v>964</v>
          </cell>
          <cell r="AA171">
            <v>0</v>
          </cell>
          <cell r="AB171">
            <v>0</v>
          </cell>
          <cell r="AC171">
            <v>964</v>
          </cell>
          <cell r="AD171">
            <v>0</v>
          </cell>
          <cell r="AE171">
            <v>0</v>
          </cell>
          <cell r="AF171">
            <v>964</v>
          </cell>
          <cell r="AG171">
            <v>0</v>
          </cell>
          <cell r="AH171">
            <v>0</v>
          </cell>
          <cell r="AI171">
            <v>964</v>
          </cell>
          <cell r="AJ171">
            <v>965</v>
          </cell>
        </row>
        <row r="172">
          <cell r="A172" t="str">
            <v>WVCU1CL100</v>
          </cell>
          <cell r="B172">
            <v>500</v>
          </cell>
          <cell r="C172">
            <v>0</v>
          </cell>
          <cell r="D172">
            <v>0</v>
          </cell>
          <cell r="E172">
            <v>500</v>
          </cell>
          <cell r="F172">
            <v>0</v>
          </cell>
          <cell r="G172">
            <v>0</v>
          </cell>
          <cell r="H172">
            <v>500</v>
          </cell>
          <cell r="I172">
            <v>0</v>
          </cell>
          <cell r="J172">
            <v>0</v>
          </cell>
          <cell r="K172">
            <v>500</v>
          </cell>
          <cell r="L172">
            <v>0</v>
          </cell>
          <cell r="M172">
            <v>0</v>
          </cell>
          <cell r="N172">
            <v>500</v>
          </cell>
          <cell r="O172">
            <v>0</v>
          </cell>
          <cell r="P172">
            <v>0</v>
          </cell>
          <cell r="Q172">
            <v>500</v>
          </cell>
          <cell r="R172">
            <v>0</v>
          </cell>
          <cell r="S172">
            <v>0</v>
          </cell>
          <cell r="T172">
            <v>500</v>
          </cell>
          <cell r="U172">
            <v>0</v>
          </cell>
          <cell r="V172">
            <v>0</v>
          </cell>
          <cell r="W172">
            <v>500</v>
          </cell>
          <cell r="X172">
            <v>0</v>
          </cell>
          <cell r="Y172">
            <v>0</v>
          </cell>
          <cell r="Z172">
            <v>500</v>
          </cell>
          <cell r="AA172">
            <v>0</v>
          </cell>
          <cell r="AB172">
            <v>0</v>
          </cell>
          <cell r="AC172">
            <v>500</v>
          </cell>
          <cell r="AD172">
            <v>0</v>
          </cell>
          <cell r="AE172">
            <v>0</v>
          </cell>
          <cell r="AF172">
            <v>500</v>
          </cell>
          <cell r="AG172">
            <v>0</v>
          </cell>
          <cell r="AH172">
            <v>0</v>
          </cell>
          <cell r="AI172">
            <v>500</v>
          </cell>
          <cell r="AJ172">
            <v>500</v>
          </cell>
        </row>
        <row r="173">
          <cell r="A173" t="str">
            <v>WVE1660</v>
          </cell>
          <cell r="C173">
            <v>0</v>
          </cell>
          <cell r="F173">
            <v>0</v>
          </cell>
          <cell r="AA173">
            <v>0</v>
          </cell>
          <cell r="AC173">
            <v>0</v>
          </cell>
          <cell r="AG173">
            <v>30</v>
          </cell>
          <cell r="AH173">
            <v>0</v>
          </cell>
          <cell r="AI173">
            <v>30</v>
          </cell>
          <cell r="AJ173">
            <v>30</v>
          </cell>
        </row>
        <row r="174">
          <cell r="A174" t="str">
            <v>WVE1883NFTS</v>
          </cell>
          <cell r="B174">
            <v>25</v>
          </cell>
          <cell r="C174">
            <v>0</v>
          </cell>
          <cell r="D174">
            <v>10</v>
          </cell>
          <cell r="E174">
            <v>15</v>
          </cell>
          <cell r="F174">
            <v>0</v>
          </cell>
          <cell r="G174">
            <v>0</v>
          </cell>
          <cell r="H174">
            <v>15</v>
          </cell>
          <cell r="I174">
            <v>0</v>
          </cell>
          <cell r="J174">
            <v>13</v>
          </cell>
          <cell r="K174">
            <v>2</v>
          </cell>
          <cell r="L174">
            <v>0</v>
          </cell>
          <cell r="M174">
            <v>2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0</v>
          </cell>
          <cell r="Y174">
            <v>0</v>
          </cell>
          <cell r="Z174">
            <v>0</v>
          </cell>
          <cell r="AA174">
            <v>0</v>
          </cell>
          <cell r="AB174">
            <v>0</v>
          </cell>
          <cell r="AC174">
            <v>0</v>
          </cell>
          <cell r="AD174">
            <v>0</v>
          </cell>
          <cell r="AE174">
            <v>0</v>
          </cell>
          <cell r="AF174">
            <v>0</v>
          </cell>
          <cell r="AG174">
            <v>0</v>
          </cell>
          <cell r="AH174">
            <v>0</v>
          </cell>
          <cell r="AI174">
            <v>0</v>
          </cell>
        </row>
        <row r="175">
          <cell r="A175" t="str">
            <v>WVN1863</v>
          </cell>
          <cell r="B175">
            <v>40</v>
          </cell>
          <cell r="C175">
            <v>0</v>
          </cell>
          <cell r="D175">
            <v>0</v>
          </cell>
          <cell r="E175">
            <v>40</v>
          </cell>
          <cell r="F175">
            <v>0</v>
          </cell>
          <cell r="G175">
            <v>0</v>
          </cell>
          <cell r="H175">
            <v>40</v>
          </cell>
          <cell r="I175">
            <v>0</v>
          </cell>
          <cell r="J175">
            <v>0</v>
          </cell>
          <cell r="K175">
            <v>40</v>
          </cell>
          <cell r="L175">
            <v>0</v>
          </cell>
          <cell r="M175">
            <v>0</v>
          </cell>
          <cell r="N175">
            <v>40</v>
          </cell>
          <cell r="O175">
            <v>0</v>
          </cell>
          <cell r="P175">
            <v>0</v>
          </cell>
          <cell r="Q175">
            <v>40</v>
          </cell>
          <cell r="R175">
            <v>0</v>
          </cell>
          <cell r="S175">
            <v>0</v>
          </cell>
          <cell r="T175">
            <v>40</v>
          </cell>
          <cell r="U175">
            <v>0</v>
          </cell>
          <cell r="V175">
            <v>0</v>
          </cell>
          <cell r="W175">
            <v>40</v>
          </cell>
          <cell r="X175">
            <v>0</v>
          </cell>
          <cell r="Y175">
            <v>0</v>
          </cell>
          <cell r="Z175">
            <v>40</v>
          </cell>
          <cell r="AA175">
            <v>0</v>
          </cell>
          <cell r="AB175">
            <v>0</v>
          </cell>
          <cell r="AC175">
            <v>40</v>
          </cell>
          <cell r="AD175">
            <v>0</v>
          </cell>
          <cell r="AE175">
            <v>0</v>
          </cell>
          <cell r="AF175">
            <v>40</v>
          </cell>
          <cell r="AG175">
            <v>15</v>
          </cell>
          <cell r="AH175">
            <v>0</v>
          </cell>
          <cell r="AI175">
            <v>55</v>
          </cell>
          <cell r="AJ175">
            <v>49</v>
          </cell>
        </row>
        <row r="176">
          <cell r="A176" t="str">
            <v>WVT503</v>
          </cell>
          <cell r="B176">
            <v>198</v>
          </cell>
          <cell r="C176">
            <v>0</v>
          </cell>
          <cell r="D176">
            <v>21</v>
          </cell>
          <cell r="E176">
            <v>177</v>
          </cell>
          <cell r="F176">
            <v>0</v>
          </cell>
          <cell r="G176">
            <v>0</v>
          </cell>
          <cell r="H176">
            <v>177</v>
          </cell>
          <cell r="I176">
            <v>0</v>
          </cell>
          <cell r="J176">
            <v>0</v>
          </cell>
          <cell r="K176">
            <v>177</v>
          </cell>
          <cell r="L176">
            <v>0</v>
          </cell>
          <cell r="M176">
            <v>0</v>
          </cell>
          <cell r="N176">
            <v>177</v>
          </cell>
          <cell r="O176">
            <v>0</v>
          </cell>
          <cell r="P176">
            <v>0</v>
          </cell>
          <cell r="Q176">
            <v>177</v>
          </cell>
          <cell r="R176">
            <v>0</v>
          </cell>
          <cell r="S176">
            <v>0</v>
          </cell>
          <cell r="T176">
            <v>177</v>
          </cell>
          <cell r="U176">
            <v>0</v>
          </cell>
          <cell r="V176">
            <v>28</v>
          </cell>
          <cell r="W176">
            <v>149</v>
          </cell>
          <cell r="X176">
            <v>0</v>
          </cell>
          <cell r="Y176">
            <v>0</v>
          </cell>
          <cell r="Z176">
            <v>149</v>
          </cell>
          <cell r="AA176">
            <v>0</v>
          </cell>
          <cell r="AB176">
            <v>1</v>
          </cell>
          <cell r="AC176">
            <v>148</v>
          </cell>
          <cell r="AD176">
            <v>0</v>
          </cell>
          <cell r="AE176">
            <v>0</v>
          </cell>
          <cell r="AF176">
            <v>148</v>
          </cell>
          <cell r="AG176">
            <v>0</v>
          </cell>
          <cell r="AH176">
            <v>1</v>
          </cell>
          <cell r="AI176">
            <v>147</v>
          </cell>
          <cell r="AJ176">
            <v>145</v>
          </cell>
        </row>
        <row r="177">
          <cell r="A177" t="str">
            <v>WW1600</v>
          </cell>
          <cell r="B177">
            <v>5</v>
          </cell>
          <cell r="C177">
            <v>0</v>
          </cell>
          <cell r="D177">
            <v>0</v>
          </cell>
          <cell r="E177">
            <v>5</v>
          </cell>
          <cell r="F177">
            <v>0</v>
          </cell>
          <cell r="G177">
            <v>0</v>
          </cell>
          <cell r="H177">
            <v>5</v>
          </cell>
          <cell r="I177">
            <v>0</v>
          </cell>
          <cell r="J177">
            <v>0</v>
          </cell>
          <cell r="K177">
            <v>5</v>
          </cell>
          <cell r="L177">
            <v>0</v>
          </cell>
          <cell r="M177">
            <v>0</v>
          </cell>
          <cell r="N177">
            <v>5</v>
          </cell>
          <cell r="O177">
            <v>0</v>
          </cell>
          <cell r="P177">
            <v>0</v>
          </cell>
          <cell r="Q177">
            <v>5</v>
          </cell>
          <cell r="R177">
            <v>0</v>
          </cell>
          <cell r="S177">
            <v>0</v>
          </cell>
          <cell r="T177">
            <v>5</v>
          </cell>
          <cell r="U177">
            <v>0</v>
          </cell>
          <cell r="V177">
            <v>0</v>
          </cell>
          <cell r="W177">
            <v>5</v>
          </cell>
          <cell r="X177">
            <v>0</v>
          </cell>
          <cell r="Y177">
            <v>0</v>
          </cell>
          <cell r="Z177">
            <v>5</v>
          </cell>
          <cell r="AA177">
            <v>0</v>
          </cell>
          <cell r="AB177">
            <v>0</v>
          </cell>
          <cell r="AC177">
            <v>5</v>
          </cell>
          <cell r="AD177">
            <v>0</v>
          </cell>
          <cell r="AE177">
            <v>0</v>
          </cell>
          <cell r="AF177">
            <v>5</v>
          </cell>
          <cell r="AG177">
            <v>0</v>
          </cell>
          <cell r="AH177">
            <v>0</v>
          </cell>
          <cell r="AI177">
            <v>5</v>
          </cell>
          <cell r="AJ177">
            <v>5</v>
          </cell>
        </row>
      </sheetData>
      <sheetData sheetId="5">
        <row r="5">
          <cell r="B5" t="str">
            <v>TTNU405248-5</v>
          </cell>
          <cell r="D5" t="str">
            <v>MSCU749987-6</v>
          </cell>
          <cell r="F5" t="str">
            <v>MEDU887499-9</v>
          </cell>
          <cell r="H5" t="str">
            <v>MEDU885772-8</v>
          </cell>
          <cell r="J5" t="str">
            <v>CAXU921025-4</v>
          </cell>
          <cell r="L5" t="str">
            <v>CAXU962757-2</v>
          </cell>
          <cell r="N5" t="str">
            <v>MSCU703487-9</v>
          </cell>
          <cell r="P5" t="str">
            <v>MSCU970621-0</v>
          </cell>
          <cell r="R5" t="str">
            <v>MSCU777761-6</v>
          </cell>
          <cell r="T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QE</v>
          </cell>
        </row>
        <row r="7">
          <cell r="A7" t="str">
            <v>ACE010IX</v>
          </cell>
          <cell r="T7">
            <v>0</v>
          </cell>
          <cell r="U7">
            <v>0</v>
          </cell>
          <cell r="V7">
            <v>0</v>
          </cell>
        </row>
        <row r="8">
          <cell r="A8" t="str">
            <v>ACE102IX</v>
          </cell>
          <cell r="T8">
            <v>0</v>
          </cell>
          <cell r="U8">
            <v>0</v>
          </cell>
          <cell r="V8">
            <v>0</v>
          </cell>
        </row>
        <row r="9">
          <cell r="A9" t="str">
            <v>ACM5611G/WH</v>
          </cell>
          <cell r="T9">
            <v>0</v>
          </cell>
          <cell r="U9">
            <v>0</v>
          </cell>
          <cell r="V9">
            <v>0</v>
          </cell>
        </row>
        <row r="10">
          <cell r="A10" t="str">
            <v>ACM566/1IX</v>
          </cell>
          <cell r="T10">
            <v>0</v>
          </cell>
          <cell r="U10">
            <v>0</v>
          </cell>
          <cell r="V10">
            <v>0</v>
          </cell>
        </row>
        <row r="11">
          <cell r="A11" t="str">
            <v>ACM6601/G/IX</v>
          </cell>
          <cell r="T11">
            <v>0</v>
          </cell>
          <cell r="U11">
            <v>0</v>
          </cell>
          <cell r="V11">
            <v>0</v>
          </cell>
        </row>
        <row r="12">
          <cell r="A12" t="str">
            <v>ACM6611G/IX</v>
          </cell>
          <cell r="T12">
            <v>0</v>
          </cell>
          <cell r="U12">
            <v>0</v>
          </cell>
          <cell r="V12">
            <v>0</v>
          </cell>
        </row>
        <row r="13">
          <cell r="A13" t="str">
            <v>ACM6611G/WH</v>
          </cell>
          <cell r="T13">
            <v>0</v>
          </cell>
          <cell r="U13">
            <v>0</v>
          </cell>
          <cell r="V13">
            <v>0</v>
          </cell>
        </row>
        <row r="14">
          <cell r="A14" t="str">
            <v>ACM916IX</v>
          </cell>
          <cell r="T14">
            <v>0</v>
          </cell>
          <cell r="U14">
            <v>0</v>
          </cell>
          <cell r="V14">
            <v>0</v>
          </cell>
        </row>
        <row r="15">
          <cell r="A15" t="str">
            <v>ADG6442FD</v>
          </cell>
          <cell r="T15">
            <v>0</v>
          </cell>
          <cell r="U15">
            <v>0</v>
          </cell>
          <cell r="V15">
            <v>0</v>
          </cell>
        </row>
        <row r="16">
          <cell r="A16" t="str">
            <v>ADG7443A+FD</v>
          </cell>
          <cell r="T16">
            <v>0</v>
          </cell>
          <cell r="U16">
            <v>0</v>
          </cell>
          <cell r="V16">
            <v>0</v>
          </cell>
        </row>
        <row r="17">
          <cell r="A17" t="str">
            <v>ADG7643A+IX</v>
          </cell>
          <cell r="T17">
            <v>0</v>
          </cell>
          <cell r="U17">
            <v>0</v>
          </cell>
          <cell r="V17">
            <v>0</v>
          </cell>
        </row>
        <row r="18">
          <cell r="A18" t="str">
            <v>ADP4400WH</v>
          </cell>
          <cell r="T18">
            <v>0</v>
          </cell>
          <cell r="U18">
            <v>0</v>
          </cell>
          <cell r="V18">
            <v>0</v>
          </cell>
        </row>
        <row r="19">
          <cell r="A19" t="str">
            <v>ADP4600SI</v>
          </cell>
          <cell r="T19">
            <v>0</v>
          </cell>
          <cell r="U19">
            <v>0</v>
          </cell>
          <cell r="V19">
            <v>0</v>
          </cell>
        </row>
        <row r="20">
          <cell r="A20" t="str">
            <v>ADP7442A+PC6SWH</v>
          </cell>
          <cell r="T20">
            <v>0</v>
          </cell>
          <cell r="U20">
            <v>0</v>
          </cell>
          <cell r="V20">
            <v>0</v>
          </cell>
        </row>
        <row r="21">
          <cell r="A21" t="str">
            <v>ADP7452A+IX</v>
          </cell>
          <cell r="T21">
            <v>0</v>
          </cell>
          <cell r="U21">
            <v>0</v>
          </cell>
          <cell r="V21">
            <v>0</v>
          </cell>
        </row>
        <row r="22">
          <cell r="A22" t="str">
            <v>ADP750IX</v>
          </cell>
          <cell r="T22">
            <v>0</v>
          </cell>
          <cell r="U22">
            <v>0</v>
          </cell>
          <cell r="V22">
            <v>0</v>
          </cell>
        </row>
        <row r="23">
          <cell r="A23" t="str">
            <v>ADP8688A+TR</v>
          </cell>
          <cell r="T23">
            <v>0</v>
          </cell>
          <cell r="U23">
            <v>0</v>
          </cell>
          <cell r="V23">
            <v>0</v>
          </cell>
        </row>
        <row r="24">
          <cell r="A24" t="str">
            <v>AKG659IX</v>
          </cell>
          <cell r="T24">
            <v>0</v>
          </cell>
          <cell r="U24">
            <v>0</v>
          </cell>
          <cell r="V24">
            <v>0</v>
          </cell>
        </row>
        <row r="25">
          <cell r="A25" t="str">
            <v>AKL710WH</v>
          </cell>
          <cell r="T25">
            <v>0</v>
          </cell>
          <cell r="U25">
            <v>0</v>
          </cell>
          <cell r="V25">
            <v>0</v>
          </cell>
        </row>
        <row r="26">
          <cell r="A26" t="str">
            <v>AKM250</v>
          </cell>
          <cell r="T26">
            <v>0</v>
          </cell>
          <cell r="U26">
            <v>0</v>
          </cell>
          <cell r="V26">
            <v>0</v>
          </cell>
        </row>
        <row r="27">
          <cell r="A27" t="str">
            <v>AKM250NB</v>
          </cell>
          <cell r="T27">
            <v>0</v>
          </cell>
          <cell r="U27">
            <v>0</v>
          </cell>
          <cell r="V27">
            <v>0</v>
          </cell>
        </row>
        <row r="28">
          <cell r="A28" t="str">
            <v>AKM250IX</v>
          </cell>
          <cell r="T28">
            <v>0</v>
          </cell>
          <cell r="U28">
            <v>0</v>
          </cell>
          <cell r="V28">
            <v>0</v>
          </cell>
        </row>
        <row r="29">
          <cell r="A29" t="str">
            <v>AKM361IX</v>
          </cell>
          <cell r="D29">
            <v>56</v>
          </cell>
          <cell r="E29">
            <v>56</v>
          </cell>
          <cell r="T29">
            <v>56</v>
          </cell>
          <cell r="U29">
            <v>56</v>
          </cell>
          <cell r="V29">
            <v>0</v>
          </cell>
        </row>
        <row r="30">
          <cell r="A30" t="str">
            <v>AKM394IR</v>
          </cell>
          <cell r="Q30" t="str">
            <v xml:space="preserve"> </v>
          </cell>
          <cell r="T30">
            <v>0</v>
          </cell>
          <cell r="U30">
            <v>0</v>
          </cell>
          <cell r="V30">
            <v>0</v>
          </cell>
        </row>
        <row r="31">
          <cell r="A31" t="str">
            <v>AKM521IX</v>
          </cell>
          <cell r="T31">
            <v>0</v>
          </cell>
          <cell r="U31">
            <v>0</v>
          </cell>
          <cell r="V31">
            <v>0</v>
          </cell>
        </row>
        <row r="32">
          <cell r="A32" t="str">
            <v>AKP560IX</v>
          </cell>
          <cell r="F32">
            <v>66</v>
          </cell>
          <cell r="G32">
            <v>66</v>
          </cell>
          <cell r="T32">
            <v>66</v>
          </cell>
          <cell r="U32">
            <v>66</v>
          </cell>
          <cell r="V32">
            <v>0</v>
          </cell>
        </row>
        <row r="33">
          <cell r="A33" t="str">
            <v>AKP560WH</v>
          </cell>
          <cell r="T33">
            <v>0</v>
          </cell>
          <cell r="U33">
            <v>0</v>
          </cell>
          <cell r="V33">
            <v>0</v>
          </cell>
        </row>
        <row r="34">
          <cell r="A34" t="str">
            <v>AKP565IX</v>
          </cell>
          <cell r="D34">
            <v>24</v>
          </cell>
          <cell r="E34">
            <v>24</v>
          </cell>
          <cell r="R34">
            <v>9</v>
          </cell>
          <cell r="S34">
            <v>9</v>
          </cell>
          <cell r="T34">
            <v>33</v>
          </cell>
          <cell r="U34">
            <v>33</v>
          </cell>
          <cell r="V34">
            <v>0</v>
          </cell>
        </row>
        <row r="35">
          <cell r="A35" t="str">
            <v>AKP568/IX/1</v>
          </cell>
          <cell r="R35">
            <v>153</v>
          </cell>
          <cell r="S35">
            <v>153</v>
          </cell>
          <cell r="T35">
            <v>153</v>
          </cell>
          <cell r="U35">
            <v>153</v>
          </cell>
          <cell r="V35">
            <v>0</v>
          </cell>
        </row>
        <row r="36">
          <cell r="A36" t="str">
            <v>AKR0471IX</v>
          </cell>
          <cell r="T36">
            <v>0</v>
          </cell>
          <cell r="U36">
            <v>0</v>
          </cell>
          <cell r="V36">
            <v>0</v>
          </cell>
        </row>
        <row r="37">
          <cell r="A37" t="str">
            <v>AKR357IX</v>
          </cell>
          <cell r="T37">
            <v>0</v>
          </cell>
          <cell r="U37">
            <v>0</v>
          </cell>
          <cell r="V37">
            <v>0</v>
          </cell>
        </row>
        <row r="38">
          <cell r="A38" t="str">
            <v>AKR420IX</v>
          </cell>
          <cell r="T38">
            <v>0</v>
          </cell>
          <cell r="U38">
            <v>0</v>
          </cell>
          <cell r="V38">
            <v>0</v>
          </cell>
        </row>
        <row r="39">
          <cell r="A39" t="str">
            <v>AKR420WH</v>
          </cell>
          <cell r="T39">
            <v>0</v>
          </cell>
          <cell r="U39">
            <v>0</v>
          </cell>
          <cell r="V39">
            <v>0</v>
          </cell>
        </row>
        <row r="40">
          <cell r="A40" t="str">
            <v>AKR420NB</v>
          </cell>
          <cell r="T40">
            <v>0</v>
          </cell>
          <cell r="U40">
            <v>0</v>
          </cell>
          <cell r="V40">
            <v>0</v>
          </cell>
        </row>
        <row r="41">
          <cell r="A41" t="str">
            <v>AKR431ME</v>
          </cell>
          <cell r="L41">
            <v>969</v>
          </cell>
          <cell r="M41">
            <v>947</v>
          </cell>
          <cell r="N41">
            <v>1029</v>
          </cell>
          <cell r="O41">
            <v>1006</v>
          </cell>
          <cell r="T41">
            <v>1998</v>
          </cell>
          <cell r="U41">
            <v>1953</v>
          </cell>
          <cell r="V41">
            <v>45</v>
          </cell>
        </row>
        <row r="42">
          <cell r="A42" t="str">
            <v>AKR431WH</v>
          </cell>
          <cell r="T42">
            <v>0</v>
          </cell>
          <cell r="U42">
            <v>0</v>
          </cell>
          <cell r="V42">
            <v>0</v>
          </cell>
        </row>
        <row r="43">
          <cell r="A43" t="str">
            <v>AKR685IX</v>
          </cell>
          <cell r="T43">
            <v>0</v>
          </cell>
          <cell r="U43">
            <v>0</v>
          </cell>
          <cell r="V43">
            <v>0</v>
          </cell>
        </row>
        <row r="44">
          <cell r="A44" t="str">
            <v>AKR703IX</v>
          </cell>
          <cell r="T44">
            <v>0</v>
          </cell>
          <cell r="U44">
            <v>0</v>
          </cell>
          <cell r="V44">
            <v>0</v>
          </cell>
        </row>
        <row r="45">
          <cell r="A45" t="str">
            <v>AKR891IX</v>
          </cell>
          <cell r="T45">
            <v>0</v>
          </cell>
          <cell r="U45">
            <v>0</v>
          </cell>
          <cell r="V45">
            <v>0</v>
          </cell>
        </row>
        <row r="46">
          <cell r="A46" t="str">
            <v>AKR934IX</v>
          </cell>
          <cell r="T46">
            <v>0</v>
          </cell>
          <cell r="U46">
            <v>0</v>
          </cell>
          <cell r="V46">
            <v>0</v>
          </cell>
        </row>
        <row r="47">
          <cell r="A47" t="str">
            <v>AKR945IX</v>
          </cell>
          <cell r="T47">
            <v>0</v>
          </cell>
          <cell r="U47">
            <v>0</v>
          </cell>
          <cell r="V47">
            <v>0</v>
          </cell>
        </row>
        <row r="48">
          <cell r="A48" t="str">
            <v>AKR981IX</v>
          </cell>
          <cell r="T48">
            <v>0</v>
          </cell>
          <cell r="U48">
            <v>0</v>
          </cell>
          <cell r="V48">
            <v>0</v>
          </cell>
        </row>
        <row r="49">
          <cell r="A49" t="str">
            <v>AKR809MR</v>
          </cell>
          <cell r="T49">
            <v>0</v>
          </cell>
          <cell r="U49">
            <v>0</v>
          </cell>
          <cell r="V49">
            <v>0</v>
          </cell>
        </row>
        <row r="50">
          <cell r="A50" t="str">
            <v>AKS638WH</v>
          </cell>
          <cell r="T50">
            <v>0</v>
          </cell>
          <cell r="U50">
            <v>0</v>
          </cell>
          <cell r="V50">
            <v>0</v>
          </cell>
        </row>
        <row r="51">
          <cell r="A51" t="str">
            <v>AKT315/IX</v>
          </cell>
          <cell r="T51">
            <v>0</v>
          </cell>
          <cell r="U51">
            <v>0</v>
          </cell>
          <cell r="V51">
            <v>0</v>
          </cell>
        </row>
        <row r="52">
          <cell r="A52" t="str">
            <v>AKT325IX</v>
          </cell>
          <cell r="T52">
            <v>0</v>
          </cell>
          <cell r="U52">
            <v>0</v>
          </cell>
          <cell r="V52">
            <v>0</v>
          </cell>
        </row>
        <row r="53">
          <cell r="A53" t="str">
            <v>AKT476NB</v>
          </cell>
          <cell r="T53">
            <v>0</v>
          </cell>
          <cell r="U53">
            <v>0</v>
          </cell>
          <cell r="V53">
            <v>0</v>
          </cell>
        </row>
        <row r="54">
          <cell r="A54" t="str">
            <v>AKT617/IX</v>
          </cell>
          <cell r="T54">
            <v>0</v>
          </cell>
          <cell r="U54">
            <v>0</v>
          </cell>
          <cell r="V54">
            <v>0</v>
          </cell>
        </row>
        <row r="55">
          <cell r="A55" t="str">
            <v>AKT680/IXL</v>
          </cell>
          <cell r="T55">
            <v>0</v>
          </cell>
          <cell r="U55">
            <v>0</v>
          </cell>
          <cell r="V55">
            <v>0</v>
          </cell>
        </row>
        <row r="56">
          <cell r="A56" t="str">
            <v>AKT780/IX</v>
          </cell>
          <cell r="T56">
            <v>0</v>
          </cell>
          <cell r="U56">
            <v>0</v>
          </cell>
          <cell r="V56">
            <v>0</v>
          </cell>
        </row>
        <row r="57">
          <cell r="A57" t="str">
            <v>AKT809NB</v>
          </cell>
          <cell r="T57">
            <v>0</v>
          </cell>
          <cell r="U57">
            <v>0</v>
          </cell>
          <cell r="V57">
            <v>0</v>
          </cell>
        </row>
        <row r="58">
          <cell r="A58" t="str">
            <v>AKT905/IX</v>
          </cell>
          <cell r="T58">
            <v>0</v>
          </cell>
          <cell r="U58">
            <v>0</v>
          </cell>
          <cell r="V58">
            <v>0</v>
          </cell>
        </row>
        <row r="59">
          <cell r="A59" t="str">
            <v>AKT925/IX</v>
          </cell>
          <cell r="T59">
            <v>0</v>
          </cell>
          <cell r="U59">
            <v>0</v>
          </cell>
          <cell r="V59">
            <v>0</v>
          </cell>
        </row>
        <row r="60">
          <cell r="A60" t="str">
            <v>AKT933NB</v>
          </cell>
          <cell r="T60">
            <v>0</v>
          </cell>
          <cell r="U60">
            <v>0</v>
          </cell>
          <cell r="V60">
            <v>0</v>
          </cell>
        </row>
        <row r="61">
          <cell r="A61" t="str">
            <v>AKZM655IX</v>
          </cell>
          <cell r="T61">
            <v>0</v>
          </cell>
          <cell r="U61">
            <v>0</v>
          </cell>
          <cell r="V61">
            <v>0</v>
          </cell>
        </row>
        <row r="62">
          <cell r="A62" t="str">
            <v>AKZM693MRR</v>
          </cell>
          <cell r="T62">
            <v>0</v>
          </cell>
          <cell r="U62">
            <v>0</v>
          </cell>
          <cell r="V62">
            <v>0</v>
          </cell>
        </row>
        <row r="63">
          <cell r="A63" t="str">
            <v>AMB797</v>
          </cell>
          <cell r="T63">
            <v>0</v>
          </cell>
          <cell r="U63">
            <v>0</v>
          </cell>
          <cell r="V63">
            <v>0</v>
          </cell>
        </row>
        <row r="64">
          <cell r="A64" t="str">
            <v>AMB799</v>
          </cell>
          <cell r="T64">
            <v>0</v>
          </cell>
          <cell r="U64">
            <v>0</v>
          </cell>
          <cell r="V64">
            <v>0</v>
          </cell>
        </row>
        <row r="65">
          <cell r="A65" t="str">
            <v>AMD091/1</v>
          </cell>
          <cell r="T65">
            <v>0</v>
          </cell>
          <cell r="U65">
            <v>0</v>
          </cell>
          <cell r="V65">
            <v>0</v>
          </cell>
        </row>
        <row r="66">
          <cell r="A66" t="str">
            <v>AMD314</v>
          </cell>
          <cell r="T66">
            <v>0</v>
          </cell>
          <cell r="U66">
            <v>0</v>
          </cell>
          <cell r="V66">
            <v>0</v>
          </cell>
        </row>
        <row r="67">
          <cell r="A67" t="str">
            <v>AMD314IX</v>
          </cell>
          <cell r="T67">
            <v>0</v>
          </cell>
          <cell r="U67">
            <v>0</v>
          </cell>
          <cell r="V67">
            <v>0</v>
          </cell>
        </row>
        <row r="68">
          <cell r="A68" t="str">
            <v>AMD315</v>
          </cell>
          <cell r="T68">
            <v>0</v>
          </cell>
          <cell r="U68">
            <v>0</v>
          </cell>
          <cell r="V68">
            <v>0</v>
          </cell>
        </row>
        <row r="69">
          <cell r="A69" t="str">
            <v>AMD315IX</v>
          </cell>
          <cell r="T69">
            <v>0</v>
          </cell>
          <cell r="U69">
            <v>0</v>
          </cell>
          <cell r="V69">
            <v>0</v>
          </cell>
        </row>
        <row r="70">
          <cell r="A70" t="str">
            <v>AMD316</v>
          </cell>
          <cell r="T70">
            <v>0</v>
          </cell>
          <cell r="U70">
            <v>0</v>
          </cell>
          <cell r="V70">
            <v>0</v>
          </cell>
        </row>
        <row r="71">
          <cell r="A71" t="str">
            <v>AMD317</v>
          </cell>
          <cell r="T71">
            <v>0</v>
          </cell>
          <cell r="U71">
            <v>0</v>
          </cell>
          <cell r="V71">
            <v>0</v>
          </cell>
        </row>
        <row r="72">
          <cell r="A72" t="str">
            <v>AMD328</v>
          </cell>
          <cell r="T72">
            <v>0</v>
          </cell>
          <cell r="U72">
            <v>0</v>
          </cell>
          <cell r="V72">
            <v>0</v>
          </cell>
        </row>
        <row r="73">
          <cell r="A73" t="str">
            <v>AMD329</v>
          </cell>
          <cell r="T73">
            <v>0</v>
          </cell>
          <cell r="U73">
            <v>0</v>
          </cell>
          <cell r="V73">
            <v>0</v>
          </cell>
        </row>
        <row r="74">
          <cell r="A74" t="str">
            <v>AMT606/WH</v>
          </cell>
          <cell r="T74">
            <v>0</v>
          </cell>
          <cell r="U74">
            <v>0</v>
          </cell>
          <cell r="V74">
            <v>0</v>
          </cell>
        </row>
        <row r="75">
          <cell r="A75" t="str">
            <v>AMW836/IN</v>
          </cell>
          <cell r="T75">
            <v>0</v>
          </cell>
          <cell r="U75">
            <v>0</v>
          </cell>
          <cell r="V75">
            <v>0</v>
          </cell>
        </row>
        <row r="76">
          <cell r="A76" t="str">
            <v>AMW497IX</v>
          </cell>
          <cell r="T76">
            <v>0</v>
          </cell>
          <cell r="U76">
            <v>0</v>
          </cell>
          <cell r="V76">
            <v>0</v>
          </cell>
        </row>
        <row r="77">
          <cell r="A77" t="str">
            <v>ARC2224</v>
          </cell>
          <cell r="T77">
            <v>0</v>
          </cell>
          <cell r="U77">
            <v>0</v>
          </cell>
          <cell r="V77">
            <v>0</v>
          </cell>
        </row>
        <row r="78">
          <cell r="A78" t="str">
            <v>ARZ000W</v>
          </cell>
          <cell r="T78">
            <v>0</v>
          </cell>
          <cell r="U78">
            <v>0</v>
          </cell>
          <cell r="V78">
            <v>0</v>
          </cell>
        </row>
        <row r="79">
          <cell r="A79" t="str">
            <v>AMB7912</v>
          </cell>
          <cell r="T79">
            <v>0</v>
          </cell>
          <cell r="U79">
            <v>0</v>
          </cell>
          <cell r="V79">
            <v>0</v>
          </cell>
        </row>
        <row r="80">
          <cell r="A80" t="str">
            <v>AWE5090</v>
          </cell>
          <cell r="T80">
            <v>0</v>
          </cell>
          <cell r="U80">
            <v>0</v>
          </cell>
          <cell r="V80">
            <v>0</v>
          </cell>
        </row>
        <row r="81">
          <cell r="A81" t="str">
            <v>AWE6112</v>
          </cell>
          <cell r="T81">
            <v>0</v>
          </cell>
          <cell r="U81">
            <v>0</v>
          </cell>
          <cell r="V81">
            <v>0</v>
          </cell>
        </row>
        <row r="82">
          <cell r="A82" t="str">
            <v>AWE6511</v>
          </cell>
          <cell r="T82">
            <v>0</v>
          </cell>
          <cell r="U82">
            <v>0</v>
          </cell>
          <cell r="V82">
            <v>0</v>
          </cell>
        </row>
        <row r="83">
          <cell r="A83" t="str">
            <v>AWE6512</v>
          </cell>
          <cell r="T83">
            <v>0</v>
          </cell>
          <cell r="U83">
            <v>0</v>
          </cell>
          <cell r="V83">
            <v>0</v>
          </cell>
        </row>
        <row r="84">
          <cell r="A84" t="str">
            <v>AWE7650</v>
          </cell>
          <cell r="T84">
            <v>0</v>
          </cell>
          <cell r="U84">
            <v>0</v>
          </cell>
          <cell r="V84">
            <v>0</v>
          </cell>
        </row>
        <row r="85">
          <cell r="A85" t="str">
            <v>AWE9830</v>
          </cell>
          <cell r="T85">
            <v>0</v>
          </cell>
          <cell r="U85">
            <v>0</v>
          </cell>
          <cell r="V85">
            <v>0</v>
          </cell>
        </row>
        <row r="86">
          <cell r="A86" t="str">
            <v>AWE9850</v>
          </cell>
          <cell r="T86">
            <v>0</v>
          </cell>
          <cell r="U86">
            <v>0</v>
          </cell>
          <cell r="V86">
            <v>0</v>
          </cell>
        </row>
        <row r="87">
          <cell r="A87" t="str">
            <v>AWG/B6060</v>
          </cell>
          <cell r="T87">
            <v>0</v>
          </cell>
          <cell r="U87">
            <v>0</v>
          </cell>
          <cell r="V87">
            <v>0</v>
          </cell>
        </row>
        <row r="88">
          <cell r="A88" t="str">
            <v xml:space="preserve">AWG/BM6080 </v>
          </cell>
          <cell r="T88">
            <v>0</v>
          </cell>
          <cell r="U88">
            <v>0</v>
          </cell>
          <cell r="V88">
            <v>0</v>
          </cell>
        </row>
        <row r="89">
          <cell r="A89" t="str">
            <v>AWG/BM6080S</v>
          </cell>
          <cell r="J89">
            <v>224</v>
          </cell>
          <cell r="K89">
            <v>224</v>
          </cell>
          <cell r="T89">
            <v>224</v>
          </cell>
          <cell r="U89">
            <v>224</v>
          </cell>
          <cell r="V89">
            <v>0</v>
          </cell>
        </row>
        <row r="90">
          <cell r="A90" t="str">
            <v>AWG/BM7080</v>
          </cell>
          <cell r="T90">
            <v>0</v>
          </cell>
          <cell r="U90">
            <v>0</v>
          </cell>
          <cell r="V90">
            <v>0</v>
          </cell>
        </row>
        <row r="91">
          <cell r="A91" t="str">
            <v>AWG/BM7080S</v>
          </cell>
          <cell r="P91">
            <v>216</v>
          </cell>
          <cell r="Q91">
            <v>214</v>
          </cell>
          <cell r="T91">
            <v>216</v>
          </cell>
          <cell r="U91">
            <v>214</v>
          </cell>
          <cell r="V91">
            <v>2</v>
          </cell>
        </row>
        <row r="92">
          <cell r="A92" t="str">
            <v>AWG/BM7100</v>
          </cell>
          <cell r="T92">
            <v>0</v>
          </cell>
          <cell r="U92">
            <v>0</v>
          </cell>
          <cell r="V92">
            <v>0</v>
          </cell>
        </row>
        <row r="93">
          <cell r="A93" t="str">
            <v>AWG/CM7120S</v>
          </cell>
          <cell r="T93">
            <v>0</v>
          </cell>
          <cell r="U93">
            <v>0</v>
          </cell>
          <cell r="V93">
            <v>0</v>
          </cell>
        </row>
        <row r="94">
          <cell r="A94" t="str">
            <v>AWO/CM7120</v>
          </cell>
          <cell r="T94">
            <v>0</v>
          </cell>
          <cell r="U94">
            <v>0</v>
          </cell>
          <cell r="V94">
            <v>0</v>
          </cell>
        </row>
        <row r="95">
          <cell r="A95" t="str">
            <v>AWO/CM8123</v>
          </cell>
          <cell r="T95">
            <v>0</v>
          </cell>
          <cell r="U95">
            <v>0</v>
          </cell>
          <cell r="V95">
            <v>0</v>
          </cell>
        </row>
        <row r="96">
          <cell r="A96" t="str">
            <v>AWO/CM8123S</v>
          </cell>
          <cell r="T96">
            <v>0</v>
          </cell>
          <cell r="U96">
            <v>0</v>
          </cell>
          <cell r="V96">
            <v>0</v>
          </cell>
        </row>
        <row r="97">
          <cell r="A97" t="str">
            <v>AWO/CM9123</v>
          </cell>
          <cell r="T97">
            <v>0</v>
          </cell>
          <cell r="U97">
            <v>0</v>
          </cell>
          <cell r="V97">
            <v>0</v>
          </cell>
        </row>
        <row r="98">
          <cell r="A98" t="str">
            <v>AWO/CM9123S</v>
          </cell>
          <cell r="T98">
            <v>0</v>
          </cell>
          <cell r="U98">
            <v>0</v>
          </cell>
          <cell r="V98">
            <v>0</v>
          </cell>
        </row>
        <row r="99">
          <cell r="A99" t="str">
            <v>AWOE10142S</v>
          </cell>
          <cell r="T99">
            <v>0</v>
          </cell>
          <cell r="U99">
            <v>0</v>
          </cell>
          <cell r="V99">
            <v>0</v>
          </cell>
        </row>
        <row r="100">
          <cell r="A100" t="str">
            <v>AWOE91200/1</v>
          </cell>
          <cell r="T100">
            <v>0</v>
          </cell>
          <cell r="U100">
            <v>0</v>
          </cell>
          <cell r="V100">
            <v>0</v>
          </cell>
        </row>
        <row r="101">
          <cell r="A101" t="str">
            <v>AWOE91200/1S</v>
          </cell>
          <cell r="T101">
            <v>0</v>
          </cell>
          <cell r="U101">
            <v>0</v>
          </cell>
          <cell r="V101">
            <v>0</v>
          </cell>
        </row>
        <row r="102">
          <cell r="A102" t="str">
            <v>AWZFS614</v>
          </cell>
          <cell r="T102">
            <v>0</v>
          </cell>
          <cell r="U102">
            <v>0</v>
          </cell>
          <cell r="V102">
            <v>0</v>
          </cell>
        </row>
        <row r="103">
          <cell r="A103" t="str">
            <v>AZB8785</v>
          </cell>
          <cell r="T103">
            <v>0</v>
          </cell>
          <cell r="U103">
            <v>0</v>
          </cell>
          <cell r="V103">
            <v>0</v>
          </cell>
        </row>
        <row r="104">
          <cell r="A104" t="str">
            <v>AZB9780</v>
          </cell>
          <cell r="T104">
            <v>0</v>
          </cell>
          <cell r="U104">
            <v>0</v>
          </cell>
          <cell r="V104">
            <v>0</v>
          </cell>
        </row>
        <row r="105">
          <cell r="A105" t="str">
            <v>AZB9785</v>
          </cell>
          <cell r="T105">
            <v>0</v>
          </cell>
          <cell r="U105">
            <v>0</v>
          </cell>
          <cell r="V105">
            <v>0</v>
          </cell>
        </row>
        <row r="106">
          <cell r="A106" t="str">
            <v>CF16</v>
          </cell>
          <cell r="T106">
            <v>0</v>
          </cell>
          <cell r="U106">
            <v>0</v>
          </cell>
          <cell r="V106">
            <v>0</v>
          </cell>
        </row>
        <row r="107">
          <cell r="A107" t="str">
            <v>CF20</v>
          </cell>
          <cell r="T107">
            <v>0</v>
          </cell>
          <cell r="U107">
            <v>0</v>
          </cell>
          <cell r="V107">
            <v>0</v>
          </cell>
        </row>
        <row r="108">
          <cell r="A108" t="str">
            <v>CF28</v>
          </cell>
          <cell r="T108">
            <v>0</v>
          </cell>
          <cell r="U108">
            <v>0</v>
          </cell>
          <cell r="V108">
            <v>0</v>
          </cell>
        </row>
        <row r="109">
          <cell r="A109" t="str">
            <v>CF350</v>
          </cell>
          <cell r="T109">
            <v>0</v>
          </cell>
          <cell r="U109">
            <v>0</v>
          </cell>
          <cell r="V109">
            <v>0</v>
          </cell>
        </row>
        <row r="110">
          <cell r="A110" t="str">
            <v>CF430</v>
          </cell>
          <cell r="T110">
            <v>0</v>
          </cell>
          <cell r="U110">
            <v>0</v>
          </cell>
          <cell r="V110">
            <v>0</v>
          </cell>
        </row>
        <row r="111">
          <cell r="A111" t="str">
            <v>CF610</v>
          </cell>
          <cell r="T111">
            <v>0</v>
          </cell>
          <cell r="U111">
            <v>0</v>
          </cell>
          <cell r="V111">
            <v>0</v>
          </cell>
        </row>
        <row r="112">
          <cell r="A112" t="str">
            <v>CVA14AP</v>
          </cell>
          <cell r="T112">
            <v>0</v>
          </cell>
          <cell r="U112">
            <v>0</v>
          </cell>
          <cell r="V112">
            <v>0</v>
          </cell>
        </row>
        <row r="113">
          <cell r="A113" t="str">
            <v>DPA25</v>
          </cell>
          <cell r="T113">
            <v>0</v>
          </cell>
          <cell r="U113">
            <v>0</v>
          </cell>
          <cell r="V113">
            <v>0</v>
          </cell>
        </row>
        <row r="114">
          <cell r="A114" t="str">
            <v>DPA300V/EG</v>
          </cell>
          <cell r="L114">
            <v>7</v>
          </cell>
          <cell r="M114">
            <v>7</v>
          </cell>
          <cell r="T114">
            <v>7</v>
          </cell>
          <cell r="U114">
            <v>7</v>
          </cell>
          <cell r="V114">
            <v>0</v>
          </cell>
        </row>
        <row r="115">
          <cell r="A115" t="str">
            <v>EKOGOLD840P</v>
          </cell>
          <cell r="H115">
            <v>159</v>
          </cell>
          <cell r="I115">
            <v>158</v>
          </cell>
          <cell r="T115">
            <v>159</v>
          </cell>
          <cell r="U115">
            <v>158</v>
          </cell>
          <cell r="V115">
            <v>1</v>
          </cell>
        </row>
        <row r="116">
          <cell r="A116" t="str">
            <v>EKOGOLD940P</v>
          </cell>
          <cell r="T116">
            <v>0</v>
          </cell>
          <cell r="U116">
            <v>0</v>
          </cell>
          <cell r="V116">
            <v>0</v>
          </cell>
        </row>
        <row r="117">
          <cell r="A117" t="str">
            <v>GT285SL</v>
          </cell>
          <cell r="T117">
            <v>0</v>
          </cell>
          <cell r="U117">
            <v>0</v>
          </cell>
          <cell r="V117">
            <v>0</v>
          </cell>
        </row>
        <row r="118">
          <cell r="A118" t="str">
            <v>GTE405</v>
          </cell>
          <cell r="T118">
            <v>0</v>
          </cell>
          <cell r="U118">
            <v>0</v>
          </cell>
          <cell r="V118">
            <v>0</v>
          </cell>
        </row>
        <row r="119">
          <cell r="A119" t="str">
            <v>JT366/SL</v>
          </cell>
          <cell r="T119">
            <v>0</v>
          </cell>
          <cell r="U119">
            <v>0</v>
          </cell>
          <cell r="V119">
            <v>0</v>
          </cell>
        </row>
        <row r="120">
          <cell r="A120" t="str">
            <v>JT379/IX</v>
          </cell>
          <cell r="T120">
            <v>0</v>
          </cell>
          <cell r="U120">
            <v>0</v>
          </cell>
          <cell r="V120">
            <v>0</v>
          </cell>
        </row>
        <row r="121">
          <cell r="A121" t="str">
            <v>KGN5382A2+ Fresh PT</v>
          </cell>
          <cell r="D121">
            <v>40</v>
          </cell>
          <cell r="E121">
            <v>40</v>
          </cell>
          <cell r="T121">
            <v>40</v>
          </cell>
          <cell r="U121">
            <v>40</v>
          </cell>
          <cell r="V121">
            <v>0</v>
          </cell>
        </row>
        <row r="122">
          <cell r="A122" t="str">
            <v>KGN5283A3+</v>
          </cell>
          <cell r="T122">
            <v>0</v>
          </cell>
          <cell r="U122">
            <v>0</v>
          </cell>
          <cell r="V122">
            <v>0</v>
          </cell>
        </row>
        <row r="123">
          <cell r="A123" t="str">
            <v>LOP6052</v>
          </cell>
          <cell r="T123">
            <v>0</v>
          </cell>
          <cell r="U123">
            <v>0</v>
          </cell>
          <cell r="V123">
            <v>0</v>
          </cell>
        </row>
        <row r="124">
          <cell r="A124" t="str">
            <v>LOS7010</v>
          </cell>
          <cell r="T124">
            <v>0</v>
          </cell>
          <cell r="U124">
            <v>0</v>
          </cell>
          <cell r="V124">
            <v>0</v>
          </cell>
        </row>
        <row r="125">
          <cell r="A125" t="str">
            <v>LPA54</v>
          </cell>
          <cell r="T125">
            <v>0</v>
          </cell>
          <cell r="U125">
            <v>0</v>
          </cell>
          <cell r="V125">
            <v>0</v>
          </cell>
        </row>
        <row r="126">
          <cell r="A126" t="str">
            <v>MWD246SL</v>
          </cell>
          <cell r="T126">
            <v>0</v>
          </cell>
          <cell r="U126">
            <v>0</v>
          </cell>
          <cell r="V126">
            <v>0</v>
          </cell>
        </row>
        <row r="127">
          <cell r="A127" t="str">
            <v>MWD301</v>
          </cell>
          <cell r="T127">
            <v>0</v>
          </cell>
          <cell r="U127">
            <v>0</v>
          </cell>
          <cell r="V127">
            <v>0</v>
          </cell>
        </row>
        <row r="128">
          <cell r="A128" t="str">
            <v>MWD302/WH</v>
          </cell>
          <cell r="T128">
            <v>0</v>
          </cell>
          <cell r="U128">
            <v>0</v>
          </cell>
          <cell r="V128">
            <v>0</v>
          </cell>
        </row>
        <row r="129">
          <cell r="A129" t="str">
            <v>MWD308/SL</v>
          </cell>
          <cell r="T129">
            <v>0</v>
          </cell>
          <cell r="U129">
            <v>0</v>
          </cell>
          <cell r="V129">
            <v>0</v>
          </cell>
        </row>
        <row r="130">
          <cell r="A130" t="str">
            <v>MWO611SL</v>
          </cell>
          <cell r="T130">
            <v>0</v>
          </cell>
          <cell r="U130">
            <v>0</v>
          </cell>
          <cell r="V130">
            <v>0</v>
          </cell>
        </row>
        <row r="131">
          <cell r="A131" t="str">
            <v>SF141</v>
          </cell>
          <cell r="T131">
            <v>0</v>
          </cell>
          <cell r="U131">
            <v>0</v>
          </cell>
          <cell r="V131">
            <v>0</v>
          </cell>
        </row>
        <row r="132">
          <cell r="A132" t="str">
            <v>SF171</v>
          </cell>
          <cell r="T132">
            <v>0</v>
          </cell>
          <cell r="U132">
            <v>0</v>
          </cell>
          <cell r="V132">
            <v>0</v>
          </cell>
        </row>
        <row r="133">
          <cell r="A133" t="str">
            <v>TGA310/3100EG</v>
          </cell>
          <cell r="T133">
            <v>0</v>
          </cell>
          <cell r="U133">
            <v>0</v>
          </cell>
          <cell r="V133">
            <v>0</v>
          </cell>
        </row>
        <row r="134">
          <cell r="A134" t="str">
            <v>TGZ5757IXL</v>
          </cell>
          <cell r="T134">
            <v>0</v>
          </cell>
          <cell r="U134">
            <v>0</v>
          </cell>
          <cell r="V134">
            <v>0</v>
          </cell>
        </row>
        <row r="135">
          <cell r="A135" t="str">
            <v>TT16AP</v>
          </cell>
          <cell r="T135">
            <v>0</v>
          </cell>
          <cell r="U135">
            <v>0</v>
          </cell>
          <cell r="V135">
            <v>0</v>
          </cell>
        </row>
        <row r="136">
          <cell r="A136" t="str">
            <v>WBA3399NFCIX</v>
          </cell>
          <cell r="T136">
            <v>0</v>
          </cell>
          <cell r="U136">
            <v>0</v>
          </cell>
          <cell r="V136">
            <v>0</v>
          </cell>
        </row>
        <row r="137">
          <cell r="A137" t="str">
            <v>WBA4398NFCIX</v>
          </cell>
          <cell r="T137">
            <v>0</v>
          </cell>
          <cell r="U137">
            <v>0</v>
          </cell>
          <cell r="V137">
            <v>0</v>
          </cell>
        </row>
        <row r="138">
          <cell r="A138" t="str">
            <v>WBE3325NFTS</v>
          </cell>
          <cell r="T138">
            <v>0</v>
          </cell>
          <cell r="U138">
            <v>0</v>
          </cell>
          <cell r="V138">
            <v>0</v>
          </cell>
        </row>
        <row r="139">
          <cell r="A139" t="str">
            <v>WBE3325NFW</v>
          </cell>
          <cell r="T139">
            <v>0</v>
          </cell>
          <cell r="U139">
            <v>0</v>
          </cell>
          <cell r="V139">
            <v>0</v>
          </cell>
        </row>
        <row r="140">
          <cell r="A140" t="str">
            <v>WBE3414</v>
          </cell>
          <cell r="T140">
            <v>0</v>
          </cell>
          <cell r="U140">
            <v>0</v>
          </cell>
          <cell r="V140">
            <v>0</v>
          </cell>
        </row>
        <row r="141">
          <cell r="A141" t="str">
            <v>WBE475IX</v>
          </cell>
          <cell r="T141">
            <v>0</v>
          </cell>
          <cell r="U141">
            <v>0</v>
          </cell>
          <cell r="V141">
            <v>0</v>
          </cell>
        </row>
        <row r="142">
          <cell r="A142" t="str">
            <v>WGWHFL106A</v>
          </cell>
          <cell r="T142">
            <v>0</v>
          </cell>
          <cell r="U142">
            <v>0</v>
          </cell>
          <cell r="V142">
            <v>0</v>
          </cell>
        </row>
        <row r="143">
          <cell r="A143" t="str">
            <v>WGWHFL1P6AL</v>
          </cell>
          <cell r="T143">
            <v>0</v>
          </cell>
          <cell r="U143">
            <v>0</v>
          </cell>
          <cell r="V143">
            <v>0</v>
          </cell>
        </row>
        <row r="144">
          <cell r="A144" t="str">
            <v>WGWHFL112A</v>
          </cell>
          <cell r="T144">
            <v>0</v>
          </cell>
          <cell r="U144">
            <v>0</v>
          </cell>
          <cell r="V144">
            <v>0</v>
          </cell>
        </row>
        <row r="145">
          <cell r="A145" t="str">
            <v>WME1640W</v>
          </cell>
          <cell r="T145">
            <v>0</v>
          </cell>
          <cell r="U145">
            <v>0</v>
          </cell>
          <cell r="V145">
            <v>0</v>
          </cell>
        </row>
        <row r="146">
          <cell r="A146" t="str">
            <v>WME1887DFCTS</v>
          </cell>
          <cell r="T146">
            <v>0</v>
          </cell>
          <cell r="U146">
            <v>0</v>
          </cell>
          <cell r="V146">
            <v>0</v>
          </cell>
        </row>
        <row r="147">
          <cell r="A147" t="str">
            <v>WMN1867DFCN</v>
          </cell>
          <cell r="T147">
            <v>0</v>
          </cell>
          <cell r="U147">
            <v>0</v>
          </cell>
          <cell r="V147">
            <v>0</v>
          </cell>
        </row>
        <row r="148">
          <cell r="A148" t="str">
            <v>WMT503</v>
          </cell>
          <cell r="T148">
            <v>0</v>
          </cell>
          <cell r="U148">
            <v>0</v>
          </cell>
          <cell r="V148">
            <v>0</v>
          </cell>
        </row>
        <row r="149">
          <cell r="A149" t="str">
            <v>WOR1207</v>
          </cell>
          <cell r="T149">
            <v>0</v>
          </cell>
          <cell r="U149">
            <v>0</v>
          </cell>
          <cell r="V149">
            <v>0</v>
          </cell>
        </row>
        <row r="150">
          <cell r="A150" t="str">
            <v>WOR1209</v>
          </cell>
          <cell r="T150">
            <v>0</v>
          </cell>
          <cell r="U150">
            <v>0</v>
          </cell>
          <cell r="V150">
            <v>0</v>
          </cell>
        </row>
        <row r="151">
          <cell r="A151" t="str">
            <v>WOR1212</v>
          </cell>
          <cell r="T151">
            <v>0</v>
          </cell>
          <cell r="U151">
            <v>0</v>
          </cell>
          <cell r="V151">
            <v>0</v>
          </cell>
        </row>
        <row r="152">
          <cell r="A152" t="str">
            <v>WS60-578</v>
          </cell>
          <cell r="T152">
            <v>0</v>
          </cell>
          <cell r="U152">
            <v>0</v>
          </cell>
          <cell r="V152">
            <v>0</v>
          </cell>
        </row>
        <row r="153">
          <cell r="A153" t="str">
            <v>WS80-58</v>
          </cell>
          <cell r="T153">
            <v>0</v>
          </cell>
          <cell r="U153">
            <v>0</v>
          </cell>
          <cell r="V153">
            <v>0</v>
          </cell>
        </row>
        <row r="154">
          <cell r="A154" t="str">
            <v>WSC5541/A+NX</v>
          </cell>
          <cell r="T154">
            <v>0</v>
          </cell>
          <cell r="U154">
            <v>0</v>
          </cell>
          <cell r="V154">
            <v>0</v>
          </cell>
        </row>
        <row r="155">
          <cell r="A155" t="str">
            <v>WSC5541A+S</v>
          </cell>
          <cell r="T155">
            <v>0</v>
          </cell>
          <cell r="U155">
            <v>0</v>
          </cell>
          <cell r="V155">
            <v>0</v>
          </cell>
        </row>
        <row r="156">
          <cell r="A156" t="str">
            <v>WSF7256A/IX</v>
          </cell>
          <cell r="T156">
            <v>0</v>
          </cell>
          <cell r="U156">
            <v>0</v>
          </cell>
          <cell r="V156">
            <v>0</v>
          </cell>
        </row>
        <row r="157">
          <cell r="A157" t="str">
            <v>WSF5574A+X</v>
          </cell>
          <cell r="T157">
            <v>0</v>
          </cell>
          <cell r="U157">
            <v>0</v>
          </cell>
          <cell r="V157">
            <v>0</v>
          </cell>
        </row>
        <row r="158">
          <cell r="A158" t="str">
            <v>WSN5586A+N</v>
          </cell>
          <cell r="T158">
            <v>0</v>
          </cell>
          <cell r="U158">
            <v>0</v>
          </cell>
          <cell r="V158">
            <v>0</v>
          </cell>
        </row>
        <row r="159">
          <cell r="A159" t="str">
            <v>WTE2510W</v>
          </cell>
          <cell r="T159">
            <v>0</v>
          </cell>
          <cell r="U159">
            <v>0</v>
          </cell>
          <cell r="V159">
            <v>0</v>
          </cell>
        </row>
        <row r="160">
          <cell r="A160" t="str">
            <v>WTE2921A+NFS</v>
          </cell>
          <cell r="N160">
            <v>3</v>
          </cell>
          <cell r="O160">
            <v>3</v>
          </cell>
          <cell r="T160">
            <v>3</v>
          </cell>
          <cell r="U160">
            <v>3</v>
          </cell>
          <cell r="V160">
            <v>0</v>
          </cell>
        </row>
        <row r="161">
          <cell r="A161" t="str">
            <v>WTE2921A+NFW</v>
          </cell>
          <cell r="T161">
            <v>0</v>
          </cell>
          <cell r="U161">
            <v>0</v>
          </cell>
          <cell r="V161">
            <v>0</v>
          </cell>
        </row>
        <row r="162">
          <cell r="A162" t="str">
            <v>WTE3111W</v>
          </cell>
          <cell r="T162">
            <v>0</v>
          </cell>
          <cell r="U162">
            <v>0</v>
          </cell>
          <cell r="V162">
            <v>0</v>
          </cell>
        </row>
        <row r="163">
          <cell r="A163" t="str">
            <v>WTE3322A+NFTS</v>
          </cell>
          <cell r="T163">
            <v>0</v>
          </cell>
          <cell r="U163">
            <v>0</v>
          </cell>
          <cell r="V163">
            <v>0</v>
          </cell>
        </row>
        <row r="164">
          <cell r="A164" t="str">
            <v>WTE3322NFW</v>
          </cell>
          <cell r="T164">
            <v>0</v>
          </cell>
          <cell r="U164">
            <v>0</v>
          </cell>
          <cell r="V164">
            <v>0</v>
          </cell>
        </row>
        <row r="165">
          <cell r="A165" t="str">
            <v>WTH4410IX</v>
          </cell>
          <cell r="T165">
            <v>0</v>
          </cell>
          <cell r="U165">
            <v>0</v>
          </cell>
          <cell r="V165">
            <v>0</v>
          </cell>
        </row>
        <row r="166">
          <cell r="A166" t="str">
            <v>WTH4410NFW</v>
          </cell>
          <cell r="T166">
            <v>0</v>
          </cell>
          <cell r="U166">
            <v>0</v>
          </cell>
          <cell r="V166">
            <v>0</v>
          </cell>
        </row>
        <row r="167">
          <cell r="A167" t="str">
            <v>WTH4910IX</v>
          </cell>
          <cell r="T167">
            <v>0</v>
          </cell>
          <cell r="U167">
            <v>0</v>
          </cell>
          <cell r="V167">
            <v>0</v>
          </cell>
        </row>
        <row r="168">
          <cell r="A168" t="str">
            <v>WTH4910NFW</v>
          </cell>
          <cell r="T168">
            <v>0</v>
          </cell>
          <cell r="U168">
            <v>0</v>
          </cell>
          <cell r="V168">
            <v>0</v>
          </cell>
        </row>
        <row r="169">
          <cell r="A169" t="str">
            <v>WTH5410NFW</v>
          </cell>
          <cell r="T169">
            <v>0</v>
          </cell>
          <cell r="U169">
            <v>0</v>
          </cell>
          <cell r="V169">
            <v>0</v>
          </cell>
        </row>
        <row r="170">
          <cell r="A170" t="str">
            <v>WTH5410NFX</v>
          </cell>
          <cell r="B170">
            <v>28</v>
          </cell>
          <cell r="C170">
            <v>28</v>
          </cell>
          <cell r="T170">
            <v>28</v>
          </cell>
          <cell r="U170">
            <v>28</v>
          </cell>
          <cell r="V170">
            <v>0</v>
          </cell>
        </row>
        <row r="171">
          <cell r="A171" t="str">
            <v>WTM480</v>
          </cell>
          <cell r="T171">
            <v>0</v>
          </cell>
          <cell r="U171">
            <v>0</v>
          </cell>
          <cell r="V171">
            <v>0</v>
          </cell>
        </row>
        <row r="172">
          <cell r="A172" t="str">
            <v>WTV4125NFW</v>
          </cell>
          <cell r="T172">
            <v>0</v>
          </cell>
          <cell r="U172">
            <v>0</v>
          </cell>
          <cell r="V172">
            <v>0</v>
          </cell>
        </row>
        <row r="173">
          <cell r="A173" t="str">
            <v>WTV4125NFX</v>
          </cell>
          <cell r="F173">
            <v>34</v>
          </cell>
          <cell r="G173">
            <v>34</v>
          </cell>
          <cell r="T173">
            <v>34</v>
          </cell>
          <cell r="U173">
            <v>34</v>
          </cell>
          <cell r="V173">
            <v>0</v>
          </cell>
        </row>
        <row r="174">
          <cell r="A174" t="str">
            <v>WTV4225TS</v>
          </cell>
          <cell r="T174">
            <v>0</v>
          </cell>
          <cell r="U174">
            <v>0</v>
          </cell>
          <cell r="V174">
            <v>0</v>
          </cell>
        </row>
        <row r="175">
          <cell r="A175" t="str">
            <v>WTV4597NFCIX</v>
          </cell>
          <cell r="T175">
            <v>0</v>
          </cell>
          <cell r="U175">
            <v>0</v>
          </cell>
          <cell r="V175">
            <v>0</v>
          </cell>
        </row>
        <row r="176">
          <cell r="A176" t="str">
            <v>WV1500</v>
          </cell>
          <cell r="T176">
            <v>0</v>
          </cell>
          <cell r="U176">
            <v>0</v>
          </cell>
          <cell r="V176">
            <v>0</v>
          </cell>
        </row>
        <row r="177">
          <cell r="A177" t="str">
            <v>WV1500S</v>
          </cell>
          <cell r="T177">
            <v>0</v>
          </cell>
          <cell r="U177">
            <v>0</v>
          </cell>
          <cell r="V177">
            <v>0</v>
          </cell>
        </row>
        <row r="178">
          <cell r="A178" t="str">
            <v>WVCC1B130</v>
          </cell>
          <cell r="T178">
            <v>0</v>
          </cell>
          <cell r="U178">
            <v>0</v>
          </cell>
          <cell r="V178">
            <v>0</v>
          </cell>
        </row>
        <row r="179">
          <cell r="A179" t="str">
            <v>WVCC1CL160</v>
          </cell>
          <cell r="T179">
            <v>0</v>
          </cell>
          <cell r="U179">
            <v>0</v>
          </cell>
          <cell r="V179">
            <v>0</v>
          </cell>
        </row>
        <row r="180">
          <cell r="A180" t="str">
            <v>WVCC1B180</v>
          </cell>
          <cell r="T180">
            <v>0</v>
          </cell>
          <cell r="U180">
            <v>0</v>
          </cell>
          <cell r="V180">
            <v>0</v>
          </cell>
        </row>
        <row r="181">
          <cell r="A181" t="str">
            <v>WVCC1B200</v>
          </cell>
          <cell r="T181">
            <v>0</v>
          </cell>
          <cell r="U181">
            <v>0</v>
          </cell>
          <cell r="V181">
            <v>0</v>
          </cell>
        </row>
        <row r="182">
          <cell r="A182" t="str">
            <v>WVCC1CL200</v>
          </cell>
          <cell r="T182">
            <v>0</v>
          </cell>
          <cell r="U182">
            <v>0</v>
          </cell>
          <cell r="V182">
            <v>0</v>
          </cell>
        </row>
        <row r="183">
          <cell r="A183" t="str">
            <v>WVCU1CL100</v>
          </cell>
          <cell r="T183">
            <v>0</v>
          </cell>
          <cell r="U183">
            <v>0</v>
          </cell>
          <cell r="V183">
            <v>0</v>
          </cell>
        </row>
        <row r="184">
          <cell r="A184" t="str">
            <v>WVE1660</v>
          </cell>
          <cell r="T184">
            <v>0</v>
          </cell>
          <cell r="U184">
            <v>0</v>
          </cell>
          <cell r="V184">
            <v>0</v>
          </cell>
        </row>
        <row r="185">
          <cell r="A185" t="str">
            <v>WVE1883NFTS</v>
          </cell>
          <cell r="T185">
            <v>0</v>
          </cell>
          <cell r="U185">
            <v>0</v>
          </cell>
          <cell r="V185">
            <v>0</v>
          </cell>
        </row>
        <row r="186">
          <cell r="A186" t="str">
            <v>WVN1863</v>
          </cell>
          <cell r="T186">
            <v>0</v>
          </cell>
          <cell r="U186">
            <v>0</v>
          </cell>
          <cell r="V186">
            <v>0</v>
          </cell>
        </row>
        <row r="187">
          <cell r="A187" t="str">
            <v>WVT503</v>
          </cell>
          <cell r="T187">
            <v>0</v>
          </cell>
          <cell r="U187">
            <v>0</v>
          </cell>
          <cell r="V187">
            <v>0</v>
          </cell>
        </row>
        <row r="188">
          <cell r="A188" t="str">
            <v>WW1600</v>
          </cell>
          <cell r="T188">
            <v>0</v>
          </cell>
          <cell r="U188">
            <v>0</v>
          </cell>
          <cell r="V188">
            <v>0</v>
          </cell>
        </row>
        <row r="189">
          <cell r="B189">
            <v>28</v>
          </cell>
          <cell r="C189">
            <v>28</v>
          </cell>
          <cell r="D189">
            <v>120</v>
          </cell>
          <cell r="E189">
            <v>120</v>
          </cell>
          <cell r="F189">
            <v>100</v>
          </cell>
          <cell r="G189">
            <v>100</v>
          </cell>
          <cell r="H189">
            <v>159</v>
          </cell>
          <cell r="I189">
            <v>158</v>
          </cell>
          <cell r="J189">
            <v>224</v>
          </cell>
          <cell r="K189">
            <v>224</v>
          </cell>
          <cell r="L189">
            <v>976</v>
          </cell>
          <cell r="M189">
            <v>954</v>
          </cell>
          <cell r="N189">
            <v>1032</v>
          </cell>
          <cell r="O189">
            <v>1009</v>
          </cell>
          <cell r="P189">
            <v>216</v>
          </cell>
          <cell r="Q189">
            <v>214</v>
          </cell>
          <cell r="R189">
            <v>162</v>
          </cell>
          <cell r="S189">
            <v>162</v>
          </cell>
          <cell r="T189">
            <v>3017</v>
          </cell>
          <cell r="U189">
            <v>2969</v>
          </cell>
          <cell r="V189">
            <v>48</v>
          </cell>
        </row>
        <row r="192">
          <cell r="B192">
            <v>28</v>
          </cell>
          <cell r="C192">
            <v>28</v>
          </cell>
          <cell r="D192">
            <v>120</v>
          </cell>
          <cell r="E192">
            <v>120</v>
          </cell>
          <cell r="F192">
            <v>100</v>
          </cell>
          <cell r="G192">
            <v>100</v>
          </cell>
          <cell r="H192">
            <v>159</v>
          </cell>
          <cell r="I192">
            <v>158</v>
          </cell>
          <cell r="J192">
            <v>224</v>
          </cell>
          <cell r="K192">
            <v>224</v>
          </cell>
          <cell r="L192">
            <v>976</v>
          </cell>
          <cell r="M192">
            <v>954</v>
          </cell>
          <cell r="N192">
            <v>1032</v>
          </cell>
          <cell r="O192">
            <v>1009</v>
          </cell>
          <cell r="P192">
            <v>216</v>
          </cell>
          <cell r="Q192">
            <v>214</v>
          </cell>
          <cell r="R192">
            <v>162</v>
          </cell>
          <cell r="S192">
            <v>162</v>
          </cell>
          <cell r="T192">
            <v>3017</v>
          </cell>
          <cell r="U192">
            <v>2969</v>
          </cell>
          <cell r="V192">
            <v>48</v>
          </cell>
        </row>
      </sheetData>
      <sheetData sheetId="6">
        <row r="5">
          <cell r="B5" t="str">
            <v>MEDU415187-8</v>
          </cell>
          <cell r="D5" t="str">
            <v>TGHU415367-0</v>
          </cell>
          <cell r="F5" t="str">
            <v>MEDU412905-1</v>
          </cell>
          <cell r="H5" t="str">
            <v>CRXU444040-7</v>
          </cell>
          <cell r="J5" t="str">
            <v>TRLU624762-8</v>
          </cell>
          <cell r="L5" t="str">
            <v>MEDU403614-9</v>
          </cell>
          <cell r="N5" t="str">
            <v>MEDU851511-3</v>
          </cell>
          <cell r="P5" t="str">
            <v>GATU409329-5</v>
          </cell>
          <cell r="R5" t="str">
            <v>MSCU494512-5</v>
          </cell>
          <cell r="T5" t="str">
            <v>TTNU552731-1</v>
          </cell>
          <cell r="V5" t="str">
            <v>INBU532159-5</v>
          </cell>
          <cell r="X5" t="str">
            <v>Retour N°52418</v>
          </cell>
          <cell r="Z5" t="str">
            <v>Retour N°52419</v>
          </cell>
          <cell r="AB5" t="str">
            <v>Retour N°52421</v>
          </cell>
          <cell r="AD5" t="str">
            <v>Retour N°52427</v>
          </cell>
          <cell r="AF5" t="str">
            <v>Retour N°52429</v>
          </cell>
          <cell r="AH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QR</v>
          </cell>
          <cell r="W6" t="str">
            <v>QS</v>
          </cell>
          <cell r="X6" t="str">
            <v>QR</v>
          </cell>
          <cell r="Y6" t="str">
            <v>QS</v>
          </cell>
          <cell r="Z6" t="str">
            <v>QR</v>
          </cell>
          <cell r="AA6" t="str">
            <v>QS</v>
          </cell>
          <cell r="AB6" t="str">
            <v>QR</v>
          </cell>
          <cell r="AC6" t="str">
            <v>QS</v>
          </cell>
          <cell r="AD6" t="str">
            <v>QR</v>
          </cell>
          <cell r="AE6" t="str">
            <v>QS</v>
          </cell>
          <cell r="AF6" t="str">
            <v>QR</v>
          </cell>
          <cell r="AG6" t="str">
            <v>QS</v>
          </cell>
          <cell r="AH6" t="str">
            <v>QR</v>
          </cell>
          <cell r="AI6" t="str">
            <v>QS</v>
          </cell>
          <cell r="AJ6" t="str">
            <v>QE</v>
          </cell>
        </row>
        <row r="7">
          <cell r="A7" t="str">
            <v>ACE010IX</v>
          </cell>
          <cell r="AH7">
            <v>0</v>
          </cell>
          <cell r="AI7">
            <v>0</v>
          </cell>
          <cell r="AJ7">
            <v>0</v>
          </cell>
        </row>
        <row r="8">
          <cell r="A8" t="str">
            <v>ACE102IX</v>
          </cell>
          <cell r="AH8">
            <v>0</v>
          </cell>
          <cell r="AI8">
            <v>0</v>
          </cell>
          <cell r="AJ8">
            <v>0</v>
          </cell>
        </row>
        <row r="9">
          <cell r="A9" t="str">
            <v>ACM5611G/WH</v>
          </cell>
          <cell r="AH9">
            <v>0</v>
          </cell>
          <cell r="AI9">
            <v>0</v>
          </cell>
          <cell r="AJ9">
            <v>0</v>
          </cell>
        </row>
        <row r="10">
          <cell r="A10" t="str">
            <v>ACM566/1IX</v>
          </cell>
          <cell r="AH10">
            <v>0</v>
          </cell>
          <cell r="AI10">
            <v>0</v>
          </cell>
          <cell r="AJ10">
            <v>0</v>
          </cell>
        </row>
        <row r="11">
          <cell r="A11" t="str">
            <v>ACM6601/G/IX</v>
          </cell>
          <cell r="AH11">
            <v>0</v>
          </cell>
          <cell r="AI11">
            <v>0</v>
          </cell>
          <cell r="AJ11">
            <v>0</v>
          </cell>
        </row>
        <row r="12">
          <cell r="A12" t="str">
            <v>ACM6611G/IX</v>
          </cell>
          <cell r="AH12">
            <v>0</v>
          </cell>
          <cell r="AI12">
            <v>0</v>
          </cell>
          <cell r="AJ12">
            <v>0</v>
          </cell>
        </row>
        <row r="13">
          <cell r="A13" t="str">
            <v>ACM6611G/WH</v>
          </cell>
          <cell r="AH13">
            <v>0</v>
          </cell>
          <cell r="AI13">
            <v>0</v>
          </cell>
          <cell r="AJ13">
            <v>0</v>
          </cell>
        </row>
        <row r="14">
          <cell r="A14" t="str">
            <v>ACM916IX</v>
          </cell>
          <cell r="AH14">
            <v>0</v>
          </cell>
          <cell r="AI14">
            <v>0</v>
          </cell>
          <cell r="AJ14">
            <v>0</v>
          </cell>
        </row>
        <row r="15">
          <cell r="A15" t="str">
            <v>ADG6442FD</v>
          </cell>
          <cell r="AH15">
            <v>0</v>
          </cell>
          <cell r="AI15">
            <v>0</v>
          </cell>
          <cell r="AJ15">
            <v>0</v>
          </cell>
        </row>
        <row r="16">
          <cell r="A16" t="str">
            <v>ADG7443A+FD</v>
          </cell>
          <cell r="AH16">
            <v>0</v>
          </cell>
          <cell r="AI16">
            <v>0</v>
          </cell>
          <cell r="AJ16">
            <v>0</v>
          </cell>
        </row>
        <row r="17">
          <cell r="A17" t="str">
            <v>ADG7643A+IX</v>
          </cell>
          <cell r="AH17">
            <v>0</v>
          </cell>
          <cell r="AI17">
            <v>0</v>
          </cell>
          <cell r="AJ17">
            <v>0</v>
          </cell>
        </row>
        <row r="18">
          <cell r="A18" t="str">
            <v>ADP4400WH</v>
          </cell>
          <cell r="AH18">
            <v>0</v>
          </cell>
          <cell r="AI18">
            <v>0</v>
          </cell>
          <cell r="AJ18">
            <v>0</v>
          </cell>
        </row>
        <row r="19">
          <cell r="A19" t="str">
            <v>ADP4600SI</v>
          </cell>
          <cell r="AH19">
            <v>0</v>
          </cell>
          <cell r="AI19">
            <v>0</v>
          </cell>
          <cell r="AJ19">
            <v>0</v>
          </cell>
        </row>
        <row r="20">
          <cell r="A20" t="str">
            <v>ADP7442A+PC6SWH</v>
          </cell>
          <cell r="AH20">
            <v>0</v>
          </cell>
          <cell r="AI20">
            <v>0</v>
          </cell>
          <cell r="AJ20">
            <v>0</v>
          </cell>
        </row>
        <row r="21">
          <cell r="A21" t="str">
            <v>ADP7452A+IX</v>
          </cell>
          <cell r="AH21">
            <v>0</v>
          </cell>
          <cell r="AI21">
            <v>0</v>
          </cell>
          <cell r="AJ21">
            <v>0</v>
          </cell>
        </row>
        <row r="22">
          <cell r="A22" t="str">
            <v>ADP750IX</v>
          </cell>
          <cell r="AH22">
            <v>0</v>
          </cell>
          <cell r="AI22">
            <v>0</v>
          </cell>
          <cell r="AJ22">
            <v>0</v>
          </cell>
        </row>
        <row r="23">
          <cell r="A23" t="str">
            <v>ADP8688A+TR</v>
          </cell>
          <cell r="AH23">
            <v>0</v>
          </cell>
          <cell r="AI23">
            <v>0</v>
          </cell>
          <cell r="AJ23">
            <v>0</v>
          </cell>
        </row>
        <row r="24">
          <cell r="A24" t="str">
            <v>AKG659IX</v>
          </cell>
          <cell r="AH24">
            <v>0</v>
          </cell>
          <cell r="AI24">
            <v>0</v>
          </cell>
          <cell r="AJ24">
            <v>0</v>
          </cell>
        </row>
        <row r="25">
          <cell r="A25" t="str">
            <v>AKL710WH</v>
          </cell>
          <cell r="AH25">
            <v>0</v>
          </cell>
          <cell r="AI25">
            <v>0</v>
          </cell>
          <cell r="AJ25">
            <v>0</v>
          </cell>
        </row>
        <row r="26">
          <cell r="A26" t="str">
            <v>AKM250</v>
          </cell>
          <cell r="AH26">
            <v>0</v>
          </cell>
          <cell r="AI26">
            <v>0</v>
          </cell>
          <cell r="AJ26">
            <v>0</v>
          </cell>
        </row>
        <row r="27">
          <cell r="A27" t="str">
            <v>AKM250NB</v>
          </cell>
          <cell r="AH27">
            <v>0</v>
          </cell>
          <cell r="AI27">
            <v>0</v>
          </cell>
          <cell r="AJ27">
            <v>0</v>
          </cell>
        </row>
        <row r="28">
          <cell r="A28" t="str">
            <v>AKM250IX</v>
          </cell>
          <cell r="AH28">
            <v>0</v>
          </cell>
          <cell r="AI28">
            <v>0</v>
          </cell>
          <cell r="AJ28">
            <v>0</v>
          </cell>
        </row>
        <row r="29">
          <cell r="A29" t="str">
            <v>AKM361IX</v>
          </cell>
          <cell r="AH29">
            <v>0</v>
          </cell>
          <cell r="AI29">
            <v>0</v>
          </cell>
          <cell r="AJ29">
            <v>0</v>
          </cell>
        </row>
        <row r="30">
          <cell r="A30" t="str">
            <v>AKM394IR</v>
          </cell>
          <cell r="AH30">
            <v>0</v>
          </cell>
          <cell r="AI30">
            <v>0</v>
          </cell>
          <cell r="AJ30">
            <v>0</v>
          </cell>
        </row>
        <row r="31">
          <cell r="A31" t="str">
            <v>AKM521IX</v>
          </cell>
          <cell r="AH31">
            <v>0</v>
          </cell>
          <cell r="AI31">
            <v>0</v>
          </cell>
          <cell r="AJ31">
            <v>0</v>
          </cell>
        </row>
        <row r="32">
          <cell r="A32" t="str">
            <v>AKP560IX</v>
          </cell>
          <cell r="N32">
            <v>42</v>
          </cell>
          <cell r="O32">
            <v>42</v>
          </cell>
          <cell r="AH32">
            <v>42</v>
          </cell>
          <cell r="AI32">
            <v>42</v>
          </cell>
          <cell r="AJ32">
            <v>0</v>
          </cell>
        </row>
        <row r="33">
          <cell r="A33" t="str">
            <v>AKP560WH</v>
          </cell>
          <cell r="AH33">
            <v>0</v>
          </cell>
          <cell r="AI33">
            <v>0</v>
          </cell>
          <cell r="AJ33">
            <v>0</v>
          </cell>
        </row>
        <row r="34">
          <cell r="A34" t="str">
            <v>AKP565IX</v>
          </cell>
          <cell r="AH34">
            <v>0</v>
          </cell>
          <cell r="AI34">
            <v>0</v>
          </cell>
          <cell r="AJ34">
            <v>0</v>
          </cell>
        </row>
        <row r="35">
          <cell r="A35" t="str">
            <v>AKP568/IX/1</v>
          </cell>
          <cell r="AH35">
            <v>0</v>
          </cell>
          <cell r="AI35">
            <v>0</v>
          </cell>
          <cell r="AJ35">
            <v>0</v>
          </cell>
        </row>
        <row r="36">
          <cell r="A36" t="str">
            <v>AKR0471IX</v>
          </cell>
          <cell r="AH36">
            <v>0</v>
          </cell>
          <cell r="AI36">
            <v>0</v>
          </cell>
          <cell r="AJ36">
            <v>0</v>
          </cell>
        </row>
        <row r="37">
          <cell r="A37" t="str">
            <v>AKR357IX</v>
          </cell>
          <cell r="AH37">
            <v>0</v>
          </cell>
          <cell r="AI37">
            <v>0</v>
          </cell>
          <cell r="AJ37">
            <v>0</v>
          </cell>
        </row>
        <row r="38">
          <cell r="A38" t="str">
            <v>AKR420IX</v>
          </cell>
          <cell r="AH38">
            <v>0</v>
          </cell>
          <cell r="AI38">
            <v>0</v>
          </cell>
          <cell r="AJ38">
            <v>0</v>
          </cell>
        </row>
        <row r="39">
          <cell r="A39" t="str">
            <v>AKR420WH</v>
          </cell>
          <cell r="AH39">
            <v>0</v>
          </cell>
          <cell r="AI39">
            <v>0</v>
          </cell>
          <cell r="AJ39">
            <v>0</v>
          </cell>
        </row>
        <row r="40">
          <cell r="A40" t="str">
            <v>AKR420NB</v>
          </cell>
          <cell r="AH40">
            <v>0</v>
          </cell>
          <cell r="AI40">
            <v>0</v>
          </cell>
          <cell r="AJ40">
            <v>0</v>
          </cell>
        </row>
        <row r="41">
          <cell r="A41" t="str">
            <v>AKR431ME</v>
          </cell>
          <cell r="AH41">
            <v>0</v>
          </cell>
          <cell r="AI41">
            <v>0</v>
          </cell>
          <cell r="AJ41">
            <v>0</v>
          </cell>
        </row>
        <row r="42">
          <cell r="A42" t="str">
            <v>AKR431WH</v>
          </cell>
          <cell r="AH42">
            <v>0</v>
          </cell>
          <cell r="AI42">
            <v>0</v>
          </cell>
          <cell r="AJ42">
            <v>0</v>
          </cell>
        </row>
        <row r="43">
          <cell r="A43" t="str">
            <v>AKR685IX</v>
          </cell>
          <cell r="AH43">
            <v>0</v>
          </cell>
          <cell r="AI43">
            <v>0</v>
          </cell>
          <cell r="AJ43">
            <v>0</v>
          </cell>
        </row>
        <row r="44">
          <cell r="A44" t="str">
            <v>AKR703IX</v>
          </cell>
          <cell r="AH44">
            <v>0</v>
          </cell>
          <cell r="AI44">
            <v>0</v>
          </cell>
          <cell r="AJ44">
            <v>0</v>
          </cell>
        </row>
        <row r="45">
          <cell r="A45" t="str">
            <v>AKR891IX</v>
          </cell>
          <cell r="AH45">
            <v>0</v>
          </cell>
          <cell r="AI45">
            <v>0</v>
          </cell>
          <cell r="AJ45">
            <v>0</v>
          </cell>
        </row>
        <row r="46">
          <cell r="A46" t="str">
            <v>AKR934IX</v>
          </cell>
          <cell r="AH46">
            <v>0</v>
          </cell>
          <cell r="AI46">
            <v>0</v>
          </cell>
          <cell r="AJ46">
            <v>0</v>
          </cell>
        </row>
        <row r="47">
          <cell r="A47" t="str">
            <v>AKR945IX</v>
          </cell>
          <cell r="AH47">
            <v>0</v>
          </cell>
          <cell r="AI47">
            <v>0</v>
          </cell>
          <cell r="AJ47">
            <v>0</v>
          </cell>
        </row>
        <row r="48">
          <cell r="A48" t="str">
            <v>AKR981IX</v>
          </cell>
          <cell r="AH48">
            <v>0</v>
          </cell>
          <cell r="AI48">
            <v>0</v>
          </cell>
          <cell r="AJ48">
            <v>0</v>
          </cell>
        </row>
        <row r="49">
          <cell r="A49" t="str">
            <v>AKR809MR</v>
          </cell>
          <cell r="AH49">
            <v>0</v>
          </cell>
          <cell r="AI49">
            <v>0</v>
          </cell>
          <cell r="AJ49">
            <v>0</v>
          </cell>
        </row>
        <row r="50">
          <cell r="A50" t="str">
            <v>AKS638WH</v>
          </cell>
          <cell r="AH50">
            <v>0</v>
          </cell>
          <cell r="AI50">
            <v>0</v>
          </cell>
          <cell r="AJ50">
            <v>0</v>
          </cell>
        </row>
        <row r="51">
          <cell r="A51" t="str">
            <v>AKT315/IX</v>
          </cell>
          <cell r="AH51">
            <v>0</v>
          </cell>
          <cell r="AI51">
            <v>0</v>
          </cell>
          <cell r="AJ51">
            <v>0</v>
          </cell>
        </row>
        <row r="52">
          <cell r="A52" t="str">
            <v>AKT325IX</v>
          </cell>
          <cell r="AH52">
            <v>0</v>
          </cell>
          <cell r="AI52">
            <v>0</v>
          </cell>
          <cell r="AJ52">
            <v>0</v>
          </cell>
        </row>
        <row r="53">
          <cell r="A53" t="str">
            <v>AKT476NB</v>
          </cell>
          <cell r="AH53">
            <v>0</v>
          </cell>
          <cell r="AI53">
            <v>0</v>
          </cell>
          <cell r="AJ53">
            <v>0</v>
          </cell>
        </row>
        <row r="54">
          <cell r="A54" t="str">
            <v>AKT617/IX</v>
          </cell>
          <cell r="AH54">
            <v>0</v>
          </cell>
          <cell r="AI54">
            <v>0</v>
          </cell>
          <cell r="AJ54">
            <v>0</v>
          </cell>
        </row>
        <row r="55">
          <cell r="A55" t="str">
            <v>AKT680/IXL</v>
          </cell>
          <cell r="AH55">
            <v>0</v>
          </cell>
          <cell r="AI55">
            <v>0</v>
          </cell>
          <cell r="AJ55">
            <v>0</v>
          </cell>
        </row>
        <row r="56">
          <cell r="A56" t="str">
            <v>AKT780/IX</v>
          </cell>
          <cell r="AH56">
            <v>0</v>
          </cell>
          <cell r="AI56">
            <v>0</v>
          </cell>
          <cell r="AJ56">
            <v>0</v>
          </cell>
        </row>
        <row r="57">
          <cell r="A57" t="str">
            <v>AKT809NB</v>
          </cell>
          <cell r="AH57">
            <v>0</v>
          </cell>
          <cell r="AI57">
            <v>0</v>
          </cell>
          <cell r="AJ57">
            <v>0</v>
          </cell>
        </row>
        <row r="58">
          <cell r="A58" t="str">
            <v>AKT905/IX</v>
          </cell>
          <cell r="AH58">
            <v>0</v>
          </cell>
          <cell r="AI58">
            <v>0</v>
          </cell>
          <cell r="AJ58">
            <v>0</v>
          </cell>
        </row>
        <row r="59">
          <cell r="A59" t="str">
            <v>AKT925/IX</v>
          </cell>
          <cell r="AH59">
            <v>0</v>
          </cell>
          <cell r="AI59">
            <v>0</v>
          </cell>
          <cell r="AJ59">
            <v>0</v>
          </cell>
        </row>
        <row r="60">
          <cell r="A60" t="str">
            <v>AKT933NB</v>
          </cell>
          <cell r="AH60">
            <v>0</v>
          </cell>
          <cell r="AI60">
            <v>0</v>
          </cell>
          <cell r="AJ60">
            <v>0</v>
          </cell>
        </row>
        <row r="61">
          <cell r="A61" t="str">
            <v>AKZM655IX</v>
          </cell>
          <cell r="AH61">
            <v>0</v>
          </cell>
          <cell r="AI61">
            <v>0</v>
          </cell>
          <cell r="AJ61">
            <v>0</v>
          </cell>
        </row>
        <row r="62">
          <cell r="A62" t="str">
            <v>AKZM693MRR</v>
          </cell>
          <cell r="AH62">
            <v>0</v>
          </cell>
          <cell r="AI62">
            <v>0</v>
          </cell>
          <cell r="AJ62">
            <v>0</v>
          </cell>
        </row>
        <row r="63">
          <cell r="A63" t="str">
            <v>AMB797</v>
          </cell>
          <cell r="AH63">
            <v>0</v>
          </cell>
          <cell r="AI63">
            <v>0</v>
          </cell>
          <cell r="AJ63">
            <v>0</v>
          </cell>
        </row>
        <row r="64">
          <cell r="A64" t="str">
            <v>AMB799</v>
          </cell>
          <cell r="AH64">
            <v>0</v>
          </cell>
          <cell r="AI64">
            <v>0</v>
          </cell>
          <cell r="AJ64">
            <v>0</v>
          </cell>
        </row>
        <row r="65">
          <cell r="A65" t="str">
            <v>AMD091/1</v>
          </cell>
          <cell r="X65">
            <v>3</v>
          </cell>
          <cell r="Y65">
            <v>3</v>
          </cell>
          <cell r="AH65">
            <v>3</v>
          </cell>
          <cell r="AI65">
            <v>3</v>
          </cell>
          <cell r="AJ65">
            <v>0</v>
          </cell>
        </row>
        <row r="66">
          <cell r="A66" t="str">
            <v>AMD314</v>
          </cell>
          <cell r="AH66">
            <v>0</v>
          </cell>
          <cell r="AI66">
            <v>0</v>
          </cell>
          <cell r="AJ66">
            <v>0</v>
          </cell>
        </row>
        <row r="67">
          <cell r="A67" t="str">
            <v>AMD314IX</v>
          </cell>
          <cell r="AH67">
            <v>0</v>
          </cell>
          <cell r="AI67">
            <v>0</v>
          </cell>
          <cell r="AJ67">
            <v>0</v>
          </cell>
        </row>
        <row r="68">
          <cell r="A68" t="str">
            <v>AMD315</v>
          </cell>
          <cell r="AH68">
            <v>0</v>
          </cell>
          <cell r="AI68">
            <v>0</v>
          </cell>
          <cell r="AJ68">
            <v>0</v>
          </cell>
        </row>
        <row r="69">
          <cell r="A69" t="str">
            <v>AMD315IX</v>
          </cell>
          <cell r="AH69">
            <v>0</v>
          </cell>
          <cell r="AI69">
            <v>0</v>
          </cell>
          <cell r="AJ69">
            <v>0</v>
          </cell>
        </row>
        <row r="70">
          <cell r="A70" t="str">
            <v>AMD316</v>
          </cell>
          <cell r="AB70">
            <v>11</v>
          </cell>
          <cell r="AC70">
            <v>11</v>
          </cell>
          <cell r="AH70">
            <v>11</v>
          </cell>
          <cell r="AI70">
            <v>11</v>
          </cell>
          <cell r="AJ70">
            <v>0</v>
          </cell>
        </row>
        <row r="71">
          <cell r="A71" t="str">
            <v>AMD317</v>
          </cell>
          <cell r="Z71">
            <v>3</v>
          </cell>
          <cell r="AA71">
            <v>3</v>
          </cell>
          <cell r="AD71">
            <v>1</v>
          </cell>
          <cell r="AE71">
            <v>1</v>
          </cell>
          <cell r="AH71">
            <v>4</v>
          </cell>
          <cell r="AI71">
            <v>4</v>
          </cell>
          <cell r="AJ71">
            <v>0</v>
          </cell>
        </row>
        <row r="72">
          <cell r="A72" t="str">
            <v>AMD328</v>
          </cell>
          <cell r="AF72">
            <v>7</v>
          </cell>
          <cell r="AG72">
            <v>7</v>
          </cell>
          <cell r="AH72">
            <v>7</v>
          </cell>
          <cell r="AI72">
            <v>7</v>
          </cell>
          <cell r="AJ72">
            <v>0</v>
          </cell>
        </row>
        <row r="73">
          <cell r="A73" t="str">
            <v>AMD329</v>
          </cell>
          <cell r="AH73">
            <v>0</v>
          </cell>
          <cell r="AI73">
            <v>0</v>
          </cell>
          <cell r="AJ73">
            <v>0</v>
          </cell>
        </row>
        <row r="74">
          <cell r="A74" t="str">
            <v>AMT606/WH</v>
          </cell>
          <cell r="AH74">
            <v>0</v>
          </cell>
          <cell r="AI74">
            <v>0</v>
          </cell>
          <cell r="AJ74">
            <v>0</v>
          </cell>
        </row>
        <row r="75">
          <cell r="A75" t="str">
            <v>AMW836/IX</v>
          </cell>
          <cell r="AH75">
            <v>0</v>
          </cell>
          <cell r="AI75">
            <v>0</v>
          </cell>
          <cell r="AJ75">
            <v>0</v>
          </cell>
        </row>
        <row r="76">
          <cell r="A76" t="str">
            <v>AMW497IX</v>
          </cell>
          <cell r="AH76">
            <v>0</v>
          </cell>
          <cell r="AI76">
            <v>0</v>
          </cell>
          <cell r="AJ76">
            <v>0</v>
          </cell>
        </row>
        <row r="77">
          <cell r="A77" t="str">
            <v>ARC2224</v>
          </cell>
          <cell r="AH77">
            <v>0</v>
          </cell>
          <cell r="AI77">
            <v>0</v>
          </cell>
          <cell r="AJ77">
            <v>0</v>
          </cell>
        </row>
        <row r="78">
          <cell r="A78" t="str">
            <v>ARZ000W</v>
          </cell>
          <cell r="AH78">
            <v>0</v>
          </cell>
          <cell r="AI78">
            <v>0</v>
          </cell>
          <cell r="AJ78">
            <v>0</v>
          </cell>
        </row>
        <row r="79">
          <cell r="A79" t="str">
            <v>AMB7912</v>
          </cell>
          <cell r="AH79">
            <v>0</v>
          </cell>
          <cell r="AI79">
            <v>0</v>
          </cell>
          <cell r="AJ79">
            <v>0</v>
          </cell>
        </row>
        <row r="80">
          <cell r="A80" t="str">
            <v>AWE5090</v>
          </cell>
          <cell r="AH80">
            <v>0</v>
          </cell>
          <cell r="AI80">
            <v>0</v>
          </cell>
          <cell r="AJ80">
            <v>0</v>
          </cell>
        </row>
        <row r="81">
          <cell r="A81" t="str">
            <v>AWE6112</v>
          </cell>
          <cell r="AH81">
            <v>0</v>
          </cell>
          <cell r="AI81">
            <v>0</v>
          </cell>
          <cell r="AJ81">
            <v>0</v>
          </cell>
        </row>
        <row r="82">
          <cell r="A82" t="str">
            <v>AWE6511</v>
          </cell>
          <cell r="AH82">
            <v>0</v>
          </cell>
          <cell r="AI82">
            <v>0</v>
          </cell>
          <cell r="AJ82">
            <v>0</v>
          </cell>
        </row>
        <row r="83">
          <cell r="A83" t="str">
            <v>AWE6512</v>
          </cell>
          <cell r="AH83">
            <v>0</v>
          </cell>
          <cell r="AI83">
            <v>0</v>
          </cell>
          <cell r="AJ83">
            <v>0</v>
          </cell>
        </row>
        <row r="84">
          <cell r="A84" t="str">
            <v>AWE7650</v>
          </cell>
          <cell r="AH84">
            <v>0</v>
          </cell>
          <cell r="AI84">
            <v>0</v>
          </cell>
          <cell r="AJ84">
            <v>0</v>
          </cell>
        </row>
        <row r="85">
          <cell r="A85" t="str">
            <v>AWE9830</v>
          </cell>
          <cell r="AH85">
            <v>0</v>
          </cell>
          <cell r="AI85">
            <v>0</v>
          </cell>
          <cell r="AJ85">
            <v>0</v>
          </cell>
        </row>
        <row r="86">
          <cell r="A86" t="str">
            <v>AWE9850</v>
          </cell>
          <cell r="AH86">
            <v>0</v>
          </cell>
          <cell r="AI86">
            <v>0</v>
          </cell>
          <cell r="AJ86">
            <v>0</v>
          </cell>
        </row>
        <row r="87">
          <cell r="A87" t="str">
            <v>AWG/B6060</v>
          </cell>
          <cell r="AH87">
            <v>0</v>
          </cell>
          <cell r="AI87">
            <v>0</v>
          </cell>
          <cell r="AJ87">
            <v>0</v>
          </cell>
        </row>
        <row r="88">
          <cell r="A88" t="str">
            <v xml:space="preserve">AWG/BM6080 </v>
          </cell>
          <cell r="AH88">
            <v>0</v>
          </cell>
          <cell r="AI88">
            <v>0</v>
          </cell>
          <cell r="AJ88">
            <v>0</v>
          </cell>
        </row>
        <row r="89">
          <cell r="A89" t="str">
            <v>AWG/BM6080S</v>
          </cell>
          <cell r="AH89">
            <v>0</v>
          </cell>
          <cell r="AI89">
            <v>0</v>
          </cell>
          <cell r="AJ89">
            <v>0</v>
          </cell>
        </row>
        <row r="90">
          <cell r="A90" t="str">
            <v>AWG/BM7080</v>
          </cell>
          <cell r="AH90">
            <v>0</v>
          </cell>
          <cell r="AI90">
            <v>0</v>
          </cell>
          <cell r="AJ90">
            <v>0</v>
          </cell>
        </row>
        <row r="91">
          <cell r="A91" t="str">
            <v>AWG/BM7080S</v>
          </cell>
          <cell r="AH91">
            <v>0</v>
          </cell>
          <cell r="AI91">
            <v>0</v>
          </cell>
          <cell r="AJ91">
            <v>0</v>
          </cell>
        </row>
        <row r="92">
          <cell r="A92" t="str">
            <v>AWG/BM7100</v>
          </cell>
          <cell r="AH92">
            <v>0</v>
          </cell>
          <cell r="AI92">
            <v>0</v>
          </cell>
          <cell r="AJ92">
            <v>0</v>
          </cell>
        </row>
        <row r="93">
          <cell r="A93" t="str">
            <v>AWG/CM7120S</v>
          </cell>
          <cell r="AH93">
            <v>0</v>
          </cell>
          <cell r="AI93">
            <v>0</v>
          </cell>
          <cell r="AJ93">
            <v>0</v>
          </cell>
        </row>
        <row r="94">
          <cell r="A94" t="str">
            <v>AWO/CM7120</v>
          </cell>
          <cell r="AH94">
            <v>0</v>
          </cell>
          <cell r="AI94">
            <v>0</v>
          </cell>
          <cell r="AJ94">
            <v>0</v>
          </cell>
        </row>
        <row r="95">
          <cell r="A95" t="str">
            <v>AWO/CM8123</v>
          </cell>
          <cell r="AH95">
            <v>0</v>
          </cell>
          <cell r="AI95">
            <v>0</v>
          </cell>
          <cell r="AJ95">
            <v>0</v>
          </cell>
        </row>
        <row r="96">
          <cell r="A96" t="str">
            <v>AWO/CM8123S</v>
          </cell>
          <cell r="AH96">
            <v>0</v>
          </cell>
          <cell r="AI96">
            <v>0</v>
          </cell>
          <cell r="AJ96">
            <v>0</v>
          </cell>
        </row>
        <row r="97">
          <cell r="A97" t="str">
            <v>AWO/CM9123</v>
          </cell>
          <cell r="AH97">
            <v>0</v>
          </cell>
          <cell r="AI97">
            <v>0</v>
          </cell>
          <cell r="AJ97">
            <v>0</v>
          </cell>
        </row>
        <row r="98">
          <cell r="A98" t="str">
            <v>AWO/CM9123S</v>
          </cell>
          <cell r="AH98">
            <v>0</v>
          </cell>
          <cell r="AI98">
            <v>0</v>
          </cell>
          <cell r="AJ98">
            <v>0</v>
          </cell>
        </row>
        <row r="99">
          <cell r="A99" t="str">
            <v>AWOE10142S</v>
          </cell>
          <cell r="AH99">
            <v>0</v>
          </cell>
          <cell r="AI99">
            <v>0</v>
          </cell>
          <cell r="AJ99">
            <v>0</v>
          </cell>
        </row>
        <row r="100">
          <cell r="A100" t="str">
            <v>AWOE91200/1</v>
          </cell>
          <cell r="AH100">
            <v>0</v>
          </cell>
          <cell r="AI100">
            <v>0</v>
          </cell>
          <cell r="AJ100">
            <v>0</v>
          </cell>
        </row>
        <row r="101">
          <cell r="A101" t="str">
            <v>AWOE91200/1S</v>
          </cell>
          <cell r="AH101">
            <v>0</v>
          </cell>
          <cell r="AI101">
            <v>0</v>
          </cell>
          <cell r="AJ101">
            <v>0</v>
          </cell>
        </row>
        <row r="102">
          <cell r="A102" t="str">
            <v>AWZFS614</v>
          </cell>
          <cell r="AH102">
            <v>0</v>
          </cell>
          <cell r="AI102">
            <v>0</v>
          </cell>
          <cell r="AJ102">
            <v>0</v>
          </cell>
        </row>
        <row r="103">
          <cell r="A103" t="str">
            <v>AZB8785</v>
          </cell>
          <cell r="AH103">
            <v>0</v>
          </cell>
          <cell r="AI103">
            <v>0</v>
          </cell>
          <cell r="AJ103">
            <v>0</v>
          </cell>
        </row>
        <row r="104">
          <cell r="A104" t="str">
            <v>AZB9780</v>
          </cell>
          <cell r="AH104">
            <v>0</v>
          </cell>
          <cell r="AI104">
            <v>0</v>
          </cell>
          <cell r="AJ104">
            <v>0</v>
          </cell>
        </row>
        <row r="105">
          <cell r="A105" t="str">
            <v>AZB9785</v>
          </cell>
          <cell r="AH105">
            <v>0</v>
          </cell>
          <cell r="AI105">
            <v>0</v>
          </cell>
          <cell r="AJ105">
            <v>0</v>
          </cell>
        </row>
        <row r="106">
          <cell r="A106" t="str">
            <v>CF16</v>
          </cell>
          <cell r="AH106">
            <v>0</v>
          </cell>
          <cell r="AI106">
            <v>0</v>
          </cell>
          <cell r="AJ106">
            <v>0</v>
          </cell>
        </row>
        <row r="107">
          <cell r="A107" t="str">
            <v>CF20</v>
          </cell>
          <cell r="AH107">
            <v>0</v>
          </cell>
          <cell r="AI107">
            <v>0</v>
          </cell>
          <cell r="AJ107">
            <v>0</v>
          </cell>
        </row>
        <row r="108">
          <cell r="A108" t="str">
            <v>CF28</v>
          </cell>
          <cell r="AH108">
            <v>0</v>
          </cell>
          <cell r="AI108">
            <v>0</v>
          </cell>
          <cell r="AJ108">
            <v>0</v>
          </cell>
        </row>
        <row r="109">
          <cell r="A109" t="str">
            <v>CF350</v>
          </cell>
          <cell r="AH109">
            <v>0</v>
          </cell>
          <cell r="AI109">
            <v>0</v>
          </cell>
          <cell r="AJ109">
            <v>0</v>
          </cell>
        </row>
        <row r="110">
          <cell r="A110" t="str">
            <v>CF430</v>
          </cell>
          <cell r="AH110">
            <v>0</v>
          </cell>
          <cell r="AI110">
            <v>0</v>
          </cell>
          <cell r="AJ110">
            <v>0</v>
          </cell>
        </row>
        <row r="111">
          <cell r="A111" t="str">
            <v>CF610</v>
          </cell>
          <cell r="AH111">
            <v>0</v>
          </cell>
          <cell r="AI111">
            <v>0</v>
          </cell>
          <cell r="AJ111">
            <v>0</v>
          </cell>
        </row>
        <row r="112">
          <cell r="A112" t="str">
            <v>CVA14AP</v>
          </cell>
          <cell r="AH112">
            <v>0</v>
          </cell>
          <cell r="AI112">
            <v>0</v>
          </cell>
          <cell r="AJ112">
            <v>0</v>
          </cell>
        </row>
        <row r="113">
          <cell r="A113" t="str">
            <v>DPA25</v>
          </cell>
          <cell r="AH113">
            <v>0</v>
          </cell>
          <cell r="AI113">
            <v>0</v>
          </cell>
          <cell r="AJ113">
            <v>0</v>
          </cell>
        </row>
        <row r="114">
          <cell r="A114" t="str">
            <v>DPA300V/EG</v>
          </cell>
          <cell r="AH114">
            <v>0</v>
          </cell>
          <cell r="AI114">
            <v>0</v>
          </cell>
          <cell r="AJ114">
            <v>0</v>
          </cell>
        </row>
        <row r="115">
          <cell r="A115" t="str">
            <v>EKOGOLD840P</v>
          </cell>
          <cell r="AH115">
            <v>0</v>
          </cell>
          <cell r="AI115">
            <v>0</v>
          </cell>
          <cell r="AJ115">
            <v>0</v>
          </cell>
        </row>
        <row r="116">
          <cell r="A116" t="str">
            <v>EKOGOLD940P</v>
          </cell>
          <cell r="AH116">
            <v>0</v>
          </cell>
          <cell r="AI116">
            <v>0</v>
          </cell>
          <cell r="AJ116">
            <v>0</v>
          </cell>
        </row>
        <row r="117">
          <cell r="A117" t="str">
            <v>GT285SL</v>
          </cell>
          <cell r="AH117">
            <v>0</v>
          </cell>
          <cell r="AI117">
            <v>0</v>
          </cell>
          <cell r="AJ117">
            <v>0</v>
          </cell>
        </row>
        <row r="118">
          <cell r="A118" t="str">
            <v>GTE405</v>
          </cell>
          <cell r="AH118">
            <v>0</v>
          </cell>
          <cell r="AI118">
            <v>0</v>
          </cell>
          <cell r="AJ118">
            <v>0</v>
          </cell>
        </row>
        <row r="119">
          <cell r="A119" t="str">
            <v>JT366/SL</v>
          </cell>
          <cell r="AH119">
            <v>0</v>
          </cell>
          <cell r="AI119">
            <v>0</v>
          </cell>
          <cell r="AJ119">
            <v>0</v>
          </cell>
        </row>
        <row r="120">
          <cell r="A120" t="str">
            <v>JT379/IX</v>
          </cell>
          <cell r="AH120">
            <v>0</v>
          </cell>
          <cell r="AI120">
            <v>0</v>
          </cell>
          <cell r="AJ120">
            <v>0</v>
          </cell>
        </row>
        <row r="121">
          <cell r="A121" t="str">
            <v>KGN5382A2+ Fresh PT</v>
          </cell>
          <cell r="AH121">
            <v>0</v>
          </cell>
          <cell r="AI121">
            <v>0</v>
          </cell>
          <cell r="AJ121">
            <v>0</v>
          </cell>
        </row>
        <row r="122">
          <cell r="A122" t="str">
            <v>KGN5283A3+</v>
          </cell>
          <cell r="AH122">
            <v>0</v>
          </cell>
          <cell r="AI122">
            <v>0</v>
          </cell>
          <cell r="AJ122">
            <v>0</v>
          </cell>
        </row>
        <row r="123">
          <cell r="A123" t="str">
            <v>LOP6052</v>
          </cell>
          <cell r="AH123">
            <v>0</v>
          </cell>
          <cell r="AI123">
            <v>0</v>
          </cell>
          <cell r="AJ123">
            <v>0</v>
          </cell>
        </row>
        <row r="124">
          <cell r="A124" t="str">
            <v>LOS7010</v>
          </cell>
          <cell r="AH124">
            <v>0</v>
          </cell>
          <cell r="AI124">
            <v>0</v>
          </cell>
          <cell r="AJ124">
            <v>0</v>
          </cell>
        </row>
        <row r="125">
          <cell r="A125" t="str">
            <v>LPA54</v>
          </cell>
          <cell r="AH125">
            <v>0</v>
          </cell>
          <cell r="AI125">
            <v>0</v>
          </cell>
          <cell r="AJ125">
            <v>0</v>
          </cell>
        </row>
        <row r="126">
          <cell r="A126" t="str">
            <v>MWD246SL</v>
          </cell>
          <cell r="AH126">
            <v>0</v>
          </cell>
          <cell r="AI126">
            <v>0</v>
          </cell>
          <cell r="AJ126">
            <v>0</v>
          </cell>
        </row>
        <row r="127">
          <cell r="A127" t="str">
            <v>MWD301</v>
          </cell>
          <cell r="AH127">
            <v>0</v>
          </cell>
          <cell r="AI127">
            <v>0</v>
          </cell>
          <cell r="AJ127">
            <v>0</v>
          </cell>
        </row>
        <row r="128">
          <cell r="A128" t="str">
            <v>MWD302/WH</v>
          </cell>
          <cell r="AH128">
            <v>0</v>
          </cell>
          <cell r="AI128">
            <v>0</v>
          </cell>
          <cell r="AJ128">
            <v>0</v>
          </cell>
        </row>
        <row r="129">
          <cell r="A129" t="str">
            <v>MWD308/SL</v>
          </cell>
          <cell r="AH129">
            <v>0</v>
          </cell>
          <cell r="AI129">
            <v>0</v>
          </cell>
          <cell r="AJ129">
            <v>0</v>
          </cell>
        </row>
        <row r="130">
          <cell r="A130" t="str">
            <v>MWO611SL</v>
          </cell>
          <cell r="AH130">
            <v>0</v>
          </cell>
          <cell r="AI130">
            <v>0</v>
          </cell>
          <cell r="AJ130">
            <v>0</v>
          </cell>
        </row>
        <row r="131">
          <cell r="A131" t="str">
            <v>SF141</v>
          </cell>
          <cell r="AH131">
            <v>0</v>
          </cell>
          <cell r="AI131">
            <v>0</v>
          </cell>
          <cell r="AJ131">
            <v>0</v>
          </cell>
        </row>
        <row r="132">
          <cell r="A132" t="str">
            <v>SF171</v>
          </cell>
          <cell r="AH132">
            <v>0</v>
          </cell>
          <cell r="AI132">
            <v>0</v>
          </cell>
          <cell r="AJ132">
            <v>0</v>
          </cell>
        </row>
        <row r="133">
          <cell r="A133" t="str">
            <v>TGA310/3100EG</v>
          </cell>
          <cell r="AH133">
            <v>0</v>
          </cell>
          <cell r="AI133">
            <v>0</v>
          </cell>
          <cell r="AJ133">
            <v>0</v>
          </cell>
        </row>
        <row r="134">
          <cell r="A134" t="str">
            <v>TGZ5757IXL</v>
          </cell>
          <cell r="AH134">
            <v>0</v>
          </cell>
          <cell r="AI134">
            <v>0</v>
          </cell>
          <cell r="AJ134">
            <v>0</v>
          </cell>
        </row>
        <row r="135">
          <cell r="A135" t="str">
            <v>TT16AP</v>
          </cell>
          <cell r="AH135">
            <v>0</v>
          </cell>
          <cell r="AI135">
            <v>0</v>
          </cell>
          <cell r="AJ135">
            <v>0</v>
          </cell>
        </row>
        <row r="136">
          <cell r="A136" t="str">
            <v>WBA3399NFCIX</v>
          </cell>
          <cell r="AH136">
            <v>0</v>
          </cell>
          <cell r="AI136">
            <v>0</v>
          </cell>
          <cell r="AJ136">
            <v>0</v>
          </cell>
        </row>
        <row r="137">
          <cell r="A137" t="str">
            <v>WBA4398NFCIX</v>
          </cell>
          <cell r="AH137">
            <v>0</v>
          </cell>
          <cell r="AI137">
            <v>0</v>
          </cell>
          <cell r="AJ137">
            <v>0</v>
          </cell>
        </row>
        <row r="138">
          <cell r="A138" t="str">
            <v>WBE3325NFTS</v>
          </cell>
          <cell r="AH138">
            <v>0</v>
          </cell>
          <cell r="AI138">
            <v>0</v>
          </cell>
          <cell r="AJ138">
            <v>0</v>
          </cell>
        </row>
        <row r="139">
          <cell r="A139" t="str">
            <v>WBE3325NFW</v>
          </cell>
          <cell r="AH139">
            <v>0</v>
          </cell>
          <cell r="AI139">
            <v>0</v>
          </cell>
          <cell r="AJ139">
            <v>0</v>
          </cell>
        </row>
        <row r="140">
          <cell r="A140" t="str">
            <v>WBE3414</v>
          </cell>
          <cell r="AH140">
            <v>0</v>
          </cell>
          <cell r="AI140">
            <v>0</v>
          </cell>
          <cell r="AJ140">
            <v>0</v>
          </cell>
        </row>
        <row r="141">
          <cell r="A141" t="str">
            <v>WBE475IX</v>
          </cell>
          <cell r="AH141">
            <v>0</v>
          </cell>
          <cell r="AI141">
            <v>0</v>
          </cell>
          <cell r="AJ141">
            <v>0</v>
          </cell>
        </row>
        <row r="142">
          <cell r="A142" t="str">
            <v>WGWHFL106A</v>
          </cell>
          <cell r="AH142">
            <v>0</v>
          </cell>
          <cell r="AI142">
            <v>0</v>
          </cell>
          <cell r="AJ142">
            <v>0</v>
          </cell>
        </row>
        <row r="143">
          <cell r="A143" t="str">
            <v>WGWHFL1P6AL</v>
          </cell>
          <cell r="AH143">
            <v>0</v>
          </cell>
          <cell r="AI143">
            <v>0</v>
          </cell>
          <cell r="AJ143">
            <v>0</v>
          </cell>
        </row>
        <row r="144">
          <cell r="A144" t="str">
            <v>WGWHFL112A</v>
          </cell>
          <cell r="AH144">
            <v>0</v>
          </cell>
          <cell r="AI144">
            <v>0</v>
          </cell>
          <cell r="AJ144">
            <v>0</v>
          </cell>
        </row>
        <row r="145">
          <cell r="A145" t="str">
            <v>WME1640W</v>
          </cell>
          <cell r="AH145">
            <v>0</v>
          </cell>
          <cell r="AI145">
            <v>0</v>
          </cell>
          <cell r="AJ145">
            <v>0</v>
          </cell>
        </row>
        <row r="146">
          <cell r="A146" t="str">
            <v>WME1887DFCTS</v>
          </cell>
          <cell r="AH146">
            <v>0</v>
          </cell>
          <cell r="AI146">
            <v>0</v>
          </cell>
          <cell r="AJ146">
            <v>0</v>
          </cell>
        </row>
        <row r="147">
          <cell r="A147" t="str">
            <v>WMN1867DFCN</v>
          </cell>
          <cell r="AH147">
            <v>0</v>
          </cell>
          <cell r="AI147">
            <v>0</v>
          </cell>
          <cell r="AJ147">
            <v>0</v>
          </cell>
        </row>
        <row r="148">
          <cell r="A148" t="str">
            <v>WMT503</v>
          </cell>
          <cell r="AH148">
            <v>0</v>
          </cell>
          <cell r="AI148">
            <v>0</v>
          </cell>
          <cell r="AJ148">
            <v>0</v>
          </cell>
        </row>
        <row r="149">
          <cell r="A149" t="str">
            <v>WOR1207</v>
          </cell>
          <cell r="AH149">
            <v>0</v>
          </cell>
          <cell r="AI149">
            <v>0</v>
          </cell>
          <cell r="AJ149">
            <v>0</v>
          </cell>
        </row>
        <row r="150">
          <cell r="A150" t="str">
            <v>WOR1209</v>
          </cell>
          <cell r="AH150">
            <v>0</v>
          </cell>
          <cell r="AI150">
            <v>0</v>
          </cell>
          <cell r="AJ150">
            <v>0</v>
          </cell>
        </row>
        <row r="151">
          <cell r="A151" t="str">
            <v>WOR1212</v>
          </cell>
          <cell r="AH151">
            <v>0</v>
          </cell>
          <cell r="AI151">
            <v>0</v>
          </cell>
          <cell r="AJ151">
            <v>0</v>
          </cell>
        </row>
        <row r="152">
          <cell r="A152" t="str">
            <v>WS60-578</v>
          </cell>
          <cell r="AH152">
            <v>0</v>
          </cell>
          <cell r="AI152">
            <v>0</v>
          </cell>
          <cell r="AJ152">
            <v>0</v>
          </cell>
        </row>
        <row r="153">
          <cell r="A153" t="str">
            <v>WS80-58</v>
          </cell>
          <cell r="AH153">
            <v>0</v>
          </cell>
          <cell r="AI153">
            <v>0</v>
          </cell>
          <cell r="AJ153">
            <v>0</v>
          </cell>
        </row>
        <row r="154">
          <cell r="A154" t="str">
            <v>WSC5541/A+NX</v>
          </cell>
          <cell r="AH154">
            <v>0</v>
          </cell>
          <cell r="AI154">
            <v>0</v>
          </cell>
          <cell r="AJ154">
            <v>0</v>
          </cell>
        </row>
        <row r="155">
          <cell r="A155" t="str">
            <v>WSC5541A+S</v>
          </cell>
          <cell r="V155">
            <v>28</v>
          </cell>
          <cell r="W155">
            <v>28</v>
          </cell>
          <cell r="AH155">
            <v>28</v>
          </cell>
          <cell r="AI155">
            <v>28</v>
          </cell>
          <cell r="AJ155">
            <v>0</v>
          </cell>
        </row>
        <row r="156">
          <cell r="A156" t="str">
            <v>WSF7256A/IX</v>
          </cell>
          <cell r="AH156">
            <v>0</v>
          </cell>
          <cell r="AI156">
            <v>0</v>
          </cell>
          <cell r="AJ156">
            <v>0</v>
          </cell>
        </row>
        <row r="157">
          <cell r="A157" t="str">
            <v>WSF5574A+X</v>
          </cell>
          <cell r="AH157">
            <v>0</v>
          </cell>
          <cell r="AI157">
            <v>0</v>
          </cell>
          <cell r="AJ157">
            <v>0</v>
          </cell>
        </row>
        <row r="158">
          <cell r="A158" t="str">
            <v>WSN5586A+N</v>
          </cell>
          <cell r="AH158">
            <v>0</v>
          </cell>
          <cell r="AI158">
            <v>0</v>
          </cell>
          <cell r="AJ158">
            <v>0</v>
          </cell>
        </row>
        <row r="159">
          <cell r="A159" t="str">
            <v>WTE2510W</v>
          </cell>
          <cell r="AH159">
            <v>0</v>
          </cell>
          <cell r="AI159">
            <v>0</v>
          </cell>
          <cell r="AJ159">
            <v>0</v>
          </cell>
        </row>
        <row r="160">
          <cell r="A160" t="str">
            <v>WTE2921A+NFS</v>
          </cell>
          <cell r="AH160">
            <v>0</v>
          </cell>
          <cell r="AI160">
            <v>0</v>
          </cell>
          <cell r="AJ160">
            <v>0</v>
          </cell>
        </row>
        <row r="161">
          <cell r="A161" t="str">
            <v>WTE2921A+NFW</v>
          </cell>
          <cell r="AH161">
            <v>0</v>
          </cell>
          <cell r="AI161">
            <v>0</v>
          </cell>
          <cell r="AJ161">
            <v>0</v>
          </cell>
        </row>
        <row r="162">
          <cell r="A162" t="str">
            <v>WTE3111W</v>
          </cell>
          <cell r="AH162">
            <v>0</v>
          </cell>
          <cell r="AI162">
            <v>0</v>
          </cell>
          <cell r="AJ162">
            <v>0</v>
          </cell>
        </row>
        <row r="163">
          <cell r="A163" t="str">
            <v>WTE3322A+NFTS</v>
          </cell>
          <cell r="AH163">
            <v>0</v>
          </cell>
          <cell r="AI163">
            <v>0</v>
          </cell>
          <cell r="AJ163">
            <v>0</v>
          </cell>
        </row>
        <row r="164">
          <cell r="A164" t="str">
            <v>WTE3322NFW</v>
          </cell>
          <cell r="AH164">
            <v>0</v>
          </cell>
          <cell r="AI164">
            <v>0</v>
          </cell>
          <cell r="AJ164">
            <v>0</v>
          </cell>
        </row>
        <row r="165">
          <cell r="A165" t="str">
            <v>WTH4410IX</v>
          </cell>
          <cell r="AH165">
            <v>0</v>
          </cell>
          <cell r="AI165">
            <v>0</v>
          </cell>
          <cell r="AJ165">
            <v>0</v>
          </cell>
        </row>
        <row r="166">
          <cell r="A166" t="str">
            <v>WTH4410NFW</v>
          </cell>
          <cell r="AH166">
            <v>0</v>
          </cell>
          <cell r="AI166">
            <v>0</v>
          </cell>
          <cell r="AJ166">
            <v>0</v>
          </cell>
        </row>
        <row r="167">
          <cell r="A167" t="str">
            <v>WTH4910IX</v>
          </cell>
          <cell r="H167">
            <v>42</v>
          </cell>
          <cell r="I167">
            <v>42</v>
          </cell>
          <cell r="R167">
            <v>42</v>
          </cell>
          <cell r="S167">
            <v>42</v>
          </cell>
          <cell r="T167">
            <v>42</v>
          </cell>
          <cell r="U167">
            <v>42</v>
          </cell>
          <cell r="AH167">
            <v>126</v>
          </cell>
          <cell r="AI167">
            <v>126</v>
          </cell>
          <cell r="AJ167">
            <v>0</v>
          </cell>
        </row>
        <row r="168">
          <cell r="A168" t="str">
            <v>WTH4910NFW</v>
          </cell>
          <cell r="B168">
            <v>42</v>
          </cell>
          <cell r="C168">
            <v>42</v>
          </cell>
          <cell r="AH168">
            <v>42</v>
          </cell>
          <cell r="AI168">
            <v>42</v>
          </cell>
          <cell r="AJ168">
            <v>0</v>
          </cell>
        </row>
        <row r="169">
          <cell r="A169" t="str">
            <v>WTH5410NFW</v>
          </cell>
          <cell r="AH169">
            <v>0</v>
          </cell>
          <cell r="AI169">
            <v>0</v>
          </cell>
          <cell r="AJ169">
            <v>0</v>
          </cell>
        </row>
        <row r="170">
          <cell r="A170" t="str">
            <v>WTH5410NFX</v>
          </cell>
          <cell r="D170">
            <v>28</v>
          </cell>
          <cell r="E170">
            <v>28</v>
          </cell>
          <cell r="F170">
            <v>28</v>
          </cell>
          <cell r="G170">
            <v>28</v>
          </cell>
          <cell r="J170">
            <v>28</v>
          </cell>
          <cell r="K170">
            <v>28</v>
          </cell>
          <cell r="L170">
            <v>28</v>
          </cell>
          <cell r="M170">
            <v>27</v>
          </cell>
          <cell r="P170">
            <v>28</v>
          </cell>
          <cell r="Q170">
            <v>28</v>
          </cell>
          <cell r="AH170">
            <v>140</v>
          </cell>
          <cell r="AI170">
            <v>139</v>
          </cell>
          <cell r="AJ170">
            <v>1</v>
          </cell>
        </row>
        <row r="171">
          <cell r="A171" t="str">
            <v>WTM480</v>
          </cell>
          <cell r="AH171">
            <v>0</v>
          </cell>
          <cell r="AI171">
            <v>0</v>
          </cell>
          <cell r="AJ171">
            <v>0</v>
          </cell>
        </row>
        <row r="172">
          <cell r="A172" t="str">
            <v>WTV4125NFW</v>
          </cell>
          <cell r="AH172">
            <v>0</v>
          </cell>
          <cell r="AI172">
            <v>0</v>
          </cell>
          <cell r="AJ172">
            <v>0</v>
          </cell>
        </row>
        <row r="173">
          <cell r="A173" t="str">
            <v>WTV4125NFX</v>
          </cell>
          <cell r="N173">
            <v>42</v>
          </cell>
          <cell r="O173">
            <v>42</v>
          </cell>
          <cell r="AH173">
            <v>42</v>
          </cell>
          <cell r="AI173">
            <v>42</v>
          </cell>
          <cell r="AJ173">
            <v>0</v>
          </cell>
        </row>
        <row r="174">
          <cell r="A174" t="str">
            <v>WTV4225TS</v>
          </cell>
          <cell r="AH174">
            <v>0</v>
          </cell>
          <cell r="AI174">
            <v>0</v>
          </cell>
          <cell r="AJ174">
            <v>0</v>
          </cell>
        </row>
        <row r="175">
          <cell r="A175" t="str">
            <v>WTV4597NFCIX</v>
          </cell>
          <cell r="AH175">
            <v>0</v>
          </cell>
          <cell r="AI175">
            <v>0</v>
          </cell>
          <cell r="AJ175">
            <v>0</v>
          </cell>
        </row>
        <row r="176">
          <cell r="A176" t="str">
            <v>WV1500</v>
          </cell>
          <cell r="AH176">
            <v>0</v>
          </cell>
          <cell r="AI176">
            <v>0</v>
          </cell>
          <cell r="AJ176">
            <v>0</v>
          </cell>
        </row>
        <row r="177">
          <cell r="A177" t="str">
            <v>WV1500S</v>
          </cell>
          <cell r="AH177">
            <v>0</v>
          </cell>
          <cell r="AI177">
            <v>0</v>
          </cell>
          <cell r="AJ177">
            <v>0</v>
          </cell>
        </row>
        <row r="178">
          <cell r="A178" t="str">
            <v>WVCC1B130</v>
          </cell>
          <cell r="AH178">
            <v>0</v>
          </cell>
          <cell r="AI178">
            <v>0</v>
          </cell>
          <cell r="AJ178">
            <v>0</v>
          </cell>
        </row>
        <row r="179">
          <cell r="A179" t="str">
            <v>WVCC1CL160</v>
          </cell>
          <cell r="AH179">
            <v>0</v>
          </cell>
          <cell r="AI179">
            <v>0</v>
          </cell>
          <cell r="AJ179">
            <v>0</v>
          </cell>
        </row>
        <row r="180">
          <cell r="A180" t="str">
            <v>WVCC1B180</v>
          </cell>
          <cell r="AH180">
            <v>0</v>
          </cell>
          <cell r="AI180">
            <v>0</v>
          </cell>
          <cell r="AJ180">
            <v>0</v>
          </cell>
        </row>
        <row r="181">
          <cell r="A181" t="str">
            <v>WVCC1B200</v>
          </cell>
          <cell r="AH181">
            <v>0</v>
          </cell>
          <cell r="AI181">
            <v>0</v>
          </cell>
          <cell r="AJ181">
            <v>0</v>
          </cell>
        </row>
        <row r="182">
          <cell r="A182" t="str">
            <v>WVCC1CL200</v>
          </cell>
          <cell r="AH182">
            <v>0</v>
          </cell>
          <cell r="AI182">
            <v>0</v>
          </cell>
          <cell r="AJ182">
            <v>0</v>
          </cell>
        </row>
        <row r="183">
          <cell r="A183" t="str">
            <v>WVCU1CL100</v>
          </cell>
          <cell r="AH183">
            <v>0</v>
          </cell>
          <cell r="AI183">
            <v>0</v>
          </cell>
          <cell r="AJ183">
            <v>0</v>
          </cell>
        </row>
        <row r="184">
          <cell r="A184" t="str">
            <v>WVE1660</v>
          </cell>
          <cell r="AH184">
            <v>0</v>
          </cell>
          <cell r="AI184">
            <v>0</v>
          </cell>
          <cell r="AJ184">
            <v>0</v>
          </cell>
        </row>
        <row r="185">
          <cell r="A185" t="str">
            <v>WVE1883NFTS</v>
          </cell>
          <cell r="AH185">
            <v>0</v>
          </cell>
          <cell r="AI185">
            <v>0</v>
          </cell>
          <cell r="AJ185">
            <v>0</v>
          </cell>
        </row>
        <row r="186">
          <cell r="A186" t="str">
            <v>WVN1863</v>
          </cell>
          <cell r="AH186">
            <v>0</v>
          </cell>
          <cell r="AI186">
            <v>0</v>
          </cell>
          <cell r="AJ186">
            <v>0</v>
          </cell>
        </row>
        <row r="187">
          <cell r="A187" t="str">
            <v>WVT503</v>
          </cell>
          <cell r="AH187">
            <v>0</v>
          </cell>
          <cell r="AI187">
            <v>0</v>
          </cell>
          <cell r="AJ187">
            <v>0</v>
          </cell>
        </row>
        <row r="188">
          <cell r="A188" t="str">
            <v>WW1600</v>
          </cell>
          <cell r="AH188">
            <v>0</v>
          </cell>
          <cell r="AI188">
            <v>0</v>
          </cell>
          <cell r="AJ188">
            <v>0</v>
          </cell>
        </row>
      </sheetData>
      <sheetData sheetId="7">
        <row r="5">
          <cell r="B5" t="str">
            <v>Transfert ELV 49 ADD</v>
          </cell>
          <cell r="D5" t="str">
            <v>MSCU481865-0</v>
          </cell>
          <cell r="F5" t="str">
            <v>MEDU408124-0</v>
          </cell>
          <cell r="H5" t="str">
            <v>TRIU915141-7</v>
          </cell>
          <cell r="J5" t="str">
            <v>MSCU424086-0</v>
          </cell>
          <cell r="L5" t="str">
            <v>TCNU772480-5</v>
          </cell>
          <cell r="N5" t="str">
            <v>Retour N°103</v>
          </cell>
          <cell r="P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QE</v>
          </cell>
        </row>
        <row r="7">
          <cell r="A7" t="str">
            <v>ACE010IX</v>
          </cell>
          <cell r="P7">
            <v>0</v>
          </cell>
          <cell r="Q7">
            <v>0</v>
          </cell>
          <cell r="R7">
            <v>0</v>
          </cell>
        </row>
        <row r="8">
          <cell r="A8" t="str">
            <v>ACE102IX</v>
          </cell>
          <cell r="P8">
            <v>0</v>
          </cell>
          <cell r="Q8">
            <v>0</v>
          </cell>
          <cell r="R8">
            <v>0</v>
          </cell>
        </row>
        <row r="9">
          <cell r="A9" t="str">
            <v>ACM5611G/WH</v>
          </cell>
          <cell r="P9">
            <v>0</v>
          </cell>
          <cell r="Q9">
            <v>0</v>
          </cell>
          <cell r="R9">
            <v>0</v>
          </cell>
        </row>
        <row r="10">
          <cell r="A10" t="str">
            <v>ACM566/1IX</v>
          </cell>
          <cell r="P10">
            <v>0</v>
          </cell>
          <cell r="Q10">
            <v>0</v>
          </cell>
          <cell r="R10">
            <v>0</v>
          </cell>
        </row>
        <row r="11">
          <cell r="A11" t="str">
            <v>ACM6601/G/IX</v>
          </cell>
          <cell r="P11">
            <v>0</v>
          </cell>
          <cell r="Q11">
            <v>0</v>
          </cell>
          <cell r="R11">
            <v>0</v>
          </cell>
        </row>
        <row r="12">
          <cell r="A12" t="str">
            <v>ACM6611G/IX</v>
          </cell>
          <cell r="P12">
            <v>0</v>
          </cell>
          <cell r="Q12">
            <v>0</v>
          </cell>
          <cell r="R12">
            <v>0</v>
          </cell>
        </row>
        <row r="13">
          <cell r="A13" t="str">
            <v>ACM6611G/WH</v>
          </cell>
          <cell r="P13">
            <v>0</v>
          </cell>
          <cell r="Q13">
            <v>0</v>
          </cell>
          <cell r="R13">
            <v>0</v>
          </cell>
        </row>
        <row r="14">
          <cell r="A14" t="str">
            <v>ACM916IX</v>
          </cell>
          <cell r="P14">
            <v>0</v>
          </cell>
          <cell r="Q14">
            <v>0</v>
          </cell>
          <cell r="R14">
            <v>0</v>
          </cell>
        </row>
        <row r="15">
          <cell r="A15" t="str">
            <v>ADG6442FD</v>
          </cell>
          <cell r="P15">
            <v>0</v>
          </cell>
          <cell r="Q15">
            <v>0</v>
          </cell>
          <cell r="R15">
            <v>0</v>
          </cell>
        </row>
        <row r="16">
          <cell r="A16" t="str">
            <v>ADG7443A+FD</v>
          </cell>
          <cell r="P16">
            <v>0</v>
          </cell>
          <cell r="Q16">
            <v>0</v>
          </cell>
          <cell r="R16">
            <v>0</v>
          </cell>
        </row>
        <row r="17">
          <cell r="A17" t="str">
            <v>ADG7643A+IX</v>
          </cell>
          <cell r="P17">
            <v>0</v>
          </cell>
          <cell r="Q17">
            <v>0</v>
          </cell>
          <cell r="R17">
            <v>0</v>
          </cell>
        </row>
        <row r="18">
          <cell r="A18" t="str">
            <v>ADP4400WH</v>
          </cell>
          <cell r="P18">
            <v>0</v>
          </cell>
          <cell r="Q18">
            <v>0</v>
          </cell>
          <cell r="R18">
            <v>0</v>
          </cell>
        </row>
        <row r="19">
          <cell r="A19" t="str">
            <v>ADP4600SI</v>
          </cell>
          <cell r="P19">
            <v>0</v>
          </cell>
          <cell r="Q19">
            <v>0</v>
          </cell>
          <cell r="R19">
            <v>0</v>
          </cell>
        </row>
        <row r="20">
          <cell r="A20" t="str">
            <v>ADP7442A+PC6SWH</v>
          </cell>
          <cell r="P20">
            <v>0</v>
          </cell>
          <cell r="Q20">
            <v>0</v>
          </cell>
          <cell r="R20">
            <v>0</v>
          </cell>
        </row>
        <row r="21">
          <cell r="A21" t="str">
            <v>ADP7452A+IX</v>
          </cell>
          <cell r="P21">
            <v>0</v>
          </cell>
          <cell r="Q21">
            <v>0</v>
          </cell>
          <cell r="R21">
            <v>0</v>
          </cell>
        </row>
        <row r="22">
          <cell r="A22" t="str">
            <v>ADP750IX</v>
          </cell>
          <cell r="N22">
            <v>1</v>
          </cell>
          <cell r="O22">
            <v>1</v>
          </cell>
          <cell r="P22">
            <v>1</v>
          </cell>
          <cell r="Q22">
            <v>1</v>
          </cell>
          <cell r="R22">
            <v>0</v>
          </cell>
        </row>
        <row r="23">
          <cell r="A23" t="str">
            <v>ADP8688A+TR</v>
          </cell>
          <cell r="P23">
            <v>0</v>
          </cell>
          <cell r="Q23">
            <v>0</v>
          </cell>
          <cell r="R23">
            <v>0</v>
          </cell>
        </row>
        <row r="24">
          <cell r="A24" t="str">
            <v>AKG659IX</v>
          </cell>
          <cell r="P24">
            <v>0</v>
          </cell>
          <cell r="Q24">
            <v>0</v>
          </cell>
          <cell r="R24">
            <v>0</v>
          </cell>
        </row>
        <row r="25">
          <cell r="A25" t="str">
            <v>AKL710WH</v>
          </cell>
          <cell r="P25">
            <v>0</v>
          </cell>
          <cell r="Q25">
            <v>0</v>
          </cell>
          <cell r="R25">
            <v>0</v>
          </cell>
        </row>
        <row r="26">
          <cell r="A26" t="str">
            <v>AKM250</v>
          </cell>
          <cell r="P26">
            <v>0</v>
          </cell>
          <cell r="Q26">
            <v>0</v>
          </cell>
          <cell r="R26">
            <v>0</v>
          </cell>
        </row>
        <row r="27">
          <cell r="A27" t="str">
            <v>AKM250NB</v>
          </cell>
          <cell r="P27">
            <v>0</v>
          </cell>
          <cell r="Q27">
            <v>0</v>
          </cell>
          <cell r="R27">
            <v>0</v>
          </cell>
        </row>
        <row r="28">
          <cell r="A28" t="str">
            <v>AKM250IX</v>
          </cell>
          <cell r="P28">
            <v>0</v>
          </cell>
          <cell r="Q28">
            <v>0</v>
          </cell>
          <cell r="R28">
            <v>0</v>
          </cell>
        </row>
        <row r="29">
          <cell r="A29" t="str">
            <v>AKM361IX</v>
          </cell>
          <cell r="P29">
            <v>0</v>
          </cell>
          <cell r="Q29">
            <v>0</v>
          </cell>
          <cell r="R29">
            <v>0</v>
          </cell>
        </row>
        <row r="30">
          <cell r="A30" t="str">
            <v>AKM394IR</v>
          </cell>
          <cell r="P30">
            <v>0</v>
          </cell>
          <cell r="Q30">
            <v>0</v>
          </cell>
          <cell r="R30">
            <v>0</v>
          </cell>
        </row>
        <row r="31">
          <cell r="A31" t="str">
            <v>AKM521IX</v>
          </cell>
          <cell r="P31">
            <v>0</v>
          </cell>
          <cell r="Q31">
            <v>0</v>
          </cell>
          <cell r="R31">
            <v>0</v>
          </cell>
        </row>
        <row r="32">
          <cell r="A32" t="str">
            <v>AKP560IX</v>
          </cell>
          <cell r="P32">
            <v>0</v>
          </cell>
          <cell r="Q32">
            <v>0</v>
          </cell>
          <cell r="R32">
            <v>0</v>
          </cell>
        </row>
        <row r="33">
          <cell r="A33" t="str">
            <v>AKP560WH</v>
          </cell>
          <cell r="P33">
            <v>0</v>
          </cell>
          <cell r="Q33">
            <v>0</v>
          </cell>
          <cell r="R33">
            <v>0</v>
          </cell>
        </row>
        <row r="34">
          <cell r="A34" t="str">
            <v>AKP565IX</v>
          </cell>
          <cell r="P34">
            <v>0</v>
          </cell>
          <cell r="Q34">
            <v>0</v>
          </cell>
          <cell r="R34">
            <v>0</v>
          </cell>
        </row>
        <row r="35">
          <cell r="A35" t="str">
            <v>AKP568/IX/1</v>
          </cell>
          <cell r="P35">
            <v>0</v>
          </cell>
          <cell r="Q35">
            <v>0</v>
          </cell>
          <cell r="R35">
            <v>0</v>
          </cell>
        </row>
        <row r="36">
          <cell r="A36" t="str">
            <v>AKR0471IX</v>
          </cell>
          <cell r="P36">
            <v>0</v>
          </cell>
          <cell r="Q36">
            <v>0</v>
          </cell>
          <cell r="R36">
            <v>0</v>
          </cell>
        </row>
        <row r="37">
          <cell r="A37" t="str">
            <v>AKR357IX</v>
          </cell>
          <cell r="P37">
            <v>0</v>
          </cell>
          <cell r="Q37">
            <v>0</v>
          </cell>
          <cell r="R37">
            <v>0</v>
          </cell>
        </row>
        <row r="38">
          <cell r="A38" t="str">
            <v>AKR420IX</v>
          </cell>
          <cell r="P38">
            <v>0</v>
          </cell>
          <cell r="Q38">
            <v>0</v>
          </cell>
          <cell r="R38">
            <v>0</v>
          </cell>
        </row>
        <row r="39">
          <cell r="A39" t="str">
            <v>AKR420WH</v>
          </cell>
          <cell r="P39">
            <v>0</v>
          </cell>
          <cell r="Q39">
            <v>0</v>
          </cell>
          <cell r="R39">
            <v>0</v>
          </cell>
        </row>
        <row r="40">
          <cell r="A40" t="str">
            <v>AKR420NB</v>
          </cell>
          <cell r="P40">
            <v>0</v>
          </cell>
          <cell r="Q40">
            <v>0</v>
          </cell>
          <cell r="R40">
            <v>0</v>
          </cell>
        </row>
        <row r="41">
          <cell r="A41" t="str">
            <v>AKR431ME</v>
          </cell>
          <cell r="P41">
            <v>0</v>
          </cell>
          <cell r="Q41">
            <v>0</v>
          </cell>
          <cell r="R41">
            <v>0</v>
          </cell>
        </row>
        <row r="42">
          <cell r="A42" t="str">
            <v>AKR431WH</v>
          </cell>
          <cell r="P42">
            <v>0</v>
          </cell>
          <cell r="Q42">
            <v>0</v>
          </cell>
          <cell r="R42">
            <v>0</v>
          </cell>
        </row>
        <row r="43">
          <cell r="A43" t="str">
            <v>AKR685IX</v>
          </cell>
          <cell r="P43">
            <v>0</v>
          </cell>
          <cell r="Q43">
            <v>0</v>
          </cell>
          <cell r="R43">
            <v>0</v>
          </cell>
        </row>
        <row r="44">
          <cell r="A44" t="str">
            <v>AKR703IX</v>
          </cell>
          <cell r="P44">
            <v>0</v>
          </cell>
          <cell r="Q44">
            <v>0</v>
          </cell>
          <cell r="R44">
            <v>0</v>
          </cell>
        </row>
        <row r="45">
          <cell r="A45" t="str">
            <v>AKR891IX</v>
          </cell>
          <cell r="P45">
            <v>0</v>
          </cell>
          <cell r="Q45">
            <v>0</v>
          </cell>
          <cell r="R45">
            <v>0</v>
          </cell>
        </row>
        <row r="46">
          <cell r="A46" t="str">
            <v>AKR934IX</v>
          </cell>
          <cell r="P46">
            <v>0</v>
          </cell>
          <cell r="Q46">
            <v>0</v>
          </cell>
          <cell r="R46">
            <v>0</v>
          </cell>
        </row>
        <row r="47">
          <cell r="A47" t="str">
            <v>AKR945IX</v>
          </cell>
          <cell r="P47">
            <v>0</v>
          </cell>
          <cell r="Q47">
            <v>0</v>
          </cell>
          <cell r="R47">
            <v>0</v>
          </cell>
        </row>
        <row r="48">
          <cell r="A48" t="str">
            <v>AKR981IX</v>
          </cell>
          <cell r="P48">
            <v>0</v>
          </cell>
          <cell r="Q48">
            <v>0</v>
          </cell>
          <cell r="R48">
            <v>0</v>
          </cell>
        </row>
        <row r="49">
          <cell r="A49" t="str">
            <v>AKR809MR</v>
          </cell>
          <cell r="P49">
            <v>0</v>
          </cell>
          <cell r="Q49">
            <v>0</v>
          </cell>
          <cell r="R49">
            <v>0</v>
          </cell>
        </row>
        <row r="50">
          <cell r="A50" t="str">
            <v>AKS638WH</v>
          </cell>
          <cell r="B50">
            <v>39</v>
          </cell>
          <cell r="C50">
            <v>33</v>
          </cell>
          <cell r="P50">
            <v>39</v>
          </cell>
          <cell r="Q50">
            <v>33</v>
          </cell>
          <cell r="R50">
            <v>6</v>
          </cell>
        </row>
        <row r="51">
          <cell r="A51" t="str">
            <v>AKT315/IX</v>
          </cell>
          <cell r="P51">
            <v>0</v>
          </cell>
          <cell r="Q51">
            <v>0</v>
          </cell>
          <cell r="R51">
            <v>0</v>
          </cell>
        </row>
        <row r="52">
          <cell r="A52" t="str">
            <v>AKT325IX</v>
          </cell>
          <cell r="P52">
            <v>0</v>
          </cell>
          <cell r="Q52">
            <v>0</v>
          </cell>
          <cell r="R52">
            <v>0</v>
          </cell>
        </row>
        <row r="53">
          <cell r="A53" t="str">
            <v>AKT476NB</v>
          </cell>
          <cell r="P53">
            <v>0</v>
          </cell>
          <cell r="Q53">
            <v>0</v>
          </cell>
          <cell r="R53">
            <v>0</v>
          </cell>
        </row>
        <row r="54">
          <cell r="A54" t="str">
            <v>AKT617/IX</v>
          </cell>
          <cell r="P54">
            <v>0</v>
          </cell>
          <cell r="Q54">
            <v>0</v>
          </cell>
          <cell r="R54">
            <v>0</v>
          </cell>
        </row>
        <row r="55">
          <cell r="A55" t="str">
            <v>AKT680/IXL</v>
          </cell>
          <cell r="P55">
            <v>0</v>
          </cell>
          <cell r="Q55">
            <v>0</v>
          </cell>
          <cell r="R55">
            <v>0</v>
          </cell>
        </row>
        <row r="56">
          <cell r="A56" t="str">
            <v>AKT780/IX</v>
          </cell>
          <cell r="P56">
            <v>0</v>
          </cell>
          <cell r="Q56">
            <v>0</v>
          </cell>
          <cell r="R56">
            <v>0</v>
          </cell>
        </row>
        <row r="57">
          <cell r="A57" t="str">
            <v>AKT809NB</v>
          </cell>
          <cell r="P57">
            <v>0</v>
          </cell>
          <cell r="Q57">
            <v>0</v>
          </cell>
          <cell r="R57">
            <v>0</v>
          </cell>
        </row>
        <row r="58">
          <cell r="A58" t="str">
            <v>AKT905/IX</v>
          </cell>
          <cell r="P58">
            <v>0</v>
          </cell>
          <cell r="Q58">
            <v>0</v>
          </cell>
          <cell r="R58">
            <v>0</v>
          </cell>
        </row>
        <row r="59">
          <cell r="A59" t="str">
            <v>AKT925/IX</v>
          </cell>
          <cell r="P59">
            <v>0</v>
          </cell>
          <cell r="Q59">
            <v>0</v>
          </cell>
          <cell r="R59">
            <v>0</v>
          </cell>
        </row>
        <row r="60">
          <cell r="A60" t="str">
            <v>AKT933NB</v>
          </cell>
          <cell r="P60">
            <v>0</v>
          </cell>
          <cell r="Q60">
            <v>0</v>
          </cell>
          <cell r="R60">
            <v>0</v>
          </cell>
        </row>
        <row r="61">
          <cell r="A61" t="str">
            <v>AKZM655IX</v>
          </cell>
          <cell r="P61">
            <v>0</v>
          </cell>
          <cell r="Q61">
            <v>0</v>
          </cell>
          <cell r="R61">
            <v>0</v>
          </cell>
        </row>
        <row r="62">
          <cell r="A62" t="str">
            <v>AKZM693MRR</v>
          </cell>
          <cell r="P62">
            <v>0</v>
          </cell>
          <cell r="Q62">
            <v>0</v>
          </cell>
          <cell r="R62">
            <v>0</v>
          </cell>
        </row>
        <row r="63">
          <cell r="A63" t="str">
            <v>AMB797</v>
          </cell>
          <cell r="P63">
            <v>0</v>
          </cell>
          <cell r="Q63">
            <v>0</v>
          </cell>
          <cell r="R63">
            <v>0</v>
          </cell>
        </row>
        <row r="64">
          <cell r="A64" t="str">
            <v>AMB799</v>
          </cell>
          <cell r="P64">
            <v>0</v>
          </cell>
          <cell r="Q64">
            <v>0</v>
          </cell>
          <cell r="R64">
            <v>0</v>
          </cell>
        </row>
        <row r="65">
          <cell r="A65" t="str">
            <v>AMD091/1</v>
          </cell>
          <cell r="P65">
            <v>0</v>
          </cell>
          <cell r="Q65">
            <v>0</v>
          </cell>
          <cell r="R65">
            <v>0</v>
          </cell>
        </row>
        <row r="66">
          <cell r="A66" t="str">
            <v>AMD314</v>
          </cell>
          <cell r="P66">
            <v>0</v>
          </cell>
          <cell r="Q66">
            <v>0</v>
          </cell>
          <cell r="R66">
            <v>0</v>
          </cell>
        </row>
        <row r="67">
          <cell r="A67" t="str">
            <v>AMD314IX</v>
          </cell>
          <cell r="P67">
            <v>0</v>
          </cell>
          <cell r="Q67">
            <v>0</v>
          </cell>
          <cell r="R67">
            <v>0</v>
          </cell>
        </row>
        <row r="68">
          <cell r="A68" t="str">
            <v>AMD315</v>
          </cell>
          <cell r="P68">
            <v>0</v>
          </cell>
          <cell r="Q68">
            <v>0</v>
          </cell>
          <cell r="R68">
            <v>0</v>
          </cell>
        </row>
        <row r="69">
          <cell r="A69" t="str">
            <v>AMD315IX</v>
          </cell>
          <cell r="P69">
            <v>0</v>
          </cell>
          <cell r="Q69">
            <v>0</v>
          </cell>
          <cell r="R69">
            <v>0</v>
          </cell>
        </row>
        <row r="70">
          <cell r="A70" t="str">
            <v>AMD316</v>
          </cell>
          <cell r="P70">
            <v>0</v>
          </cell>
          <cell r="Q70">
            <v>0</v>
          </cell>
          <cell r="R70">
            <v>0</v>
          </cell>
        </row>
        <row r="71">
          <cell r="A71" t="str">
            <v>AMD317</v>
          </cell>
          <cell r="P71">
            <v>0</v>
          </cell>
          <cell r="Q71">
            <v>0</v>
          </cell>
          <cell r="R71">
            <v>0</v>
          </cell>
        </row>
        <row r="72">
          <cell r="A72" t="str">
            <v>AMD328</v>
          </cell>
          <cell r="P72">
            <v>0</v>
          </cell>
          <cell r="Q72">
            <v>0</v>
          </cell>
          <cell r="R72">
            <v>0</v>
          </cell>
        </row>
        <row r="73">
          <cell r="A73" t="str">
            <v>AMD329</v>
          </cell>
          <cell r="P73">
            <v>0</v>
          </cell>
          <cell r="Q73">
            <v>0</v>
          </cell>
          <cell r="R73">
            <v>0</v>
          </cell>
        </row>
        <row r="74">
          <cell r="A74" t="str">
            <v>AMT606/WH</v>
          </cell>
          <cell r="P74">
            <v>0</v>
          </cell>
          <cell r="Q74">
            <v>0</v>
          </cell>
          <cell r="R74">
            <v>0</v>
          </cell>
        </row>
        <row r="75">
          <cell r="A75" t="str">
            <v>AMW836/IX</v>
          </cell>
          <cell r="D75">
            <v>24</v>
          </cell>
          <cell r="E75">
            <v>24</v>
          </cell>
          <cell r="P75">
            <v>24</v>
          </cell>
          <cell r="Q75">
            <v>24</v>
          </cell>
          <cell r="R75">
            <v>0</v>
          </cell>
        </row>
        <row r="76">
          <cell r="A76" t="str">
            <v>AMW497IX</v>
          </cell>
          <cell r="D76">
            <v>1</v>
          </cell>
          <cell r="E76">
            <v>1</v>
          </cell>
          <cell r="P76">
            <v>1</v>
          </cell>
          <cell r="Q76">
            <v>1</v>
          </cell>
          <cell r="R76">
            <v>0</v>
          </cell>
        </row>
        <row r="77">
          <cell r="A77" t="str">
            <v>ARC2224</v>
          </cell>
          <cell r="P77">
            <v>0</v>
          </cell>
          <cell r="Q77">
            <v>0</v>
          </cell>
          <cell r="R77">
            <v>0</v>
          </cell>
        </row>
        <row r="78">
          <cell r="A78" t="str">
            <v>ARZ000W</v>
          </cell>
          <cell r="P78">
            <v>0</v>
          </cell>
          <cell r="Q78">
            <v>0</v>
          </cell>
          <cell r="R78">
            <v>0</v>
          </cell>
        </row>
        <row r="79">
          <cell r="A79" t="str">
            <v>AMB7912</v>
          </cell>
          <cell r="P79">
            <v>0</v>
          </cell>
          <cell r="Q79">
            <v>0</v>
          </cell>
          <cell r="R79">
            <v>0</v>
          </cell>
        </row>
        <row r="80">
          <cell r="A80" t="str">
            <v>AWE5090</v>
          </cell>
          <cell r="P80">
            <v>0</v>
          </cell>
          <cell r="Q80">
            <v>0</v>
          </cell>
          <cell r="R80">
            <v>0</v>
          </cell>
        </row>
        <row r="81">
          <cell r="A81" t="str">
            <v>AWE6112</v>
          </cell>
          <cell r="P81">
            <v>0</v>
          </cell>
          <cell r="Q81">
            <v>0</v>
          </cell>
          <cell r="R81">
            <v>0</v>
          </cell>
        </row>
        <row r="82">
          <cell r="A82" t="str">
            <v>AWE6511</v>
          </cell>
          <cell r="P82">
            <v>0</v>
          </cell>
          <cell r="Q82">
            <v>0</v>
          </cell>
          <cell r="R82">
            <v>0</v>
          </cell>
        </row>
        <row r="83">
          <cell r="A83" t="str">
            <v>AWE6512</v>
          </cell>
          <cell r="P83">
            <v>0</v>
          </cell>
          <cell r="Q83">
            <v>0</v>
          </cell>
          <cell r="R83">
            <v>0</v>
          </cell>
        </row>
        <row r="84">
          <cell r="A84" t="str">
            <v>AWE7650</v>
          </cell>
          <cell r="P84">
            <v>0</v>
          </cell>
          <cell r="Q84">
            <v>0</v>
          </cell>
          <cell r="R84">
            <v>0</v>
          </cell>
        </row>
        <row r="85">
          <cell r="A85" t="str">
            <v>AWE9830</v>
          </cell>
          <cell r="P85">
            <v>0</v>
          </cell>
          <cell r="Q85">
            <v>0</v>
          </cell>
          <cell r="R85">
            <v>0</v>
          </cell>
        </row>
        <row r="86">
          <cell r="A86" t="str">
            <v>AWE9850</v>
          </cell>
          <cell r="P86">
            <v>0</v>
          </cell>
          <cell r="Q86">
            <v>0</v>
          </cell>
          <cell r="R86">
            <v>0</v>
          </cell>
        </row>
        <row r="87">
          <cell r="A87" t="str">
            <v>AWG/B6060</v>
          </cell>
          <cell r="P87">
            <v>0</v>
          </cell>
          <cell r="Q87">
            <v>0</v>
          </cell>
          <cell r="R87">
            <v>0</v>
          </cell>
        </row>
        <row r="88">
          <cell r="A88" t="str">
            <v xml:space="preserve">AWG/BM6080 </v>
          </cell>
          <cell r="P88">
            <v>0</v>
          </cell>
          <cell r="Q88">
            <v>0</v>
          </cell>
          <cell r="R88">
            <v>0</v>
          </cell>
        </row>
        <row r="89">
          <cell r="A89" t="str">
            <v>AWG/BM6080S</v>
          </cell>
          <cell r="P89">
            <v>0</v>
          </cell>
          <cell r="Q89">
            <v>0</v>
          </cell>
          <cell r="R89">
            <v>0</v>
          </cell>
        </row>
        <row r="90">
          <cell r="A90" t="str">
            <v>AWG/BM7080</v>
          </cell>
          <cell r="P90">
            <v>0</v>
          </cell>
          <cell r="Q90">
            <v>0</v>
          </cell>
          <cell r="R90">
            <v>0</v>
          </cell>
        </row>
        <row r="91">
          <cell r="A91" t="str">
            <v>AWG/BM7080S</v>
          </cell>
          <cell r="P91">
            <v>0</v>
          </cell>
          <cell r="Q91">
            <v>0</v>
          </cell>
          <cell r="R91">
            <v>0</v>
          </cell>
        </row>
        <row r="92">
          <cell r="A92" t="str">
            <v>AWG/BM7100</v>
          </cell>
          <cell r="P92">
            <v>0</v>
          </cell>
          <cell r="Q92">
            <v>0</v>
          </cell>
          <cell r="R92">
            <v>0</v>
          </cell>
        </row>
        <row r="93">
          <cell r="A93" t="str">
            <v>AWG/CM7120S</v>
          </cell>
          <cell r="P93">
            <v>0</v>
          </cell>
          <cell r="Q93">
            <v>0</v>
          </cell>
          <cell r="R93">
            <v>0</v>
          </cell>
        </row>
        <row r="94">
          <cell r="A94" t="str">
            <v>AWO/CM7120</v>
          </cell>
          <cell r="P94">
            <v>0</v>
          </cell>
          <cell r="Q94">
            <v>0</v>
          </cell>
          <cell r="R94">
            <v>0</v>
          </cell>
        </row>
        <row r="95">
          <cell r="A95" t="str">
            <v>AWO/CM8123</v>
          </cell>
          <cell r="P95">
            <v>0</v>
          </cell>
          <cell r="Q95">
            <v>0</v>
          </cell>
          <cell r="R95">
            <v>0</v>
          </cell>
        </row>
        <row r="96">
          <cell r="A96" t="str">
            <v>AWO/CM8123S</v>
          </cell>
          <cell r="P96">
            <v>0</v>
          </cell>
          <cell r="Q96">
            <v>0</v>
          </cell>
          <cell r="R96">
            <v>0</v>
          </cell>
        </row>
        <row r="97">
          <cell r="A97" t="str">
            <v>AWO/CM9123</v>
          </cell>
          <cell r="P97">
            <v>0</v>
          </cell>
          <cell r="Q97">
            <v>0</v>
          </cell>
          <cell r="R97">
            <v>0</v>
          </cell>
        </row>
        <row r="98">
          <cell r="A98" t="str">
            <v>AWO/CM9123S</v>
          </cell>
          <cell r="P98">
            <v>0</v>
          </cell>
          <cell r="Q98">
            <v>0</v>
          </cell>
          <cell r="R98">
            <v>0</v>
          </cell>
        </row>
        <row r="99">
          <cell r="A99" t="str">
            <v>AWOE10142S</v>
          </cell>
          <cell r="P99">
            <v>0</v>
          </cell>
          <cell r="Q99">
            <v>0</v>
          </cell>
          <cell r="R99">
            <v>0</v>
          </cell>
        </row>
        <row r="100">
          <cell r="A100" t="str">
            <v>AWOE91200/1</v>
          </cell>
          <cell r="P100">
            <v>0</v>
          </cell>
          <cell r="Q100">
            <v>0</v>
          </cell>
          <cell r="R100">
            <v>0</v>
          </cell>
        </row>
        <row r="101">
          <cell r="A101" t="str">
            <v>AWOE91200/1S</v>
          </cell>
          <cell r="P101">
            <v>0</v>
          </cell>
          <cell r="Q101">
            <v>0</v>
          </cell>
          <cell r="R101">
            <v>0</v>
          </cell>
        </row>
        <row r="102">
          <cell r="A102" t="str">
            <v>AWZFS614</v>
          </cell>
          <cell r="P102">
            <v>0</v>
          </cell>
          <cell r="Q102">
            <v>0</v>
          </cell>
          <cell r="R102">
            <v>0</v>
          </cell>
        </row>
        <row r="103">
          <cell r="A103" t="str">
            <v>AZB8785</v>
          </cell>
          <cell r="P103">
            <v>0</v>
          </cell>
          <cell r="Q103">
            <v>0</v>
          </cell>
          <cell r="R103">
            <v>0</v>
          </cell>
        </row>
        <row r="104">
          <cell r="A104" t="str">
            <v>AZB9780</v>
          </cell>
          <cell r="P104">
            <v>0</v>
          </cell>
          <cell r="Q104">
            <v>0</v>
          </cell>
          <cell r="R104">
            <v>0</v>
          </cell>
        </row>
        <row r="105">
          <cell r="A105" t="str">
            <v>AZB9785</v>
          </cell>
          <cell r="P105">
            <v>0</v>
          </cell>
          <cell r="Q105">
            <v>0</v>
          </cell>
          <cell r="R105">
            <v>0</v>
          </cell>
        </row>
        <row r="106">
          <cell r="A106" t="str">
            <v>CF16</v>
          </cell>
          <cell r="P106">
            <v>0</v>
          </cell>
          <cell r="Q106">
            <v>0</v>
          </cell>
          <cell r="R106">
            <v>0</v>
          </cell>
        </row>
        <row r="107">
          <cell r="A107" t="str">
            <v>CF20</v>
          </cell>
          <cell r="P107">
            <v>0</v>
          </cell>
          <cell r="Q107">
            <v>0</v>
          </cell>
          <cell r="R107">
            <v>0</v>
          </cell>
        </row>
        <row r="108">
          <cell r="A108" t="str">
            <v>CF28</v>
          </cell>
          <cell r="P108">
            <v>0</v>
          </cell>
          <cell r="Q108">
            <v>0</v>
          </cell>
          <cell r="R108">
            <v>0</v>
          </cell>
        </row>
        <row r="109">
          <cell r="A109" t="str">
            <v>CF350</v>
          </cell>
          <cell r="P109">
            <v>0</v>
          </cell>
          <cell r="Q109">
            <v>0</v>
          </cell>
          <cell r="R109">
            <v>0</v>
          </cell>
        </row>
        <row r="110">
          <cell r="A110" t="str">
            <v>CF430</v>
          </cell>
          <cell r="P110">
            <v>0</v>
          </cell>
          <cell r="Q110">
            <v>0</v>
          </cell>
          <cell r="R110">
            <v>0</v>
          </cell>
        </row>
        <row r="111">
          <cell r="A111" t="str">
            <v>CF610</v>
          </cell>
          <cell r="P111">
            <v>0</v>
          </cell>
          <cell r="Q111">
            <v>0</v>
          </cell>
          <cell r="R111">
            <v>0</v>
          </cell>
        </row>
        <row r="112">
          <cell r="A112" t="str">
            <v>CVA14AP</v>
          </cell>
          <cell r="P112">
            <v>0</v>
          </cell>
          <cell r="Q112">
            <v>0</v>
          </cell>
          <cell r="R112">
            <v>0</v>
          </cell>
        </row>
        <row r="113">
          <cell r="A113" t="str">
            <v>DPA25</v>
          </cell>
          <cell r="P113">
            <v>0</v>
          </cell>
          <cell r="Q113">
            <v>0</v>
          </cell>
          <cell r="R113">
            <v>0</v>
          </cell>
        </row>
        <row r="114">
          <cell r="A114" t="str">
            <v>DPA300V/EG</v>
          </cell>
          <cell r="P114">
            <v>0</v>
          </cell>
          <cell r="Q114">
            <v>0</v>
          </cell>
          <cell r="R114">
            <v>0</v>
          </cell>
        </row>
        <row r="115">
          <cell r="A115" t="str">
            <v>EKOGOLD840P</v>
          </cell>
          <cell r="P115">
            <v>0</v>
          </cell>
          <cell r="Q115">
            <v>0</v>
          </cell>
          <cell r="R115">
            <v>0</v>
          </cell>
        </row>
        <row r="116">
          <cell r="A116" t="str">
            <v>EKOGOLD940P</v>
          </cell>
          <cell r="L116">
            <v>159</v>
          </cell>
          <cell r="M116">
            <v>158</v>
          </cell>
          <cell r="P116">
            <v>159</v>
          </cell>
          <cell r="Q116">
            <v>158</v>
          </cell>
          <cell r="R116">
            <v>1</v>
          </cell>
        </row>
        <row r="117">
          <cell r="A117" t="str">
            <v>GT285SL</v>
          </cell>
          <cell r="P117">
            <v>0</v>
          </cell>
          <cell r="Q117">
            <v>0</v>
          </cell>
          <cell r="R117">
            <v>0</v>
          </cell>
        </row>
        <row r="118">
          <cell r="A118" t="str">
            <v>GTE405</v>
          </cell>
          <cell r="P118">
            <v>0</v>
          </cell>
          <cell r="Q118">
            <v>0</v>
          </cell>
          <cell r="R118">
            <v>0</v>
          </cell>
        </row>
        <row r="119">
          <cell r="A119" t="str">
            <v>JT366/SL</v>
          </cell>
          <cell r="P119">
            <v>0</v>
          </cell>
          <cell r="Q119">
            <v>0</v>
          </cell>
          <cell r="R119">
            <v>0</v>
          </cell>
        </row>
        <row r="120">
          <cell r="A120" t="str">
            <v>JT379/IX</v>
          </cell>
          <cell r="P120">
            <v>0</v>
          </cell>
          <cell r="Q120">
            <v>0</v>
          </cell>
          <cell r="R120">
            <v>0</v>
          </cell>
        </row>
        <row r="121">
          <cell r="A121" t="str">
            <v>KGN5382A2+ Fresh PT</v>
          </cell>
          <cell r="P121">
            <v>0</v>
          </cell>
          <cell r="Q121">
            <v>0</v>
          </cell>
          <cell r="R121">
            <v>0</v>
          </cell>
        </row>
        <row r="122">
          <cell r="A122" t="str">
            <v>KGN5283A3+</v>
          </cell>
          <cell r="P122">
            <v>0</v>
          </cell>
          <cell r="Q122">
            <v>0</v>
          </cell>
          <cell r="R122">
            <v>0</v>
          </cell>
        </row>
        <row r="123">
          <cell r="A123" t="str">
            <v>LOP6052</v>
          </cell>
          <cell r="P123">
            <v>0</v>
          </cell>
          <cell r="Q123">
            <v>0</v>
          </cell>
          <cell r="R123">
            <v>0</v>
          </cell>
        </row>
        <row r="124">
          <cell r="A124" t="str">
            <v>LOS7010</v>
          </cell>
          <cell r="P124">
            <v>0</v>
          </cell>
          <cell r="Q124">
            <v>0</v>
          </cell>
          <cell r="R124">
            <v>0</v>
          </cell>
        </row>
        <row r="125">
          <cell r="A125" t="str">
            <v>LPA54</v>
          </cell>
          <cell r="P125">
            <v>0</v>
          </cell>
          <cell r="Q125">
            <v>0</v>
          </cell>
          <cell r="R125">
            <v>0</v>
          </cell>
        </row>
        <row r="126">
          <cell r="A126" t="str">
            <v>MWD246SL</v>
          </cell>
          <cell r="P126">
            <v>0</v>
          </cell>
          <cell r="Q126">
            <v>0</v>
          </cell>
          <cell r="R126">
            <v>0</v>
          </cell>
        </row>
        <row r="127">
          <cell r="A127" t="str">
            <v>MWD301</v>
          </cell>
          <cell r="P127">
            <v>0</v>
          </cell>
          <cell r="Q127">
            <v>0</v>
          </cell>
          <cell r="R127">
            <v>0</v>
          </cell>
        </row>
        <row r="128">
          <cell r="A128" t="str">
            <v>MWD302/WH</v>
          </cell>
          <cell r="P128">
            <v>0</v>
          </cell>
          <cell r="Q128">
            <v>0</v>
          </cell>
          <cell r="R128">
            <v>0</v>
          </cell>
        </row>
        <row r="129">
          <cell r="A129" t="str">
            <v>MWD308/SL</v>
          </cell>
          <cell r="P129">
            <v>0</v>
          </cell>
          <cell r="Q129">
            <v>0</v>
          </cell>
          <cell r="R129">
            <v>0</v>
          </cell>
        </row>
        <row r="130">
          <cell r="A130" t="str">
            <v>MWO611SL</v>
          </cell>
          <cell r="P130">
            <v>0</v>
          </cell>
          <cell r="Q130">
            <v>0</v>
          </cell>
          <cell r="R130">
            <v>0</v>
          </cell>
        </row>
        <row r="131">
          <cell r="A131" t="str">
            <v>SF141</v>
          </cell>
          <cell r="P131">
            <v>0</v>
          </cell>
          <cell r="Q131">
            <v>0</v>
          </cell>
          <cell r="R131">
            <v>0</v>
          </cell>
        </row>
        <row r="132">
          <cell r="A132" t="str">
            <v>SF171</v>
          </cell>
          <cell r="P132">
            <v>0</v>
          </cell>
          <cell r="Q132">
            <v>0</v>
          </cell>
          <cell r="R132">
            <v>0</v>
          </cell>
        </row>
        <row r="133">
          <cell r="A133" t="str">
            <v>TGA310/3100EG</v>
          </cell>
          <cell r="P133">
            <v>0</v>
          </cell>
          <cell r="Q133">
            <v>0</v>
          </cell>
          <cell r="R133">
            <v>0</v>
          </cell>
        </row>
        <row r="134">
          <cell r="A134" t="str">
            <v>TGZ5757IXL</v>
          </cell>
          <cell r="P134">
            <v>0</v>
          </cell>
          <cell r="Q134">
            <v>0</v>
          </cell>
          <cell r="R134">
            <v>0</v>
          </cell>
        </row>
        <row r="135">
          <cell r="A135" t="str">
            <v>TT16AP</v>
          </cell>
          <cell r="P135">
            <v>0</v>
          </cell>
          <cell r="Q135">
            <v>0</v>
          </cell>
          <cell r="R135">
            <v>0</v>
          </cell>
        </row>
        <row r="136">
          <cell r="A136" t="str">
            <v>WBA3399NFCIX</v>
          </cell>
          <cell r="H136">
            <v>69</v>
          </cell>
          <cell r="I136">
            <v>69</v>
          </cell>
          <cell r="P136">
            <v>69</v>
          </cell>
          <cell r="Q136">
            <v>69</v>
          </cell>
          <cell r="R136">
            <v>0</v>
          </cell>
        </row>
        <row r="137">
          <cell r="A137" t="str">
            <v>WBA4398NFCIX</v>
          </cell>
          <cell r="P137">
            <v>0</v>
          </cell>
          <cell r="Q137">
            <v>0</v>
          </cell>
          <cell r="R137">
            <v>0</v>
          </cell>
        </row>
        <row r="138">
          <cell r="A138" t="str">
            <v>WBE3325NFTS</v>
          </cell>
          <cell r="P138">
            <v>0</v>
          </cell>
          <cell r="Q138">
            <v>0</v>
          </cell>
          <cell r="R138">
            <v>0</v>
          </cell>
        </row>
        <row r="139">
          <cell r="A139" t="str">
            <v>WBE3325NFW</v>
          </cell>
          <cell r="P139">
            <v>0</v>
          </cell>
          <cell r="Q139">
            <v>0</v>
          </cell>
          <cell r="R139">
            <v>0</v>
          </cell>
        </row>
        <row r="140">
          <cell r="A140" t="str">
            <v>WBE3414</v>
          </cell>
          <cell r="P140">
            <v>0</v>
          </cell>
          <cell r="Q140">
            <v>0</v>
          </cell>
          <cell r="R140">
            <v>0</v>
          </cell>
        </row>
        <row r="141">
          <cell r="A141" t="str">
            <v>WBE475IX</v>
          </cell>
          <cell r="P141">
            <v>0</v>
          </cell>
          <cell r="Q141">
            <v>0</v>
          </cell>
          <cell r="R141">
            <v>0</v>
          </cell>
        </row>
        <row r="142">
          <cell r="A142" t="str">
            <v>WGWHFL106A</v>
          </cell>
          <cell r="P142">
            <v>0</v>
          </cell>
          <cell r="Q142">
            <v>0</v>
          </cell>
          <cell r="R142">
            <v>0</v>
          </cell>
        </row>
        <row r="143">
          <cell r="A143" t="str">
            <v>WGWHFL1P6AL</v>
          </cell>
          <cell r="P143">
            <v>0</v>
          </cell>
          <cell r="Q143">
            <v>0</v>
          </cell>
          <cell r="R143">
            <v>0</v>
          </cell>
        </row>
        <row r="144">
          <cell r="A144" t="str">
            <v>WGWHFL112A</v>
          </cell>
          <cell r="P144">
            <v>0</v>
          </cell>
          <cell r="Q144">
            <v>0</v>
          </cell>
          <cell r="R144">
            <v>0</v>
          </cell>
        </row>
        <row r="145">
          <cell r="A145" t="str">
            <v>WME1640W</v>
          </cell>
          <cell r="P145">
            <v>0</v>
          </cell>
          <cell r="Q145">
            <v>0</v>
          </cell>
          <cell r="R145">
            <v>0</v>
          </cell>
        </row>
        <row r="146">
          <cell r="A146" t="str">
            <v>WME1887DFCTS</v>
          </cell>
          <cell r="P146">
            <v>0</v>
          </cell>
          <cell r="Q146">
            <v>0</v>
          </cell>
          <cell r="R146">
            <v>0</v>
          </cell>
        </row>
        <row r="147">
          <cell r="A147" t="str">
            <v>WMN1867DFCN</v>
          </cell>
          <cell r="P147">
            <v>0</v>
          </cell>
          <cell r="Q147">
            <v>0</v>
          </cell>
          <cell r="R147">
            <v>0</v>
          </cell>
        </row>
        <row r="148">
          <cell r="A148" t="str">
            <v>WMT503</v>
          </cell>
          <cell r="P148">
            <v>0</v>
          </cell>
          <cell r="Q148">
            <v>0</v>
          </cell>
          <cell r="R148">
            <v>0</v>
          </cell>
        </row>
        <row r="149">
          <cell r="A149" t="str">
            <v>WOR1207</v>
          </cell>
          <cell r="P149">
            <v>0</v>
          </cell>
          <cell r="Q149">
            <v>0</v>
          </cell>
          <cell r="R149">
            <v>0</v>
          </cell>
        </row>
        <row r="150">
          <cell r="A150" t="str">
            <v>WOR1209</v>
          </cell>
          <cell r="P150">
            <v>0</v>
          </cell>
          <cell r="Q150">
            <v>0</v>
          </cell>
          <cell r="R150">
            <v>0</v>
          </cell>
        </row>
        <row r="151">
          <cell r="A151" t="str">
            <v>WOR1212</v>
          </cell>
          <cell r="P151">
            <v>0</v>
          </cell>
          <cell r="Q151">
            <v>0</v>
          </cell>
          <cell r="R151">
            <v>0</v>
          </cell>
        </row>
        <row r="152">
          <cell r="A152" t="str">
            <v>WS60-578</v>
          </cell>
          <cell r="P152">
            <v>0</v>
          </cell>
          <cell r="Q152">
            <v>0</v>
          </cell>
          <cell r="R152">
            <v>0</v>
          </cell>
        </row>
        <row r="153">
          <cell r="A153" t="str">
            <v>WS80-58</v>
          </cell>
          <cell r="P153">
            <v>0</v>
          </cell>
          <cell r="Q153">
            <v>0</v>
          </cell>
          <cell r="R153">
            <v>0</v>
          </cell>
        </row>
        <row r="154">
          <cell r="A154" t="str">
            <v>WSC5541/A+NX</v>
          </cell>
          <cell r="P154">
            <v>0</v>
          </cell>
          <cell r="Q154">
            <v>0</v>
          </cell>
          <cell r="R154">
            <v>0</v>
          </cell>
        </row>
        <row r="155">
          <cell r="A155" t="str">
            <v>WSC5541A+S</v>
          </cell>
          <cell r="D155">
            <v>6</v>
          </cell>
          <cell r="E155">
            <v>6</v>
          </cell>
          <cell r="F155">
            <v>28</v>
          </cell>
          <cell r="G155">
            <v>28</v>
          </cell>
          <cell r="J155">
            <v>28</v>
          </cell>
          <cell r="K155">
            <v>28</v>
          </cell>
          <cell r="P155">
            <v>62</v>
          </cell>
          <cell r="Q155">
            <v>62</v>
          </cell>
          <cell r="R155">
            <v>0</v>
          </cell>
        </row>
        <row r="156">
          <cell r="A156" t="str">
            <v>WSF7256A/IX</v>
          </cell>
          <cell r="P156">
            <v>0</v>
          </cell>
          <cell r="Q156">
            <v>0</v>
          </cell>
          <cell r="R156">
            <v>0</v>
          </cell>
        </row>
        <row r="157">
          <cell r="A157" t="str">
            <v>WSF5574A+X</v>
          </cell>
          <cell r="P157">
            <v>0</v>
          </cell>
          <cell r="Q157">
            <v>0</v>
          </cell>
          <cell r="R157">
            <v>0</v>
          </cell>
        </row>
        <row r="158">
          <cell r="A158" t="str">
            <v>WSN5586A+N</v>
          </cell>
          <cell r="D158">
            <v>18</v>
          </cell>
          <cell r="E158">
            <v>18</v>
          </cell>
          <cell r="P158">
            <v>18</v>
          </cell>
          <cell r="Q158">
            <v>18</v>
          </cell>
          <cell r="R158">
            <v>0</v>
          </cell>
        </row>
        <row r="159">
          <cell r="A159" t="str">
            <v>WTE2510W</v>
          </cell>
          <cell r="P159">
            <v>0</v>
          </cell>
          <cell r="Q159">
            <v>0</v>
          </cell>
          <cell r="R159">
            <v>0</v>
          </cell>
        </row>
        <row r="160">
          <cell r="A160" t="str">
            <v>WTE2921A+NFS</v>
          </cell>
          <cell r="P160">
            <v>0</v>
          </cell>
          <cell r="Q160">
            <v>0</v>
          </cell>
          <cell r="R160">
            <v>0</v>
          </cell>
        </row>
        <row r="161">
          <cell r="A161" t="str">
            <v>WTE2921A+NFW</v>
          </cell>
          <cell r="P161">
            <v>0</v>
          </cell>
          <cell r="Q161">
            <v>0</v>
          </cell>
          <cell r="R161">
            <v>0</v>
          </cell>
        </row>
        <row r="162">
          <cell r="A162" t="str">
            <v>WTE3111W</v>
          </cell>
          <cell r="P162">
            <v>0</v>
          </cell>
          <cell r="Q162">
            <v>0</v>
          </cell>
          <cell r="R162">
            <v>0</v>
          </cell>
        </row>
        <row r="163">
          <cell r="A163" t="str">
            <v>WTE3322A+NFTS</v>
          </cell>
          <cell r="P163">
            <v>0</v>
          </cell>
          <cell r="Q163">
            <v>0</v>
          </cell>
          <cell r="R163">
            <v>0</v>
          </cell>
        </row>
        <row r="164">
          <cell r="A164" t="str">
            <v>WTE3322NFW</v>
          </cell>
          <cell r="P164">
            <v>0</v>
          </cell>
          <cell r="Q164">
            <v>0</v>
          </cell>
          <cell r="R164">
            <v>0</v>
          </cell>
        </row>
        <row r="165">
          <cell r="A165" t="str">
            <v>WTH4410IX</v>
          </cell>
          <cell r="P165">
            <v>0</v>
          </cell>
          <cell r="Q165">
            <v>0</v>
          </cell>
          <cell r="R165">
            <v>0</v>
          </cell>
        </row>
        <row r="166">
          <cell r="A166" t="str">
            <v>WTH4410NFW</v>
          </cell>
          <cell r="P166">
            <v>0</v>
          </cell>
          <cell r="Q166">
            <v>0</v>
          </cell>
          <cell r="R166">
            <v>0</v>
          </cell>
        </row>
        <row r="167">
          <cell r="A167" t="str">
            <v>WTH4910IX</v>
          </cell>
          <cell r="P167">
            <v>0</v>
          </cell>
          <cell r="Q167">
            <v>0</v>
          </cell>
          <cell r="R167">
            <v>0</v>
          </cell>
        </row>
        <row r="168">
          <cell r="A168" t="str">
            <v>WTH4910NFW</v>
          </cell>
          <cell r="P168">
            <v>0</v>
          </cell>
          <cell r="Q168">
            <v>0</v>
          </cell>
          <cell r="R168">
            <v>0</v>
          </cell>
        </row>
        <row r="169">
          <cell r="A169" t="str">
            <v>WTH5410NFW</v>
          </cell>
          <cell r="P169">
            <v>0</v>
          </cell>
          <cell r="Q169">
            <v>0</v>
          </cell>
          <cell r="R169">
            <v>0</v>
          </cell>
        </row>
        <row r="170">
          <cell r="A170" t="str">
            <v>WTH5410NFX</v>
          </cell>
          <cell r="P170">
            <v>0</v>
          </cell>
          <cell r="Q170">
            <v>0</v>
          </cell>
          <cell r="R170">
            <v>0</v>
          </cell>
        </row>
        <row r="171">
          <cell r="A171" t="str">
            <v>WTM480</v>
          </cell>
          <cell r="P171">
            <v>0</v>
          </cell>
          <cell r="Q171">
            <v>0</v>
          </cell>
          <cell r="R171">
            <v>0</v>
          </cell>
        </row>
        <row r="172">
          <cell r="A172" t="str">
            <v>WTV4125NFW</v>
          </cell>
          <cell r="P172">
            <v>0</v>
          </cell>
          <cell r="Q172">
            <v>0</v>
          </cell>
          <cell r="R172">
            <v>0</v>
          </cell>
        </row>
        <row r="173">
          <cell r="A173" t="str">
            <v>WTV4125NFX</v>
          </cell>
          <cell r="P173">
            <v>0</v>
          </cell>
          <cell r="Q173">
            <v>0</v>
          </cell>
          <cell r="R173">
            <v>0</v>
          </cell>
        </row>
        <row r="174">
          <cell r="A174" t="str">
            <v>WTV4225TS</v>
          </cell>
          <cell r="P174">
            <v>0</v>
          </cell>
          <cell r="Q174">
            <v>0</v>
          </cell>
          <cell r="R174">
            <v>0</v>
          </cell>
        </row>
        <row r="175">
          <cell r="A175" t="str">
            <v>WTV4597NFCIX</v>
          </cell>
          <cell r="P175">
            <v>0</v>
          </cell>
          <cell r="Q175">
            <v>0</v>
          </cell>
          <cell r="R175">
            <v>0</v>
          </cell>
        </row>
        <row r="176">
          <cell r="A176" t="str">
            <v>WV1500</v>
          </cell>
          <cell r="P176">
            <v>0</v>
          </cell>
          <cell r="Q176">
            <v>0</v>
          </cell>
          <cell r="R176">
            <v>0</v>
          </cell>
        </row>
        <row r="177">
          <cell r="A177" t="str">
            <v>WV1500S</v>
          </cell>
          <cell r="P177">
            <v>0</v>
          </cell>
          <cell r="Q177">
            <v>0</v>
          </cell>
          <cell r="R177">
            <v>0</v>
          </cell>
        </row>
        <row r="178">
          <cell r="A178" t="str">
            <v>WVCC1B130</v>
          </cell>
          <cell r="P178">
            <v>0</v>
          </cell>
          <cell r="Q178">
            <v>0</v>
          </cell>
          <cell r="R178">
            <v>0</v>
          </cell>
        </row>
        <row r="179">
          <cell r="A179" t="str">
            <v>WVCC1CL160</v>
          </cell>
          <cell r="P179">
            <v>0</v>
          </cell>
          <cell r="Q179">
            <v>0</v>
          </cell>
          <cell r="R179">
            <v>0</v>
          </cell>
        </row>
        <row r="180">
          <cell r="A180" t="str">
            <v>WVCC1B180</v>
          </cell>
          <cell r="P180">
            <v>0</v>
          </cell>
          <cell r="Q180">
            <v>0</v>
          </cell>
          <cell r="R180">
            <v>0</v>
          </cell>
        </row>
        <row r="181">
          <cell r="A181" t="str">
            <v>WVCC1B200</v>
          </cell>
          <cell r="P181">
            <v>0</v>
          </cell>
          <cell r="Q181">
            <v>0</v>
          </cell>
          <cell r="R181">
            <v>0</v>
          </cell>
        </row>
        <row r="182">
          <cell r="A182" t="str">
            <v>WVCC1CL200</v>
          </cell>
          <cell r="P182">
            <v>0</v>
          </cell>
          <cell r="Q182">
            <v>0</v>
          </cell>
          <cell r="R182">
            <v>0</v>
          </cell>
        </row>
        <row r="183">
          <cell r="A183" t="str">
            <v>WVCU1CL100</v>
          </cell>
          <cell r="P183">
            <v>0</v>
          </cell>
          <cell r="Q183">
            <v>0</v>
          </cell>
          <cell r="R183">
            <v>0</v>
          </cell>
        </row>
        <row r="184">
          <cell r="A184" t="str">
            <v>WVE1660</v>
          </cell>
          <cell r="P184">
            <v>0</v>
          </cell>
          <cell r="Q184">
            <v>0</v>
          </cell>
          <cell r="R184">
            <v>0</v>
          </cell>
        </row>
        <row r="185">
          <cell r="A185" t="str">
            <v>WVE1883NFTS</v>
          </cell>
          <cell r="P185">
            <v>0</v>
          </cell>
          <cell r="Q185">
            <v>0</v>
          </cell>
          <cell r="R185">
            <v>0</v>
          </cell>
        </row>
        <row r="186">
          <cell r="A186" t="str">
            <v>WVN1863</v>
          </cell>
          <cell r="P186">
            <v>0</v>
          </cell>
          <cell r="Q186">
            <v>0</v>
          </cell>
          <cell r="R186">
            <v>0</v>
          </cell>
        </row>
        <row r="187">
          <cell r="A187" t="str">
            <v>WVT503</v>
          </cell>
          <cell r="P187">
            <v>0</v>
          </cell>
          <cell r="Q187">
            <v>0</v>
          </cell>
          <cell r="R187">
            <v>0</v>
          </cell>
        </row>
        <row r="188">
          <cell r="A188" t="str">
            <v>WW1600</v>
          </cell>
          <cell r="P188">
            <v>0</v>
          </cell>
          <cell r="Q188">
            <v>0</v>
          </cell>
          <cell r="R188">
            <v>0</v>
          </cell>
        </row>
      </sheetData>
      <sheetData sheetId="8">
        <row r="5">
          <cell r="B5" t="str">
            <v>Retour N°52447</v>
          </cell>
          <cell r="D5" t="str">
            <v>Retour N°52448</v>
          </cell>
          <cell r="F5" t="str">
            <v>Retour N°52449</v>
          </cell>
          <cell r="H5" t="str">
            <v>Retour N°52450</v>
          </cell>
          <cell r="J5" t="str">
            <v>Retour N°52601</v>
          </cell>
          <cell r="L5" t="str">
            <v>Retour N°52602</v>
          </cell>
          <cell r="N5" t="str">
            <v>Retour N°52603</v>
          </cell>
          <cell r="P5" t="str">
            <v>Retour N°52604</v>
          </cell>
          <cell r="R5" t="str">
            <v>Retour NBL 10162</v>
          </cell>
          <cell r="T5" t="str">
            <v>Retour N°52422</v>
          </cell>
          <cell r="V5" t="str">
            <v>Retour N°52423</v>
          </cell>
          <cell r="X5" t="str">
            <v>Retour N°52424</v>
          </cell>
          <cell r="Z5" t="str">
            <v>Retour N°52425</v>
          </cell>
          <cell r="AB5" t="str">
            <v>Retour N°52426</v>
          </cell>
          <cell r="AD5" t="str">
            <v>TCKU928562-5</v>
          </cell>
          <cell r="AF5" t="str">
            <v>MSCU777039-7</v>
          </cell>
          <cell r="AH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QR</v>
          </cell>
          <cell r="W6" t="str">
            <v>QS</v>
          </cell>
          <cell r="X6" t="str">
            <v>QR</v>
          </cell>
          <cell r="Y6" t="str">
            <v>QS</v>
          </cell>
          <cell r="Z6" t="str">
            <v>QR</v>
          </cell>
          <cell r="AA6" t="str">
            <v>QS</v>
          </cell>
          <cell r="AB6" t="str">
            <v>QR</v>
          </cell>
          <cell r="AC6" t="str">
            <v>QS</v>
          </cell>
          <cell r="AD6" t="str">
            <v>QR</v>
          </cell>
          <cell r="AE6" t="str">
            <v>QS</v>
          </cell>
          <cell r="AF6" t="str">
            <v>QR</v>
          </cell>
          <cell r="AG6" t="str">
            <v>QS</v>
          </cell>
          <cell r="AH6" t="str">
            <v>QR</v>
          </cell>
          <cell r="AI6" t="str">
            <v>QS</v>
          </cell>
          <cell r="AJ6" t="str">
            <v>QE</v>
          </cell>
        </row>
        <row r="7">
          <cell r="A7" t="str">
            <v>ACE010IX</v>
          </cell>
          <cell r="AH7">
            <v>0</v>
          </cell>
          <cell r="AI7">
            <v>0</v>
          </cell>
          <cell r="AJ7">
            <v>0</v>
          </cell>
        </row>
        <row r="8">
          <cell r="A8" t="str">
            <v>ACE102IX</v>
          </cell>
          <cell r="AH8">
            <v>0</v>
          </cell>
          <cell r="AI8">
            <v>0</v>
          </cell>
          <cell r="AJ8">
            <v>0</v>
          </cell>
        </row>
        <row r="9">
          <cell r="A9" t="str">
            <v>ACM5611G/WH</v>
          </cell>
          <cell r="AH9">
            <v>0</v>
          </cell>
          <cell r="AI9">
            <v>0</v>
          </cell>
          <cell r="AJ9">
            <v>0</v>
          </cell>
        </row>
        <row r="10">
          <cell r="A10" t="str">
            <v>ACM566/1IX</v>
          </cell>
          <cell r="AE10" t="str">
            <v xml:space="preserve"> </v>
          </cell>
          <cell r="AH10">
            <v>0</v>
          </cell>
          <cell r="AI10">
            <v>0</v>
          </cell>
          <cell r="AJ10">
            <v>0</v>
          </cell>
        </row>
        <row r="11">
          <cell r="A11" t="str">
            <v>ACM6601/G/IX</v>
          </cell>
          <cell r="AH11">
            <v>0</v>
          </cell>
          <cell r="AI11">
            <v>0</v>
          </cell>
          <cell r="AJ11">
            <v>0</v>
          </cell>
        </row>
        <row r="12">
          <cell r="A12" t="str">
            <v>ACM6611G/IX</v>
          </cell>
          <cell r="AH12">
            <v>0</v>
          </cell>
          <cell r="AI12">
            <v>0</v>
          </cell>
          <cell r="AJ12">
            <v>0</v>
          </cell>
        </row>
        <row r="13">
          <cell r="A13" t="str">
            <v>ACM6611G/WH</v>
          </cell>
          <cell r="AH13">
            <v>0</v>
          </cell>
          <cell r="AI13">
            <v>0</v>
          </cell>
          <cell r="AJ13">
            <v>0</v>
          </cell>
        </row>
        <row r="14">
          <cell r="A14" t="str">
            <v>ACM916IX</v>
          </cell>
          <cell r="AH14">
            <v>0</v>
          </cell>
          <cell r="AI14">
            <v>0</v>
          </cell>
          <cell r="AJ14">
            <v>0</v>
          </cell>
        </row>
        <row r="15">
          <cell r="A15" t="str">
            <v>ADG6442FD</v>
          </cell>
          <cell r="AH15">
            <v>0</v>
          </cell>
          <cell r="AI15">
            <v>0</v>
          </cell>
          <cell r="AJ15">
            <v>0</v>
          </cell>
        </row>
        <row r="16">
          <cell r="A16" t="str">
            <v>ADG7443A+FD</v>
          </cell>
          <cell r="AH16">
            <v>0</v>
          </cell>
          <cell r="AI16">
            <v>0</v>
          </cell>
          <cell r="AJ16">
            <v>0</v>
          </cell>
        </row>
        <row r="17">
          <cell r="A17" t="str">
            <v>ADG7643A+IX</v>
          </cell>
          <cell r="AH17">
            <v>0</v>
          </cell>
          <cell r="AI17">
            <v>0</v>
          </cell>
          <cell r="AJ17">
            <v>0</v>
          </cell>
        </row>
        <row r="18">
          <cell r="A18" t="str">
            <v>ADP4400WH</v>
          </cell>
          <cell r="AH18">
            <v>0</v>
          </cell>
          <cell r="AI18">
            <v>0</v>
          </cell>
          <cell r="AJ18">
            <v>0</v>
          </cell>
        </row>
        <row r="19">
          <cell r="A19" t="str">
            <v>ADP4600SI</v>
          </cell>
          <cell r="AH19">
            <v>0</v>
          </cell>
          <cell r="AI19">
            <v>0</v>
          </cell>
          <cell r="AJ19">
            <v>0</v>
          </cell>
        </row>
        <row r="20">
          <cell r="A20" t="str">
            <v>ADP7442A+PC6SWH</v>
          </cell>
          <cell r="AH20">
            <v>0</v>
          </cell>
          <cell r="AI20">
            <v>0</v>
          </cell>
          <cell r="AJ20">
            <v>0</v>
          </cell>
        </row>
        <row r="21">
          <cell r="A21" t="str">
            <v>ADP7452A+IX</v>
          </cell>
          <cell r="AH21">
            <v>0</v>
          </cell>
          <cell r="AI21">
            <v>0</v>
          </cell>
          <cell r="AJ21">
            <v>0</v>
          </cell>
        </row>
        <row r="22">
          <cell r="A22" t="str">
            <v>ADP750IX</v>
          </cell>
          <cell r="AH22">
            <v>0</v>
          </cell>
          <cell r="AI22">
            <v>0</v>
          </cell>
          <cell r="AJ22">
            <v>0</v>
          </cell>
        </row>
        <row r="23">
          <cell r="A23" t="str">
            <v>ADP8688A+TR</v>
          </cell>
          <cell r="AH23">
            <v>0</v>
          </cell>
          <cell r="AI23">
            <v>0</v>
          </cell>
          <cell r="AJ23">
            <v>0</v>
          </cell>
        </row>
        <row r="24">
          <cell r="A24" t="str">
            <v>AKG659IX</v>
          </cell>
          <cell r="AH24">
            <v>0</v>
          </cell>
          <cell r="AI24">
            <v>0</v>
          </cell>
          <cell r="AJ24">
            <v>0</v>
          </cell>
        </row>
        <row r="25">
          <cell r="A25" t="str">
            <v>AKL710WH</v>
          </cell>
          <cell r="AH25">
            <v>0</v>
          </cell>
          <cell r="AI25">
            <v>0</v>
          </cell>
          <cell r="AJ25">
            <v>0</v>
          </cell>
        </row>
        <row r="26">
          <cell r="A26" t="str">
            <v>AKM250</v>
          </cell>
          <cell r="AH26">
            <v>0</v>
          </cell>
          <cell r="AI26">
            <v>0</v>
          </cell>
          <cell r="AJ26">
            <v>0</v>
          </cell>
        </row>
        <row r="27">
          <cell r="A27" t="str">
            <v>AKM250NB</v>
          </cell>
          <cell r="AH27">
            <v>0</v>
          </cell>
          <cell r="AI27">
            <v>0</v>
          </cell>
          <cell r="AJ27">
            <v>0</v>
          </cell>
        </row>
        <row r="28">
          <cell r="A28" t="str">
            <v>AKM250IX</v>
          </cell>
          <cell r="AH28">
            <v>0</v>
          </cell>
          <cell r="AI28">
            <v>0</v>
          </cell>
          <cell r="AJ28">
            <v>0</v>
          </cell>
        </row>
        <row r="29">
          <cell r="A29" t="str">
            <v>AKM361IX</v>
          </cell>
          <cell r="AH29">
            <v>0</v>
          </cell>
          <cell r="AI29">
            <v>0</v>
          </cell>
          <cell r="AJ29">
            <v>0</v>
          </cell>
        </row>
        <row r="30">
          <cell r="A30" t="str">
            <v>AKM394IR</v>
          </cell>
          <cell r="AH30">
            <v>0</v>
          </cell>
          <cell r="AI30">
            <v>0</v>
          </cell>
          <cell r="AJ30">
            <v>0</v>
          </cell>
        </row>
        <row r="31">
          <cell r="A31" t="str">
            <v>AKM521IX</v>
          </cell>
          <cell r="AH31">
            <v>0</v>
          </cell>
          <cell r="AI31">
            <v>0</v>
          </cell>
          <cell r="AJ31">
            <v>0</v>
          </cell>
        </row>
        <row r="32">
          <cell r="A32" t="str">
            <v>AKP560IX</v>
          </cell>
          <cell r="AH32">
            <v>0</v>
          </cell>
          <cell r="AI32">
            <v>0</v>
          </cell>
          <cell r="AJ32">
            <v>0</v>
          </cell>
        </row>
        <row r="33">
          <cell r="A33" t="str">
            <v>AKP560WH</v>
          </cell>
          <cell r="AH33">
            <v>0</v>
          </cell>
          <cell r="AI33">
            <v>0</v>
          </cell>
          <cell r="AJ33">
            <v>0</v>
          </cell>
        </row>
        <row r="34">
          <cell r="A34" t="str">
            <v>AKP565IX</v>
          </cell>
          <cell r="AH34">
            <v>0</v>
          </cell>
          <cell r="AI34">
            <v>0</v>
          </cell>
          <cell r="AJ34">
            <v>0</v>
          </cell>
        </row>
        <row r="35">
          <cell r="A35" t="str">
            <v>AKP568/IX/1</v>
          </cell>
          <cell r="AH35">
            <v>0</v>
          </cell>
          <cell r="AI35">
            <v>0</v>
          </cell>
          <cell r="AJ35">
            <v>0</v>
          </cell>
        </row>
        <row r="36">
          <cell r="A36" t="str">
            <v>AKR0471IX</v>
          </cell>
          <cell r="AH36">
            <v>0</v>
          </cell>
          <cell r="AI36">
            <v>0</v>
          </cell>
          <cell r="AJ36">
            <v>0</v>
          </cell>
        </row>
        <row r="37">
          <cell r="A37" t="str">
            <v>AKR357IX</v>
          </cell>
          <cell r="AH37">
            <v>0</v>
          </cell>
          <cell r="AI37">
            <v>0</v>
          </cell>
          <cell r="AJ37">
            <v>0</v>
          </cell>
        </row>
        <row r="38">
          <cell r="A38" t="str">
            <v>AKR420IX</v>
          </cell>
          <cell r="AH38">
            <v>0</v>
          </cell>
          <cell r="AI38">
            <v>0</v>
          </cell>
          <cell r="AJ38">
            <v>0</v>
          </cell>
        </row>
        <row r="39">
          <cell r="A39" t="str">
            <v>AKR420WH</v>
          </cell>
          <cell r="AH39">
            <v>0</v>
          </cell>
          <cell r="AI39">
            <v>0</v>
          </cell>
          <cell r="AJ39">
            <v>0</v>
          </cell>
        </row>
        <row r="40">
          <cell r="A40" t="str">
            <v>AKR420NB</v>
          </cell>
          <cell r="AH40">
            <v>0</v>
          </cell>
          <cell r="AI40">
            <v>0</v>
          </cell>
          <cell r="AJ40">
            <v>0</v>
          </cell>
        </row>
        <row r="41">
          <cell r="A41" t="str">
            <v>AKR431ME</v>
          </cell>
          <cell r="AH41">
            <v>0</v>
          </cell>
          <cell r="AI41">
            <v>0</v>
          </cell>
          <cell r="AJ41">
            <v>0</v>
          </cell>
        </row>
        <row r="42">
          <cell r="A42" t="str">
            <v>AKR431WH</v>
          </cell>
          <cell r="AH42">
            <v>0</v>
          </cell>
          <cell r="AI42">
            <v>0</v>
          </cell>
          <cell r="AJ42">
            <v>0</v>
          </cell>
        </row>
        <row r="43">
          <cell r="A43" t="str">
            <v>AKR685IX</v>
          </cell>
          <cell r="AH43">
            <v>0</v>
          </cell>
          <cell r="AI43">
            <v>0</v>
          </cell>
          <cell r="AJ43">
            <v>0</v>
          </cell>
        </row>
        <row r="44">
          <cell r="A44" t="str">
            <v>AKR703IX</v>
          </cell>
          <cell r="AH44">
            <v>0</v>
          </cell>
          <cell r="AI44">
            <v>0</v>
          </cell>
          <cell r="AJ44">
            <v>0</v>
          </cell>
        </row>
        <row r="45">
          <cell r="A45" t="str">
            <v>AKR891IX</v>
          </cell>
          <cell r="AH45">
            <v>0</v>
          </cell>
          <cell r="AI45">
            <v>0</v>
          </cell>
          <cell r="AJ45">
            <v>0</v>
          </cell>
        </row>
        <row r="46">
          <cell r="A46" t="str">
            <v>AKR934IX</v>
          </cell>
          <cell r="AH46">
            <v>0</v>
          </cell>
          <cell r="AI46">
            <v>0</v>
          </cell>
          <cell r="AJ46">
            <v>0</v>
          </cell>
        </row>
        <row r="47">
          <cell r="A47" t="str">
            <v>AKR945IX</v>
          </cell>
          <cell r="AH47">
            <v>0</v>
          </cell>
          <cell r="AI47">
            <v>0</v>
          </cell>
          <cell r="AJ47">
            <v>0</v>
          </cell>
        </row>
        <row r="48">
          <cell r="A48" t="str">
            <v>AKR981IX</v>
          </cell>
          <cell r="AH48">
            <v>0</v>
          </cell>
          <cell r="AI48">
            <v>0</v>
          </cell>
          <cell r="AJ48">
            <v>0</v>
          </cell>
        </row>
        <row r="49">
          <cell r="A49" t="str">
            <v>AKR809MR</v>
          </cell>
          <cell r="AH49">
            <v>0</v>
          </cell>
          <cell r="AI49">
            <v>0</v>
          </cell>
          <cell r="AJ49">
            <v>0</v>
          </cell>
        </row>
        <row r="50">
          <cell r="A50" t="str">
            <v>AKS638WH</v>
          </cell>
          <cell r="AH50">
            <v>0</v>
          </cell>
          <cell r="AI50">
            <v>0</v>
          </cell>
          <cell r="AJ50">
            <v>0</v>
          </cell>
        </row>
        <row r="51">
          <cell r="A51" t="str">
            <v>AKT315/IX</v>
          </cell>
          <cell r="AH51">
            <v>0</v>
          </cell>
          <cell r="AI51">
            <v>0</v>
          </cell>
          <cell r="AJ51">
            <v>0</v>
          </cell>
        </row>
        <row r="52">
          <cell r="A52" t="str">
            <v>AKT325IX</v>
          </cell>
          <cell r="AH52">
            <v>0</v>
          </cell>
          <cell r="AI52">
            <v>0</v>
          </cell>
          <cell r="AJ52">
            <v>0</v>
          </cell>
        </row>
        <row r="53">
          <cell r="A53" t="str">
            <v>AKT476NB</v>
          </cell>
          <cell r="AH53">
            <v>0</v>
          </cell>
          <cell r="AI53">
            <v>0</v>
          </cell>
          <cell r="AJ53">
            <v>0</v>
          </cell>
        </row>
        <row r="54">
          <cell r="A54" t="str">
            <v>AKT617/IX</v>
          </cell>
          <cell r="AH54">
            <v>0</v>
          </cell>
          <cell r="AI54">
            <v>0</v>
          </cell>
          <cell r="AJ54">
            <v>0</v>
          </cell>
        </row>
        <row r="55">
          <cell r="A55" t="str">
            <v>AKT680/IXL</v>
          </cell>
          <cell r="AH55">
            <v>0</v>
          </cell>
          <cell r="AI55">
            <v>0</v>
          </cell>
          <cell r="AJ55">
            <v>0</v>
          </cell>
        </row>
        <row r="56">
          <cell r="A56" t="str">
            <v>AKT780/IX</v>
          </cell>
          <cell r="AH56">
            <v>0</v>
          </cell>
          <cell r="AI56">
            <v>0</v>
          </cell>
          <cell r="AJ56">
            <v>0</v>
          </cell>
        </row>
        <row r="57">
          <cell r="A57" t="str">
            <v>AKT809NB</v>
          </cell>
          <cell r="AH57">
            <v>0</v>
          </cell>
          <cell r="AI57">
            <v>0</v>
          </cell>
          <cell r="AJ57">
            <v>0</v>
          </cell>
        </row>
        <row r="58">
          <cell r="A58" t="str">
            <v>AKT905/IX</v>
          </cell>
          <cell r="AH58">
            <v>0</v>
          </cell>
          <cell r="AI58">
            <v>0</v>
          </cell>
          <cell r="AJ58">
            <v>0</v>
          </cell>
        </row>
        <row r="59">
          <cell r="A59" t="str">
            <v>AKT925/IX</v>
          </cell>
          <cell r="AH59">
            <v>0</v>
          </cell>
          <cell r="AI59">
            <v>0</v>
          </cell>
          <cell r="AJ59">
            <v>0</v>
          </cell>
        </row>
        <row r="60">
          <cell r="A60" t="str">
            <v>AKT933NB</v>
          </cell>
          <cell r="AH60">
            <v>0</v>
          </cell>
          <cell r="AI60">
            <v>0</v>
          </cell>
          <cell r="AJ60">
            <v>0</v>
          </cell>
        </row>
        <row r="61">
          <cell r="A61" t="str">
            <v>AKZM655IX</v>
          </cell>
          <cell r="AH61">
            <v>0</v>
          </cell>
          <cell r="AI61">
            <v>0</v>
          </cell>
          <cell r="AJ61">
            <v>0</v>
          </cell>
        </row>
        <row r="62">
          <cell r="A62" t="str">
            <v>AKZM693MRR</v>
          </cell>
          <cell r="AH62">
            <v>0</v>
          </cell>
          <cell r="AI62">
            <v>0</v>
          </cell>
          <cell r="AJ62">
            <v>0</v>
          </cell>
        </row>
        <row r="63">
          <cell r="A63" t="str">
            <v>AMB797</v>
          </cell>
          <cell r="AD63">
            <v>300</v>
          </cell>
          <cell r="AE63">
            <v>297</v>
          </cell>
          <cell r="AH63">
            <v>300</v>
          </cell>
          <cell r="AI63">
            <v>297</v>
          </cell>
          <cell r="AJ63">
            <v>3</v>
          </cell>
        </row>
        <row r="64">
          <cell r="A64" t="str">
            <v>AMB799</v>
          </cell>
          <cell r="AD64">
            <v>500</v>
          </cell>
          <cell r="AE64">
            <v>493</v>
          </cell>
          <cell r="AF64">
            <v>1128</v>
          </cell>
          <cell r="AG64">
            <v>1123</v>
          </cell>
          <cell r="AH64">
            <v>1628</v>
          </cell>
          <cell r="AI64">
            <v>1616</v>
          </cell>
          <cell r="AJ64">
            <v>12</v>
          </cell>
        </row>
        <row r="65">
          <cell r="A65" t="str">
            <v>AMD091/1</v>
          </cell>
          <cell r="J65">
            <v>4</v>
          </cell>
          <cell r="K65">
            <v>4</v>
          </cell>
          <cell r="P65">
            <v>3</v>
          </cell>
          <cell r="Q65">
            <v>3</v>
          </cell>
          <cell r="AB65">
            <v>3</v>
          </cell>
          <cell r="AC65">
            <v>3</v>
          </cell>
          <cell r="AH65">
            <v>10</v>
          </cell>
          <cell r="AI65">
            <v>10</v>
          </cell>
          <cell r="AJ65">
            <v>0</v>
          </cell>
        </row>
        <row r="66">
          <cell r="A66" t="str">
            <v>AMD314</v>
          </cell>
          <cell r="AH66">
            <v>0</v>
          </cell>
          <cell r="AI66">
            <v>0</v>
          </cell>
          <cell r="AJ66">
            <v>0</v>
          </cell>
        </row>
        <row r="67">
          <cell r="A67" t="str">
            <v>AMD314IX</v>
          </cell>
          <cell r="T67">
            <v>3</v>
          </cell>
          <cell r="U67">
            <v>3</v>
          </cell>
          <cell r="AH67">
            <v>3</v>
          </cell>
          <cell r="AI67">
            <v>3</v>
          </cell>
          <cell r="AJ67">
            <v>0</v>
          </cell>
        </row>
        <row r="68">
          <cell r="A68" t="str">
            <v>AMD315</v>
          </cell>
          <cell r="AH68">
            <v>0</v>
          </cell>
          <cell r="AI68">
            <v>0</v>
          </cell>
          <cell r="AJ68">
            <v>0</v>
          </cell>
        </row>
        <row r="69">
          <cell r="A69" t="str">
            <v>AMD315IX</v>
          </cell>
          <cell r="B69">
            <v>1</v>
          </cell>
          <cell r="C69">
            <v>1</v>
          </cell>
          <cell r="AH69">
            <v>1</v>
          </cell>
          <cell r="AI69">
            <v>1</v>
          </cell>
          <cell r="AJ69">
            <v>0</v>
          </cell>
        </row>
        <row r="70">
          <cell r="A70" t="str">
            <v>AMD316</v>
          </cell>
          <cell r="D70">
            <v>3</v>
          </cell>
          <cell r="E70">
            <v>3</v>
          </cell>
          <cell r="AH70">
            <v>3</v>
          </cell>
          <cell r="AI70">
            <v>3</v>
          </cell>
          <cell r="AJ70">
            <v>0</v>
          </cell>
        </row>
        <row r="71">
          <cell r="A71" t="str">
            <v>AMD317</v>
          </cell>
          <cell r="F71">
            <v>3</v>
          </cell>
          <cell r="G71">
            <v>3</v>
          </cell>
          <cell r="L71">
            <v>5</v>
          </cell>
          <cell r="M71">
            <v>5</v>
          </cell>
          <cell r="V71">
            <v>3</v>
          </cell>
          <cell r="W71">
            <v>3</v>
          </cell>
          <cell r="AH71">
            <v>11</v>
          </cell>
          <cell r="AI71">
            <v>11</v>
          </cell>
          <cell r="AJ71">
            <v>0</v>
          </cell>
        </row>
        <row r="72">
          <cell r="A72" t="str">
            <v>AMD328</v>
          </cell>
          <cell r="H72">
            <v>2</v>
          </cell>
          <cell r="I72">
            <v>2</v>
          </cell>
          <cell r="N72">
            <v>3</v>
          </cell>
          <cell r="O72">
            <v>3</v>
          </cell>
          <cell r="X72">
            <v>4</v>
          </cell>
          <cell r="Y72">
            <v>4</v>
          </cell>
          <cell r="AH72">
            <v>9</v>
          </cell>
          <cell r="AI72">
            <v>9</v>
          </cell>
          <cell r="AJ72">
            <v>0</v>
          </cell>
        </row>
        <row r="73">
          <cell r="A73" t="str">
            <v>AMD329</v>
          </cell>
          <cell r="Z73">
            <v>3</v>
          </cell>
          <cell r="AA73">
            <v>3</v>
          </cell>
          <cell r="AH73">
            <v>3</v>
          </cell>
          <cell r="AI73">
            <v>3</v>
          </cell>
          <cell r="AJ73">
            <v>0</v>
          </cell>
        </row>
        <row r="74">
          <cell r="A74" t="str">
            <v>AMT606/WH</v>
          </cell>
          <cell r="AH74">
            <v>0</v>
          </cell>
          <cell r="AI74">
            <v>0</v>
          </cell>
          <cell r="AJ74">
            <v>0</v>
          </cell>
        </row>
        <row r="75">
          <cell r="A75" t="str">
            <v>AMW836/IX</v>
          </cell>
          <cell r="AH75">
            <v>0</v>
          </cell>
          <cell r="AI75">
            <v>0</v>
          </cell>
          <cell r="AJ75">
            <v>0</v>
          </cell>
        </row>
        <row r="76">
          <cell r="A76" t="str">
            <v>AMW497IX</v>
          </cell>
          <cell r="AH76">
            <v>0</v>
          </cell>
          <cell r="AI76">
            <v>0</v>
          </cell>
          <cell r="AJ76">
            <v>0</v>
          </cell>
        </row>
        <row r="77">
          <cell r="A77" t="str">
            <v>ARC2224</v>
          </cell>
          <cell r="AH77">
            <v>0</v>
          </cell>
          <cell r="AI77">
            <v>0</v>
          </cell>
          <cell r="AJ77">
            <v>0</v>
          </cell>
        </row>
        <row r="78">
          <cell r="A78" t="str">
            <v>ARZ000W</v>
          </cell>
          <cell r="AH78">
            <v>0</v>
          </cell>
          <cell r="AI78">
            <v>0</v>
          </cell>
          <cell r="AJ78">
            <v>0</v>
          </cell>
        </row>
        <row r="79">
          <cell r="A79" t="str">
            <v>AMB7912</v>
          </cell>
          <cell r="AD79">
            <v>290</v>
          </cell>
          <cell r="AE79">
            <v>284</v>
          </cell>
          <cell r="AH79">
            <v>290</v>
          </cell>
          <cell r="AI79">
            <v>284</v>
          </cell>
          <cell r="AJ79">
            <v>6</v>
          </cell>
        </row>
        <row r="80">
          <cell r="A80" t="str">
            <v>AWE5090</v>
          </cell>
          <cell r="AH80">
            <v>0</v>
          </cell>
          <cell r="AI80">
            <v>0</v>
          </cell>
          <cell r="AJ80">
            <v>0</v>
          </cell>
        </row>
        <row r="81">
          <cell r="A81" t="str">
            <v>AWE6112</v>
          </cell>
          <cell r="AH81">
            <v>0</v>
          </cell>
          <cell r="AI81">
            <v>0</v>
          </cell>
          <cell r="AJ81">
            <v>0</v>
          </cell>
        </row>
        <row r="82">
          <cell r="A82" t="str">
            <v>AWE6511</v>
          </cell>
          <cell r="AH82">
            <v>0</v>
          </cell>
          <cell r="AI82">
            <v>0</v>
          </cell>
          <cell r="AJ82">
            <v>0</v>
          </cell>
        </row>
        <row r="83">
          <cell r="A83" t="str">
            <v>AWE6512</v>
          </cell>
          <cell r="AH83">
            <v>0</v>
          </cell>
          <cell r="AI83">
            <v>0</v>
          </cell>
          <cell r="AJ83">
            <v>0</v>
          </cell>
        </row>
        <row r="84">
          <cell r="A84" t="str">
            <v>AWE7650</v>
          </cell>
          <cell r="AH84">
            <v>0</v>
          </cell>
          <cell r="AI84">
            <v>0</v>
          </cell>
          <cell r="AJ84">
            <v>0</v>
          </cell>
        </row>
        <row r="85">
          <cell r="A85" t="str">
            <v>AWE9830</v>
          </cell>
          <cell r="AH85">
            <v>0</v>
          </cell>
          <cell r="AI85">
            <v>0</v>
          </cell>
          <cell r="AJ85">
            <v>0</v>
          </cell>
        </row>
        <row r="86">
          <cell r="A86" t="str">
            <v>AWE9850</v>
          </cell>
          <cell r="AH86">
            <v>0</v>
          </cell>
          <cell r="AI86">
            <v>0</v>
          </cell>
          <cell r="AJ86">
            <v>0</v>
          </cell>
        </row>
        <row r="87">
          <cell r="A87" t="str">
            <v>AWG/B6060</v>
          </cell>
          <cell r="AH87">
            <v>0</v>
          </cell>
          <cell r="AI87">
            <v>0</v>
          </cell>
          <cell r="AJ87">
            <v>0</v>
          </cell>
        </row>
        <row r="88">
          <cell r="A88" t="str">
            <v xml:space="preserve">AWG/BM6080 </v>
          </cell>
          <cell r="AH88">
            <v>0</v>
          </cell>
          <cell r="AI88">
            <v>0</v>
          </cell>
          <cell r="AJ88">
            <v>0</v>
          </cell>
        </row>
        <row r="89">
          <cell r="A89" t="str">
            <v>AWG/BM6080S</v>
          </cell>
          <cell r="AH89">
            <v>0</v>
          </cell>
          <cell r="AI89">
            <v>0</v>
          </cell>
          <cell r="AJ89">
            <v>0</v>
          </cell>
        </row>
        <row r="90">
          <cell r="A90" t="str">
            <v>AWG/BM7080</v>
          </cell>
          <cell r="AH90">
            <v>0</v>
          </cell>
          <cell r="AI90">
            <v>0</v>
          </cell>
          <cell r="AJ90">
            <v>0</v>
          </cell>
        </row>
        <row r="91">
          <cell r="A91" t="str">
            <v>AWG/BM7080S</v>
          </cell>
          <cell r="AH91">
            <v>0</v>
          </cell>
          <cell r="AI91">
            <v>0</v>
          </cell>
          <cell r="AJ91">
            <v>0</v>
          </cell>
        </row>
        <row r="92">
          <cell r="A92" t="str">
            <v>AWG/BM7100</v>
          </cell>
          <cell r="AH92">
            <v>0</v>
          </cell>
          <cell r="AI92">
            <v>0</v>
          </cell>
          <cell r="AJ92">
            <v>0</v>
          </cell>
        </row>
        <row r="93">
          <cell r="A93" t="str">
            <v>AWG/CM7120S</v>
          </cell>
          <cell r="AH93">
            <v>0</v>
          </cell>
          <cell r="AI93">
            <v>0</v>
          </cell>
          <cell r="AJ93">
            <v>0</v>
          </cell>
        </row>
        <row r="94">
          <cell r="A94" t="str">
            <v>AWO/CM7120</v>
          </cell>
          <cell r="AH94">
            <v>0</v>
          </cell>
          <cell r="AI94">
            <v>0</v>
          </cell>
          <cell r="AJ94">
            <v>0</v>
          </cell>
        </row>
        <row r="95">
          <cell r="A95" t="str">
            <v>AWO/CM8123</v>
          </cell>
          <cell r="AH95">
            <v>0</v>
          </cell>
          <cell r="AI95">
            <v>0</v>
          </cell>
          <cell r="AJ95">
            <v>0</v>
          </cell>
        </row>
        <row r="96">
          <cell r="A96" t="str">
            <v>AWO/CM8123S</v>
          </cell>
          <cell r="AH96">
            <v>0</v>
          </cell>
          <cell r="AI96">
            <v>0</v>
          </cell>
          <cell r="AJ96">
            <v>0</v>
          </cell>
        </row>
        <row r="97">
          <cell r="A97" t="str">
            <v>AWO/CM9123</v>
          </cell>
          <cell r="AH97">
            <v>0</v>
          </cell>
          <cell r="AI97">
            <v>0</v>
          </cell>
          <cell r="AJ97">
            <v>0</v>
          </cell>
        </row>
        <row r="98">
          <cell r="A98" t="str">
            <v>AWO/CM9123S</v>
          </cell>
          <cell r="AH98">
            <v>0</v>
          </cell>
          <cell r="AI98">
            <v>0</v>
          </cell>
          <cell r="AJ98">
            <v>0</v>
          </cell>
        </row>
        <row r="99">
          <cell r="A99" t="str">
            <v>AWOE10142S</v>
          </cell>
          <cell r="AH99">
            <v>0</v>
          </cell>
          <cell r="AI99">
            <v>0</v>
          </cell>
          <cell r="AJ99">
            <v>0</v>
          </cell>
        </row>
        <row r="100">
          <cell r="A100" t="str">
            <v>AWOE91200/1</v>
          </cell>
          <cell r="AH100">
            <v>0</v>
          </cell>
          <cell r="AI100">
            <v>0</v>
          </cell>
          <cell r="AJ100">
            <v>0</v>
          </cell>
        </row>
        <row r="101">
          <cell r="A101" t="str">
            <v>AWOE91200/1S</v>
          </cell>
          <cell r="AH101">
            <v>0</v>
          </cell>
          <cell r="AI101">
            <v>0</v>
          </cell>
          <cell r="AJ101">
            <v>0</v>
          </cell>
        </row>
        <row r="102">
          <cell r="A102" t="str">
            <v>AWZFS614</v>
          </cell>
          <cell r="AH102">
            <v>0</v>
          </cell>
          <cell r="AI102">
            <v>0</v>
          </cell>
          <cell r="AJ102">
            <v>0</v>
          </cell>
        </row>
        <row r="103">
          <cell r="A103" t="str">
            <v>AZB8785</v>
          </cell>
          <cell r="AH103">
            <v>0</v>
          </cell>
          <cell r="AI103">
            <v>0</v>
          </cell>
          <cell r="AJ103">
            <v>0</v>
          </cell>
        </row>
        <row r="104">
          <cell r="A104" t="str">
            <v>AZB9780</v>
          </cell>
          <cell r="AH104">
            <v>0</v>
          </cell>
          <cell r="AI104">
            <v>0</v>
          </cell>
          <cell r="AJ104">
            <v>0</v>
          </cell>
        </row>
        <row r="105">
          <cell r="A105" t="str">
            <v>AZB9785</v>
          </cell>
          <cell r="AH105">
            <v>0</v>
          </cell>
          <cell r="AI105">
            <v>0</v>
          </cell>
          <cell r="AJ105">
            <v>0</v>
          </cell>
        </row>
        <row r="106">
          <cell r="A106" t="str">
            <v>CF16</v>
          </cell>
          <cell r="AH106">
            <v>0</v>
          </cell>
          <cell r="AI106">
            <v>0</v>
          </cell>
          <cell r="AJ106">
            <v>0</v>
          </cell>
        </row>
        <row r="107">
          <cell r="A107" t="str">
            <v>CF20</v>
          </cell>
          <cell r="AH107">
            <v>0</v>
          </cell>
          <cell r="AI107">
            <v>0</v>
          </cell>
          <cell r="AJ107">
            <v>0</v>
          </cell>
        </row>
        <row r="108">
          <cell r="A108" t="str">
            <v>CF28</v>
          </cell>
          <cell r="AH108">
            <v>0</v>
          </cell>
          <cell r="AI108">
            <v>0</v>
          </cell>
          <cell r="AJ108">
            <v>0</v>
          </cell>
        </row>
        <row r="109">
          <cell r="A109" t="str">
            <v>CF350</v>
          </cell>
          <cell r="AH109">
            <v>0</v>
          </cell>
          <cell r="AI109">
            <v>0</v>
          </cell>
          <cell r="AJ109">
            <v>0</v>
          </cell>
        </row>
        <row r="110">
          <cell r="A110" t="str">
            <v>CF430</v>
          </cell>
          <cell r="AH110">
            <v>0</v>
          </cell>
          <cell r="AI110">
            <v>0</v>
          </cell>
          <cell r="AJ110">
            <v>0</v>
          </cell>
        </row>
        <row r="111">
          <cell r="A111" t="str">
            <v>CF610</v>
          </cell>
          <cell r="AH111">
            <v>0</v>
          </cell>
          <cell r="AI111">
            <v>0</v>
          </cell>
          <cell r="AJ111">
            <v>0</v>
          </cell>
        </row>
        <row r="112">
          <cell r="A112" t="str">
            <v>CVA14AP</v>
          </cell>
          <cell r="AH112">
            <v>0</v>
          </cell>
          <cell r="AI112">
            <v>0</v>
          </cell>
          <cell r="AJ112">
            <v>0</v>
          </cell>
        </row>
        <row r="113">
          <cell r="A113" t="str">
            <v>DPA25</v>
          </cell>
          <cell r="AH113">
            <v>0</v>
          </cell>
          <cell r="AI113">
            <v>0</v>
          </cell>
          <cell r="AJ113">
            <v>0</v>
          </cell>
        </row>
        <row r="114">
          <cell r="A114" t="str">
            <v>DPA300V/EG</v>
          </cell>
          <cell r="AH114">
            <v>0</v>
          </cell>
          <cell r="AI114">
            <v>0</v>
          </cell>
          <cell r="AJ114">
            <v>0</v>
          </cell>
        </row>
        <row r="115">
          <cell r="A115" t="str">
            <v>EKOGOLD840P</v>
          </cell>
          <cell r="AH115">
            <v>0</v>
          </cell>
          <cell r="AI115">
            <v>0</v>
          </cell>
          <cell r="AJ115">
            <v>0</v>
          </cell>
        </row>
        <row r="116">
          <cell r="A116" t="str">
            <v>EKOGOLD940P</v>
          </cell>
          <cell r="AH116">
            <v>0</v>
          </cell>
          <cell r="AI116">
            <v>0</v>
          </cell>
          <cell r="AJ116">
            <v>0</v>
          </cell>
        </row>
        <row r="117">
          <cell r="A117" t="str">
            <v>GT285SL</v>
          </cell>
          <cell r="AH117">
            <v>0</v>
          </cell>
          <cell r="AI117">
            <v>0</v>
          </cell>
          <cell r="AJ117">
            <v>0</v>
          </cell>
        </row>
        <row r="118">
          <cell r="A118" t="str">
            <v>GTE405</v>
          </cell>
          <cell r="AH118">
            <v>0</v>
          </cell>
          <cell r="AI118">
            <v>0</v>
          </cell>
          <cell r="AJ118">
            <v>0</v>
          </cell>
        </row>
        <row r="119">
          <cell r="A119" t="str">
            <v>JT366/SL</v>
          </cell>
          <cell r="AH119">
            <v>0</v>
          </cell>
          <cell r="AI119">
            <v>0</v>
          </cell>
          <cell r="AJ119">
            <v>0</v>
          </cell>
        </row>
        <row r="120">
          <cell r="A120" t="str">
            <v>JT379/IX</v>
          </cell>
          <cell r="AH120">
            <v>0</v>
          </cell>
          <cell r="AI120">
            <v>0</v>
          </cell>
          <cell r="AJ120">
            <v>0</v>
          </cell>
        </row>
        <row r="121">
          <cell r="A121" t="str">
            <v>KGN5382A2+ Fresh PT</v>
          </cell>
          <cell r="AH121">
            <v>0</v>
          </cell>
          <cell r="AI121">
            <v>0</v>
          </cell>
          <cell r="AJ121">
            <v>0</v>
          </cell>
        </row>
        <row r="122">
          <cell r="A122" t="str">
            <v>KGN5283A3+</v>
          </cell>
          <cell r="AH122">
            <v>0</v>
          </cell>
          <cell r="AI122">
            <v>0</v>
          </cell>
          <cell r="AJ122">
            <v>0</v>
          </cell>
        </row>
        <row r="123">
          <cell r="A123" t="str">
            <v>LOP6052</v>
          </cell>
          <cell r="AH123">
            <v>0</v>
          </cell>
          <cell r="AI123">
            <v>0</v>
          </cell>
          <cell r="AJ123">
            <v>0</v>
          </cell>
        </row>
        <row r="124">
          <cell r="A124" t="str">
            <v>LOS7010</v>
          </cell>
          <cell r="AH124">
            <v>0</v>
          </cell>
          <cell r="AI124">
            <v>0</v>
          </cell>
          <cell r="AJ124">
            <v>0</v>
          </cell>
        </row>
        <row r="125">
          <cell r="A125" t="str">
            <v>LPA54</v>
          </cell>
          <cell r="AH125">
            <v>0</v>
          </cell>
          <cell r="AI125">
            <v>0</v>
          </cell>
          <cell r="AJ125">
            <v>0</v>
          </cell>
        </row>
        <row r="126">
          <cell r="A126" t="str">
            <v>MWD246SL</v>
          </cell>
          <cell r="AH126">
            <v>0</v>
          </cell>
          <cell r="AI126">
            <v>0</v>
          </cell>
          <cell r="AJ126">
            <v>0</v>
          </cell>
        </row>
        <row r="127">
          <cell r="A127" t="str">
            <v>MWD301</v>
          </cell>
          <cell r="AH127">
            <v>0</v>
          </cell>
          <cell r="AI127">
            <v>0</v>
          </cell>
          <cell r="AJ127">
            <v>0</v>
          </cell>
        </row>
        <row r="128">
          <cell r="A128" t="str">
            <v>MWD302/WH</v>
          </cell>
          <cell r="AH128">
            <v>0</v>
          </cell>
          <cell r="AI128">
            <v>0</v>
          </cell>
          <cell r="AJ128">
            <v>0</v>
          </cell>
        </row>
        <row r="129">
          <cell r="A129" t="str">
            <v>MWD308/SL</v>
          </cell>
          <cell r="AH129">
            <v>0</v>
          </cell>
          <cell r="AI129">
            <v>0</v>
          </cell>
          <cell r="AJ129">
            <v>0</v>
          </cell>
        </row>
        <row r="130">
          <cell r="A130" t="str">
            <v>MWO611SL</v>
          </cell>
          <cell r="AH130">
            <v>0</v>
          </cell>
          <cell r="AI130">
            <v>0</v>
          </cell>
          <cell r="AJ130">
            <v>0</v>
          </cell>
        </row>
        <row r="131">
          <cell r="A131" t="str">
            <v>SF141</v>
          </cell>
          <cell r="AH131">
            <v>0</v>
          </cell>
          <cell r="AI131">
            <v>0</v>
          </cell>
          <cell r="AJ131">
            <v>0</v>
          </cell>
        </row>
        <row r="132">
          <cell r="A132" t="str">
            <v>SF171</v>
          </cell>
          <cell r="AH132">
            <v>0</v>
          </cell>
          <cell r="AI132">
            <v>0</v>
          </cell>
          <cell r="AJ132">
            <v>0</v>
          </cell>
        </row>
        <row r="133">
          <cell r="A133" t="str">
            <v>TGA310/3100EG</v>
          </cell>
          <cell r="AH133">
            <v>0</v>
          </cell>
          <cell r="AI133">
            <v>0</v>
          </cell>
          <cell r="AJ133">
            <v>0</v>
          </cell>
        </row>
        <row r="134">
          <cell r="A134" t="str">
            <v>TGZ5757IXL</v>
          </cell>
          <cell r="AH134">
            <v>0</v>
          </cell>
          <cell r="AI134">
            <v>0</v>
          </cell>
          <cell r="AJ134">
            <v>0</v>
          </cell>
        </row>
        <row r="135">
          <cell r="A135" t="str">
            <v>TT16AP</v>
          </cell>
          <cell r="AH135">
            <v>0</v>
          </cell>
          <cell r="AI135">
            <v>0</v>
          </cell>
          <cell r="AJ135">
            <v>0</v>
          </cell>
        </row>
        <row r="136">
          <cell r="A136" t="str">
            <v>WBA3399NFCIX</v>
          </cell>
          <cell r="AH136">
            <v>0</v>
          </cell>
          <cell r="AI136">
            <v>0</v>
          </cell>
          <cell r="AJ136">
            <v>0</v>
          </cell>
        </row>
        <row r="137">
          <cell r="A137" t="str">
            <v>WBA4398NFCIX</v>
          </cell>
          <cell r="AH137">
            <v>0</v>
          </cell>
          <cell r="AI137">
            <v>0</v>
          </cell>
          <cell r="AJ137">
            <v>0</v>
          </cell>
        </row>
        <row r="138">
          <cell r="A138" t="str">
            <v>WBE3325NFTS</v>
          </cell>
          <cell r="AH138">
            <v>0</v>
          </cell>
          <cell r="AI138">
            <v>0</v>
          </cell>
          <cell r="AJ138">
            <v>0</v>
          </cell>
        </row>
        <row r="139">
          <cell r="A139" t="str">
            <v>WBE3325NFW</v>
          </cell>
          <cell r="AH139">
            <v>0</v>
          </cell>
          <cell r="AI139">
            <v>0</v>
          </cell>
          <cell r="AJ139">
            <v>0</v>
          </cell>
        </row>
        <row r="140">
          <cell r="A140" t="str">
            <v>WBE3414</v>
          </cell>
          <cell r="AH140">
            <v>0</v>
          </cell>
          <cell r="AI140">
            <v>0</v>
          </cell>
          <cell r="AJ140">
            <v>0</v>
          </cell>
        </row>
        <row r="141">
          <cell r="A141" t="str">
            <v>WBE475IX</v>
          </cell>
          <cell r="AH141">
            <v>0</v>
          </cell>
          <cell r="AI141">
            <v>0</v>
          </cell>
          <cell r="AJ141">
            <v>0</v>
          </cell>
        </row>
        <row r="142">
          <cell r="A142" t="str">
            <v>WGWHFL106A</v>
          </cell>
          <cell r="AH142">
            <v>0</v>
          </cell>
          <cell r="AI142">
            <v>0</v>
          </cell>
          <cell r="AJ142">
            <v>0</v>
          </cell>
        </row>
        <row r="143">
          <cell r="A143" t="str">
            <v>WGWHFL1P6AL</v>
          </cell>
          <cell r="AH143">
            <v>0</v>
          </cell>
          <cell r="AI143">
            <v>0</v>
          </cell>
          <cell r="AJ143">
            <v>0</v>
          </cell>
        </row>
        <row r="144">
          <cell r="A144" t="str">
            <v>WGWHFL112A</v>
          </cell>
          <cell r="AH144">
            <v>0</v>
          </cell>
          <cell r="AI144">
            <v>0</v>
          </cell>
          <cell r="AJ144">
            <v>0</v>
          </cell>
        </row>
        <row r="145">
          <cell r="A145" t="str">
            <v>WME1640W</v>
          </cell>
          <cell r="AH145">
            <v>0</v>
          </cell>
          <cell r="AI145">
            <v>0</v>
          </cell>
          <cell r="AJ145">
            <v>0</v>
          </cell>
        </row>
        <row r="146">
          <cell r="A146" t="str">
            <v>WME1887DFCTS</v>
          </cell>
          <cell r="AH146">
            <v>0</v>
          </cell>
          <cell r="AI146">
            <v>0</v>
          </cell>
          <cell r="AJ146">
            <v>0</v>
          </cell>
        </row>
        <row r="147">
          <cell r="A147" t="str">
            <v>WMN1867DFCN</v>
          </cell>
          <cell r="AH147">
            <v>0</v>
          </cell>
          <cell r="AI147">
            <v>0</v>
          </cell>
          <cell r="AJ147">
            <v>0</v>
          </cell>
        </row>
        <row r="148">
          <cell r="A148" t="str">
            <v>WMT503</v>
          </cell>
          <cell r="AH148">
            <v>0</v>
          </cell>
          <cell r="AI148">
            <v>0</v>
          </cell>
          <cell r="AJ148">
            <v>0</v>
          </cell>
        </row>
        <row r="149">
          <cell r="A149" t="str">
            <v>WOR1207</v>
          </cell>
          <cell r="R149">
            <v>2</v>
          </cell>
          <cell r="S149">
            <v>2</v>
          </cell>
          <cell r="AH149">
            <v>2</v>
          </cell>
          <cell r="AI149">
            <v>2</v>
          </cell>
          <cell r="AJ149">
            <v>0</v>
          </cell>
        </row>
        <row r="150">
          <cell r="A150" t="str">
            <v>WOR1209</v>
          </cell>
          <cell r="R150">
            <v>86</v>
          </cell>
          <cell r="S150">
            <v>86</v>
          </cell>
          <cell r="AH150">
            <v>86</v>
          </cell>
          <cell r="AI150">
            <v>86</v>
          </cell>
          <cell r="AJ150">
            <v>0</v>
          </cell>
        </row>
        <row r="151">
          <cell r="A151" t="str">
            <v>WOR1212</v>
          </cell>
          <cell r="AH151">
            <v>0</v>
          </cell>
          <cell r="AI151">
            <v>0</v>
          </cell>
          <cell r="AJ151">
            <v>0</v>
          </cell>
        </row>
        <row r="152">
          <cell r="A152" t="str">
            <v>WS60-578</v>
          </cell>
          <cell r="AH152">
            <v>0</v>
          </cell>
          <cell r="AI152">
            <v>0</v>
          </cell>
          <cell r="AJ152">
            <v>0</v>
          </cell>
        </row>
        <row r="153">
          <cell r="A153" t="str">
            <v>WS80-58</v>
          </cell>
          <cell r="AH153">
            <v>0</v>
          </cell>
          <cell r="AI153">
            <v>0</v>
          </cell>
          <cell r="AJ153">
            <v>0</v>
          </cell>
        </row>
        <row r="154">
          <cell r="A154" t="str">
            <v>WSC5541/A+NX</v>
          </cell>
          <cell r="AH154">
            <v>0</v>
          </cell>
          <cell r="AI154">
            <v>0</v>
          </cell>
          <cell r="AJ154">
            <v>0</v>
          </cell>
        </row>
        <row r="155">
          <cell r="A155" t="str">
            <v>WSC5541A+S</v>
          </cell>
          <cell r="AH155">
            <v>0</v>
          </cell>
          <cell r="AI155">
            <v>0</v>
          </cell>
          <cell r="AJ155">
            <v>0</v>
          </cell>
        </row>
        <row r="156">
          <cell r="A156" t="str">
            <v>WSF7256A/IX</v>
          </cell>
          <cell r="AH156">
            <v>0</v>
          </cell>
          <cell r="AI156">
            <v>0</v>
          </cell>
          <cell r="AJ156">
            <v>0</v>
          </cell>
        </row>
        <row r="157">
          <cell r="A157" t="str">
            <v>WSF5574A+X</v>
          </cell>
          <cell r="AH157">
            <v>0</v>
          </cell>
          <cell r="AI157">
            <v>0</v>
          </cell>
          <cell r="AJ157">
            <v>0</v>
          </cell>
        </row>
        <row r="158">
          <cell r="A158" t="str">
            <v>WSN5586A+N</v>
          </cell>
          <cell r="AH158">
            <v>0</v>
          </cell>
          <cell r="AI158">
            <v>0</v>
          </cell>
          <cell r="AJ158">
            <v>0</v>
          </cell>
        </row>
        <row r="159">
          <cell r="A159" t="str">
            <v>WTE2510W</v>
          </cell>
          <cell r="AH159">
            <v>0</v>
          </cell>
          <cell r="AI159">
            <v>0</v>
          </cell>
          <cell r="AJ159">
            <v>0</v>
          </cell>
        </row>
        <row r="160">
          <cell r="A160" t="str">
            <v>WTE2921A+NFS</v>
          </cell>
          <cell r="AH160">
            <v>0</v>
          </cell>
          <cell r="AI160">
            <v>0</v>
          </cell>
          <cell r="AJ160">
            <v>0</v>
          </cell>
        </row>
        <row r="161">
          <cell r="A161" t="str">
            <v>WTE2921A+NFW</v>
          </cell>
          <cell r="AH161">
            <v>0</v>
          </cell>
          <cell r="AI161">
            <v>0</v>
          </cell>
          <cell r="AJ161">
            <v>0</v>
          </cell>
        </row>
        <row r="162">
          <cell r="A162" t="str">
            <v>WTE3111W</v>
          </cell>
          <cell r="AH162">
            <v>0</v>
          </cell>
          <cell r="AI162">
            <v>0</v>
          </cell>
          <cell r="AJ162">
            <v>0</v>
          </cell>
        </row>
        <row r="163">
          <cell r="A163" t="str">
            <v>WTE3322A+NFTS</v>
          </cell>
          <cell r="AH163">
            <v>0</v>
          </cell>
          <cell r="AI163">
            <v>0</v>
          </cell>
          <cell r="AJ163">
            <v>0</v>
          </cell>
        </row>
        <row r="164">
          <cell r="A164" t="str">
            <v>WTE3322NFW</v>
          </cell>
          <cell r="AH164">
            <v>0</v>
          </cell>
          <cell r="AI164">
            <v>0</v>
          </cell>
          <cell r="AJ164">
            <v>0</v>
          </cell>
        </row>
        <row r="165">
          <cell r="A165" t="str">
            <v>WTH4410IX</v>
          </cell>
          <cell r="AH165">
            <v>0</v>
          </cell>
          <cell r="AI165">
            <v>0</v>
          </cell>
          <cell r="AJ165">
            <v>0</v>
          </cell>
        </row>
        <row r="166">
          <cell r="A166" t="str">
            <v>WTH4410NFW</v>
          </cell>
          <cell r="AH166">
            <v>0</v>
          </cell>
          <cell r="AI166">
            <v>0</v>
          </cell>
          <cell r="AJ166">
            <v>0</v>
          </cell>
        </row>
        <row r="167">
          <cell r="A167" t="str">
            <v>WTH4910IX</v>
          </cell>
          <cell r="AH167">
            <v>0</v>
          </cell>
          <cell r="AI167">
            <v>0</v>
          </cell>
          <cell r="AJ167">
            <v>0</v>
          </cell>
        </row>
        <row r="168">
          <cell r="A168" t="str">
            <v>WTH4910NFW</v>
          </cell>
          <cell r="AH168">
            <v>0</v>
          </cell>
          <cell r="AI168">
            <v>0</v>
          </cell>
          <cell r="AJ168">
            <v>0</v>
          </cell>
        </row>
        <row r="169">
          <cell r="A169" t="str">
            <v>WTH5410NFW</v>
          </cell>
          <cell r="AH169">
            <v>0</v>
          </cell>
          <cell r="AI169">
            <v>0</v>
          </cell>
          <cell r="AJ169">
            <v>0</v>
          </cell>
        </row>
        <row r="170">
          <cell r="A170" t="str">
            <v>WTH5410NFX</v>
          </cell>
          <cell r="AH170">
            <v>0</v>
          </cell>
          <cell r="AI170">
            <v>0</v>
          </cell>
          <cell r="AJ170">
            <v>0</v>
          </cell>
        </row>
        <row r="171">
          <cell r="A171" t="str">
            <v>WTM480</v>
          </cell>
          <cell r="AH171">
            <v>0</v>
          </cell>
          <cell r="AI171">
            <v>0</v>
          </cell>
          <cell r="AJ171">
            <v>0</v>
          </cell>
        </row>
        <row r="172">
          <cell r="A172" t="str">
            <v>WTV4125NFW</v>
          </cell>
          <cell r="AH172">
            <v>0</v>
          </cell>
          <cell r="AI172">
            <v>0</v>
          </cell>
          <cell r="AJ172">
            <v>0</v>
          </cell>
        </row>
        <row r="173">
          <cell r="A173" t="str">
            <v>WTV4125NFX</v>
          </cell>
          <cell r="AH173">
            <v>0</v>
          </cell>
          <cell r="AI173">
            <v>0</v>
          </cell>
          <cell r="AJ173">
            <v>0</v>
          </cell>
        </row>
        <row r="174">
          <cell r="A174" t="str">
            <v>WTV4225TS</v>
          </cell>
          <cell r="AH174">
            <v>0</v>
          </cell>
          <cell r="AI174">
            <v>0</v>
          </cell>
          <cell r="AJ174">
            <v>0</v>
          </cell>
        </row>
        <row r="175">
          <cell r="A175" t="str">
            <v>WTV4597NFCIX</v>
          </cell>
          <cell r="AH175">
            <v>0</v>
          </cell>
          <cell r="AI175">
            <v>0</v>
          </cell>
          <cell r="AJ175">
            <v>0</v>
          </cell>
        </row>
        <row r="176">
          <cell r="A176" t="str">
            <v>WV1500</v>
          </cell>
          <cell r="AH176">
            <v>0</v>
          </cell>
          <cell r="AI176">
            <v>0</v>
          </cell>
          <cell r="AJ176">
            <v>0</v>
          </cell>
        </row>
        <row r="177">
          <cell r="A177" t="str">
            <v>WV1500S</v>
          </cell>
          <cell r="AH177">
            <v>0</v>
          </cell>
          <cell r="AI177">
            <v>0</v>
          </cell>
          <cell r="AJ177">
            <v>0</v>
          </cell>
        </row>
        <row r="178">
          <cell r="A178" t="str">
            <v>WVCC1B130</v>
          </cell>
          <cell r="AH178">
            <v>0</v>
          </cell>
          <cell r="AI178">
            <v>0</v>
          </cell>
          <cell r="AJ178">
            <v>0</v>
          </cell>
        </row>
        <row r="179">
          <cell r="A179" t="str">
            <v>WVCC1CL160</v>
          </cell>
          <cell r="AH179">
            <v>0</v>
          </cell>
          <cell r="AI179">
            <v>0</v>
          </cell>
          <cell r="AJ179">
            <v>0</v>
          </cell>
        </row>
        <row r="180">
          <cell r="A180" t="str">
            <v>WVCC1B180</v>
          </cell>
          <cell r="AH180">
            <v>0</v>
          </cell>
          <cell r="AI180">
            <v>0</v>
          </cell>
          <cell r="AJ180">
            <v>0</v>
          </cell>
        </row>
        <row r="181">
          <cell r="A181" t="str">
            <v>WVCC1B200</v>
          </cell>
          <cell r="AH181">
            <v>0</v>
          </cell>
          <cell r="AI181">
            <v>0</v>
          </cell>
          <cell r="AJ181">
            <v>0</v>
          </cell>
        </row>
        <row r="182">
          <cell r="A182" t="str">
            <v>WVCC1CL200</v>
          </cell>
          <cell r="AH182">
            <v>0</v>
          </cell>
          <cell r="AI182">
            <v>0</v>
          </cell>
          <cell r="AJ182">
            <v>0</v>
          </cell>
        </row>
        <row r="183">
          <cell r="A183" t="str">
            <v>WVCU1CL100</v>
          </cell>
          <cell r="AH183">
            <v>0</v>
          </cell>
          <cell r="AI183">
            <v>0</v>
          </cell>
          <cell r="AJ183">
            <v>0</v>
          </cell>
        </row>
        <row r="184">
          <cell r="A184" t="str">
            <v>WVE1660</v>
          </cell>
          <cell r="AH184">
            <v>0</v>
          </cell>
          <cell r="AI184">
            <v>0</v>
          </cell>
          <cell r="AJ184">
            <v>0</v>
          </cell>
        </row>
        <row r="185">
          <cell r="A185" t="str">
            <v>WVE1883NFTS</v>
          </cell>
          <cell r="AH185">
            <v>0</v>
          </cell>
          <cell r="AI185">
            <v>0</v>
          </cell>
          <cell r="AJ185">
            <v>0</v>
          </cell>
        </row>
        <row r="186">
          <cell r="A186" t="str">
            <v>WVN1863</v>
          </cell>
          <cell r="AH186">
            <v>0</v>
          </cell>
          <cell r="AI186">
            <v>0</v>
          </cell>
          <cell r="AJ186">
            <v>0</v>
          </cell>
        </row>
        <row r="187">
          <cell r="A187" t="str">
            <v>WVT503</v>
          </cell>
          <cell r="AH187">
            <v>0</v>
          </cell>
          <cell r="AI187">
            <v>0</v>
          </cell>
          <cell r="AJ187">
            <v>0</v>
          </cell>
        </row>
        <row r="188">
          <cell r="A188" t="str">
            <v>WW1600</v>
          </cell>
          <cell r="AH188">
            <v>0</v>
          </cell>
          <cell r="AI188">
            <v>0</v>
          </cell>
          <cell r="AJ188">
            <v>0</v>
          </cell>
        </row>
      </sheetData>
      <sheetData sheetId="9">
        <row r="5">
          <cell r="B5" t="str">
            <v>Retour N°52605</v>
          </cell>
          <cell r="D5" t="str">
            <v>Retour N°52608</v>
          </cell>
          <cell r="F5" t="str">
            <v>Retour N°52609</v>
          </cell>
          <cell r="H5" t="str">
            <v>Retour N°52611</v>
          </cell>
          <cell r="J5" t="str">
            <v>Retour N°52612</v>
          </cell>
          <cell r="L5" t="str">
            <v>Retour N°52613</v>
          </cell>
          <cell r="N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QE</v>
          </cell>
        </row>
        <row r="7">
          <cell r="A7" t="str">
            <v>ACE010IX</v>
          </cell>
          <cell r="N7">
            <v>0</v>
          </cell>
          <cell r="O7">
            <v>0</v>
          </cell>
          <cell r="P7">
            <v>0</v>
          </cell>
        </row>
        <row r="8">
          <cell r="A8" t="str">
            <v>ACE102IX</v>
          </cell>
          <cell r="N8">
            <v>0</v>
          </cell>
          <cell r="O8">
            <v>0</v>
          </cell>
          <cell r="P8">
            <v>0</v>
          </cell>
        </row>
        <row r="9">
          <cell r="A9" t="str">
            <v>ACM5611G/WH</v>
          </cell>
          <cell r="N9">
            <v>0</v>
          </cell>
          <cell r="O9">
            <v>0</v>
          </cell>
          <cell r="P9">
            <v>0</v>
          </cell>
        </row>
        <row r="10">
          <cell r="A10" t="str">
            <v>ACM566/1IX</v>
          </cell>
          <cell r="N10">
            <v>0</v>
          </cell>
          <cell r="O10">
            <v>0</v>
          </cell>
          <cell r="P10">
            <v>0</v>
          </cell>
        </row>
        <row r="11">
          <cell r="A11" t="str">
            <v>ACM6601/G/IX</v>
          </cell>
          <cell r="N11">
            <v>0</v>
          </cell>
          <cell r="O11">
            <v>0</v>
          </cell>
          <cell r="P11">
            <v>0</v>
          </cell>
        </row>
        <row r="12">
          <cell r="A12" t="str">
            <v>ACM6611G/IX</v>
          </cell>
          <cell r="N12">
            <v>0</v>
          </cell>
          <cell r="O12">
            <v>0</v>
          </cell>
          <cell r="P12">
            <v>0</v>
          </cell>
        </row>
        <row r="13">
          <cell r="A13" t="str">
            <v>ACM6611G/WH</v>
          </cell>
          <cell r="N13">
            <v>0</v>
          </cell>
          <cell r="O13">
            <v>0</v>
          </cell>
          <cell r="P13">
            <v>0</v>
          </cell>
        </row>
        <row r="14">
          <cell r="A14" t="str">
            <v>ACM916IX</v>
          </cell>
          <cell r="N14">
            <v>0</v>
          </cell>
          <cell r="O14">
            <v>0</v>
          </cell>
          <cell r="P14">
            <v>0</v>
          </cell>
        </row>
        <row r="15">
          <cell r="A15" t="str">
            <v>ADG6442FD</v>
          </cell>
          <cell r="N15">
            <v>0</v>
          </cell>
          <cell r="O15">
            <v>0</v>
          </cell>
          <cell r="P15">
            <v>0</v>
          </cell>
        </row>
        <row r="16">
          <cell r="A16" t="str">
            <v>ADG7443A+FD</v>
          </cell>
          <cell r="N16">
            <v>0</v>
          </cell>
          <cell r="O16">
            <v>0</v>
          </cell>
          <cell r="P16">
            <v>0</v>
          </cell>
        </row>
        <row r="17">
          <cell r="A17" t="str">
            <v>ADG7643A+IX</v>
          </cell>
          <cell r="N17">
            <v>0</v>
          </cell>
          <cell r="O17">
            <v>0</v>
          </cell>
          <cell r="P17">
            <v>0</v>
          </cell>
        </row>
        <row r="18">
          <cell r="A18" t="str">
            <v>ADP4400WH</v>
          </cell>
          <cell r="N18">
            <v>0</v>
          </cell>
          <cell r="O18">
            <v>0</v>
          </cell>
          <cell r="P18">
            <v>0</v>
          </cell>
        </row>
        <row r="19">
          <cell r="A19" t="str">
            <v>ADP4600SI</v>
          </cell>
          <cell r="N19">
            <v>0</v>
          </cell>
          <cell r="O19">
            <v>0</v>
          </cell>
          <cell r="P19">
            <v>0</v>
          </cell>
        </row>
        <row r="20">
          <cell r="A20" t="str">
            <v>ADP7442A+PC6SWH</v>
          </cell>
          <cell r="N20">
            <v>0</v>
          </cell>
          <cell r="O20">
            <v>0</v>
          </cell>
          <cell r="P20">
            <v>0</v>
          </cell>
        </row>
        <row r="21">
          <cell r="A21" t="str">
            <v>ADP7452A+IX</v>
          </cell>
          <cell r="N21">
            <v>0</v>
          </cell>
          <cell r="O21">
            <v>0</v>
          </cell>
          <cell r="P21">
            <v>0</v>
          </cell>
        </row>
        <row r="22">
          <cell r="A22" t="str">
            <v>ADP750IX</v>
          </cell>
          <cell r="N22">
            <v>0</v>
          </cell>
          <cell r="O22">
            <v>0</v>
          </cell>
          <cell r="P22">
            <v>0</v>
          </cell>
        </row>
        <row r="23">
          <cell r="A23" t="str">
            <v>ADP8688A+TR</v>
          </cell>
          <cell r="N23">
            <v>0</v>
          </cell>
          <cell r="O23">
            <v>0</v>
          </cell>
          <cell r="P23">
            <v>0</v>
          </cell>
        </row>
        <row r="24">
          <cell r="A24" t="str">
            <v>AKG659IX</v>
          </cell>
          <cell r="N24">
            <v>0</v>
          </cell>
          <cell r="O24">
            <v>0</v>
          </cell>
          <cell r="P24">
            <v>0</v>
          </cell>
        </row>
        <row r="25">
          <cell r="A25" t="str">
            <v>AKL710WH</v>
          </cell>
          <cell r="N25">
            <v>0</v>
          </cell>
          <cell r="O25">
            <v>0</v>
          </cell>
          <cell r="P25">
            <v>0</v>
          </cell>
        </row>
        <row r="26">
          <cell r="A26" t="str">
            <v>AKM250</v>
          </cell>
          <cell r="N26">
            <v>0</v>
          </cell>
          <cell r="O26">
            <v>0</v>
          </cell>
          <cell r="P26">
            <v>0</v>
          </cell>
        </row>
        <row r="27">
          <cell r="A27" t="str">
            <v>AKM250NB</v>
          </cell>
          <cell r="N27">
            <v>0</v>
          </cell>
          <cell r="O27">
            <v>0</v>
          </cell>
          <cell r="P27">
            <v>0</v>
          </cell>
        </row>
        <row r="28">
          <cell r="A28" t="str">
            <v>AKM250IX</v>
          </cell>
          <cell r="N28">
            <v>0</v>
          </cell>
          <cell r="O28">
            <v>0</v>
          </cell>
          <cell r="P28">
            <v>0</v>
          </cell>
        </row>
        <row r="29">
          <cell r="A29" t="str">
            <v>AKM361IX</v>
          </cell>
          <cell r="N29">
            <v>0</v>
          </cell>
          <cell r="O29">
            <v>0</v>
          </cell>
          <cell r="P29">
            <v>0</v>
          </cell>
        </row>
        <row r="30">
          <cell r="A30" t="str">
            <v>AKM394IR</v>
          </cell>
          <cell r="N30">
            <v>0</v>
          </cell>
          <cell r="O30">
            <v>0</v>
          </cell>
          <cell r="P30">
            <v>0</v>
          </cell>
        </row>
        <row r="31">
          <cell r="A31" t="str">
            <v>AKM521IX</v>
          </cell>
          <cell r="N31">
            <v>0</v>
          </cell>
          <cell r="O31">
            <v>0</v>
          </cell>
          <cell r="P31">
            <v>0</v>
          </cell>
        </row>
        <row r="32">
          <cell r="A32" t="str">
            <v>AKP560IX</v>
          </cell>
          <cell r="N32">
            <v>0</v>
          </cell>
          <cell r="O32">
            <v>0</v>
          </cell>
          <cell r="P32">
            <v>0</v>
          </cell>
        </row>
        <row r="33">
          <cell r="A33" t="str">
            <v>AKP560WH</v>
          </cell>
          <cell r="N33">
            <v>0</v>
          </cell>
          <cell r="O33">
            <v>0</v>
          </cell>
          <cell r="P33">
            <v>0</v>
          </cell>
        </row>
        <row r="34">
          <cell r="A34" t="str">
            <v>AKP565IX</v>
          </cell>
          <cell r="N34">
            <v>0</v>
          </cell>
          <cell r="O34">
            <v>0</v>
          </cell>
          <cell r="P34">
            <v>0</v>
          </cell>
        </row>
        <row r="35">
          <cell r="A35" t="str">
            <v>AKP568/IX/1</v>
          </cell>
          <cell r="N35">
            <v>0</v>
          </cell>
          <cell r="O35">
            <v>0</v>
          </cell>
          <cell r="P35">
            <v>0</v>
          </cell>
        </row>
        <row r="36">
          <cell r="A36" t="str">
            <v>AKR0471IX</v>
          </cell>
          <cell r="N36">
            <v>0</v>
          </cell>
          <cell r="O36">
            <v>0</v>
          </cell>
          <cell r="P36">
            <v>0</v>
          </cell>
        </row>
        <row r="37">
          <cell r="A37" t="str">
            <v>AKR357IX</v>
          </cell>
          <cell r="N37">
            <v>0</v>
          </cell>
          <cell r="O37">
            <v>0</v>
          </cell>
          <cell r="P37">
            <v>0</v>
          </cell>
        </row>
        <row r="38">
          <cell r="A38" t="str">
            <v>AKR420IX</v>
          </cell>
          <cell r="N38">
            <v>0</v>
          </cell>
          <cell r="O38">
            <v>0</v>
          </cell>
          <cell r="P38">
            <v>0</v>
          </cell>
        </row>
        <row r="39">
          <cell r="A39" t="str">
            <v>AKR420WH</v>
          </cell>
          <cell r="N39">
            <v>0</v>
          </cell>
          <cell r="O39">
            <v>0</v>
          </cell>
          <cell r="P39">
            <v>0</v>
          </cell>
        </row>
        <row r="40">
          <cell r="A40" t="str">
            <v>AKR420NB</v>
          </cell>
          <cell r="N40">
            <v>0</v>
          </cell>
          <cell r="O40">
            <v>0</v>
          </cell>
          <cell r="P40">
            <v>0</v>
          </cell>
        </row>
        <row r="41">
          <cell r="A41" t="str">
            <v>AKR431ME</v>
          </cell>
          <cell r="N41">
            <v>0</v>
          </cell>
          <cell r="O41">
            <v>0</v>
          </cell>
          <cell r="P41">
            <v>0</v>
          </cell>
        </row>
        <row r="42">
          <cell r="A42" t="str">
            <v>AKR431WH</v>
          </cell>
          <cell r="N42">
            <v>0</v>
          </cell>
          <cell r="O42">
            <v>0</v>
          </cell>
          <cell r="P42">
            <v>0</v>
          </cell>
        </row>
        <row r="43">
          <cell r="A43" t="str">
            <v>AKR685IX</v>
          </cell>
          <cell r="N43">
            <v>0</v>
          </cell>
          <cell r="O43">
            <v>0</v>
          </cell>
          <cell r="P43">
            <v>0</v>
          </cell>
        </row>
        <row r="44">
          <cell r="A44" t="str">
            <v>AKR703IX</v>
          </cell>
          <cell r="N44">
            <v>0</v>
          </cell>
          <cell r="O44">
            <v>0</v>
          </cell>
          <cell r="P44">
            <v>0</v>
          </cell>
        </row>
        <row r="45">
          <cell r="A45" t="str">
            <v>AKR891IX</v>
          </cell>
          <cell r="N45">
            <v>0</v>
          </cell>
          <cell r="O45">
            <v>0</v>
          </cell>
          <cell r="P45">
            <v>0</v>
          </cell>
        </row>
        <row r="46">
          <cell r="A46" t="str">
            <v>AKR934IX</v>
          </cell>
          <cell r="N46">
            <v>0</v>
          </cell>
          <cell r="O46">
            <v>0</v>
          </cell>
          <cell r="P46">
            <v>0</v>
          </cell>
        </row>
        <row r="47">
          <cell r="A47" t="str">
            <v>AKR945IX</v>
          </cell>
          <cell r="N47">
            <v>0</v>
          </cell>
          <cell r="O47">
            <v>0</v>
          </cell>
          <cell r="P47">
            <v>0</v>
          </cell>
        </row>
        <row r="48">
          <cell r="A48" t="str">
            <v>AKR981IX</v>
          </cell>
          <cell r="N48">
            <v>0</v>
          </cell>
          <cell r="O48">
            <v>0</v>
          </cell>
          <cell r="P48">
            <v>0</v>
          </cell>
        </row>
        <row r="49">
          <cell r="A49" t="str">
            <v>AKR809MR</v>
          </cell>
          <cell r="N49">
            <v>0</v>
          </cell>
          <cell r="O49">
            <v>0</v>
          </cell>
          <cell r="P49">
            <v>0</v>
          </cell>
        </row>
        <row r="50">
          <cell r="A50" t="str">
            <v>AKS638WH</v>
          </cell>
          <cell r="N50">
            <v>0</v>
          </cell>
          <cell r="O50">
            <v>0</v>
          </cell>
          <cell r="P50">
            <v>0</v>
          </cell>
        </row>
        <row r="51">
          <cell r="A51" t="str">
            <v>AKT315/IX</v>
          </cell>
          <cell r="N51">
            <v>0</v>
          </cell>
          <cell r="O51">
            <v>0</v>
          </cell>
          <cell r="P51">
            <v>0</v>
          </cell>
        </row>
        <row r="52">
          <cell r="A52" t="str">
            <v>AKT325IX</v>
          </cell>
          <cell r="N52">
            <v>0</v>
          </cell>
          <cell r="O52">
            <v>0</v>
          </cell>
          <cell r="P52">
            <v>0</v>
          </cell>
        </row>
        <row r="53">
          <cell r="A53" t="str">
            <v>AKT476NB</v>
          </cell>
          <cell r="N53">
            <v>0</v>
          </cell>
          <cell r="O53">
            <v>0</v>
          </cell>
          <cell r="P53">
            <v>0</v>
          </cell>
        </row>
        <row r="54">
          <cell r="A54" t="str">
            <v>AKT617/IX</v>
          </cell>
          <cell r="N54">
            <v>0</v>
          </cell>
          <cell r="O54">
            <v>0</v>
          </cell>
          <cell r="P54">
            <v>0</v>
          </cell>
        </row>
        <row r="55">
          <cell r="A55" t="str">
            <v>AKT680/IXL</v>
          </cell>
          <cell r="N55">
            <v>0</v>
          </cell>
          <cell r="O55">
            <v>0</v>
          </cell>
          <cell r="P55">
            <v>0</v>
          </cell>
        </row>
        <row r="56">
          <cell r="A56" t="str">
            <v>AKT780/IX</v>
          </cell>
          <cell r="N56">
            <v>0</v>
          </cell>
          <cell r="O56">
            <v>0</v>
          </cell>
          <cell r="P56">
            <v>0</v>
          </cell>
        </row>
        <row r="57">
          <cell r="A57" t="str">
            <v>AKT809NB</v>
          </cell>
          <cell r="N57">
            <v>0</v>
          </cell>
          <cell r="O57">
            <v>0</v>
          </cell>
          <cell r="P57">
            <v>0</v>
          </cell>
        </row>
        <row r="58">
          <cell r="A58" t="str">
            <v>AKT905/IX</v>
          </cell>
          <cell r="N58">
            <v>0</v>
          </cell>
          <cell r="O58">
            <v>0</v>
          </cell>
          <cell r="P58">
            <v>0</v>
          </cell>
        </row>
        <row r="59">
          <cell r="A59" t="str">
            <v>AKT925/IX</v>
          </cell>
          <cell r="N59">
            <v>0</v>
          </cell>
          <cell r="O59">
            <v>0</v>
          </cell>
          <cell r="P59">
            <v>0</v>
          </cell>
        </row>
        <row r="60">
          <cell r="A60" t="str">
            <v>AKT933NB</v>
          </cell>
          <cell r="N60">
            <v>0</v>
          </cell>
          <cell r="O60">
            <v>0</v>
          </cell>
          <cell r="P60">
            <v>0</v>
          </cell>
        </row>
        <row r="61">
          <cell r="A61" t="str">
            <v>AKZM655IX</v>
          </cell>
          <cell r="N61">
            <v>0</v>
          </cell>
          <cell r="O61">
            <v>0</v>
          </cell>
          <cell r="P61">
            <v>0</v>
          </cell>
        </row>
        <row r="62">
          <cell r="A62" t="str">
            <v>AKZM693MRR</v>
          </cell>
          <cell r="N62">
            <v>0</v>
          </cell>
          <cell r="O62">
            <v>0</v>
          </cell>
          <cell r="P62">
            <v>0</v>
          </cell>
        </row>
        <row r="63">
          <cell r="A63" t="str">
            <v>AMB797</v>
          </cell>
          <cell r="N63">
            <v>0</v>
          </cell>
          <cell r="O63">
            <v>0</v>
          </cell>
          <cell r="P63">
            <v>0</v>
          </cell>
        </row>
        <row r="64">
          <cell r="A64" t="str">
            <v>AMB799</v>
          </cell>
          <cell r="N64">
            <v>0</v>
          </cell>
          <cell r="O64">
            <v>0</v>
          </cell>
          <cell r="P64">
            <v>0</v>
          </cell>
        </row>
        <row r="65">
          <cell r="A65" t="str">
            <v>AMD091/1</v>
          </cell>
          <cell r="N65">
            <v>0</v>
          </cell>
          <cell r="O65">
            <v>0</v>
          </cell>
          <cell r="P65">
            <v>0</v>
          </cell>
        </row>
        <row r="66">
          <cell r="A66" t="str">
            <v>AMD314</v>
          </cell>
          <cell r="N66">
            <v>0</v>
          </cell>
          <cell r="O66">
            <v>0</v>
          </cell>
          <cell r="P66">
            <v>0</v>
          </cell>
        </row>
        <row r="67">
          <cell r="A67" t="str">
            <v>AMD314IX</v>
          </cell>
          <cell r="N67">
            <v>0</v>
          </cell>
          <cell r="O67">
            <v>0</v>
          </cell>
          <cell r="P67">
            <v>0</v>
          </cell>
        </row>
        <row r="68">
          <cell r="A68" t="str">
            <v>AMD315</v>
          </cell>
          <cell r="N68">
            <v>0</v>
          </cell>
          <cell r="O68">
            <v>0</v>
          </cell>
          <cell r="P68">
            <v>0</v>
          </cell>
        </row>
        <row r="69">
          <cell r="A69" t="str">
            <v>AMD315IX</v>
          </cell>
          <cell r="J69">
            <v>5</v>
          </cell>
          <cell r="K69">
            <v>5</v>
          </cell>
          <cell r="N69">
            <v>5</v>
          </cell>
          <cell r="O69">
            <v>5</v>
          </cell>
          <cell r="P69">
            <v>0</v>
          </cell>
        </row>
        <row r="70">
          <cell r="A70" t="str">
            <v>AMD316</v>
          </cell>
          <cell r="L70">
            <v>2</v>
          </cell>
          <cell r="M70">
            <v>2</v>
          </cell>
          <cell r="N70">
            <v>2</v>
          </cell>
          <cell r="O70">
            <v>2</v>
          </cell>
          <cell r="P70">
            <v>0</v>
          </cell>
        </row>
        <row r="71">
          <cell r="A71" t="str">
            <v>AMD317</v>
          </cell>
          <cell r="H71">
            <v>1</v>
          </cell>
          <cell r="I71">
            <v>1</v>
          </cell>
          <cell r="N71">
            <v>1</v>
          </cell>
          <cell r="O71">
            <v>1</v>
          </cell>
          <cell r="P71">
            <v>0</v>
          </cell>
        </row>
        <row r="72">
          <cell r="A72" t="str">
            <v>AMD328</v>
          </cell>
          <cell r="N72">
            <v>0</v>
          </cell>
          <cell r="O72">
            <v>0</v>
          </cell>
          <cell r="P72">
            <v>0</v>
          </cell>
        </row>
        <row r="73">
          <cell r="A73" t="str">
            <v>AMD329</v>
          </cell>
          <cell r="N73">
            <v>0</v>
          </cell>
          <cell r="O73">
            <v>0</v>
          </cell>
          <cell r="P73">
            <v>0</v>
          </cell>
        </row>
        <row r="74">
          <cell r="A74" t="str">
            <v>AMT606/WH</v>
          </cell>
          <cell r="N74">
            <v>0</v>
          </cell>
          <cell r="O74">
            <v>0</v>
          </cell>
          <cell r="P74">
            <v>0</v>
          </cell>
        </row>
        <row r="75">
          <cell r="A75" t="str">
            <v>AMW836/IX</v>
          </cell>
          <cell r="N75">
            <v>0</v>
          </cell>
          <cell r="O75">
            <v>0</v>
          </cell>
          <cell r="P75">
            <v>0</v>
          </cell>
        </row>
        <row r="76">
          <cell r="A76" t="str">
            <v>AMW497IX</v>
          </cell>
          <cell r="N76">
            <v>0</v>
          </cell>
          <cell r="O76">
            <v>0</v>
          </cell>
          <cell r="P76">
            <v>0</v>
          </cell>
        </row>
        <row r="77">
          <cell r="A77" t="str">
            <v>ARC2224</v>
          </cell>
          <cell r="N77">
            <v>0</v>
          </cell>
          <cell r="O77">
            <v>0</v>
          </cell>
          <cell r="P77">
            <v>0</v>
          </cell>
        </row>
        <row r="78">
          <cell r="A78" t="str">
            <v>ARZ000W</v>
          </cell>
          <cell r="N78">
            <v>0</v>
          </cell>
          <cell r="O78">
            <v>0</v>
          </cell>
          <cell r="P78">
            <v>0</v>
          </cell>
        </row>
        <row r="79">
          <cell r="A79" t="str">
            <v>AMB7912</v>
          </cell>
          <cell r="N79">
            <v>0</v>
          </cell>
          <cell r="O79">
            <v>0</v>
          </cell>
          <cell r="P79">
            <v>0</v>
          </cell>
        </row>
        <row r="80">
          <cell r="A80" t="str">
            <v>AWE5090</v>
          </cell>
          <cell r="N80">
            <v>0</v>
          </cell>
          <cell r="O80">
            <v>0</v>
          </cell>
          <cell r="P80">
            <v>0</v>
          </cell>
        </row>
        <row r="81">
          <cell r="A81" t="str">
            <v>AWE6112</v>
          </cell>
          <cell r="N81">
            <v>0</v>
          </cell>
          <cell r="O81">
            <v>0</v>
          </cell>
          <cell r="P81">
            <v>0</v>
          </cell>
        </row>
        <row r="82">
          <cell r="A82" t="str">
            <v>AWE6511</v>
          </cell>
          <cell r="N82">
            <v>0</v>
          </cell>
          <cell r="O82">
            <v>0</v>
          </cell>
          <cell r="P82">
            <v>0</v>
          </cell>
        </row>
        <row r="83">
          <cell r="A83" t="str">
            <v>AWE6512</v>
          </cell>
          <cell r="N83">
            <v>0</v>
          </cell>
          <cell r="O83">
            <v>0</v>
          </cell>
          <cell r="P83">
            <v>0</v>
          </cell>
        </row>
        <row r="84">
          <cell r="A84" t="str">
            <v>AWE7650</v>
          </cell>
          <cell r="N84">
            <v>0</v>
          </cell>
          <cell r="O84">
            <v>0</v>
          </cell>
          <cell r="P84">
            <v>0</v>
          </cell>
        </row>
        <row r="85">
          <cell r="A85" t="str">
            <v>AWE9830</v>
          </cell>
          <cell r="N85">
            <v>0</v>
          </cell>
          <cell r="O85">
            <v>0</v>
          </cell>
          <cell r="P85">
            <v>0</v>
          </cell>
        </row>
        <row r="86">
          <cell r="A86" t="str">
            <v>AWE9850</v>
          </cell>
          <cell r="N86">
            <v>0</v>
          </cell>
          <cell r="O86">
            <v>0</v>
          </cell>
          <cell r="P86">
            <v>0</v>
          </cell>
        </row>
        <row r="87">
          <cell r="A87" t="str">
            <v>AWG/B6060</v>
          </cell>
          <cell r="N87">
            <v>0</v>
          </cell>
          <cell r="O87">
            <v>0</v>
          </cell>
          <cell r="P87">
            <v>0</v>
          </cell>
        </row>
        <row r="88">
          <cell r="A88" t="str">
            <v xml:space="preserve">AWG/BM6080 </v>
          </cell>
          <cell r="N88">
            <v>0</v>
          </cell>
          <cell r="O88">
            <v>0</v>
          </cell>
          <cell r="P88">
            <v>0</v>
          </cell>
        </row>
        <row r="89">
          <cell r="A89" t="str">
            <v>AWG/BM6080S</v>
          </cell>
          <cell r="N89">
            <v>0</v>
          </cell>
          <cell r="O89">
            <v>0</v>
          </cell>
          <cell r="P89">
            <v>0</v>
          </cell>
        </row>
        <row r="90">
          <cell r="A90" t="str">
            <v>AWG/BM7080</v>
          </cell>
          <cell r="N90">
            <v>0</v>
          </cell>
          <cell r="O90">
            <v>0</v>
          </cell>
          <cell r="P90">
            <v>0</v>
          </cell>
        </row>
        <row r="91">
          <cell r="A91" t="str">
            <v>AWG/BM7080S</v>
          </cell>
          <cell r="N91">
            <v>0</v>
          </cell>
          <cell r="O91">
            <v>0</v>
          </cell>
          <cell r="P91">
            <v>0</v>
          </cell>
        </row>
        <row r="92">
          <cell r="A92" t="str">
            <v>AWG/BM7100</v>
          </cell>
          <cell r="N92">
            <v>0</v>
          </cell>
          <cell r="O92">
            <v>0</v>
          </cell>
          <cell r="P92">
            <v>0</v>
          </cell>
        </row>
        <row r="93">
          <cell r="A93" t="str">
            <v>AWG/CM7120S</v>
          </cell>
          <cell r="N93">
            <v>0</v>
          </cell>
          <cell r="O93">
            <v>0</v>
          </cell>
          <cell r="P93">
            <v>0</v>
          </cell>
        </row>
        <row r="94">
          <cell r="A94" t="str">
            <v>AWO/CM7120</v>
          </cell>
          <cell r="N94">
            <v>0</v>
          </cell>
          <cell r="O94">
            <v>0</v>
          </cell>
          <cell r="P94">
            <v>0</v>
          </cell>
        </row>
        <row r="95">
          <cell r="A95" t="str">
            <v>AWO/CM8123</v>
          </cell>
          <cell r="N95">
            <v>0</v>
          </cell>
          <cell r="O95">
            <v>0</v>
          </cell>
          <cell r="P95">
            <v>0</v>
          </cell>
        </row>
        <row r="96">
          <cell r="A96" t="str">
            <v>AWO/CM8123S</v>
          </cell>
          <cell r="N96">
            <v>0</v>
          </cell>
          <cell r="O96">
            <v>0</v>
          </cell>
          <cell r="P96">
            <v>0</v>
          </cell>
        </row>
        <row r="97">
          <cell r="A97" t="str">
            <v>AWO/CM9123</v>
          </cell>
          <cell r="N97">
            <v>0</v>
          </cell>
          <cell r="O97">
            <v>0</v>
          </cell>
          <cell r="P97">
            <v>0</v>
          </cell>
        </row>
        <row r="98">
          <cell r="A98" t="str">
            <v>AWO/CM9123S</v>
          </cell>
          <cell r="N98">
            <v>0</v>
          </cell>
          <cell r="O98">
            <v>0</v>
          </cell>
          <cell r="P98">
            <v>0</v>
          </cell>
        </row>
        <row r="99">
          <cell r="A99" t="str">
            <v>AWOE10142S</v>
          </cell>
          <cell r="N99">
            <v>0</v>
          </cell>
          <cell r="O99">
            <v>0</v>
          </cell>
          <cell r="P99">
            <v>0</v>
          </cell>
        </row>
        <row r="100">
          <cell r="A100" t="str">
            <v>AWOE91200/1</v>
          </cell>
          <cell r="N100">
            <v>0</v>
          </cell>
          <cell r="O100">
            <v>0</v>
          </cell>
          <cell r="P100">
            <v>0</v>
          </cell>
        </row>
        <row r="101">
          <cell r="A101" t="str">
            <v>AWOE91200/1S</v>
          </cell>
          <cell r="N101">
            <v>0</v>
          </cell>
          <cell r="O101">
            <v>0</v>
          </cell>
          <cell r="P101">
            <v>0</v>
          </cell>
        </row>
        <row r="102">
          <cell r="A102" t="str">
            <v>AWZFS614</v>
          </cell>
          <cell r="N102">
            <v>0</v>
          </cell>
          <cell r="O102">
            <v>0</v>
          </cell>
          <cell r="P102">
            <v>0</v>
          </cell>
        </row>
        <row r="103">
          <cell r="A103" t="str">
            <v>AZB8785</v>
          </cell>
          <cell r="N103">
            <v>0</v>
          </cell>
          <cell r="O103">
            <v>0</v>
          </cell>
          <cell r="P103">
            <v>0</v>
          </cell>
        </row>
        <row r="104">
          <cell r="A104" t="str">
            <v>AZB9780</v>
          </cell>
          <cell r="N104">
            <v>0</v>
          </cell>
          <cell r="O104">
            <v>0</v>
          </cell>
          <cell r="P104">
            <v>0</v>
          </cell>
        </row>
        <row r="105">
          <cell r="A105" t="str">
            <v>AZB9785</v>
          </cell>
          <cell r="N105">
            <v>0</v>
          </cell>
          <cell r="O105">
            <v>0</v>
          </cell>
          <cell r="P105">
            <v>0</v>
          </cell>
        </row>
        <row r="106">
          <cell r="A106" t="str">
            <v>CF16</v>
          </cell>
          <cell r="N106">
            <v>0</v>
          </cell>
          <cell r="O106">
            <v>0</v>
          </cell>
          <cell r="P106">
            <v>0</v>
          </cell>
        </row>
        <row r="107">
          <cell r="A107" t="str">
            <v>CF20</v>
          </cell>
          <cell r="N107">
            <v>0</v>
          </cell>
          <cell r="O107">
            <v>0</v>
          </cell>
          <cell r="P107">
            <v>0</v>
          </cell>
        </row>
        <row r="108">
          <cell r="A108" t="str">
            <v>CF28</v>
          </cell>
          <cell r="D108">
            <v>6</v>
          </cell>
          <cell r="E108">
            <v>6</v>
          </cell>
          <cell r="N108">
            <v>6</v>
          </cell>
          <cell r="O108">
            <v>6</v>
          </cell>
          <cell r="P108">
            <v>0</v>
          </cell>
        </row>
        <row r="109">
          <cell r="A109" t="str">
            <v>CF350</v>
          </cell>
          <cell r="N109">
            <v>0</v>
          </cell>
          <cell r="O109">
            <v>0</v>
          </cell>
          <cell r="P109">
            <v>0</v>
          </cell>
        </row>
        <row r="110">
          <cell r="A110" t="str">
            <v>CF430</v>
          </cell>
          <cell r="N110">
            <v>0</v>
          </cell>
          <cell r="O110">
            <v>0</v>
          </cell>
          <cell r="P110">
            <v>0</v>
          </cell>
        </row>
        <row r="111">
          <cell r="A111" t="str">
            <v>CF610</v>
          </cell>
          <cell r="N111">
            <v>0</v>
          </cell>
          <cell r="O111">
            <v>0</v>
          </cell>
          <cell r="P111">
            <v>0</v>
          </cell>
        </row>
        <row r="112">
          <cell r="A112" t="str">
            <v>CVA14AP</v>
          </cell>
          <cell r="N112">
            <v>0</v>
          </cell>
          <cell r="O112">
            <v>0</v>
          </cell>
          <cell r="P112">
            <v>0</v>
          </cell>
        </row>
        <row r="113">
          <cell r="A113" t="str">
            <v>DPA25</v>
          </cell>
          <cell r="N113">
            <v>0</v>
          </cell>
          <cell r="O113">
            <v>0</v>
          </cell>
          <cell r="P113">
            <v>0</v>
          </cell>
        </row>
        <row r="114">
          <cell r="A114" t="str">
            <v>DPA300V/EG</v>
          </cell>
          <cell r="N114">
            <v>0</v>
          </cell>
          <cell r="O114">
            <v>0</v>
          </cell>
          <cell r="P114">
            <v>0</v>
          </cell>
        </row>
        <row r="115">
          <cell r="A115" t="str">
            <v>EKOGOLD840P</v>
          </cell>
          <cell r="N115">
            <v>0</v>
          </cell>
          <cell r="O115">
            <v>0</v>
          </cell>
          <cell r="P115">
            <v>0</v>
          </cell>
        </row>
        <row r="116">
          <cell r="A116" t="str">
            <v>EKOGOLD940P</v>
          </cell>
          <cell r="N116">
            <v>0</v>
          </cell>
          <cell r="O116">
            <v>0</v>
          </cell>
          <cell r="P116">
            <v>0</v>
          </cell>
        </row>
        <row r="117">
          <cell r="A117" t="str">
            <v>GT285SL</v>
          </cell>
          <cell r="N117">
            <v>0</v>
          </cell>
          <cell r="O117">
            <v>0</v>
          </cell>
          <cell r="P117">
            <v>0</v>
          </cell>
        </row>
        <row r="118">
          <cell r="A118" t="str">
            <v>GTE405</v>
          </cell>
          <cell r="N118">
            <v>0</v>
          </cell>
          <cell r="O118">
            <v>0</v>
          </cell>
          <cell r="P118">
            <v>0</v>
          </cell>
        </row>
        <row r="119">
          <cell r="A119" t="str">
            <v>JT366/SL</v>
          </cell>
          <cell r="N119">
            <v>0</v>
          </cell>
          <cell r="O119">
            <v>0</v>
          </cell>
          <cell r="P119">
            <v>0</v>
          </cell>
        </row>
        <row r="120">
          <cell r="A120" t="str">
            <v>JT379/IX</v>
          </cell>
          <cell r="N120">
            <v>0</v>
          </cell>
          <cell r="O120">
            <v>0</v>
          </cell>
          <cell r="P120">
            <v>0</v>
          </cell>
        </row>
        <row r="121">
          <cell r="A121" t="str">
            <v>KGN5382A2+ Fresh PT</v>
          </cell>
          <cell r="N121">
            <v>0</v>
          </cell>
          <cell r="O121">
            <v>0</v>
          </cell>
          <cell r="P121">
            <v>0</v>
          </cell>
        </row>
        <row r="122">
          <cell r="A122" t="str">
            <v>KGN5283A3+</v>
          </cell>
          <cell r="N122">
            <v>0</v>
          </cell>
          <cell r="O122">
            <v>0</v>
          </cell>
          <cell r="P122">
            <v>0</v>
          </cell>
        </row>
        <row r="123">
          <cell r="A123" t="str">
            <v>LOP6052</v>
          </cell>
          <cell r="N123">
            <v>0</v>
          </cell>
          <cell r="O123">
            <v>0</v>
          </cell>
          <cell r="P123">
            <v>0</v>
          </cell>
        </row>
        <row r="124">
          <cell r="A124" t="str">
            <v>LOS7010</v>
          </cell>
          <cell r="N124">
            <v>0</v>
          </cell>
          <cell r="O124">
            <v>0</v>
          </cell>
          <cell r="P124">
            <v>0</v>
          </cell>
        </row>
        <row r="125">
          <cell r="A125" t="str">
            <v>LPA54</v>
          </cell>
          <cell r="N125">
            <v>0</v>
          </cell>
          <cell r="O125">
            <v>0</v>
          </cell>
          <cell r="P125">
            <v>0</v>
          </cell>
        </row>
        <row r="126">
          <cell r="A126" t="str">
            <v>MWD246SL</v>
          </cell>
          <cell r="N126">
            <v>0</v>
          </cell>
          <cell r="O126">
            <v>0</v>
          </cell>
          <cell r="P126">
            <v>0</v>
          </cell>
        </row>
        <row r="127">
          <cell r="A127" t="str">
            <v>MWD301</v>
          </cell>
          <cell r="N127">
            <v>0</v>
          </cell>
          <cell r="O127">
            <v>0</v>
          </cell>
          <cell r="P127">
            <v>0</v>
          </cell>
        </row>
        <row r="128">
          <cell r="A128" t="str">
            <v>MWD302/WH</v>
          </cell>
          <cell r="N128">
            <v>0</v>
          </cell>
          <cell r="O128">
            <v>0</v>
          </cell>
          <cell r="P128">
            <v>0</v>
          </cell>
        </row>
        <row r="129">
          <cell r="A129" t="str">
            <v>MWD308/SL</v>
          </cell>
          <cell r="N129">
            <v>0</v>
          </cell>
          <cell r="O129">
            <v>0</v>
          </cell>
          <cell r="P129">
            <v>0</v>
          </cell>
        </row>
        <row r="130">
          <cell r="A130" t="str">
            <v>MWO611SL</v>
          </cell>
          <cell r="N130">
            <v>0</v>
          </cell>
          <cell r="O130">
            <v>0</v>
          </cell>
          <cell r="P130">
            <v>0</v>
          </cell>
        </row>
        <row r="131">
          <cell r="A131" t="str">
            <v>SF141</v>
          </cell>
          <cell r="N131">
            <v>0</v>
          </cell>
          <cell r="O131">
            <v>0</v>
          </cell>
          <cell r="P131">
            <v>0</v>
          </cell>
        </row>
        <row r="132">
          <cell r="A132" t="str">
            <v>SF171</v>
          </cell>
          <cell r="N132">
            <v>0</v>
          </cell>
          <cell r="O132">
            <v>0</v>
          </cell>
          <cell r="P132">
            <v>0</v>
          </cell>
        </row>
        <row r="133">
          <cell r="A133" t="str">
            <v>TGA310/3100EG</v>
          </cell>
          <cell r="N133">
            <v>0</v>
          </cell>
          <cell r="O133">
            <v>0</v>
          </cell>
          <cell r="P133">
            <v>0</v>
          </cell>
        </row>
        <row r="134">
          <cell r="A134" t="str">
            <v>TGZ5757IXL</v>
          </cell>
          <cell r="N134">
            <v>0</v>
          </cell>
          <cell r="O134">
            <v>0</v>
          </cell>
          <cell r="P134">
            <v>0</v>
          </cell>
        </row>
        <row r="135">
          <cell r="A135" t="str">
            <v>TT16AP</v>
          </cell>
          <cell r="N135">
            <v>0</v>
          </cell>
          <cell r="O135">
            <v>0</v>
          </cell>
          <cell r="P135">
            <v>0</v>
          </cell>
        </row>
        <row r="136">
          <cell r="A136" t="str">
            <v>WBA3399NFCIX</v>
          </cell>
          <cell r="N136">
            <v>0</v>
          </cell>
          <cell r="O136">
            <v>0</v>
          </cell>
          <cell r="P136">
            <v>0</v>
          </cell>
        </row>
        <row r="137">
          <cell r="A137" t="str">
            <v>WBA4398NFCIX</v>
          </cell>
          <cell r="N137">
            <v>0</v>
          </cell>
          <cell r="O137">
            <v>0</v>
          </cell>
          <cell r="P137">
            <v>0</v>
          </cell>
        </row>
        <row r="138">
          <cell r="A138" t="str">
            <v>WBE3325NFTS</v>
          </cell>
          <cell r="N138">
            <v>0</v>
          </cell>
          <cell r="O138">
            <v>0</v>
          </cell>
          <cell r="P138">
            <v>0</v>
          </cell>
        </row>
        <row r="139">
          <cell r="A139" t="str">
            <v>WBE3325NFW</v>
          </cell>
          <cell r="N139">
            <v>0</v>
          </cell>
          <cell r="O139">
            <v>0</v>
          </cell>
          <cell r="P139">
            <v>0</v>
          </cell>
        </row>
        <row r="140">
          <cell r="A140" t="str">
            <v>WBE3414</v>
          </cell>
          <cell r="N140">
            <v>0</v>
          </cell>
          <cell r="O140">
            <v>0</v>
          </cell>
          <cell r="P140">
            <v>0</v>
          </cell>
        </row>
        <row r="141">
          <cell r="A141" t="str">
            <v>WBE475IX/ARC4324IX</v>
          </cell>
          <cell r="B141">
            <v>1</v>
          </cell>
          <cell r="C141">
            <v>1</v>
          </cell>
          <cell r="N141">
            <v>1</v>
          </cell>
          <cell r="O141">
            <v>1</v>
          </cell>
          <cell r="P141">
            <v>0</v>
          </cell>
        </row>
        <row r="142">
          <cell r="A142" t="str">
            <v>WGWHFL106A</v>
          </cell>
          <cell r="N142">
            <v>0</v>
          </cell>
          <cell r="O142">
            <v>0</v>
          </cell>
          <cell r="P142">
            <v>0</v>
          </cell>
        </row>
        <row r="143">
          <cell r="A143" t="str">
            <v>WGWHFL1P6AL</v>
          </cell>
          <cell r="N143">
            <v>0</v>
          </cell>
          <cell r="O143">
            <v>0</v>
          </cell>
          <cell r="P143">
            <v>0</v>
          </cell>
        </row>
        <row r="144">
          <cell r="A144" t="str">
            <v>WGWHFL112A</v>
          </cell>
          <cell r="N144">
            <v>0</v>
          </cell>
          <cell r="O144">
            <v>0</v>
          </cell>
          <cell r="P144">
            <v>0</v>
          </cell>
        </row>
        <row r="145">
          <cell r="A145" t="str">
            <v>WME1640W</v>
          </cell>
          <cell r="N145">
            <v>0</v>
          </cell>
          <cell r="O145">
            <v>0</v>
          </cell>
          <cell r="P145">
            <v>0</v>
          </cell>
        </row>
        <row r="146">
          <cell r="A146" t="str">
            <v>WME1887DFCTS</v>
          </cell>
          <cell r="N146">
            <v>0</v>
          </cell>
          <cell r="O146">
            <v>0</v>
          </cell>
          <cell r="P146">
            <v>0</v>
          </cell>
        </row>
        <row r="147">
          <cell r="A147" t="str">
            <v>WMN1867DFCN</v>
          </cell>
          <cell r="N147">
            <v>0</v>
          </cell>
          <cell r="O147">
            <v>0</v>
          </cell>
          <cell r="P147">
            <v>0</v>
          </cell>
        </row>
        <row r="148">
          <cell r="A148" t="str">
            <v>WMT503</v>
          </cell>
          <cell r="N148">
            <v>0</v>
          </cell>
          <cell r="O148">
            <v>0</v>
          </cell>
          <cell r="P148">
            <v>0</v>
          </cell>
        </row>
        <row r="149">
          <cell r="A149" t="str">
            <v>WOR1207</v>
          </cell>
          <cell r="N149">
            <v>0</v>
          </cell>
          <cell r="O149">
            <v>0</v>
          </cell>
          <cell r="P149">
            <v>0</v>
          </cell>
        </row>
        <row r="150">
          <cell r="A150" t="str">
            <v>WOR1209</v>
          </cell>
          <cell r="N150">
            <v>0</v>
          </cell>
          <cell r="O150">
            <v>0</v>
          </cell>
          <cell r="P150">
            <v>0</v>
          </cell>
        </row>
        <row r="151">
          <cell r="A151" t="str">
            <v>WOR1212</v>
          </cell>
          <cell r="N151">
            <v>0</v>
          </cell>
          <cell r="O151">
            <v>0</v>
          </cell>
          <cell r="P151">
            <v>0</v>
          </cell>
        </row>
        <row r="152">
          <cell r="A152" t="str">
            <v>WS60-578</v>
          </cell>
          <cell r="N152">
            <v>0</v>
          </cell>
          <cell r="O152">
            <v>0</v>
          </cell>
          <cell r="P152">
            <v>0</v>
          </cell>
        </row>
        <row r="153">
          <cell r="A153" t="str">
            <v>WS80-58</v>
          </cell>
          <cell r="N153">
            <v>0</v>
          </cell>
          <cell r="O153">
            <v>0</v>
          </cell>
          <cell r="P153">
            <v>0</v>
          </cell>
        </row>
        <row r="154">
          <cell r="A154" t="str">
            <v>WSC5541/A+NX</v>
          </cell>
          <cell r="N154">
            <v>0</v>
          </cell>
          <cell r="O154">
            <v>0</v>
          </cell>
          <cell r="P154">
            <v>0</v>
          </cell>
        </row>
        <row r="155">
          <cell r="A155" t="str">
            <v>WSC5541A+S</v>
          </cell>
          <cell r="N155">
            <v>0</v>
          </cell>
          <cell r="O155">
            <v>0</v>
          </cell>
          <cell r="P155">
            <v>0</v>
          </cell>
        </row>
        <row r="156">
          <cell r="A156" t="str">
            <v>WSF7256A/IX</v>
          </cell>
          <cell r="N156">
            <v>0</v>
          </cell>
          <cell r="O156">
            <v>0</v>
          </cell>
          <cell r="P156">
            <v>0</v>
          </cell>
        </row>
        <row r="157">
          <cell r="A157" t="str">
            <v>WSF5574A+X</v>
          </cell>
          <cell r="N157">
            <v>0</v>
          </cell>
          <cell r="O157">
            <v>0</v>
          </cell>
          <cell r="P157">
            <v>0</v>
          </cell>
        </row>
        <row r="158">
          <cell r="A158" t="str">
            <v>WSN5586A+N</v>
          </cell>
          <cell r="N158">
            <v>0</v>
          </cell>
          <cell r="O158">
            <v>0</v>
          </cell>
          <cell r="P158">
            <v>0</v>
          </cell>
        </row>
        <row r="159">
          <cell r="A159" t="str">
            <v>WTE2510W</v>
          </cell>
          <cell r="N159">
            <v>0</v>
          </cell>
          <cell r="O159">
            <v>0</v>
          </cell>
          <cell r="P159">
            <v>0</v>
          </cell>
        </row>
        <row r="160">
          <cell r="A160" t="str">
            <v>WTE2921A+NFS</v>
          </cell>
          <cell r="N160">
            <v>0</v>
          </cell>
          <cell r="O160">
            <v>0</v>
          </cell>
          <cell r="P160">
            <v>0</v>
          </cell>
        </row>
        <row r="161">
          <cell r="A161" t="str">
            <v>WTE2921A+NFW</v>
          </cell>
          <cell r="N161">
            <v>0</v>
          </cell>
          <cell r="O161">
            <v>0</v>
          </cell>
          <cell r="P161">
            <v>0</v>
          </cell>
        </row>
        <row r="162">
          <cell r="A162" t="str">
            <v>WTE3111W</v>
          </cell>
          <cell r="N162">
            <v>0</v>
          </cell>
          <cell r="O162">
            <v>0</v>
          </cell>
          <cell r="P162">
            <v>0</v>
          </cell>
        </row>
        <row r="163">
          <cell r="A163" t="str">
            <v>WTE3322A+NFTS</v>
          </cell>
          <cell r="N163">
            <v>0</v>
          </cell>
          <cell r="O163">
            <v>0</v>
          </cell>
          <cell r="P163">
            <v>0</v>
          </cell>
        </row>
        <row r="164">
          <cell r="A164" t="str">
            <v>WTE3322NFW</v>
          </cell>
          <cell r="N164">
            <v>0</v>
          </cell>
          <cell r="O164">
            <v>0</v>
          </cell>
          <cell r="P164">
            <v>0</v>
          </cell>
        </row>
        <row r="165">
          <cell r="A165" t="str">
            <v>WTH4410IX</v>
          </cell>
          <cell r="N165">
            <v>0</v>
          </cell>
          <cell r="O165">
            <v>0</v>
          </cell>
          <cell r="P165">
            <v>0</v>
          </cell>
        </row>
        <row r="166">
          <cell r="A166" t="str">
            <v>WTH4410NFW</v>
          </cell>
          <cell r="N166">
            <v>0</v>
          </cell>
          <cell r="O166">
            <v>0</v>
          </cell>
          <cell r="P166">
            <v>0</v>
          </cell>
        </row>
        <row r="167">
          <cell r="A167" t="str">
            <v>WTH4910IX</v>
          </cell>
          <cell r="N167">
            <v>0</v>
          </cell>
          <cell r="O167">
            <v>0</v>
          </cell>
          <cell r="P167">
            <v>0</v>
          </cell>
        </row>
        <row r="168">
          <cell r="A168" t="str">
            <v>WTH4910NFW</v>
          </cell>
          <cell r="N168">
            <v>0</v>
          </cell>
          <cell r="O168">
            <v>0</v>
          </cell>
          <cell r="P168">
            <v>0</v>
          </cell>
        </row>
        <row r="169">
          <cell r="A169" t="str">
            <v>WTH5410NFW</v>
          </cell>
          <cell r="N169">
            <v>0</v>
          </cell>
          <cell r="O169">
            <v>0</v>
          </cell>
          <cell r="P169">
            <v>0</v>
          </cell>
        </row>
        <row r="170">
          <cell r="A170" t="str">
            <v>WTH5410NFX</v>
          </cell>
          <cell r="N170">
            <v>0</v>
          </cell>
          <cell r="O170">
            <v>0</v>
          </cell>
          <cell r="P170">
            <v>0</v>
          </cell>
        </row>
        <row r="171">
          <cell r="A171" t="str">
            <v>WTM480</v>
          </cell>
          <cell r="N171">
            <v>0</v>
          </cell>
          <cell r="O171">
            <v>0</v>
          </cell>
          <cell r="P171">
            <v>0</v>
          </cell>
        </row>
        <row r="172">
          <cell r="A172" t="str">
            <v>WTV4125NFW</v>
          </cell>
          <cell r="N172">
            <v>0</v>
          </cell>
          <cell r="O172">
            <v>0</v>
          </cell>
          <cell r="P172">
            <v>0</v>
          </cell>
        </row>
        <row r="173">
          <cell r="A173" t="str">
            <v>WTV4125NFX</v>
          </cell>
          <cell r="F173">
            <v>5</v>
          </cell>
          <cell r="G173">
            <v>5</v>
          </cell>
          <cell r="N173">
            <v>5</v>
          </cell>
          <cell r="O173">
            <v>5</v>
          </cell>
          <cell r="P173">
            <v>0</v>
          </cell>
        </row>
        <row r="174">
          <cell r="A174" t="str">
            <v>WTV4225TS</v>
          </cell>
          <cell r="N174">
            <v>0</v>
          </cell>
          <cell r="O174">
            <v>0</v>
          </cell>
          <cell r="P174">
            <v>0</v>
          </cell>
        </row>
        <row r="175">
          <cell r="A175" t="str">
            <v>WTV4597NFCIX</v>
          </cell>
          <cell r="N175">
            <v>0</v>
          </cell>
          <cell r="O175">
            <v>0</v>
          </cell>
          <cell r="P175">
            <v>0</v>
          </cell>
        </row>
        <row r="176">
          <cell r="A176" t="str">
            <v>WV1500</v>
          </cell>
          <cell r="N176">
            <v>0</v>
          </cell>
          <cell r="O176">
            <v>0</v>
          </cell>
          <cell r="P176">
            <v>0</v>
          </cell>
        </row>
        <row r="177">
          <cell r="A177" t="str">
            <v>WV1500S</v>
          </cell>
          <cell r="N177">
            <v>0</v>
          </cell>
          <cell r="O177">
            <v>0</v>
          </cell>
          <cell r="P177">
            <v>0</v>
          </cell>
        </row>
        <row r="178">
          <cell r="A178" t="str">
            <v>WVCC1B130</v>
          </cell>
          <cell r="N178">
            <v>0</v>
          </cell>
          <cell r="O178">
            <v>0</v>
          </cell>
          <cell r="P178">
            <v>0</v>
          </cell>
        </row>
        <row r="179">
          <cell r="A179" t="str">
            <v>WVCC1CL160</v>
          </cell>
          <cell r="N179">
            <v>0</v>
          </cell>
          <cell r="O179">
            <v>0</v>
          </cell>
          <cell r="P179">
            <v>0</v>
          </cell>
        </row>
        <row r="180">
          <cell r="A180" t="str">
            <v>WVCC1B180</v>
          </cell>
          <cell r="N180">
            <v>0</v>
          </cell>
          <cell r="O180">
            <v>0</v>
          </cell>
          <cell r="P180">
            <v>0</v>
          </cell>
        </row>
        <row r="181">
          <cell r="A181" t="str">
            <v>WVCC1B200</v>
          </cell>
          <cell r="N181">
            <v>0</v>
          </cell>
          <cell r="O181">
            <v>0</v>
          </cell>
          <cell r="P181">
            <v>0</v>
          </cell>
        </row>
        <row r="182">
          <cell r="A182" t="str">
            <v>WVCC1CL200</v>
          </cell>
          <cell r="N182">
            <v>0</v>
          </cell>
          <cell r="O182">
            <v>0</v>
          </cell>
          <cell r="P182">
            <v>0</v>
          </cell>
        </row>
        <row r="183">
          <cell r="A183" t="str">
            <v>WVCU1CL100</v>
          </cell>
          <cell r="N183">
            <v>0</v>
          </cell>
          <cell r="O183">
            <v>0</v>
          </cell>
          <cell r="P183">
            <v>0</v>
          </cell>
        </row>
        <row r="184">
          <cell r="A184" t="str">
            <v>WVE1660</v>
          </cell>
          <cell r="N184">
            <v>0</v>
          </cell>
          <cell r="O184">
            <v>0</v>
          </cell>
          <cell r="P184">
            <v>0</v>
          </cell>
        </row>
        <row r="185">
          <cell r="A185" t="str">
            <v>WVE1883NFTS</v>
          </cell>
          <cell r="N185">
            <v>0</v>
          </cell>
          <cell r="O185">
            <v>0</v>
          </cell>
          <cell r="P185">
            <v>0</v>
          </cell>
        </row>
        <row r="186">
          <cell r="A186" t="str">
            <v>WVN1863</v>
          </cell>
          <cell r="N186">
            <v>0</v>
          </cell>
          <cell r="O186">
            <v>0</v>
          </cell>
          <cell r="P186">
            <v>0</v>
          </cell>
        </row>
        <row r="187">
          <cell r="A187" t="str">
            <v>WVT503</v>
          </cell>
          <cell r="N187">
            <v>0</v>
          </cell>
          <cell r="O187">
            <v>0</v>
          </cell>
          <cell r="P187">
            <v>0</v>
          </cell>
        </row>
        <row r="188">
          <cell r="A188" t="str">
            <v>WW1600</v>
          </cell>
          <cell r="N188">
            <v>0</v>
          </cell>
          <cell r="O188">
            <v>0</v>
          </cell>
          <cell r="P188">
            <v>0</v>
          </cell>
        </row>
      </sheetData>
      <sheetData sheetId="10">
        <row r="5">
          <cell r="B5" t="str">
            <v>Retour N°52614</v>
          </cell>
          <cell r="D5" t="str">
            <v>Retour BLN°10226</v>
          </cell>
          <cell r="F5" t="str">
            <v>Retour BLN°1236</v>
          </cell>
          <cell r="H5" t="str">
            <v>Transfert ELV 50</v>
          </cell>
          <cell r="J5" t="str">
            <v>MSCU990965-0</v>
          </cell>
          <cell r="L5" t="str">
            <v>MSCU850232-0</v>
          </cell>
          <cell r="N5" t="str">
            <v>MSCU989396-0</v>
          </cell>
          <cell r="P5" t="str">
            <v>Retour N°52620</v>
          </cell>
          <cell r="R5" t="str">
            <v>Retour N°52621</v>
          </cell>
          <cell r="T5" t="str">
            <v>Retour N°52622</v>
          </cell>
          <cell r="V5" t="str">
            <v>Retour N°52625</v>
          </cell>
          <cell r="X5" t="str">
            <v>Transfert ELV 51</v>
          </cell>
          <cell r="Z5" t="str">
            <v>Retour N°52615</v>
          </cell>
          <cell r="AB5" t="str">
            <v>Retour N°52616</v>
          </cell>
          <cell r="AD5" t="str">
            <v>Retour N°52617</v>
          </cell>
          <cell r="AF5" t="str">
            <v>Retour N°52618</v>
          </cell>
          <cell r="AH5" t="str">
            <v>Retour N°52619</v>
          </cell>
          <cell r="AJ5" t="str">
            <v>Retour N°52628</v>
          </cell>
          <cell r="AL5" t="str">
            <v>Retour N°52629</v>
          </cell>
          <cell r="AN5" t="str">
            <v>Retour N°52630</v>
          </cell>
          <cell r="AP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QR</v>
          </cell>
          <cell r="W6" t="str">
            <v>QS</v>
          </cell>
          <cell r="X6" t="str">
            <v>QR</v>
          </cell>
          <cell r="Y6" t="str">
            <v>QS</v>
          </cell>
          <cell r="Z6" t="str">
            <v>QR</v>
          </cell>
          <cell r="AA6" t="str">
            <v>QS</v>
          </cell>
          <cell r="AB6" t="str">
            <v>QR</v>
          </cell>
          <cell r="AC6" t="str">
            <v>QS</v>
          </cell>
          <cell r="AD6" t="str">
            <v>QR</v>
          </cell>
          <cell r="AE6" t="str">
            <v>QS</v>
          </cell>
          <cell r="AF6" t="str">
            <v>QR</v>
          </cell>
          <cell r="AG6" t="str">
            <v>QS</v>
          </cell>
          <cell r="AH6" t="str">
            <v>QR</v>
          </cell>
          <cell r="AI6" t="str">
            <v>QS</v>
          </cell>
          <cell r="AJ6" t="str">
            <v>QR</v>
          </cell>
          <cell r="AK6" t="str">
            <v>QS</v>
          </cell>
          <cell r="AL6" t="str">
            <v>QR</v>
          </cell>
          <cell r="AM6" t="str">
            <v>QS</v>
          </cell>
          <cell r="AN6" t="str">
            <v>QR</v>
          </cell>
          <cell r="AO6" t="str">
            <v>QS</v>
          </cell>
          <cell r="AP6" t="str">
            <v>QR</v>
          </cell>
          <cell r="AQ6" t="str">
            <v>QS</v>
          </cell>
          <cell r="AR6" t="str">
            <v>QE</v>
          </cell>
        </row>
        <row r="7">
          <cell r="A7" t="str">
            <v>ACE010IX</v>
          </cell>
          <cell r="AP7">
            <v>0</v>
          </cell>
          <cell r="AQ7">
            <v>0</v>
          </cell>
          <cell r="AR7">
            <v>0</v>
          </cell>
        </row>
        <row r="8">
          <cell r="A8" t="str">
            <v>ACE102IX</v>
          </cell>
          <cell r="AP8">
            <v>0</v>
          </cell>
          <cell r="AQ8">
            <v>0</v>
          </cell>
          <cell r="AR8">
            <v>0</v>
          </cell>
        </row>
        <row r="9">
          <cell r="A9" t="str">
            <v>ACM5611G/WH</v>
          </cell>
          <cell r="AP9">
            <v>0</v>
          </cell>
          <cell r="AQ9">
            <v>0</v>
          </cell>
          <cell r="AR9">
            <v>0</v>
          </cell>
        </row>
        <row r="10">
          <cell r="A10" t="str">
            <v>ACM566/1IX</v>
          </cell>
          <cell r="AP10">
            <v>0</v>
          </cell>
          <cell r="AQ10">
            <v>0</v>
          </cell>
          <cell r="AR10">
            <v>0</v>
          </cell>
        </row>
        <row r="11">
          <cell r="A11" t="str">
            <v>ACM6601/G/IX</v>
          </cell>
          <cell r="AP11">
            <v>0</v>
          </cell>
          <cell r="AQ11">
            <v>0</v>
          </cell>
          <cell r="AR11">
            <v>0</v>
          </cell>
        </row>
        <row r="12">
          <cell r="A12" t="str">
            <v>ACM6611G/IX</v>
          </cell>
          <cell r="AP12">
            <v>0</v>
          </cell>
          <cell r="AQ12">
            <v>0</v>
          </cell>
          <cell r="AR12">
            <v>0</v>
          </cell>
        </row>
        <row r="13">
          <cell r="A13" t="str">
            <v>ACM6611G/WH</v>
          </cell>
          <cell r="AP13">
            <v>0</v>
          </cell>
          <cell r="AQ13">
            <v>0</v>
          </cell>
          <cell r="AR13">
            <v>0</v>
          </cell>
        </row>
        <row r="14">
          <cell r="A14" t="str">
            <v>ACM916IX</v>
          </cell>
          <cell r="AP14">
            <v>0</v>
          </cell>
          <cell r="AQ14">
            <v>0</v>
          </cell>
          <cell r="AR14">
            <v>0</v>
          </cell>
        </row>
        <row r="15">
          <cell r="A15" t="str">
            <v>ADG6442FD</v>
          </cell>
          <cell r="AP15">
            <v>0</v>
          </cell>
          <cell r="AQ15">
            <v>0</v>
          </cell>
          <cell r="AR15">
            <v>0</v>
          </cell>
        </row>
        <row r="16">
          <cell r="A16" t="str">
            <v>ADG7443A+FD</v>
          </cell>
          <cell r="AP16">
            <v>0</v>
          </cell>
          <cell r="AQ16">
            <v>0</v>
          </cell>
          <cell r="AR16">
            <v>0</v>
          </cell>
        </row>
        <row r="17">
          <cell r="A17" t="str">
            <v>ADG7643A+IX</v>
          </cell>
          <cell r="AP17">
            <v>0</v>
          </cell>
          <cell r="AQ17">
            <v>0</v>
          </cell>
          <cell r="AR17">
            <v>0</v>
          </cell>
        </row>
        <row r="18">
          <cell r="A18" t="str">
            <v>ADP4400WH</v>
          </cell>
          <cell r="AP18">
            <v>0</v>
          </cell>
          <cell r="AQ18">
            <v>0</v>
          </cell>
          <cell r="AR18">
            <v>0</v>
          </cell>
        </row>
        <row r="19">
          <cell r="A19" t="str">
            <v>ADP4600SI</v>
          </cell>
          <cell r="AP19">
            <v>0</v>
          </cell>
          <cell r="AQ19">
            <v>0</v>
          </cell>
          <cell r="AR19">
            <v>0</v>
          </cell>
        </row>
        <row r="20">
          <cell r="A20" t="str">
            <v>ADP7442A+PC6SWH</v>
          </cell>
          <cell r="AP20">
            <v>0</v>
          </cell>
          <cell r="AQ20">
            <v>0</v>
          </cell>
          <cell r="AR20">
            <v>0</v>
          </cell>
        </row>
        <row r="21">
          <cell r="A21" t="str">
            <v>ADP7452A+IX</v>
          </cell>
          <cell r="AP21">
            <v>0</v>
          </cell>
          <cell r="AQ21">
            <v>0</v>
          </cell>
          <cell r="AR21">
            <v>0</v>
          </cell>
        </row>
        <row r="22">
          <cell r="A22" t="str">
            <v>ADP750IX</v>
          </cell>
          <cell r="AP22">
            <v>0</v>
          </cell>
          <cell r="AQ22">
            <v>0</v>
          </cell>
          <cell r="AR22">
            <v>0</v>
          </cell>
        </row>
        <row r="23">
          <cell r="A23" t="str">
            <v>ADP8688A+TR</v>
          </cell>
          <cell r="AP23">
            <v>0</v>
          </cell>
          <cell r="AQ23">
            <v>0</v>
          </cell>
          <cell r="AR23">
            <v>0</v>
          </cell>
        </row>
        <row r="24">
          <cell r="A24" t="str">
            <v>AKG659IX</v>
          </cell>
          <cell r="AP24">
            <v>0</v>
          </cell>
          <cell r="AQ24">
            <v>0</v>
          </cell>
          <cell r="AR24">
            <v>0</v>
          </cell>
        </row>
        <row r="25">
          <cell r="A25" t="str">
            <v>AKL710WH</v>
          </cell>
          <cell r="AP25">
            <v>0</v>
          </cell>
          <cell r="AQ25">
            <v>0</v>
          </cell>
          <cell r="AR25">
            <v>0</v>
          </cell>
        </row>
        <row r="26">
          <cell r="A26" t="str">
            <v>AKM250</v>
          </cell>
          <cell r="AP26">
            <v>0</v>
          </cell>
          <cell r="AQ26">
            <v>0</v>
          </cell>
          <cell r="AR26">
            <v>0</v>
          </cell>
        </row>
        <row r="27">
          <cell r="A27" t="str">
            <v>AKM250NB</v>
          </cell>
          <cell r="AP27">
            <v>0</v>
          </cell>
          <cell r="AQ27">
            <v>0</v>
          </cell>
          <cell r="AR27">
            <v>0</v>
          </cell>
        </row>
        <row r="28">
          <cell r="A28" t="str">
            <v>AKM250IX</v>
          </cell>
          <cell r="AP28">
            <v>0</v>
          </cell>
          <cell r="AQ28">
            <v>0</v>
          </cell>
          <cell r="AR28">
            <v>0</v>
          </cell>
        </row>
        <row r="29">
          <cell r="A29" t="str">
            <v>AKM361IX</v>
          </cell>
          <cell r="AP29">
            <v>0</v>
          </cell>
          <cell r="AQ29">
            <v>0</v>
          </cell>
          <cell r="AR29">
            <v>0</v>
          </cell>
        </row>
        <row r="30">
          <cell r="A30" t="str">
            <v>AKM394IR</v>
          </cell>
          <cell r="AP30">
            <v>0</v>
          </cell>
          <cell r="AQ30">
            <v>0</v>
          </cell>
          <cell r="AR30">
            <v>0</v>
          </cell>
        </row>
        <row r="31">
          <cell r="A31" t="str">
            <v>AKM521IX</v>
          </cell>
          <cell r="AP31">
            <v>0</v>
          </cell>
          <cell r="AQ31">
            <v>0</v>
          </cell>
          <cell r="AR31">
            <v>0</v>
          </cell>
        </row>
        <row r="32">
          <cell r="A32" t="str">
            <v>AKP560IX</v>
          </cell>
          <cell r="D32">
            <v>2</v>
          </cell>
          <cell r="E32">
            <v>2</v>
          </cell>
          <cell r="AP32">
            <v>2</v>
          </cell>
          <cell r="AQ32">
            <v>2</v>
          </cell>
          <cell r="AR32">
            <v>0</v>
          </cell>
        </row>
        <row r="33">
          <cell r="A33" t="str">
            <v>AKP560WH</v>
          </cell>
          <cell r="AP33">
            <v>0</v>
          </cell>
          <cell r="AQ33">
            <v>0</v>
          </cell>
          <cell r="AR33">
            <v>0</v>
          </cell>
        </row>
        <row r="34">
          <cell r="A34" t="str">
            <v>AKP565IX</v>
          </cell>
          <cell r="AP34">
            <v>0</v>
          </cell>
          <cell r="AQ34">
            <v>0</v>
          </cell>
          <cell r="AR34">
            <v>0</v>
          </cell>
        </row>
        <row r="35">
          <cell r="A35" t="str">
            <v>AKP568/IX/1</v>
          </cell>
          <cell r="AP35">
            <v>0</v>
          </cell>
          <cell r="AQ35">
            <v>0</v>
          </cell>
          <cell r="AR35">
            <v>0</v>
          </cell>
        </row>
        <row r="36">
          <cell r="A36" t="str">
            <v>AKR0471IX</v>
          </cell>
          <cell r="AP36">
            <v>0</v>
          </cell>
          <cell r="AQ36">
            <v>0</v>
          </cell>
          <cell r="AR36">
            <v>0</v>
          </cell>
        </row>
        <row r="37">
          <cell r="A37" t="str">
            <v>AKR357IX</v>
          </cell>
          <cell r="AP37">
            <v>0</v>
          </cell>
          <cell r="AQ37">
            <v>0</v>
          </cell>
          <cell r="AR37">
            <v>0</v>
          </cell>
        </row>
        <row r="38">
          <cell r="A38" t="str">
            <v>AKR420IX</v>
          </cell>
          <cell r="AP38">
            <v>0</v>
          </cell>
          <cell r="AQ38">
            <v>0</v>
          </cell>
          <cell r="AR38">
            <v>0</v>
          </cell>
        </row>
        <row r="39">
          <cell r="A39" t="str">
            <v>AKR420WH</v>
          </cell>
          <cell r="AP39">
            <v>0</v>
          </cell>
          <cell r="AQ39">
            <v>0</v>
          </cell>
          <cell r="AR39">
            <v>0</v>
          </cell>
        </row>
        <row r="40">
          <cell r="A40" t="str">
            <v>AKR420NB</v>
          </cell>
          <cell r="AP40">
            <v>0</v>
          </cell>
          <cell r="AQ40">
            <v>0</v>
          </cell>
          <cell r="AR40">
            <v>0</v>
          </cell>
        </row>
        <row r="41">
          <cell r="A41" t="str">
            <v>AKR431ME</v>
          </cell>
          <cell r="AP41">
            <v>0</v>
          </cell>
          <cell r="AQ41">
            <v>0</v>
          </cell>
          <cell r="AR41">
            <v>0</v>
          </cell>
        </row>
        <row r="42">
          <cell r="A42" t="str">
            <v>AKR431WH</v>
          </cell>
          <cell r="AP42">
            <v>0</v>
          </cell>
          <cell r="AQ42">
            <v>0</v>
          </cell>
          <cell r="AR42">
            <v>0</v>
          </cell>
        </row>
        <row r="43">
          <cell r="A43" t="str">
            <v>AKR685IX</v>
          </cell>
          <cell r="AP43">
            <v>0</v>
          </cell>
          <cell r="AQ43">
            <v>0</v>
          </cell>
          <cell r="AR43">
            <v>0</v>
          </cell>
        </row>
        <row r="44">
          <cell r="A44" t="str">
            <v>AKR703IX</v>
          </cell>
          <cell r="AP44">
            <v>0</v>
          </cell>
          <cell r="AQ44">
            <v>0</v>
          </cell>
          <cell r="AR44">
            <v>0</v>
          </cell>
        </row>
        <row r="45">
          <cell r="A45" t="str">
            <v>AKR891IX</v>
          </cell>
          <cell r="AP45">
            <v>0</v>
          </cell>
          <cell r="AQ45">
            <v>0</v>
          </cell>
          <cell r="AR45">
            <v>0</v>
          </cell>
        </row>
        <row r="46">
          <cell r="A46" t="str">
            <v>AKR934IX</v>
          </cell>
          <cell r="X46">
            <v>40</v>
          </cell>
          <cell r="Y46">
            <v>40</v>
          </cell>
          <cell r="AP46">
            <v>40</v>
          </cell>
          <cell r="AQ46">
            <v>40</v>
          </cell>
          <cell r="AR46">
            <v>0</v>
          </cell>
        </row>
        <row r="47">
          <cell r="A47" t="str">
            <v>AKR945IX</v>
          </cell>
          <cell r="AP47">
            <v>0</v>
          </cell>
          <cell r="AQ47">
            <v>0</v>
          </cell>
          <cell r="AR47">
            <v>0</v>
          </cell>
        </row>
        <row r="48">
          <cell r="A48" t="str">
            <v>AKR981IX</v>
          </cell>
          <cell r="AP48">
            <v>0</v>
          </cell>
          <cell r="AQ48">
            <v>0</v>
          </cell>
          <cell r="AR48">
            <v>0</v>
          </cell>
        </row>
        <row r="49">
          <cell r="A49" t="str">
            <v>AKR809MR</v>
          </cell>
          <cell r="AP49">
            <v>0</v>
          </cell>
          <cell r="AQ49">
            <v>0</v>
          </cell>
          <cell r="AR49">
            <v>0</v>
          </cell>
        </row>
        <row r="50">
          <cell r="A50" t="str">
            <v>AKS638WH</v>
          </cell>
          <cell r="AP50">
            <v>0</v>
          </cell>
          <cell r="AQ50">
            <v>0</v>
          </cell>
          <cell r="AR50">
            <v>0</v>
          </cell>
        </row>
        <row r="51">
          <cell r="A51" t="str">
            <v>AKT315/IX</v>
          </cell>
          <cell r="AP51">
            <v>0</v>
          </cell>
          <cell r="AQ51">
            <v>0</v>
          </cell>
          <cell r="AR51">
            <v>0</v>
          </cell>
        </row>
        <row r="52">
          <cell r="A52" t="str">
            <v>AKT325IX</v>
          </cell>
          <cell r="AP52">
            <v>0</v>
          </cell>
          <cell r="AQ52">
            <v>0</v>
          </cell>
          <cell r="AR52">
            <v>0</v>
          </cell>
        </row>
        <row r="53">
          <cell r="A53" t="str">
            <v>AKT476NB</v>
          </cell>
          <cell r="AP53">
            <v>0</v>
          </cell>
          <cell r="AQ53">
            <v>0</v>
          </cell>
          <cell r="AR53">
            <v>0</v>
          </cell>
        </row>
        <row r="54">
          <cell r="A54" t="str">
            <v>AKT617/IX</v>
          </cell>
          <cell r="AP54">
            <v>0</v>
          </cell>
          <cell r="AQ54">
            <v>0</v>
          </cell>
          <cell r="AR54">
            <v>0</v>
          </cell>
        </row>
        <row r="55">
          <cell r="A55" t="str">
            <v>AKT680/IXL</v>
          </cell>
          <cell r="AP55">
            <v>0</v>
          </cell>
          <cell r="AQ55">
            <v>0</v>
          </cell>
          <cell r="AR55">
            <v>0</v>
          </cell>
        </row>
        <row r="56">
          <cell r="A56" t="str">
            <v>AKT780/IX</v>
          </cell>
          <cell r="AP56">
            <v>0</v>
          </cell>
          <cell r="AQ56">
            <v>0</v>
          </cell>
          <cell r="AR56">
            <v>0</v>
          </cell>
        </row>
        <row r="57">
          <cell r="A57" t="str">
            <v>AKT809NB</v>
          </cell>
          <cell r="AP57">
            <v>0</v>
          </cell>
          <cell r="AQ57">
            <v>0</v>
          </cell>
          <cell r="AR57">
            <v>0</v>
          </cell>
        </row>
        <row r="58">
          <cell r="A58" t="str">
            <v>AKT905/IX</v>
          </cell>
          <cell r="AP58">
            <v>0</v>
          </cell>
          <cell r="AQ58">
            <v>0</v>
          </cell>
          <cell r="AR58">
            <v>0</v>
          </cell>
        </row>
        <row r="59">
          <cell r="A59" t="str">
            <v>AKT925/IX</v>
          </cell>
          <cell r="AP59">
            <v>0</v>
          </cell>
          <cell r="AQ59">
            <v>0</v>
          </cell>
          <cell r="AR59">
            <v>0</v>
          </cell>
        </row>
        <row r="60">
          <cell r="A60" t="str">
            <v>AKT933NB</v>
          </cell>
          <cell r="AP60">
            <v>0</v>
          </cell>
          <cell r="AQ60">
            <v>0</v>
          </cell>
          <cell r="AR60">
            <v>0</v>
          </cell>
        </row>
        <row r="61">
          <cell r="A61" t="str">
            <v>AKZM655IX</v>
          </cell>
          <cell r="AP61">
            <v>0</v>
          </cell>
          <cell r="AQ61">
            <v>0</v>
          </cell>
          <cell r="AR61">
            <v>0</v>
          </cell>
        </row>
        <row r="62">
          <cell r="A62" t="str">
            <v>AKZM693MRR</v>
          </cell>
          <cell r="AP62">
            <v>0</v>
          </cell>
          <cell r="AQ62">
            <v>0</v>
          </cell>
          <cell r="AR62">
            <v>0</v>
          </cell>
        </row>
        <row r="63">
          <cell r="A63" t="str">
            <v>AMB797</v>
          </cell>
          <cell r="AP63">
            <v>0</v>
          </cell>
          <cell r="AQ63">
            <v>0</v>
          </cell>
          <cell r="AR63">
            <v>0</v>
          </cell>
        </row>
        <row r="64">
          <cell r="A64" t="str">
            <v>AMB799</v>
          </cell>
          <cell r="AP64">
            <v>0</v>
          </cell>
          <cell r="AQ64">
            <v>0</v>
          </cell>
          <cell r="AR64">
            <v>0</v>
          </cell>
        </row>
        <row r="65">
          <cell r="A65" t="str">
            <v>AMD091/1</v>
          </cell>
          <cell r="V65">
            <v>20</v>
          </cell>
          <cell r="W65">
            <v>20</v>
          </cell>
          <cell r="AH65">
            <v>9</v>
          </cell>
          <cell r="AI65">
            <v>9</v>
          </cell>
          <cell r="AP65">
            <v>29</v>
          </cell>
          <cell r="AQ65">
            <v>29</v>
          </cell>
          <cell r="AR65">
            <v>0</v>
          </cell>
        </row>
        <row r="66">
          <cell r="A66" t="str">
            <v>AMD314</v>
          </cell>
          <cell r="AP66">
            <v>0</v>
          </cell>
          <cell r="AQ66">
            <v>0</v>
          </cell>
          <cell r="AR66">
            <v>0</v>
          </cell>
        </row>
        <row r="67">
          <cell r="A67" t="str">
            <v>AMD314IX</v>
          </cell>
          <cell r="AJ67">
            <v>1</v>
          </cell>
          <cell r="AK67">
            <v>1</v>
          </cell>
          <cell r="AL67">
            <v>5</v>
          </cell>
          <cell r="AM67">
            <v>5</v>
          </cell>
          <cell r="AP67">
            <v>6</v>
          </cell>
          <cell r="AQ67">
            <v>6</v>
          </cell>
          <cell r="AR67">
            <v>0</v>
          </cell>
        </row>
        <row r="68">
          <cell r="A68" t="str">
            <v>AMD315</v>
          </cell>
          <cell r="AP68">
            <v>0</v>
          </cell>
          <cell r="AQ68">
            <v>0</v>
          </cell>
          <cell r="AR68">
            <v>0</v>
          </cell>
        </row>
        <row r="69">
          <cell r="A69" t="str">
            <v>AMD315IX</v>
          </cell>
          <cell r="AN69">
            <v>4</v>
          </cell>
          <cell r="AO69">
            <v>4</v>
          </cell>
          <cell r="AP69">
            <v>4</v>
          </cell>
          <cell r="AQ69">
            <v>4</v>
          </cell>
          <cell r="AR69">
            <v>0</v>
          </cell>
        </row>
        <row r="70">
          <cell r="A70" t="str">
            <v>AMD316</v>
          </cell>
          <cell r="Z70">
            <v>2</v>
          </cell>
          <cell r="AA70">
            <v>2</v>
          </cell>
          <cell r="AP70">
            <v>2</v>
          </cell>
          <cell r="AQ70">
            <v>2</v>
          </cell>
          <cell r="AR70">
            <v>0</v>
          </cell>
        </row>
        <row r="71">
          <cell r="A71" t="str">
            <v>AMD317</v>
          </cell>
          <cell r="P71">
            <v>1</v>
          </cell>
          <cell r="Q71">
            <v>1</v>
          </cell>
          <cell r="AB71">
            <v>2</v>
          </cell>
          <cell r="AC71">
            <v>2</v>
          </cell>
          <cell r="AP71">
            <v>3</v>
          </cell>
          <cell r="AQ71">
            <v>3</v>
          </cell>
          <cell r="AR71">
            <v>0</v>
          </cell>
        </row>
        <row r="72">
          <cell r="A72" t="str">
            <v>AMD328</v>
          </cell>
          <cell r="R72">
            <v>3</v>
          </cell>
          <cell r="S72">
            <v>3</v>
          </cell>
          <cell r="AD72">
            <v>3</v>
          </cell>
          <cell r="AE72">
            <v>3</v>
          </cell>
          <cell r="AP72">
            <v>6</v>
          </cell>
          <cell r="AQ72">
            <v>6</v>
          </cell>
          <cell r="AR72">
            <v>0</v>
          </cell>
        </row>
        <row r="73">
          <cell r="A73" t="str">
            <v>AMD329</v>
          </cell>
          <cell r="T73">
            <v>2</v>
          </cell>
          <cell r="U73">
            <v>2</v>
          </cell>
          <cell r="AF73">
            <v>2</v>
          </cell>
          <cell r="AG73">
            <v>2</v>
          </cell>
          <cell r="AP73">
            <v>4</v>
          </cell>
          <cell r="AQ73">
            <v>4</v>
          </cell>
          <cell r="AR73">
            <v>0</v>
          </cell>
        </row>
        <row r="74">
          <cell r="A74" t="str">
            <v>AMT606/WH</v>
          </cell>
          <cell r="AP74">
            <v>0</v>
          </cell>
          <cell r="AQ74">
            <v>0</v>
          </cell>
          <cell r="AR74">
            <v>0</v>
          </cell>
        </row>
        <row r="75">
          <cell r="A75" t="str">
            <v>AMW836/IX</v>
          </cell>
          <cell r="AP75">
            <v>0</v>
          </cell>
          <cell r="AQ75">
            <v>0</v>
          </cell>
          <cell r="AR75">
            <v>0</v>
          </cell>
        </row>
        <row r="76">
          <cell r="A76" t="str">
            <v>AMW497IX</v>
          </cell>
          <cell r="AP76">
            <v>0</v>
          </cell>
          <cell r="AQ76">
            <v>0</v>
          </cell>
          <cell r="AR76">
            <v>0</v>
          </cell>
        </row>
        <row r="77">
          <cell r="A77" t="str">
            <v>ARC2224</v>
          </cell>
          <cell r="AP77">
            <v>0</v>
          </cell>
          <cell r="AQ77">
            <v>0</v>
          </cell>
          <cell r="AR77">
            <v>0</v>
          </cell>
        </row>
        <row r="78">
          <cell r="A78" t="str">
            <v>ARZ000W</v>
          </cell>
          <cell r="AP78">
            <v>0</v>
          </cell>
          <cell r="AQ78">
            <v>0</v>
          </cell>
          <cell r="AR78">
            <v>0</v>
          </cell>
        </row>
        <row r="79">
          <cell r="A79" t="str">
            <v>AMB7912</v>
          </cell>
          <cell r="AP79">
            <v>0</v>
          </cell>
          <cell r="AQ79">
            <v>0</v>
          </cell>
          <cell r="AR79">
            <v>0</v>
          </cell>
        </row>
        <row r="80">
          <cell r="A80" t="str">
            <v>AWE5090</v>
          </cell>
          <cell r="AP80">
            <v>0</v>
          </cell>
          <cell r="AQ80">
            <v>0</v>
          </cell>
          <cell r="AR80">
            <v>0</v>
          </cell>
        </row>
        <row r="81">
          <cell r="A81" t="str">
            <v>AWE6112</v>
          </cell>
          <cell r="AP81">
            <v>0</v>
          </cell>
          <cell r="AQ81">
            <v>0</v>
          </cell>
          <cell r="AR81">
            <v>0</v>
          </cell>
        </row>
        <row r="82">
          <cell r="A82" t="str">
            <v>AWE6511</v>
          </cell>
          <cell r="AP82">
            <v>0</v>
          </cell>
          <cell r="AQ82">
            <v>0</v>
          </cell>
          <cell r="AR82">
            <v>0</v>
          </cell>
        </row>
        <row r="83">
          <cell r="A83" t="str">
            <v>AWE6512</v>
          </cell>
          <cell r="AP83">
            <v>0</v>
          </cell>
          <cell r="AQ83">
            <v>0</v>
          </cell>
          <cell r="AR83">
            <v>0</v>
          </cell>
        </row>
        <row r="84">
          <cell r="A84" t="str">
            <v>AWE7650</v>
          </cell>
          <cell r="AP84">
            <v>0</v>
          </cell>
          <cell r="AQ84">
            <v>0</v>
          </cell>
          <cell r="AR84">
            <v>0</v>
          </cell>
        </row>
        <row r="85">
          <cell r="A85" t="str">
            <v>AWE9830</v>
          </cell>
          <cell r="AP85">
            <v>0</v>
          </cell>
          <cell r="AQ85">
            <v>0</v>
          </cell>
          <cell r="AR85">
            <v>0</v>
          </cell>
        </row>
        <row r="86">
          <cell r="A86" t="str">
            <v>AWE9850</v>
          </cell>
          <cell r="AP86">
            <v>0</v>
          </cell>
          <cell r="AQ86">
            <v>0</v>
          </cell>
          <cell r="AR86">
            <v>0</v>
          </cell>
        </row>
        <row r="87">
          <cell r="A87" t="str">
            <v>AWG/B6060</v>
          </cell>
          <cell r="AP87">
            <v>0</v>
          </cell>
          <cell r="AQ87">
            <v>0</v>
          </cell>
          <cell r="AR87">
            <v>0</v>
          </cell>
        </row>
        <row r="88">
          <cell r="A88" t="str">
            <v xml:space="preserve">AWG/BM6080 </v>
          </cell>
          <cell r="H88">
            <v>40</v>
          </cell>
          <cell r="I88">
            <v>40</v>
          </cell>
          <cell r="AP88">
            <v>40</v>
          </cell>
          <cell r="AQ88">
            <v>40</v>
          </cell>
          <cell r="AR88">
            <v>0</v>
          </cell>
        </row>
        <row r="89">
          <cell r="A89" t="str">
            <v>AWG/BM6080S</v>
          </cell>
          <cell r="AP89">
            <v>0</v>
          </cell>
          <cell r="AQ89">
            <v>0</v>
          </cell>
          <cell r="AR89">
            <v>0</v>
          </cell>
        </row>
        <row r="90">
          <cell r="A90" t="str">
            <v>AWG/BM7080</v>
          </cell>
          <cell r="AP90">
            <v>0</v>
          </cell>
          <cell r="AQ90">
            <v>0</v>
          </cell>
          <cell r="AR90">
            <v>0</v>
          </cell>
        </row>
        <row r="91">
          <cell r="A91" t="str">
            <v>AWG/BM7080S</v>
          </cell>
          <cell r="AP91">
            <v>0</v>
          </cell>
          <cell r="AQ91">
            <v>0</v>
          </cell>
          <cell r="AR91">
            <v>0</v>
          </cell>
        </row>
        <row r="92">
          <cell r="A92" t="str">
            <v>AWG/BM7100</v>
          </cell>
          <cell r="AP92">
            <v>0</v>
          </cell>
          <cell r="AQ92">
            <v>0</v>
          </cell>
          <cell r="AR92">
            <v>0</v>
          </cell>
        </row>
        <row r="93">
          <cell r="A93" t="str">
            <v>AWG/CM7120S</v>
          </cell>
          <cell r="AP93">
            <v>0</v>
          </cell>
          <cell r="AQ93">
            <v>0</v>
          </cell>
          <cell r="AR93">
            <v>0</v>
          </cell>
        </row>
        <row r="94">
          <cell r="A94" t="str">
            <v>AWO/CM7120</v>
          </cell>
          <cell r="AP94">
            <v>0</v>
          </cell>
          <cell r="AQ94">
            <v>0</v>
          </cell>
          <cell r="AR94">
            <v>0</v>
          </cell>
        </row>
        <row r="95">
          <cell r="A95" t="str">
            <v>AWO/CM8123</v>
          </cell>
          <cell r="N95">
            <v>131</v>
          </cell>
          <cell r="O95">
            <v>131</v>
          </cell>
          <cell r="AP95">
            <v>131</v>
          </cell>
          <cell r="AQ95">
            <v>131</v>
          </cell>
          <cell r="AR95">
            <v>0</v>
          </cell>
        </row>
        <row r="96">
          <cell r="A96" t="str">
            <v>AWO/CM8123S</v>
          </cell>
          <cell r="AP96">
            <v>0</v>
          </cell>
          <cell r="AQ96">
            <v>0</v>
          </cell>
          <cell r="AR96">
            <v>0</v>
          </cell>
        </row>
        <row r="97">
          <cell r="A97" t="str">
            <v>AWO/CM9123</v>
          </cell>
          <cell r="N97">
            <v>37</v>
          </cell>
          <cell r="O97">
            <v>37</v>
          </cell>
          <cell r="AP97">
            <v>37</v>
          </cell>
          <cell r="AQ97">
            <v>37</v>
          </cell>
          <cell r="AR97">
            <v>0</v>
          </cell>
        </row>
        <row r="98">
          <cell r="A98" t="str">
            <v>AWO/CM9123S</v>
          </cell>
          <cell r="AP98">
            <v>0</v>
          </cell>
          <cell r="AQ98">
            <v>0</v>
          </cell>
          <cell r="AR98">
            <v>0</v>
          </cell>
        </row>
        <row r="99">
          <cell r="A99" t="str">
            <v>AWOE10142S</v>
          </cell>
          <cell r="AP99">
            <v>0</v>
          </cell>
          <cell r="AQ99">
            <v>0</v>
          </cell>
          <cell r="AR99">
            <v>0</v>
          </cell>
        </row>
        <row r="100">
          <cell r="A100" t="str">
            <v>AWOE91200/1</v>
          </cell>
          <cell r="AP100">
            <v>0</v>
          </cell>
          <cell r="AQ100">
            <v>0</v>
          </cell>
          <cell r="AR100">
            <v>0</v>
          </cell>
        </row>
        <row r="101">
          <cell r="A101" t="str">
            <v>AWOE91200/1S</v>
          </cell>
          <cell r="AP101">
            <v>0</v>
          </cell>
          <cell r="AQ101">
            <v>0</v>
          </cell>
          <cell r="AR101">
            <v>0</v>
          </cell>
        </row>
        <row r="102">
          <cell r="A102" t="str">
            <v>AWZFS614</v>
          </cell>
          <cell r="AP102">
            <v>0</v>
          </cell>
          <cell r="AQ102">
            <v>0</v>
          </cell>
          <cell r="AR102">
            <v>0</v>
          </cell>
        </row>
        <row r="103">
          <cell r="A103" t="str">
            <v>AZB8785</v>
          </cell>
          <cell r="AP103">
            <v>0</v>
          </cell>
          <cell r="AQ103">
            <v>0</v>
          </cell>
          <cell r="AR103">
            <v>0</v>
          </cell>
        </row>
        <row r="104">
          <cell r="A104" t="str">
            <v>AZB9780</v>
          </cell>
          <cell r="AP104">
            <v>0</v>
          </cell>
          <cell r="AQ104">
            <v>0</v>
          </cell>
          <cell r="AR104">
            <v>0</v>
          </cell>
        </row>
        <row r="105">
          <cell r="A105" t="str">
            <v>AZB9785</v>
          </cell>
          <cell r="AP105">
            <v>0</v>
          </cell>
          <cell r="AQ105">
            <v>0</v>
          </cell>
          <cell r="AR105">
            <v>0</v>
          </cell>
        </row>
        <row r="106">
          <cell r="A106" t="str">
            <v>CF16</v>
          </cell>
          <cell r="AP106">
            <v>0</v>
          </cell>
          <cell r="AQ106">
            <v>0</v>
          </cell>
          <cell r="AR106">
            <v>0</v>
          </cell>
        </row>
        <row r="107">
          <cell r="A107" t="str">
            <v>CF20</v>
          </cell>
          <cell r="AP107">
            <v>0</v>
          </cell>
          <cell r="AQ107">
            <v>0</v>
          </cell>
          <cell r="AR107">
            <v>0</v>
          </cell>
        </row>
        <row r="108">
          <cell r="A108" t="str">
            <v>CF28</v>
          </cell>
          <cell r="B108">
            <v>30</v>
          </cell>
          <cell r="C108">
            <v>28</v>
          </cell>
          <cell r="F108">
            <v>2</v>
          </cell>
          <cell r="G108">
            <v>1</v>
          </cell>
          <cell r="AP108">
            <v>32</v>
          </cell>
          <cell r="AQ108">
            <v>29</v>
          </cell>
          <cell r="AR108">
            <v>3</v>
          </cell>
        </row>
        <row r="109">
          <cell r="A109" t="str">
            <v>CF350</v>
          </cell>
          <cell r="AP109">
            <v>0</v>
          </cell>
          <cell r="AQ109">
            <v>0</v>
          </cell>
          <cell r="AR109">
            <v>0</v>
          </cell>
        </row>
        <row r="110">
          <cell r="A110" t="str">
            <v>CF430</v>
          </cell>
          <cell r="AP110">
            <v>0</v>
          </cell>
          <cell r="AQ110">
            <v>0</v>
          </cell>
          <cell r="AR110">
            <v>0</v>
          </cell>
        </row>
        <row r="111">
          <cell r="A111" t="str">
            <v>CF610</v>
          </cell>
          <cell r="AP111">
            <v>0</v>
          </cell>
          <cell r="AQ111">
            <v>0</v>
          </cell>
          <cell r="AR111">
            <v>0</v>
          </cell>
        </row>
        <row r="112">
          <cell r="A112" t="str">
            <v>CVA14AP</v>
          </cell>
          <cell r="AP112">
            <v>0</v>
          </cell>
          <cell r="AQ112">
            <v>0</v>
          </cell>
          <cell r="AR112">
            <v>0</v>
          </cell>
        </row>
        <row r="113">
          <cell r="A113" t="str">
            <v>DPA25</v>
          </cell>
          <cell r="AP113">
            <v>0</v>
          </cell>
          <cell r="AQ113">
            <v>0</v>
          </cell>
          <cell r="AR113">
            <v>0</v>
          </cell>
        </row>
        <row r="114">
          <cell r="A114" t="str">
            <v>DPA300V/EG</v>
          </cell>
          <cell r="L114">
            <v>58</v>
          </cell>
          <cell r="M114">
            <v>58</v>
          </cell>
          <cell r="AP114">
            <v>58</v>
          </cell>
          <cell r="AQ114">
            <v>58</v>
          </cell>
          <cell r="AR114">
            <v>0</v>
          </cell>
        </row>
        <row r="115">
          <cell r="A115" t="str">
            <v>EKOGOLD840P</v>
          </cell>
          <cell r="AP115">
            <v>0</v>
          </cell>
          <cell r="AQ115">
            <v>0</v>
          </cell>
          <cell r="AR115">
            <v>0</v>
          </cell>
        </row>
        <row r="116">
          <cell r="A116" t="str">
            <v>EKOGOLD940P</v>
          </cell>
          <cell r="AP116">
            <v>0</v>
          </cell>
          <cell r="AQ116">
            <v>0</v>
          </cell>
          <cell r="AR116">
            <v>0</v>
          </cell>
        </row>
        <row r="117">
          <cell r="A117" t="str">
            <v>GT285SL</v>
          </cell>
          <cell r="AP117">
            <v>0</v>
          </cell>
          <cell r="AQ117">
            <v>0</v>
          </cell>
          <cell r="AR117">
            <v>0</v>
          </cell>
        </row>
        <row r="118">
          <cell r="A118" t="str">
            <v>GTE405</v>
          </cell>
          <cell r="AP118">
            <v>0</v>
          </cell>
          <cell r="AQ118">
            <v>0</v>
          </cell>
          <cell r="AR118">
            <v>0</v>
          </cell>
        </row>
        <row r="119">
          <cell r="A119" t="str">
            <v>JT366/SL</v>
          </cell>
          <cell r="X119">
            <v>13</v>
          </cell>
          <cell r="Y119">
            <v>13</v>
          </cell>
          <cell r="AP119">
            <v>13</v>
          </cell>
          <cell r="AQ119">
            <v>13</v>
          </cell>
          <cell r="AR119">
            <v>0</v>
          </cell>
        </row>
        <row r="120">
          <cell r="A120" t="str">
            <v>JT379/IX</v>
          </cell>
          <cell r="X120">
            <v>14</v>
          </cell>
          <cell r="Y120">
            <v>14</v>
          </cell>
          <cell r="AP120">
            <v>14</v>
          </cell>
          <cell r="AQ120">
            <v>14</v>
          </cell>
          <cell r="AR120">
            <v>0</v>
          </cell>
        </row>
        <row r="121">
          <cell r="A121" t="str">
            <v>KGN5382A2+ Fresh PT</v>
          </cell>
          <cell r="L121">
            <v>6</v>
          </cell>
          <cell r="M121">
            <v>6</v>
          </cell>
          <cell r="AP121">
            <v>6</v>
          </cell>
          <cell r="AQ121">
            <v>6</v>
          </cell>
          <cell r="AR121">
            <v>0</v>
          </cell>
        </row>
        <row r="122">
          <cell r="A122" t="str">
            <v>KGN5283A3+</v>
          </cell>
          <cell r="AP122">
            <v>0</v>
          </cell>
          <cell r="AQ122">
            <v>0</v>
          </cell>
          <cell r="AR122">
            <v>0</v>
          </cell>
        </row>
        <row r="123">
          <cell r="A123" t="str">
            <v>LOP6052</v>
          </cell>
          <cell r="AP123">
            <v>0</v>
          </cell>
          <cell r="AQ123">
            <v>0</v>
          </cell>
          <cell r="AR123">
            <v>0</v>
          </cell>
        </row>
        <row r="124">
          <cell r="A124" t="str">
            <v>LOS7010</v>
          </cell>
          <cell r="AP124">
            <v>0</v>
          </cell>
          <cell r="AQ124">
            <v>0</v>
          </cell>
          <cell r="AR124">
            <v>0</v>
          </cell>
        </row>
        <row r="125">
          <cell r="A125" t="str">
            <v>LPA54</v>
          </cell>
          <cell r="AP125">
            <v>0</v>
          </cell>
          <cell r="AQ125">
            <v>0</v>
          </cell>
          <cell r="AR125">
            <v>0</v>
          </cell>
        </row>
        <row r="126">
          <cell r="A126" t="str">
            <v>MWD246SL</v>
          </cell>
          <cell r="AP126">
            <v>0</v>
          </cell>
          <cell r="AQ126">
            <v>0</v>
          </cell>
          <cell r="AR126">
            <v>0</v>
          </cell>
        </row>
        <row r="127">
          <cell r="A127" t="str">
            <v>MWD301</v>
          </cell>
          <cell r="AP127">
            <v>0</v>
          </cell>
          <cell r="AQ127">
            <v>0</v>
          </cell>
          <cell r="AR127">
            <v>0</v>
          </cell>
        </row>
        <row r="128">
          <cell r="A128" t="str">
            <v>MWD302/WH</v>
          </cell>
          <cell r="AP128">
            <v>0</v>
          </cell>
          <cell r="AQ128">
            <v>0</v>
          </cell>
          <cell r="AR128">
            <v>0</v>
          </cell>
        </row>
        <row r="129">
          <cell r="A129" t="str">
            <v>MWD308/SL</v>
          </cell>
          <cell r="AP129">
            <v>0</v>
          </cell>
          <cell r="AQ129">
            <v>0</v>
          </cell>
          <cell r="AR129">
            <v>0</v>
          </cell>
        </row>
        <row r="130">
          <cell r="A130" t="str">
            <v>MWO611SL</v>
          </cell>
          <cell r="AP130">
            <v>0</v>
          </cell>
          <cell r="AQ130">
            <v>0</v>
          </cell>
          <cell r="AR130">
            <v>0</v>
          </cell>
        </row>
        <row r="131">
          <cell r="A131" t="str">
            <v>SF141</v>
          </cell>
          <cell r="AP131">
            <v>0</v>
          </cell>
          <cell r="AQ131">
            <v>0</v>
          </cell>
          <cell r="AR131">
            <v>0</v>
          </cell>
        </row>
        <row r="132">
          <cell r="A132" t="str">
            <v>SF171</v>
          </cell>
          <cell r="AP132">
            <v>0</v>
          </cell>
          <cell r="AQ132">
            <v>0</v>
          </cell>
          <cell r="AR132">
            <v>0</v>
          </cell>
        </row>
        <row r="133">
          <cell r="A133" t="str">
            <v>TGA310/3100EG</v>
          </cell>
          <cell r="AP133">
            <v>0</v>
          </cell>
          <cell r="AQ133">
            <v>0</v>
          </cell>
          <cell r="AR133">
            <v>0</v>
          </cell>
        </row>
        <row r="134">
          <cell r="A134" t="str">
            <v>TGZ5757IXL</v>
          </cell>
          <cell r="AP134">
            <v>0</v>
          </cell>
          <cell r="AQ134">
            <v>0</v>
          </cell>
          <cell r="AR134">
            <v>0</v>
          </cell>
        </row>
        <row r="135">
          <cell r="A135" t="str">
            <v>TT16AP</v>
          </cell>
          <cell r="AP135">
            <v>0</v>
          </cell>
          <cell r="AQ135">
            <v>0</v>
          </cell>
          <cell r="AR135">
            <v>0</v>
          </cell>
        </row>
        <row r="136">
          <cell r="A136" t="str">
            <v>WBA3399NFCIX</v>
          </cell>
          <cell r="AP136">
            <v>0</v>
          </cell>
          <cell r="AQ136">
            <v>0</v>
          </cell>
          <cell r="AR136">
            <v>0</v>
          </cell>
        </row>
        <row r="137">
          <cell r="A137" t="str">
            <v>WBA4398NFCIX</v>
          </cell>
          <cell r="AP137">
            <v>0</v>
          </cell>
          <cell r="AQ137">
            <v>0</v>
          </cell>
          <cell r="AR137">
            <v>0</v>
          </cell>
        </row>
        <row r="138">
          <cell r="A138" t="str">
            <v>WBE3325NFTS</v>
          </cell>
          <cell r="AP138">
            <v>0</v>
          </cell>
          <cell r="AQ138">
            <v>0</v>
          </cell>
          <cell r="AR138">
            <v>0</v>
          </cell>
        </row>
        <row r="139">
          <cell r="A139" t="str">
            <v>WBE3325NFW</v>
          </cell>
          <cell r="AP139">
            <v>0</v>
          </cell>
          <cell r="AQ139">
            <v>0</v>
          </cell>
          <cell r="AR139">
            <v>0</v>
          </cell>
        </row>
        <row r="140">
          <cell r="A140" t="str">
            <v>WBE3414</v>
          </cell>
          <cell r="AP140">
            <v>0</v>
          </cell>
          <cell r="AQ140">
            <v>0</v>
          </cell>
          <cell r="AR140">
            <v>0</v>
          </cell>
        </row>
        <row r="141">
          <cell r="A141" t="str">
            <v>WBE475IX</v>
          </cell>
          <cell r="AP141">
            <v>0</v>
          </cell>
          <cell r="AQ141">
            <v>0</v>
          </cell>
          <cell r="AR141">
            <v>0</v>
          </cell>
        </row>
        <row r="142">
          <cell r="A142" t="str">
            <v>WGWHFL106A</v>
          </cell>
          <cell r="AP142">
            <v>0</v>
          </cell>
          <cell r="AQ142">
            <v>0</v>
          </cell>
          <cell r="AR142">
            <v>0</v>
          </cell>
        </row>
        <row r="143">
          <cell r="A143" t="str">
            <v>WGWHFL1P6AL</v>
          </cell>
          <cell r="AP143">
            <v>0</v>
          </cell>
          <cell r="AQ143">
            <v>0</v>
          </cell>
          <cell r="AR143">
            <v>0</v>
          </cell>
        </row>
        <row r="144">
          <cell r="A144" t="str">
            <v>WGWHFL112A</v>
          </cell>
          <cell r="AP144">
            <v>0</v>
          </cell>
          <cell r="AQ144">
            <v>0</v>
          </cell>
          <cell r="AR144">
            <v>0</v>
          </cell>
        </row>
        <row r="145">
          <cell r="A145" t="str">
            <v>WME1640W</v>
          </cell>
          <cell r="AP145">
            <v>0</v>
          </cell>
          <cell r="AQ145">
            <v>0</v>
          </cell>
          <cell r="AR145">
            <v>0</v>
          </cell>
        </row>
        <row r="146">
          <cell r="A146" t="str">
            <v>WME1887DFCTS</v>
          </cell>
          <cell r="AP146">
            <v>0</v>
          </cell>
          <cell r="AQ146">
            <v>0</v>
          </cell>
          <cell r="AR146">
            <v>0</v>
          </cell>
        </row>
        <row r="147">
          <cell r="A147" t="str">
            <v>WMN1867DFCN</v>
          </cell>
          <cell r="AP147">
            <v>0</v>
          </cell>
          <cell r="AQ147">
            <v>0</v>
          </cell>
          <cell r="AR147">
            <v>0</v>
          </cell>
        </row>
        <row r="148">
          <cell r="A148" t="str">
            <v>WMT503</v>
          </cell>
          <cell r="AP148">
            <v>0</v>
          </cell>
          <cell r="AQ148">
            <v>0</v>
          </cell>
          <cell r="AR148">
            <v>0</v>
          </cell>
        </row>
        <row r="149">
          <cell r="A149" t="str">
            <v>WOR1207</v>
          </cell>
          <cell r="H149">
            <v>43</v>
          </cell>
          <cell r="I149">
            <v>42</v>
          </cell>
          <cell r="AP149">
            <v>43</v>
          </cell>
          <cell r="AQ149">
            <v>42</v>
          </cell>
          <cell r="AR149">
            <v>1</v>
          </cell>
        </row>
        <row r="150">
          <cell r="A150" t="str">
            <v>WOR1209</v>
          </cell>
          <cell r="H150">
            <v>46</v>
          </cell>
          <cell r="I150">
            <v>39</v>
          </cell>
          <cell r="AP150">
            <v>46</v>
          </cell>
          <cell r="AQ150">
            <v>39</v>
          </cell>
          <cell r="AR150">
            <v>7</v>
          </cell>
        </row>
        <row r="151">
          <cell r="A151" t="str">
            <v>WOR1212</v>
          </cell>
          <cell r="H151">
            <v>48</v>
          </cell>
          <cell r="I151">
            <v>43</v>
          </cell>
          <cell r="AP151">
            <v>48</v>
          </cell>
          <cell r="AQ151">
            <v>43</v>
          </cell>
          <cell r="AR151">
            <v>5</v>
          </cell>
        </row>
        <row r="152">
          <cell r="A152" t="str">
            <v>WS60-578</v>
          </cell>
          <cell r="AP152">
            <v>0</v>
          </cell>
          <cell r="AQ152">
            <v>0</v>
          </cell>
          <cell r="AR152">
            <v>0</v>
          </cell>
        </row>
        <row r="153">
          <cell r="A153" t="str">
            <v>WS80-58</v>
          </cell>
          <cell r="AP153">
            <v>0</v>
          </cell>
          <cell r="AQ153">
            <v>0</v>
          </cell>
          <cell r="AR153">
            <v>0</v>
          </cell>
        </row>
        <row r="154">
          <cell r="A154" t="str">
            <v>WSC5541/A+NX</v>
          </cell>
          <cell r="AP154">
            <v>0</v>
          </cell>
          <cell r="AQ154">
            <v>0</v>
          </cell>
          <cell r="AR154">
            <v>0</v>
          </cell>
        </row>
        <row r="155">
          <cell r="A155" t="str">
            <v>WSC5541A+S</v>
          </cell>
          <cell r="AP155">
            <v>0</v>
          </cell>
          <cell r="AQ155">
            <v>0</v>
          </cell>
          <cell r="AR155">
            <v>0</v>
          </cell>
        </row>
        <row r="156">
          <cell r="A156" t="str">
            <v>WSF7256A/IX</v>
          </cell>
          <cell r="X156">
            <v>10</v>
          </cell>
          <cell r="Y156">
            <v>9</v>
          </cell>
          <cell r="AP156">
            <v>10</v>
          </cell>
          <cell r="AQ156">
            <v>9</v>
          </cell>
          <cell r="AR156">
            <v>1</v>
          </cell>
        </row>
        <row r="157">
          <cell r="A157" t="str">
            <v>WSF5574A+X</v>
          </cell>
          <cell r="H157">
            <v>5</v>
          </cell>
          <cell r="I157">
            <v>5</v>
          </cell>
          <cell r="AP157">
            <v>5</v>
          </cell>
          <cell r="AQ157">
            <v>5</v>
          </cell>
          <cell r="AR157">
            <v>0</v>
          </cell>
        </row>
        <row r="158">
          <cell r="A158" t="str">
            <v>WSN5586A+N</v>
          </cell>
          <cell r="X158">
            <v>10</v>
          </cell>
          <cell r="Y158">
            <v>9</v>
          </cell>
          <cell r="AP158">
            <v>10</v>
          </cell>
          <cell r="AQ158">
            <v>9</v>
          </cell>
          <cell r="AR158">
            <v>1</v>
          </cell>
        </row>
        <row r="159">
          <cell r="A159" t="str">
            <v>WTE2510W</v>
          </cell>
          <cell r="AP159">
            <v>0</v>
          </cell>
          <cell r="AQ159">
            <v>0</v>
          </cell>
          <cell r="AR159">
            <v>0</v>
          </cell>
        </row>
        <row r="160">
          <cell r="A160" t="str">
            <v>WTE2921A+NFS</v>
          </cell>
          <cell r="AP160">
            <v>0</v>
          </cell>
          <cell r="AQ160">
            <v>0</v>
          </cell>
          <cell r="AR160">
            <v>0</v>
          </cell>
        </row>
        <row r="161">
          <cell r="A161" t="str">
            <v>WTE2921A+NFW</v>
          </cell>
          <cell r="AP161">
            <v>0</v>
          </cell>
          <cell r="AQ161">
            <v>0</v>
          </cell>
          <cell r="AR161">
            <v>0</v>
          </cell>
        </row>
        <row r="162">
          <cell r="A162" t="str">
            <v>WTE3111W</v>
          </cell>
          <cell r="J162">
            <v>69</v>
          </cell>
          <cell r="K162">
            <v>69</v>
          </cell>
          <cell r="AP162">
            <v>69</v>
          </cell>
          <cell r="AQ162">
            <v>69</v>
          </cell>
          <cell r="AR162">
            <v>0</v>
          </cell>
        </row>
        <row r="163">
          <cell r="A163" t="str">
            <v>WTE3322A+NFTS</v>
          </cell>
          <cell r="AP163">
            <v>0</v>
          </cell>
          <cell r="AQ163">
            <v>0</v>
          </cell>
          <cell r="AR163">
            <v>0</v>
          </cell>
        </row>
        <row r="164">
          <cell r="A164" t="str">
            <v>WTE3322NFW</v>
          </cell>
          <cell r="AP164">
            <v>0</v>
          </cell>
          <cell r="AQ164">
            <v>0</v>
          </cell>
          <cell r="AR164">
            <v>0</v>
          </cell>
        </row>
        <row r="165">
          <cell r="A165" t="str">
            <v>WTH4410IX</v>
          </cell>
          <cell r="AP165">
            <v>0</v>
          </cell>
          <cell r="AQ165">
            <v>0</v>
          </cell>
          <cell r="AR165">
            <v>0</v>
          </cell>
        </row>
        <row r="166">
          <cell r="A166" t="str">
            <v>WTH4410NFW</v>
          </cell>
          <cell r="AP166">
            <v>0</v>
          </cell>
          <cell r="AQ166">
            <v>0</v>
          </cell>
          <cell r="AR166">
            <v>0</v>
          </cell>
        </row>
        <row r="167">
          <cell r="A167" t="str">
            <v>WTH4910IX</v>
          </cell>
          <cell r="AP167">
            <v>0</v>
          </cell>
          <cell r="AQ167">
            <v>0</v>
          </cell>
          <cell r="AR167">
            <v>0</v>
          </cell>
        </row>
        <row r="168">
          <cell r="A168" t="str">
            <v>WTH4910NFW</v>
          </cell>
          <cell r="H168">
            <v>1</v>
          </cell>
          <cell r="I168">
            <v>0</v>
          </cell>
          <cell r="AP168">
            <v>1</v>
          </cell>
          <cell r="AQ168">
            <v>0</v>
          </cell>
          <cell r="AR168">
            <v>1</v>
          </cell>
        </row>
        <row r="169">
          <cell r="A169" t="str">
            <v>WTH5410NFW</v>
          </cell>
          <cell r="AP169">
            <v>0</v>
          </cell>
          <cell r="AQ169">
            <v>0</v>
          </cell>
          <cell r="AR169">
            <v>0</v>
          </cell>
        </row>
        <row r="170">
          <cell r="A170" t="str">
            <v>WTH5410NFX</v>
          </cell>
          <cell r="AP170">
            <v>0</v>
          </cell>
          <cell r="AQ170">
            <v>0</v>
          </cell>
          <cell r="AR170">
            <v>0</v>
          </cell>
        </row>
        <row r="171">
          <cell r="A171" t="str">
            <v>WTM480</v>
          </cell>
          <cell r="AP171">
            <v>0</v>
          </cell>
          <cell r="AQ171">
            <v>0</v>
          </cell>
          <cell r="AR171">
            <v>0</v>
          </cell>
        </row>
        <row r="172">
          <cell r="A172" t="str">
            <v>WTV4125NFW</v>
          </cell>
          <cell r="AP172">
            <v>0</v>
          </cell>
          <cell r="AQ172">
            <v>0</v>
          </cell>
          <cell r="AR172">
            <v>0</v>
          </cell>
        </row>
        <row r="173">
          <cell r="A173" t="str">
            <v>WTV4125NFX</v>
          </cell>
          <cell r="AP173">
            <v>0</v>
          </cell>
          <cell r="AQ173">
            <v>0</v>
          </cell>
          <cell r="AR173">
            <v>0</v>
          </cell>
        </row>
        <row r="174">
          <cell r="A174" t="str">
            <v>WTV4225TS</v>
          </cell>
          <cell r="AP174">
            <v>0</v>
          </cell>
          <cell r="AQ174">
            <v>0</v>
          </cell>
          <cell r="AR174">
            <v>0</v>
          </cell>
        </row>
        <row r="175">
          <cell r="A175" t="str">
            <v>WTV4597NFCIX</v>
          </cell>
          <cell r="AP175">
            <v>0</v>
          </cell>
          <cell r="AQ175">
            <v>0</v>
          </cell>
          <cell r="AR175">
            <v>0</v>
          </cell>
        </row>
        <row r="176">
          <cell r="A176" t="str">
            <v>WV1500</v>
          </cell>
          <cell r="AP176">
            <v>0</v>
          </cell>
          <cell r="AQ176">
            <v>0</v>
          </cell>
          <cell r="AR176">
            <v>0</v>
          </cell>
        </row>
        <row r="177">
          <cell r="A177" t="str">
            <v>WV1500S</v>
          </cell>
          <cell r="AP177">
            <v>0</v>
          </cell>
          <cell r="AQ177">
            <v>0</v>
          </cell>
          <cell r="AR177">
            <v>0</v>
          </cell>
        </row>
        <row r="178">
          <cell r="A178" t="str">
            <v>WVCC1B130</v>
          </cell>
          <cell r="AP178">
            <v>0</v>
          </cell>
          <cell r="AQ178">
            <v>0</v>
          </cell>
          <cell r="AR178">
            <v>0</v>
          </cell>
        </row>
        <row r="179">
          <cell r="A179" t="str">
            <v>WVCC1CL160</v>
          </cell>
          <cell r="AP179">
            <v>0</v>
          </cell>
          <cell r="AQ179">
            <v>0</v>
          </cell>
          <cell r="AR179">
            <v>0</v>
          </cell>
        </row>
        <row r="180">
          <cell r="A180" t="str">
            <v>WVCC1B180</v>
          </cell>
          <cell r="AP180">
            <v>0</v>
          </cell>
          <cell r="AQ180">
            <v>0</v>
          </cell>
          <cell r="AR180">
            <v>0</v>
          </cell>
        </row>
        <row r="181">
          <cell r="A181" t="str">
            <v>WVCC1B200</v>
          </cell>
          <cell r="AP181">
            <v>0</v>
          </cell>
          <cell r="AQ181">
            <v>0</v>
          </cell>
          <cell r="AR181">
            <v>0</v>
          </cell>
        </row>
        <row r="182">
          <cell r="A182" t="str">
            <v>WVCC1CL200</v>
          </cell>
          <cell r="AP182">
            <v>0</v>
          </cell>
          <cell r="AQ182">
            <v>0</v>
          </cell>
          <cell r="AR182">
            <v>0</v>
          </cell>
        </row>
        <row r="183">
          <cell r="A183" t="str">
            <v>WVCU1CL100</v>
          </cell>
          <cell r="AP183">
            <v>0</v>
          </cell>
          <cell r="AQ183">
            <v>0</v>
          </cell>
          <cell r="AR183">
            <v>0</v>
          </cell>
        </row>
        <row r="184">
          <cell r="A184" t="str">
            <v>WVE1660</v>
          </cell>
          <cell r="AP184">
            <v>0</v>
          </cell>
          <cell r="AQ184">
            <v>0</v>
          </cell>
          <cell r="AR184">
            <v>0</v>
          </cell>
        </row>
        <row r="185">
          <cell r="A185" t="str">
            <v>WVE1883NFTS</v>
          </cell>
          <cell r="AP185">
            <v>0</v>
          </cell>
          <cell r="AQ185">
            <v>0</v>
          </cell>
          <cell r="AR185">
            <v>0</v>
          </cell>
        </row>
        <row r="186">
          <cell r="A186" t="str">
            <v>WVN1863</v>
          </cell>
          <cell r="AP186">
            <v>0</v>
          </cell>
          <cell r="AQ186">
            <v>0</v>
          </cell>
          <cell r="AR186">
            <v>0</v>
          </cell>
        </row>
        <row r="187">
          <cell r="A187" t="str">
            <v>WVT503</v>
          </cell>
          <cell r="AP187">
            <v>0</v>
          </cell>
          <cell r="AQ187">
            <v>0</v>
          </cell>
          <cell r="AR187">
            <v>0</v>
          </cell>
        </row>
        <row r="188">
          <cell r="A188" t="str">
            <v>WW1600</v>
          </cell>
          <cell r="AP188">
            <v>0</v>
          </cell>
          <cell r="AQ188">
            <v>0</v>
          </cell>
          <cell r="AR188">
            <v>0</v>
          </cell>
        </row>
      </sheetData>
      <sheetData sheetId="11">
        <row r="5">
          <cell r="B5" t="str">
            <v>TCLU585354-0</v>
          </cell>
          <cell r="D5" t="str">
            <v>FSCU903635-9</v>
          </cell>
          <cell r="F5" t="str">
            <v>INKU651685-0</v>
          </cell>
          <cell r="H5" t="str">
            <v>Retour N°52715</v>
          </cell>
          <cell r="J5" t="str">
            <v>Retour N°52717</v>
          </cell>
          <cell r="L5" t="str">
            <v>Retour N°52719</v>
          </cell>
          <cell r="N5" t="str">
            <v>Retour N°52720</v>
          </cell>
          <cell r="P5" t="str">
            <v>Retour N°52721</v>
          </cell>
          <cell r="R5" t="str">
            <v>Retour NBL10236</v>
          </cell>
          <cell r="T5" t="str">
            <v>Retour N°52726</v>
          </cell>
          <cell r="V5" t="str">
            <v>Retour N°52727</v>
          </cell>
          <cell r="X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QR</v>
          </cell>
          <cell r="W6" t="str">
            <v>QS</v>
          </cell>
          <cell r="X6" t="str">
            <v>QR</v>
          </cell>
          <cell r="Y6" t="str">
            <v>QS</v>
          </cell>
          <cell r="Z6" t="str">
            <v>QE</v>
          </cell>
        </row>
        <row r="7">
          <cell r="A7" t="str">
            <v>ACE010IX</v>
          </cell>
          <cell r="X7">
            <v>0</v>
          </cell>
          <cell r="Y7">
            <v>0</v>
          </cell>
          <cell r="Z7">
            <v>0</v>
          </cell>
        </row>
        <row r="8">
          <cell r="A8" t="str">
            <v>ACE102IX</v>
          </cell>
          <cell r="X8">
            <v>0</v>
          </cell>
          <cell r="Y8">
            <v>0</v>
          </cell>
          <cell r="Z8">
            <v>0</v>
          </cell>
        </row>
        <row r="9">
          <cell r="A9" t="str">
            <v>ACM5611G/WH</v>
          </cell>
          <cell r="X9">
            <v>0</v>
          </cell>
          <cell r="Y9">
            <v>0</v>
          </cell>
          <cell r="Z9">
            <v>0</v>
          </cell>
        </row>
        <row r="10">
          <cell r="A10" t="str">
            <v>ACM566/1IX</v>
          </cell>
          <cell r="X10">
            <v>0</v>
          </cell>
          <cell r="Y10">
            <v>0</v>
          </cell>
          <cell r="Z10">
            <v>0</v>
          </cell>
        </row>
        <row r="11">
          <cell r="A11" t="str">
            <v>ACM6601/G/IX</v>
          </cell>
          <cell r="X11">
            <v>0</v>
          </cell>
          <cell r="Y11">
            <v>0</v>
          </cell>
          <cell r="Z11">
            <v>0</v>
          </cell>
        </row>
        <row r="12">
          <cell r="A12" t="str">
            <v>ACM6611G/IX</v>
          </cell>
          <cell r="X12">
            <v>0</v>
          </cell>
          <cell r="Y12">
            <v>0</v>
          </cell>
          <cell r="Z12">
            <v>0</v>
          </cell>
        </row>
        <row r="13">
          <cell r="A13" t="str">
            <v>ACM6611G/WH</v>
          </cell>
          <cell r="X13">
            <v>0</v>
          </cell>
          <cell r="Y13">
            <v>0</v>
          </cell>
          <cell r="Z13">
            <v>0</v>
          </cell>
        </row>
        <row r="14">
          <cell r="A14" t="str">
            <v>ACM916IX</v>
          </cell>
          <cell r="X14">
            <v>0</v>
          </cell>
          <cell r="Y14">
            <v>0</v>
          </cell>
          <cell r="Z14">
            <v>0</v>
          </cell>
        </row>
        <row r="15">
          <cell r="A15" t="str">
            <v>ADG6442FD</v>
          </cell>
          <cell r="X15">
            <v>0</v>
          </cell>
          <cell r="Y15">
            <v>0</v>
          </cell>
          <cell r="Z15">
            <v>0</v>
          </cell>
        </row>
        <row r="16">
          <cell r="A16" t="str">
            <v>ADG7443A+FD</v>
          </cell>
          <cell r="X16">
            <v>0</v>
          </cell>
          <cell r="Y16">
            <v>0</v>
          </cell>
          <cell r="Z16">
            <v>0</v>
          </cell>
        </row>
        <row r="17">
          <cell r="A17" t="str">
            <v>ADG7643A+IX</v>
          </cell>
          <cell r="X17">
            <v>0</v>
          </cell>
          <cell r="Y17">
            <v>0</v>
          </cell>
          <cell r="Z17">
            <v>0</v>
          </cell>
        </row>
        <row r="18">
          <cell r="A18" t="str">
            <v>ADP4400WH</v>
          </cell>
          <cell r="X18">
            <v>0</v>
          </cell>
          <cell r="Y18">
            <v>0</v>
          </cell>
          <cell r="Z18">
            <v>0</v>
          </cell>
        </row>
        <row r="19">
          <cell r="A19" t="str">
            <v>ADP4600SI</v>
          </cell>
          <cell r="X19">
            <v>0</v>
          </cell>
          <cell r="Y19">
            <v>0</v>
          </cell>
          <cell r="Z19">
            <v>0</v>
          </cell>
        </row>
        <row r="20">
          <cell r="A20" t="str">
            <v>ADP7442A+PC6SWH</v>
          </cell>
          <cell r="X20">
            <v>0</v>
          </cell>
          <cell r="Y20">
            <v>0</v>
          </cell>
          <cell r="Z20">
            <v>0</v>
          </cell>
        </row>
        <row r="21">
          <cell r="A21" t="str">
            <v>ADP7452A+IX</v>
          </cell>
          <cell r="X21">
            <v>0</v>
          </cell>
          <cell r="Y21">
            <v>0</v>
          </cell>
          <cell r="Z21">
            <v>0</v>
          </cell>
        </row>
        <row r="22">
          <cell r="A22" t="str">
            <v>ADP750IX</v>
          </cell>
          <cell r="X22">
            <v>0</v>
          </cell>
          <cell r="Y22">
            <v>0</v>
          </cell>
          <cell r="Z22">
            <v>0</v>
          </cell>
        </row>
        <row r="23">
          <cell r="A23" t="str">
            <v>ADP8688A+TR</v>
          </cell>
          <cell r="X23">
            <v>0</v>
          </cell>
          <cell r="Y23">
            <v>0</v>
          </cell>
          <cell r="Z23">
            <v>0</v>
          </cell>
        </row>
        <row r="24">
          <cell r="A24" t="str">
            <v>AKG659IX</v>
          </cell>
          <cell r="X24">
            <v>0</v>
          </cell>
          <cell r="Y24">
            <v>0</v>
          </cell>
          <cell r="Z24">
            <v>0</v>
          </cell>
        </row>
        <row r="25">
          <cell r="A25" t="str">
            <v>AKL710WH</v>
          </cell>
          <cell r="X25">
            <v>0</v>
          </cell>
          <cell r="Y25">
            <v>0</v>
          </cell>
          <cell r="Z25">
            <v>0</v>
          </cell>
        </row>
        <row r="26">
          <cell r="A26" t="str">
            <v>AKM250</v>
          </cell>
          <cell r="X26">
            <v>0</v>
          </cell>
          <cell r="Y26">
            <v>0</v>
          </cell>
          <cell r="Z26">
            <v>0</v>
          </cell>
        </row>
        <row r="27">
          <cell r="A27" t="str">
            <v>AKM250NB</v>
          </cell>
          <cell r="X27">
            <v>0</v>
          </cell>
          <cell r="Y27">
            <v>0</v>
          </cell>
          <cell r="Z27">
            <v>0</v>
          </cell>
        </row>
        <row r="28">
          <cell r="A28" t="str">
            <v>AKM250IX</v>
          </cell>
          <cell r="X28">
            <v>0</v>
          </cell>
          <cell r="Y28">
            <v>0</v>
          </cell>
          <cell r="Z28">
            <v>0</v>
          </cell>
        </row>
        <row r="29">
          <cell r="A29" t="str">
            <v>AKM361IX</v>
          </cell>
          <cell r="B29">
            <v>4</v>
          </cell>
          <cell r="C29">
            <v>4</v>
          </cell>
          <cell r="X29">
            <v>4</v>
          </cell>
          <cell r="Y29">
            <v>4</v>
          </cell>
          <cell r="Z29">
            <v>0</v>
          </cell>
        </row>
        <row r="30">
          <cell r="A30" t="str">
            <v>AKM394IR</v>
          </cell>
          <cell r="X30">
            <v>0</v>
          </cell>
          <cell r="Y30">
            <v>0</v>
          </cell>
          <cell r="Z30">
            <v>0</v>
          </cell>
        </row>
        <row r="31">
          <cell r="A31" t="str">
            <v>AKM521IX</v>
          </cell>
          <cell r="X31">
            <v>0</v>
          </cell>
          <cell r="Y31">
            <v>0</v>
          </cell>
          <cell r="Z31">
            <v>0</v>
          </cell>
        </row>
        <row r="32">
          <cell r="A32" t="str">
            <v>AKP560IX</v>
          </cell>
          <cell r="X32">
            <v>0</v>
          </cell>
          <cell r="Y32">
            <v>0</v>
          </cell>
          <cell r="Z32">
            <v>0</v>
          </cell>
        </row>
        <row r="33">
          <cell r="A33" t="str">
            <v>AKP560WH</v>
          </cell>
          <cell r="X33">
            <v>0</v>
          </cell>
          <cell r="Y33">
            <v>0</v>
          </cell>
          <cell r="Z33">
            <v>0</v>
          </cell>
        </row>
        <row r="34">
          <cell r="A34" t="str">
            <v>AKP565IX</v>
          </cell>
          <cell r="X34">
            <v>0</v>
          </cell>
          <cell r="Y34">
            <v>0</v>
          </cell>
          <cell r="Z34">
            <v>0</v>
          </cell>
        </row>
        <row r="35">
          <cell r="A35" t="str">
            <v>AKP568/IX/1</v>
          </cell>
          <cell r="X35">
            <v>0</v>
          </cell>
          <cell r="Y35">
            <v>0</v>
          </cell>
          <cell r="Z35">
            <v>0</v>
          </cell>
        </row>
        <row r="36">
          <cell r="A36" t="str">
            <v>AKR0471IX</v>
          </cell>
          <cell r="X36">
            <v>0</v>
          </cell>
          <cell r="Y36">
            <v>0</v>
          </cell>
          <cell r="Z36">
            <v>0</v>
          </cell>
        </row>
        <row r="37">
          <cell r="A37" t="str">
            <v>AKR357IX</v>
          </cell>
          <cell r="X37">
            <v>0</v>
          </cell>
          <cell r="Y37">
            <v>0</v>
          </cell>
          <cell r="Z37">
            <v>0</v>
          </cell>
        </row>
        <row r="38">
          <cell r="A38" t="str">
            <v>AKR420IX</v>
          </cell>
          <cell r="X38">
            <v>0</v>
          </cell>
          <cell r="Y38">
            <v>0</v>
          </cell>
          <cell r="Z38">
            <v>0</v>
          </cell>
        </row>
        <row r="39">
          <cell r="A39" t="str">
            <v>AKR420WH</v>
          </cell>
          <cell r="X39">
            <v>0</v>
          </cell>
          <cell r="Y39">
            <v>0</v>
          </cell>
          <cell r="Z39">
            <v>0</v>
          </cell>
        </row>
        <row r="40">
          <cell r="A40" t="str">
            <v>AKR420NB</v>
          </cell>
          <cell r="X40">
            <v>0</v>
          </cell>
          <cell r="Y40">
            <v>0</v>
          </cell>
          <cell r="Z40">
            <v>0</v>
          </cell>
        </row>
        <row r="41">
          <cell r="A41" t="str">
            <v>AKR431ME</v>
          </cell>
          <cell r="X41">
            <v>0</v>
          </cell>
          <cell r="Y41">
            <v>0</v>
          </cell>
          <cell r="Z41">
            <v>0</v>
          </cell>
        </row>
        <row r="42">
          <cell r="A42" t="str">
            <v>AKR431WH</v>
          </cell>
          <cell r="X42">
            <v>0</v>
          </cell>
          <cell r="Y42">
            <v>0</v>
          </cell>
          <cell r="Z42">
            <v>0</v>
          </cell>
        </row>
        <row r="43">
          <cell r="A43" t="str">
            <v>AKR685IX</v>
          </cell>
          <cell r="X43">
            <v>0</v>
          </cell>
          <cell r="Y43">
            <v>0</v>
          </cell>
          <cell r="Z43">
            <v>0</v>
          </cell>
        </row>
        <row r="44">
          <cell r="A44" t="str">
            <v>AKR703IX</v>
          </cell>
          <cell r="X44">
            <v>0</v>
          </cell>
          <cell r="Y44">
            <v>0</v>
          </cell>
          <cell r="Z44">
            <v>0</v>
          </cell>
        </row>
        <row r="45">
          <cell r="A45" t="str">
            <v>AKR891IX</v>
          </cell>
          <cell r="X45">
            <v>0</v>
          </cell>
          <cell r="Y45">
            <v>0</v>
          </cell>
          <cell r="Z45">
            <v>0</v>
          </cell>
        </row>
        <row r="46">
          <cell r="A46" t="str">
            <v>AKR934IX</v>
          </cell>
          <cell r="X46">
            <v>0</v>
          </cell>
          <cell r="Y46">
            <v>0</v>
          </cell>
          <cell r="Z46">
            <v>0</v>
          </cell>
        </row>
        <row r="47">
          <cell r="A47" t="str">
            <v>AKR945IX</v>
          </cell>
          <cell r="X47">
            <v>0</v>
          </cell>
          <cell r="Y47">
            <v>0</v>
          </cell>
          <cell r="Z47">
            <v>0</v>
          </cell>
        </row>
        <row r="48">
          <cell r="A48" t="str">
            <v>AKR981IX</v>
          </cell>
          <cell r="X48">
            <v>0</v>
          </cell>
          <cell r="Y48">
            <v>0</v>
          </cell>
          <cell r="Z48">
            <v>0</v>
          </cell>
        </row>
        <row r="49">
          <cell r="A49" t="str">
            <v>AKR809MR</v>
          </cell>
          <cell r="X49">
            <v>0</v>
          </cell>
          <cell r="Y49">
            <v>0</v>
          </cell>
          <cell r="Z49">
            <v>0</v>
          </cell>
        </row>
        <row r="50">
          <cell r="A50" t="str">
            <v>AKS638WH</v>
          </cell>
          <cell r="X50">
            <v>0</v>
          </cell>
          <cell r="Y50">
            <v>0</v>
          </cell>
          <cell r="Z50">
            <v>0</v>
          </cell>
        </row>
        <row r="51">
          <cell r="A51" t="str">
            <v>AKT315/IX</v>
          </cell>
          <cell r="X51">
            <v>0</v>
          </cell>
          <cell r="Y51">
            <v>0</v>
          </cell>
          <cell r="Z51">
            <v>0</v>
          </cell>
        </row>
        <row r="52">
          <cell r="A52" t="str">
            <v>AKT325IX</v>
          </cell>
          <cell r="X52">
            <v>0</v>
          </cell>
          <cell r="Y52">
            <v>0</v>
          </cell>
          <cell r="Z52">
            <v>0</v>
          </cell>
        </row>
        <row r="53">
          <cell r="A53" t="str">
            <v>AKT476NB</v>
          </cell>
          <cell r="X53">
            <v>0</v>
          </cell>
          <cell r="Y53">
            <v>0</v>
          </cell>
          <cell r="Z53">
            <v>0</v>
          </cell>
        </row>
        <row r="54">
          <cell r="A54" t="str">
            <v>AKT617/IX</v>
          </cell>
          <cell r="X54">
            <v>0</v>
          </cell>
          <cell r="Y54">
            <v>0</v>
          </cell>
          <cell r="Z54">
            <v>0</v>
          </cell>
        </row>
        <row r="55">
          <cell r="A55" t="str">
            <v>AKT680/IXL</v>
          </cell>
          <cell r="X55">
            <v>0</v>
          </cell>
          <cell r="Y55">
            <v>0</v>
          </cell>
          <cell r="Z55">
            <v>0</v>
          </cell>
        </row>
        <row r="56">
          <cell r="A56" t="str">
            <v>AKT780/IX</v>
          </cell>
          <cell r="X56">
            <v>0</v>
          </cell>
          <cell r="Y56">
            <v>0</v>
          </cell>
          <cell r="Z56">
            <v>0</v>
          </cell>
        </row>
        <row r="57">
          <cell r="A57" t="str">
            <v>AKT809NB</v>
          </cell>
          <cell r="X57">
            <v>0</v>
          </cell>
          <cell r="Y57">
            <v>0</v>
          </cell>
          <cell r="Z57">
            <v>0</v>
          </cell>
        </row>
        <row r="58">
          <cell r="A58" t="str">
            <v>AKT905/IX</v>
          </cell>
          <cell r="X58">
            <v>0</v>
          </cell>
          <cell r="Y58">
            <v>0</v>
          </cell>
          <cell r="Z58">
            <v>0</v>
          </cell>
        </row>
        <row r="59">
          <cell r="A59" t="str">
            <v>AKT925/IX</v>
          </cell>
          <cell r="X59">
            <v>0</v>
          </cell>
          <cell r="Y59">
            <v>0</v>
          </cell>
          <cell r="Z59">
            <v>0</v>
          </cell>
        </row>
        <row r="60">
          <cell r="A60" t="str">
            <v>AKT933NB</v>
          </cell>
          <cell r="X60">
            <v>0</v>
          </cell>
          <cell r="Y60">
            <v>0</v>
          </cell>
          <cell r="Z60">
            <v>0</v>
          </cell>
        </row>
        <row r="61">
          <cell r="A61" t="str">
            <v>AKZM655IX</v>
          </cell>
          <cell r="X61">
            <v>0</v>
          </cell>
          <cell r="Y61">
            <v>0</v>
          </cell>
          <cell r="Z61">
            <v>0</v>
          </cell>
        </row>
        <row r="62">
          <cell r="A62" t="str">
            <v>AKZM693MRR</v>
          </cell>
          <cell r="X62">
            <v>0</v>
          </cell>
          <cell r="Y62">
            <v>0</v>
          </cell>
          <cell r="Z62">
            <v>0</v>
          </cell>
        </row>
        <row r="63">
          <cell r="A63" t="str">
            <v>AMB797</v>
          </cell>
          <cell r="X63">
            <v>0</v>
          </cell>
          <cell r="Y63">
            <v>0</v>
          </cell>
          <cell r="Z63">
            <v>0</v>
          </cell>
        </row>
        <row r="64">
          <cell r="A64" t="str">
            <v>AMB799</v>
          </cell>
          <cell r="X64">
            <v>0</v>
          </cell>
          <cell r="Y64">
            <v>0</v>
          </cell>
          <cell r="Z64">
            <v>0</v>
          </cell>
        </row>
        <row r="65">
          <cell r="A65" t="str">
            <v>AMD091/1</v>
          </cell>
          <cell r="L65">
            <v>3</v>
          </cell>
          <cell r="M65">
            <v>3</v>
          </cell>
          <cell r="X65">
            <v>3</v>
          </cell>
          <cell r="Y65">
            <v>3</v>
          </cell>
          <cell r="Z65">
            <v>0</v>
          </cell>
        </row>
        <row r="66">
          <cell r="A66" t="str">
            <v>AMD314</v>
          </cell>
          <cell r="X66">
            <v>0</v>
          </cell>
          <cell r="Y66">
            <v>0</v>
          </cell>
          <cell r="Z66">
            <v>0</v>
          </cell>
        </row>
        <row r="67">
          <cell r="A67" t="str">
            <v>AMD314IX</v>
          </cell>
          <cell r="T67">
            <v>4</v>
          </cell>
          <cell r="U67">
            <v>4</v>
          </cell>
          <cell r="X67">
            <v>4</v>
          </cell>
          <cell r="Y67">
            <v>4</v>
          </cell>
          <cell r="Z67">
            <v>0</v>
          </cell>
        </row>
        <row r="68">
          <cell r="A68" t="str">
            <v>AMD315</v>
          </cell>
          <cell r="X68">
            <v>0</v>
          </cell>
          <cell r="Y68">
            <v>0</v>
          </cell>
          <cell r="Z68">
            <v>0</v>
          </cell>
        </row>
        <row r="69">
          <cell r="A69" t="str">
            <v>AMD315IX</v>
          </cell>
          <cell r="H69">
            <v>2</v>
          </cell>
          <cell r="I69">
            <v>2</v>
          </cell>
          <cell r="V69">
            <v>6</v>
          </cell>
          <cell r="W69">
            <v>6</v>
          </cell>
          <cell r="X69">
            <v>8</v>
          </cell>
          <cell r="Y69">
            <v>8</v>
          </cell>
          <cell r="Z69">
            <v>0</v>
          </cell>
        </row>
        <row r="70">
          <cell r="A70" t="str">
            <v>AMD316</v>
          </cell>
          <cell r="N70">
            <v>3</v>
          </cell>
          <cell r="O70">
            <v>3</v>
          </cell>
          <cell r="X70">
            <v>3</v>
          </cell>
          <cell r="Y70">
            <v>3</v>
          </cell>
          <cell r="Z70">
            <v>0</v>
          </cell>
        </row>
        <row r="71">
          <cell r="A71" t="str">
            <v>AMD317</v>
          </cell>
          <cell r="P71">
            <v>3</v>
          </cell>
          <cell r="Q71">
            <v>3</v>
          </cell>
          <cell r="X71">
            <v>3</v>
          </cell>
          <cell r="Y71">
            <v>3</v>
          </cell>
          <cell r="Z71">
            <v>0</v>
          </cell>
        </row>
        <row r="72">
          <cell r="A72" t="str">
            <v>AMD328</v>
          </cell>
          <cell r="J72">
            <v>2</v>
          </cell>
          <cell r="K72">
            <v>2</v>
          </cell>
          <cell r="X72">
            <v>2</v>
          </cell>
          <cell r="Y72">
            <v>2</v>
          </cell>
          <cell r="Z72">
            <v>0</v>
          </cell>
        </row>
        <row r="73">
          <cell r="A73" t="str">
            <v>AMD329</v>
          </cell>
          <cell r="X73">
            <v>0</v>
          </cell>
          <cell r="Y73">
            <v>0</v>
          </cell>
          <cell r="Z73">
            <v>0</v>
          </cell>
        </row>
        <row r="74">
          <cell r="A74" t="str">
            <v>AMT606/WH</v>
          </cell>
          <cell r="X74">
            <v>0</v>
          </cell>
          <cell r="Y74">
            <v>0</v>
          </cell>
          <cell r="Z74">
            <v>0</v>
          </cell>
        </row>
        <row r="75">
          <cell r="A75" t="str">
            <v>AMW836/IX</v>
          </cell>
          <cell r="X75">
            <v>0</v>
          </cell>
          <cell r="Y75">
            <v>0</v>
          </cell>
          <cell r="Z75">
            <v>0</v>
          </cell>
        </row>
        <row r="76">
          <cell r="A76" t="str">
            <v>AMW497IX</v>
          </cell>
          <cell r="X76">
            <v>0</v>
          </cell>
          <cell r="Y76">
            <v>0</v>
          </cell>
          <cell r="Z76">
            <v>0</v>
          </cell>
        </row>
        <row r="77">
          <cell r="A77" t="str">
            <v>ARC2224</v>
          </cell>
          <cell r="X77">
            <v>0</v>
          </cell>
          <cell r="Y77">
            <v>0</v>
          </cell>
          <cell r="Z77">
            <v>0</v>
          </cell>
        </row>
        <row r="78">
          <cell r="A78" t="str">
            <v>ARZ000W</v>
          </cell>
          <cell r="X78">
            <v>0</v>
          </cell>
          <cell r="Y78">
            <v>0</v>
          </cell>
          <cell r="Z78">
            <v>0</v>
          </cell>
        </row>
        <row r="79">
          <cell r="A79" t="str">
            <v>AMB7912</v>
          </cell>
          <cell r="X79">
            <v>0</v>
          </cell>
          <cell r="Y79">
            <v>0</v>
          </cell>
          <cell r="Z79">
            <v>0</v>
          </cell>
        </row>
        <row r="80">
          <cell r="A80" t="str">
            <v>AWE5090</v>
          </cell>
          <cell r="X80">
            <v>0</v>
          </cell>
          <cell r="Y80">
            <v>0</v>
          </cell>
          <cell r="Z80">
            <v>0</v>
          </cell>
        </row>
        <row r="81">
          <cell r="A81" t="str">
            <v>AWE6112</v>
          </cell>
          <cell r="X81">
            <v>0</v>
          </cell>
          <cell r="Y81">
            <v>0</v>
          </cell>
          <cell r="Z81">
            <v>0</v>
          </cell>
        </row>
        <row r="82">
          <cell r="A82" t="str">
            <v>AWE6511</v>
          </cell>
          <cell r="X82">
            <v>0</v>
          </cell>
          <cell r="Y82">
            <v>0</v>
          </cell>
          <cell r="Z82">
            <v>0</v>
          </cell>
        </row>
        <row r="83">
          <cell r="A83" t="str">
            <v>AWE6512</v>
          </cell>
          <cell r="X83">
            <v>0</v>
          </cell>
          <cell r="Y83">
            <v>0</v>
          </cell>
          <cell r="Z83">
            <v>0</v>
          </cell>
        </row>
        <row r="84">
          <cell r="A84" t="str">
            <v>AWE7650</v>
          </cell>
          <cell r="X84">
            <v>0</v>
          </cell>
          <cell r="Y84">
            <v>0</v>
          </cell>
          <cell r="Z84">
            <v>0</v>
          </cell>
        </row>
        <row r="85">
          <cell r="A85" t="str">
            <v>AWE9830</v>
          </cell>
          <cell r="X85">
            <v>0</v>
          </cell>
          <cell r="Y85">
            <v>0</v>
          </cell>
          <cell r="Z85">
            <v>0</v>
          </cell>
        </row>
        <row r="86">
          <cell r="A86" t="str">
            <v>AWE9850</v>
          </cell>
          <cell r="X86">
            <v>0</v>
          </cell>
          <cell r="Y86">
            <v>0</v>
          </cell>
          <cell r="Z86">
            <v>0</v>
          </cell>
        </row>
        <row r="87">
          <cell r="A87" t="str">
            <v>AWG/B6060</v>
          </cell>
          <cell r="X87">
            <v>0</v>
          </cell>
          <cell r="Y87">
            <v>0</v>
          </cell>
          <cell r="Z87">
            <v>0</v>
          </cell>
        </row>
        <row r="88">
          <cell r="A88" t="str">
            <v xml:space="preserve">AWG/BM6080 </v>
          </cell>
          <cell r="X88">
            <v>0</v>
          </cell>
          <cell r="Y88">
            <v>0</v>
          </cell>
          <cell r="Z88">
            <v>0</v>
          </cell>
        </row>
        <row r="89">
          <cell r="A89" t="str">
            <v>AWG/BM6080S</v>
          </cell>
          <cell r="X89">
            <v>0</v>
          </cell>
          <cell r="Y89">
            <v>0</v>
          </cell>
          <cell r="Z89">
            <v>0</v>
          </cell>
        </row>
        <row r="90">
          <cell r="A90" t="str">
            <v>AWG/BM7080</v>
          </cell>
          <cell r="X90">
            <v>0</v>
          </cell>
          <cell r="Y90">
            <v>0</v>
          </cell>
          <cell r="Z90">
            <v>0</v>
          </cell>
        </row>
        <row r="91">
          <cell r="A91" t="str">
            <v>AWG/BM7080S</v>
          </cell>
          <cell r="X91">
            <v>0</v>
          </cell>
          <cell r="Y91">
            <v>0</v>
          </cell>
          <cell r="Z91">
            <v>0</v>
          </cell>
        </row>
        <row r="92">
          <cell r="A92" t="str">
            <v>AWG/BM7100</v>
          </cell>
          <cell r="X92">
            <v>0</v>
          </cell>
          <cell r="Y92">
            <v>0</v>
          </cell>
          <cell r="Z92">
            <v>0</v>
          </cell>
        </row>
        <row r="93">
          <cell r="A93" t="str">
            <v>AWG/CM7120S</v>
          </cell>
          <cell r="X93">
            <v>0</v>
          </cell>
          <cell r="Y93">
            <v>0</v>
          </cell>
          <cell r="Z93">
            <v>0</v>
          </cell>
        </row>
        <row r="94">
          <cell r="A94" t="str">
            <v>AWO/CM7120</v>
          </cell>
          <cell r="X94">
            <v>0</v>
          </cell>
          <cell r="Y94">
            <v>0</v>
          </cell>
          <cell r="Z94">
            <v>0</v>
          </cell>
        </row>
        <row r="95">
          <cell r="A95" t="str">
            <v>AWO/CM8123</v>
          </cell>
          <cell r="X95">
            <v>0</v>
          </cell>
          <cell r="Y95">
            <v>0</v>
          </cell>
          <cell r="Z95">
            <v>0</v>
          </cell>
        </row>
        <row r="96">
          <cell r="A96" t="str">
            <v>AWO/CM8123S</v>
          </cell>
          <cell r="X96">
            <v>0</v>
          </cell>
          <cell r="Y96">
            <v>0</v>
          </cell>
          <cell r="Z96">
            <v>0</v>
          </cell>
        </row>
        <row r="97">
          <cell r="A97" t="str">
            <v>AWO/CM9123</v>
          </cell>
          <cell r="X97">
            <v>0</v>
          </cell>
          <cell r="Y97">
            <v>0</v>
          </cell>
          <cell r="Z97">
            <v>0</v>
          </cell>
        </row>
        <row r="98">
          <cell r="A98" t="str">
            <v>AWO/CM9123S</v>
          </cell>
          <cell r="X98">
            <v>0</v>
          </cell>
          <cell r="Y98">
            <v>0</v>
          </cell>
          <cell r="Z98">
            <v>0</v>
          </cell>
        </row>
        <row r="99">
          <cell r="A99" t="str">
            <v>AWOE10142S</v>
          </cell>
          <cell r="X99">
            <v>0</v>
          </cell>
          <cell r="Y99">
            <v>0</v>
          </cell>
          <cell r="Z99">
            <v>0</v>
          </cell>
        </row>
        <row r="100">
          <cell r="A100" t="str">
            <v>AWOE91200/1</v>
          </cell>
          <cell r="X100">
            <v>0</v>
          </cell>
          <cell r="Y100">
            <v>0</v>
          </cell>
          <cell r="Z100">
            <v>0</v>
          </cell>
        </row>
        <row r="101">
          <cell r="A101" t="str">
            <v>AWOE91200/1S</v>
          </cell>
          <cell r="X101">
            <v>0</v>
          </cell>
          <cell r="Y101">
            <v>0</v>
          </cell>
          <cell r="Z101">
            <v>0</v>
          </cell>
        </row>
        <row r="102">
          <cell r="A102" t="str">
            <v>AWZFS614</v>
          </cell>
          <cell r="X102">
            <v>0</v>
          </cell>
          <cell r="Y102">
            <v>0</v>
          </cell>
          <cell r="Z102">
            <v>0</v>
          </cell>
        </row>
        <row r="103">
          <cell r="A103" t="str">
            <v>AZB8785</v>
          </cell>
          <cell r="X103">
            <v>0</v>
          </cell>
          <cell r="Y103">
            <v>0</v>
          </cell>
          <cell r="Z103">
            <v>0</v>
          </cell>
        </row>
        <row r="104">
          <cell r="A104" t="str">
            <v>AZB9780</v>
          </cell>
          <cell r="X104">
            <v>0</v>
          </cell>
          <cell r="Y104">
            <v>0</v>
          </cell>
          <cell r="Z104">
            <v>0</v>
          </cell>
        </row>
        <row r="105">
          <cell r="A105" t="str">
            <v>AZB9785</v>
          </cell>
          <cell r="X105">
            <v>0</v>
          </cell>
          <cell r="Y105">
            <v>0</v>
          </cell>
          <cell r="Z105">
            <v>0</v>
          </cell>
        </row>
        <row r="106">
          <cell r="A106" t="str">
            <v>CF16</v>
          </cell>
          <cell r="X106">
            <v>0</v>
          </cell>
          <cell r="Y106">
            <v>0</v>
          </cell>
          <cell r="Z106">
            <v>0</v>
          </cell>
        </row>
        <row r="107">
          <cell r="A107" t="str">
            <v>CF20</v>
          </cell>
          <cell r="X107">
            <v>0</v>
          </cell>
          <cell r="Y107">
            <v>0</v>
          </cell>
          <cell r="Z107">
            <v>0</v>
          </cell>
        </row>
        <row r="108">
          <cell r="A108" t="str">
            <v>CF28</v>
          </cell>
          <cell r="R108">
            <v>5</v>
          </cell>
          <cell r="S108">
            <v>2</v>
          </cell>
          <cell r="X108">
            <v>5</v>
          </cell>
          <cell r="Y108">
            <v>2</v>
          </cell>
          <cell r="Z108">
            <v>3</v>
          </cell>
        </row>
        <row r="109">
          <cell r="A109" t="str">
            <v>CF350</v>
          </cell>
          <cell r="X109">
            <v>0</v>
          </cell>
          <cell r="Y109">
            <v>0</v>
          </cell>
          <cell r="Z109">
            <v>0</v>
          </cell>
        </row>
        <row r="110">
          <cell r="A110" t="str">
            <v>CF430</v>
          </cell>
          <cell r="X110">
            <v>0</v>
          </cell>
          <cell r="Y110">
            <v>0</v>
          </cell>
          <cell r="Z110">
            <v>0</v>
          </cell>
        </row>
        <row r="111">
          <cell r="A111" t="str">
            <v>CF610</v>
          </cell>
          <cell r="X111">
            <v>0</v>
          </cell>
          <cell r="Y111">
            <v>0</v>
          </cell>
          <cell r="Z111">
            <v>0</v>
          </cell>
        </row>
        <row r="112">
          <cell r="A112" t="str">
            <v>CVA14AP</v>
          </cell>
          <cell r="X112">
            <v>0</v>
          </cell>
          <cell r="Y112">
            <v>0</v>
          </cell>
          <cell r="Z112">
            <v>0</v>
          </cell>
        </row>
        <row r="113">
          <cell r="A113" t="str">
            <v>DPA25</v>
          </cell>
          <cell r="X113">
            <v>0</v>
          </cell>
          <cell r="Y113">
            <v>0</v>
          </cell>
          <cell r="Z113">
            <v>0</v>
          </cell>
        </row>
        <row r="114">
          <cell r="A114" t="str">
            <v>DPA300V/EG</v>
          </cell>
          <cell r="X114">
            <v>0</v>
          </cell>
          <cell r="Y114">
            <v>0</v>
          </cell>
          <cell r="Z114">
            <v>0</v>
          </cell>
        </row>
        <row r="115">
          <cell r="A115" t="str">
            <v>EKOGOLD840P</v>
          </cell>
          <cell r="X115">
            <v>0</v>
          </cell>
          <cell r="Y115">
            <v>0</v>
          </cell>
          <cell r="Z115">
            <v>0</v>
          </cell>
        </row>
        <row r="116">
          <cell r="A116" t="str">
            <v>EKOGOLD940P</v>
          </cell>
          <cell r="X116">
            <v>0</v>
          </cell>
          <cell r="Y116">
            <v>0</v>
          </cell>
          <cell r="Z116">
            <v>0</v>
          </cell>
        </row>
        <row r="117">
          <cell r="A117" t="str">
            <v>GT285SL</v>
          </cell>
          <cell r="X117">
            <v>0</v>
          </cell>
          <cell r="Y117">
            <v>0</v>
          </cell>
          <cell r="Z117">
            <v>0</v>
          </cell>
        </row>
        <row r="118">
          <cell r="A118" t="str">
            <v>GTE405</v>
          </cell>
          <cell r="X118">
            <v>0</v>
          </cell>
          <cell r="Y118">
            <v>0</v>
          </cell>
          <cell r="Z118">
            <v>0</v>
          </cell>
        </row>
        <row r="119">
          <cell r="A119" t="str">
            <v>JT366/SL</v>
          </cell>
          <cell r="X119">
            <v>0</v>
          </cell>
          <cell r="Y119">
            <v>0</v>
          </cell>
          <cell r="Z119">
            <v>0</v>
          </cell>
        </row>
        <row r="120">
          <cell r="A120" t="str">
            <v>JT379/IX</v>
          </cell>
          <cell r="X120">
            <v>0</v>
          </cell>
          <cell r="Y120">
            <v>0</v>
          </cell>
          <cell r="Z120">
            <v>0</v>
          </cell>
        </row>
        <row r="121">
          <cell r="A121" t="str">
            <v>KGN5382A2+ Fresh PT</v>
          </cell>
          <cell r="X121">
            <v>0</v>
          </cell>
          <cell r="Y121">
            <v>0</v>
          </cell>
          <cell r="Z121">
            <v>0</v>
          </cell>
        </row>
        <row r="122">
          <cell r="A122" t="str">
            <v>KGN5283A3+</v>
          </cell>
          <cell r="X122">
            <v>0</v>
          </cell>
          <cell r="Y122">
            <v>0</v>
          </cell>
          <cell r="Z122">
            <v>0</v>
          </cell>
        </row>
        <row r="123">
          <cell r="A123" t="str">
            <v>LOP6052</v>
          </cell>
          <cell r="X123">
            <v>0</v>
          </cell>
          <cell r="Y123">
            <v>0</v>
          </cell>
          <cell r="Z123">
            <v>0</v>
          </cell>
        </row>
        <row r="124">
          <cell r="A124" t="str">
            <v>LOS7010</v>
          </cell>
          <cell r="X124">
            <v>0</v>
          </cell>
          <cell r="Y124">
            <v>0</v>
          </cell>
          <cell r="Z124">
            <v>0</v>
          </cell>
        </row>
        <row r="125">
          <cell r="A125" t="str">
            <v>LPA54</v>
          </cell>
          <cell r="X125">
            <v>0</v>
          </cell>
          <cell r="Y125">
            <v>0</v>
          </cell>
          <cell r="Z125">
            <v>0</v>
          </cell>
        </row>
        <row r="126">
          <cell r="A126" t="str">
            <v>MWD246SL</v>
          </cell>
          <cell r="X126">
            <v>0</v>
          </cell>
          <cell r="Y126">
            <v>0</v>
          </cell>
          <cell r="Z126">
            <v>0</v>
          </cell>
        </row>
        <row r="127">
          <cell r="A127" t="str">
            <v>MWD301</v>
          </cell>
          <cell r="X127">
            <v>0</v>
          </cell>
          <cell r="Y127">
            <v>0</v>
          </cell>
          <cell r="Z127">
            <v>0</v>
          </cell>
        </row>
        <row r="128">
          <cell r="A128" t="str">
            <v>MWD302/WH</v>
          </cell>
          <cell r="X128">
            <v>0</v>
          </cell>
          <cell r="Y128">
            <v>0</v>
          </cell>
          <cell r="Z128">
            <v>0</v>
          </cell>
        </row>
        <row r="129">
          <cell r="A129" t="str">
            <v>MWD308/SL</v>
          </cell>
          <cell r="X129">
            <v>0</v>
          </cell>
          <cell r="Y129">
            <v>0</v>
          </cell>
          <cell r="Z129">
            <v>0</v>
          </cell>
        </row>
        <row r="130">
          <cell r="A130" t="str">
            <v>MWO611SL</v>
          </cell>
          <cell r="X130">
            <v>0</v>
          </cell>
          <cell r="Y130">
            <v>0</v>
          </cell>
          <cell r="Z130">
            <v>0</v>
          </cell>
        </row>
        <row r="131">
          <cell r="A131" t="str">
            <v>SF141</v>
          </cell>
          <cell r="X131">
            <v>0</v>
          </cell>
          <cell r="Y131">
            <v>0</v>
          </cell>
          <cell r="Z131">
            <v>0</v>
          </cell>
        </row>
        <row r="132">
          <cell r="A132" t="str">
            <v>SF171</v>
          </cell>
          <cell r="X132">
            <v>0</v>
          </cell>
          <cell r="Y132">
            <v>0</v>
          </cell>
          <cell r="Z132">
            <v>0</v>
          </cell>
        </row>
        <row r="133">
          <cell r="A133" t="str">
            <v>TGA310/3100EG</v>
          </cell>
          <cell r="D133">
            <v>70</v>
          </cell>
          <cell r="E133">
            <v>70</v>
          </cell>
          <cell r="X133">
            <v>70</v>
          </cell>
          <cell r="Y133">
            <v>70</v>
          </cell>
          <cell r="Z133">
            <v>0</v>
          </cell>
        </row>
        <row r="134">
          <cell r="A134" t="str">
            <v>TGZ5757IXL</v>
          </cell>
          <cell r="B134">
            <v>12</v>
          </cell>
          <cell r="C134">
            <v>12</v>
          </cell>
          <cell r="X134">
            <v>12</v>
          </cell>
          <cell r="Y134">
            <v>12</v>
          </cell>
          <cell r="Z134">
            <v>0</v>
          </cell>
        </row>
        <row r="135">
          <cell r="A135" t="str">
            <v>TT16AP</v>
          </cell>
          <cell r="X135">
            <v>0</v>
          </cell>
          <cell r="Y135">
            <v>0</v>
          </cell>
          <cell r="Z135">
            <v>0</v>
          </cell>
        </row>
        <row r="136">
          <cell r="A136" t="str">
            <v>WBA3399NFCIX</v>
          </cell>
          <cell r="X136">
            <v>0</v>
          </cell>
          <cell r="Y136">
            <v>0</v>
          </cell>
          <cell r="Z136">
            <v>0</v>
          </cell>
        </row>
        <row r="137">
          <cell r="A137" t="str">
            <v>WBA4398NFCIX</v>
          </cell>
          <cell r="X137">
            <v>0</v>
          </cell>
          <cell r="Y137">
            <v>0</v>
          </cell>
          <cell r="Z137">
            <v>0</v>
          </cell>
        </row>
        <row r="138">
          <cell r="A138" t="str">
            <v>WBE3325NFTS</v>
          </cell>
          <cell r="X138">
            <v>0</v>
          </cell>
          <cell r="Y138">
            <v>0</v>
          </cell>
          <cell r="Z138">
            <v>0</v>
          </cell>
        </row>
        <row r="139">
          <cell r="A139" t="str">
            <v>WBE3325NFW</v>
          </cell>
          <cell r="X139">
            <v>0</v>
          </cell>
          <cell r="Y139">
            <v>0</v>
          </cell>
          <cell r="Z139">
            <v>0</v>
          </cell>
        </row>
        <row r="140">
          <cell r="A140" t="str">
            <v>WBE3414</v>
          </cell>
          <cell r="X140">
            <v>0</v>
          </cell>
          <cell r="Y140">
            <v>0</v>
          </cell>
          <cell r="Z140">
            <v>0</v>
          </cell>
        </row>
        <row r="141">
          <cell r="A141" t="str">
            <v>WBE475IX/ARC4324IX</v>
          </cell>
          <cell r="X141">
            <v>0</v>
          </cell>
          <cell r="Y141">
            <v>0</v>
          </cell>
          <cell r="Z141">
            <v>0</v>
          </cell>
        </row>
        <row r="142">
          <cell r="A142" t="str">
            <v>WGWHFL106A</v>
          </cell>
          <cell r="X142">
            <v>0</v>
          </cell>
          <cell r="Y142">
            <v>0</v>
          </cell>
          <cell r="Z142">
            <v>0</v>
          </cell>
        </row>
        <row r="143">
          <cell r="A143" t="str">
            <v>WGWHFL1P6AL</v>
          </cell>
          <cell r="X143">
            <v>0</v>
          </cell>
          <cell r="Y143">
            <v>0</v>
          </cell>
          <cell r="Z143">
            <v>0</v>
          </cell>
        </row>
        <row r="144">
          <cell r="A144" t="str">
            <v>WGWHFL112A</v>
          </cell>
          <cell r="X144">
            <v>0</v>
          </cell>
          <cell r="Y144">
            <v>0</v>
          </cell>
          <cell r="Z144">
            <v>0</v>
          </cell>
        </row>
        <row r="145">
          <cell r="A145" t="str">
            <v>WME1640W</v>
          </cell>
          <cell r="X145">
            <v>0</v>
          </cell>
          <cell r="Y145">
            <v>0</v>
          </cell>
          <cell r="Z145">
            <v>0</v>
          </cell>
        </row>
        <row r="146">
          <cell r="A146" t="str">
            <v>WME1887DFCTS</v>
          </cell>
          <cell r="X146">
            <v>0</v>
          </cell>
          <cell r="Y146">
            <v>0</v>
          </cell>
          <cell r="Z146">
            <v>0</v>
          </cell>
        </row>
        <row r="147">
          <cell r="A147" t="str">
            <v>WMN1867DFCN</v>
          </cell>
          <cell r="X147">
            <v>0</v>
          </cell>
          <cell r="Y147">
            <v>0</v>
          </cell>
          <cell r="Z147">
            <v>0</v>
          </cell>
        </row>
        <row r="148">
          <cell r="A148" t="str">
            <v>WMT503</v>
          </cell>
          <cell r="X148">
            <v>0</v>
          </cell>
          <cell r="Y148">
            <v>0</v>
          </cell>
          <cell r="Z148">
            <v>0</v>
          </cell>
        </row>
        <row r="149">
          <cell r="A149" t="str">
            <v>WOR1207</v>
          </cell>
          <cell r="X149">
            <v>0</v>
          </cell>
          <cell r="Y149">
            <v>0</v>
          </cell>
          <cell r="Z149">
            <v>0</v>
          </cell>
        </row>
        <row r="150">
          <cell r="A150" t="str">
            <v>WOR1209</v>
          </cell>
          <cell r="X150">
            <v>0</v>
          </cell>
          <cell r="Y150">
            <v>0</v>
          </cell>
          <cell r="Z150">
            <v>0</v>
          </cell>
        </row>
        <row r="151">
          <cell r="A151" t="str">
            <v>WOR1212</v>
          </cell>
          <cell r="X151">
            <v>0</v>
          </cell>
          <cell r="Y151">
            <v>0</v>
          </cell>
          <cell r="Z151">
            <v>0</v>
          </cell>
        </row>
        <row r="152">
          <cell r="A152" t="str">
            <v>WS60-578</v>
          </cell>
          <cell r="X152">
            <v>0</v>
          </cell>
          <cell r="Y152">
            <v>0</v>
          </cell>
          <cell r="Z152">
            <v>0</v>
          </cell>
        </row>
        <row r="153">
          <cell r="A153" t="str">
            <v>WS80-58</v>
          </cell>
          <cell r="X153">
            <v>0</v>
          </cell>
          <cell r="Y153">
            <v>0</v>
          </cell>
          <cell r="Z153">
            <v>0</v>
          </cell>
        </row>
        <row r="154">
          <cell r="A154" t="str">
            <v>WSC5541/A+NX</v>
          </cell>
          <cell r="X154">
            <v>0</v>
          </cell>
          <cell r="Y154">
            <v>0</v>
          </cell>
          <cell r="Z154">
            <v>0</v>
          </cell>
        </row>
        <row r="155">
          <cell r="A155" t="str">
            <v>WSC5541A+S</v>
          </cell>
          <cell r="X155">
            <v>0</v>
          </cell>
          <cell r="Y155">
            <v>0</v>
          </cell>
          <cell r="Z155">
            <v>0</v>
          </cell>
        </row>
        <row r="156">
          <cell r="A156" t="str">
            <v>WSF7256A/IX</v>
          </cell>
          <cell r="X156">
            <v>0</v>
          </cell>
          <cell r="Y156">
            <v>0</v>
          </cell>
          <cell r="Z156">
            <v>0</v>
          </cell>
        </row>
        <row r="157">
          <cell r="A157" t="str">
            <v>WSF5574A+X</v>
          </cell>
          <cell r="X157">
            <v>0</v>
          </cell>
          <cell r="Y157">
            <v>0</v>
          </cell>
          <cell r="Z157">
            <v>0</v>
          </cell>
        </row>
        <row r="158">
          <cell r="A158" t="str">
            <v>WSN5586A+N</v>
          </cell>
          <cell r="X158">
            <v>0</v>
          </cell>
          <cell r="Y158">
            <v>0</v>
          </cell>
          <cell r="Z158">
            <v>0</v>
          </cell>
        </row>
        <row r="159">
          <cell r="A159" t="str">
            <v>WTE2510W</v>
          </cell>
          <cell r="X159">
            <v>0</v>
          </cell>
          <cell r="Y159">
            <v>0</v>
          </cell>
          <cell r="Z159">
            <v>0</v>
          </cell>
        </row>
        <row r="160">
          <cell r="A160" t="str">
            <v>WTE2921A+NFS</v>
          </cell>
          <cell r="X160">
            <v>0</v>
          </cell>
          <cell r="Y160">
            <v>0</v>
          </cell>
          <cell r="Z160">
            <v>0</v>
          </cell>
        </row>
        <row r="161">
          <cell r="A161" t="str">
            <v>WTE2921A+NFW</v>
          </cell>
          <cell r="X161">
            <v>0</v>
          </cell>
          <cell r="Y161">
            <v>0</v>
          </cell>
          <cell r="Z161">
            <v>0</v>
          </cell>
        </row>
        <row r="162">
          <cell r="A162" t="str">
            <v>WTE3111W</v>
          </cell>
          <cell r="X162">
            <v>0</v>
          </cell>
          <cell r="Y162">
            <v>0</v>
          </cell>
          <cell r="Z162">
            <v>0</v>
          </cell>
        </row>
        <row r="163">
          <cell r="A163" t="str">
            <v>WTE3322A+NFTS</v>
          </cell>
          <cell r="X163">
            <v>0</v>
          </cell>
          <cell r="Y163">
            <v>0</v>
          </cell>
          <cell r="Z163">
            <v>0</v>
          </cell>
        </row>
        <row r="164">
          <cell r="A164" t="str">
            <v>WTE3322NFW</v>
          </cell>
          <cell r="X164">
            <v>0</v>
          </cell>
          <cell r="Y164">
            <v>0</v>
          </cell>
          <cell r="Z164">
            <v>0</v>
          </cell>
        </row>
        <row r="165">
          <cell r="A165" t="str">
            <v>WTH4410IX</v>
          </cell>
          <cell r="X165">
            <v>0</v>
          </cell>
          <cell r="Y165">
            <v>0</v>
          </cell>
          <cell r="Z165">
            <v>0</v>
          </cell>
        </row>
        <row r="166">
          <cell r="A166" t="str">
            <v>WTH4410NFW</v>
          </cell>
          <cell r="X166">
            <v>0</v>
          </cell>
          <cell r="Y166">
            <v>0</v>
          </cell>
          <cell r="Z166">
            <v>0</v>
          </cell>
        </row>
        <row r="167">
          <cell r="A167" t="str">
            <v>WTH4910IX</v>
          </cell>
          <cell r="X167">
            <v>0</v>
          </cell>
          <cell r="Y167">
            <v>0</v>
          </cell>
          <cell r="Z167">
            <v>0</v>
          </cell>
        </row>
        <row r="168">
          <cell r="A168" t="str">
            <v>WTH4910NFW</v>
          </cell>
          <cell r="X168">
            <v>0</v>
          </cell>
          <cell r="Y168">
            <v>0</v>
          </cell>
          <cell r="Z168">
            <v>0</v>
          </cell>
        </row>
        <row r="169">
          <cell r="A169" t="str">
            <v>WTH5410NFW</v>
          </cell>
          <cell r="X169">
            <v>0</v>
          </cell>
          <cell r="Y169">
            <v>0</v>
          </cell>
          <cell r="Z169">
            <v>0</v>
          </cell>
        </row>
        <row r="170">
          <cell r="A170" t="str">
            <v>WTH5410NFX</v>
          </cell>
          <cell r="X170">
            <v>0</v>
          </cell>
          <cell r="Y170">
            <v>0</v>
          </cell>
          <cell r="Z170">
            <v>0</v>
          </cell>
        </row>
        <row r="171">
          <cell r="A171" t="str">
            <v>WTM480</v>
          </cell>
          <cell r="X171">
            <v>0</v>
          </cell>
          <cell r="Y171">
            <v>0</v>
          </cell>
          <cell r="Z171">
            <v>0</v>
          </cell>
        </row>
        <row r="172">
          <cell r="A172" t="str">
            <v>WTV4125NFW</v>
          </cell>
          <cell r="X172">
            <v>0</v>
          </cell>
          <cell r="Y172">
            <v>0</v>
          </cell>
          <cell r="Z172">
            <v>0</v>
          </cell>
        </row>
        <row r="173">
          <cell r="A173" t="str">
            <v>WTV4125NFX</v>
          </cell>
          <cell r="X173">
            <v>0</v>
          </cell>
          <cell r="Y173">
            <v>0</v>
          </cell>
          <cell r="Z173">
            <v>0</v>
          </cell>
        </row>
        <row r="174">
          <cell r="A174" t="str">
            <v>WTV4225TS</v>
          </cell>
          <cell r="B174">
            <v>42</v>
          </cell>
          <cell r="C174">
            <v>42</v>
          </cell>
          <cell r="X174">
            <v>42</v>
          </cell>
          <cell r="Y174">
            <v>42</v>
          </cell>
          <cell r="Z174">
            <v>0</v>
          </cell>
        </row>
        <row r="175">
          <cell r="A175" t="str">
            <v>WTV4597NFCIX</v>
          </cell>
          <cell r="X175">
            <v>0</v>
          </cell>
          <cell r="Y175">
            <v>0</v>
          </cell>
          <cell r="Z175">
            <v>0</v>
          </cell>
        </row>
        <row r="176">
          <cell r="A176" t="str">
            <v>WV1500</v>
          </cell>
          <cell r="X176">
            <v>0</v>
          </cell>
          <cell r="Y176">
            <v>0</v>
          </cell>
          <cell r="Z176">
            <v>0</v>
          </cell>
        </row>
        <row r="177">
          <cell r="A177" t="str">
            <v>WV1500S</v>
          </cell>
          <cell r="X177">
            <v>0</v>
          </cell>
          <cell r="Y177">
            <v>0</v>
          </cell>
          <cell r="Z177">
            <v>0</v>
          </cell>
        </row>
        <row r="178">
          <cell r="A178" t="str">
            <v>WVCC1B130</v>
          </cell>
          <cell r="X178">
            <v>0</v>
          </cell>
          <cell r="Y178">
            <v>0</v>
          </cell>
          <cell r="Z178">
            <v>0</v>
          </cell>
        </row>
        <row r="179">
          <cell r="A179" t="str">
            <v>WVCC1CL160</v>
          </cell>
          <cell r="X179">
            <v>0</v>
          </cell>
          <cell r="Y179">
            <v>0</v>
          </cell>
          <cell r="Z179">
            <v>0</v>
          </cell>
        </row>
        <row r="180">
          <cell r="A180" t="str">
            <v>WVCC1B180</v>
          </cell>
          <cell r="X180">
            <v>0</v>
          </cell>
          <cell r="Y180">
            <v>0</v>
          </cell>
          <cell r="Z180">
            <v>0</v>
          </cell>
        </row>
        <row r="181">
          <cell r="A181" t="str">
            <v>WVCC1B200</v>
          </cell>
          <cell r="X181">
            <v>0</v>
          </cell>
          <cell r="Y181">
            <v>0</v>
          </cell>
          <cell r="Z181">
            <v>0</v>
          </cell>
        </row>
        <row r="182">
          <cell r="A182" t="str">
            <v>WVCC1CL200</v>
          </cell>
          <cell r="X182">
            <v>0</v>
          </cell>
          <cell r="Y182">
            <v>0</v>
          </cell>
          <cell r="Z182">
            <v>0</v>
          </cell>
        </row>
        <row r="183">
          <cell r="A183" t="str">
            <v>WVCU1CL100</v>
          </cell>
          <cell r="X183">
            <v>0</v>
          </cell>
          <cell r="Y183">
            <v>0</v>
          </cell>
          <cell r="Z183">
            <v>0</v>
          </cell>
        </row>
        <row r="184">
          <cell r="A184" t="str">
            <v>WVE1660</v>
          </cell>
          <cell r="X184">
            <v>0</v>
          </cell>
          <cell r="Y184">
            <v>0</v>
          </cell>
          <cell r="Z184">
            <v>0</v>
          </cell>
        </row>
        <row r="185">
          <cell r="A185" t="str">
            <v>WVE1883NFTS</v>
          </cell>
          <cell r="X185">
            <v>0</v>
          </cell>
          <cell r="Y185">
            <v>0</v>
          </cell>
          <cell r="Z185">
            <v>0</v>
          </cell>
        </row>
        <row r="186">
          <cell r="A186" t="str">
            <v>WVN1863</v>
          </cell>
          <cell r="X186">
            <v>0</v>
          </cell>
          <cell r="Y186">
            <v>0</v>
          </cell>
          <cell r="Z186">
            <v>0</v>
          </cell>
        </row>
        <row r="187">
          <cell r="A187" t="str">
            <v>WVT503</v>
          </cell>
          <cell r="F187">
            <v>264</v>
          </cell>
          <cell r="G187">
            <v>264</v>
          </cell>
          <cell r="X187">
            <v>264</v>
          </cell>
          <cell r="Y187">
            <v>264</v>
          </cell>
          <cell r="Z187">
            <v>0</v>
          </cell>
        </row>
        <row r="188">
          <cell r="A188" t="str">
            <v>WW1600</v>
          </cell>
          <cell r="X188">
            <v>0</v>
          </cell>
          <cell r="Y188">
            <v>0</v>
          </cell>
          <cell r="Z188">
            <v>0</v>
          </cell>
        </row>
      </sheetData>
      <sheetData sheetId="12">
        <row r="5">
          <cell r="B5" t="str">
            <v>Transfert ELV 53</v>
          </cell>
          <cell r="D5" t="str">
            <v>RETOUR NBL 107</v>
          </cell>
          <cell r="F5" t="str">
            <v>TCNU891904-1</v>
          </cell>
          <cell r="H5" t="str">
            <v>INKU658219-5</v>
          </cell>
          <cell r="J5" t="str">
            <v>GLDU732707-0</v>
          </cell>
          <cell r="L5" t="str">
            <v>TRLU573579-9</v>
          </cell>
          <cell r="N5" t="str">
            <v>FBLU401118-2</v>
          </cell>
          <cell r="P5" t="str">
            <v>MSCU848129-6</v>
          </cell>
          <cell r="R5" t="str">
            <v>MEDU848878-5</v>
          </cell>
          <cell r="T5" t="str">
            <v>Retour N°52709</v>
          </cell>
          <cell r="V5" t="str">
            <v>Retour N°52710</v>
          </cell>
          <cell r="X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QR</v>
          </cell>
          <cell r="E6" t="str">
            <v>QS</v>
          </cell>
          <cell r="F6" t="str">
            <v>QR</v>
          </cell>
          <cell r="G6" t="str">
            <v>QS</v>
          </cell>
          <cell r="H6" t="str">
            <v>QR</v>
          </cell>
          <cell r="I6" t="str">
            <v>QS</v>
          </cell>
          <cell r="J6" t="str">
            <v>QR</v>
          </cell>
          <cell r="K6" t="str">
            <v>QS</v>
          </cell>
          <cell r="L6" t="str">
            <v>QR</v>
          </cell>
          <cell r="M6" t="str">
            <v>QS</v>
          </cell>
          <cell r="N6" t="str">
            <v>QR</v>
          </cell>
          <cell r="O6" t="str">
            <v>QS</v>
          </cell>
          <cell r="P6" t="str">
            <v>QR</v>
          </cell>
          <cell r="Q6" t="str">
            <v>QS</v>
          </cell>
          <cell r="R6" t="str">
            <v>QR</v>
          </cell>
          <cell r="S6" t="str">
            <v>QS</v>
          </cell>
          <cell r="T6" t="str">
            <v>QR</v>
          </cell>
          <cell r="U6" t="str">
            <v>QS</v>
          </cell>
          <cell r="V6" t="str">
            <v>QR</v>
          </cell>
          <cell r="W6" t="str">
            <v>QS</v>
          </cell>
          <cell r="X6" t="str">
            <v>QR</v>
          </cell>
          <cell r="Y6" t="str">
            <v>QS</v>
          </cell>
          <cell r="Z6" t="str">
            <v>QE</v>
          </cell>
        </row>
        <row r="7">
          <cell r="A7" t="str">
            <v>ACE010IX</v>
          </cell>
          <cell r="X7">
            <v>0</v>
          </cell>
          <cell r="Y7">
            <v>0</v>
          </cell>
          <cell r="Z7">
            <v>0</v>
          </cell>
        </row>
        <row r="8">
          <cell r="A8" t="str">
            <v>ACE102IX</v>
          </cell>
          <cell r="X8">
            <v>0</v>
          </cell>
          <cell r="Y8">
            <v>0</v>
          </cell>
          <cell r="Z8">
            <v>0</v>
          </cell>
        </row>
        <row r="9">
          <cell r="A9" t="str">
            <v>ACM5611G/WH</v>
          </cell>
          <cell r="X9">
            <v>0</v>
          </cell>
          <cell r="Y9">
            <v>0</v>
          </cell>
          <cell r="Z9">
            <v>0</v>
          </cell>
        </row>
        <row r="10">
          <cell r="A10" t="str">
            <v>ACM566/1IX</v>
          </cell>
          <cell r="X10">
            <v>0</v>
          </cell>
          <cell r="Y10">
            <v>0</v>
          </cell>
          <cell r="Z10">
            <v>0</v>
          </cell>
        </row>
        <row r="11">
          <cell r="A11" t="str">
            <v>ACM6601/G/IX</v>
          </cell>
          <cell r="X11">
            <v>0</v>
          </cell>
          <cell r="Y11">
            <v>0</v>
          </cell>
          <cell r="Z11">
            <v>0</v>
          </cell>
        </row>
        <row r="12">
          <cell r="A12" t="str">
            <v>ACM6611G/IX</v>
          </cell>
          <cell r="X12">
            <v>0</v>
          </cell>
          <cell r="Y12">
            <v>0</v>
          </cell>
          <cell r="Z12">
            <v>0</v>
          </cell>
        </row>
        <row r="13">
          <cell r="A13" t="str">
            <v>ACM6611G/WH</v>
          </cell>
          <cell r="X13">
            <v>0</v>
          </cell>
          <cell r="Y13">
            <v>0</v>
          </cell>
          <cell r="Z13">
            <v>0</v>
          </cell>
        </row>
        <row r="14">
          <cell r="A14" t="str">
            <v>ACM916IX</v>
          </cell>
          <cell r="X14">
            <v>0</v>
          </cell>
          <cell r="Y14">
            <v>0</v>
          </cell>
          <cell r="Z14">
            <v>0</v>
          </cell>
        </row>
        <row r="15">
          <cell r="A15" t="str">
            <v>ADG6442FD</v>
          </cell>
          <cell r="X15">
            <v>0</v>
          </cell>
          <cell r="Y15">
            <v>0</v>
          </cell>
          <cell r="Z15">
            <v>0</v>
          </cell>
        </row>
        <row r="16">
          <cell r="A16" t="str">
            <v>ADG7443A+FD</v>
          </cell>
          <cell r="X16">
            <v>0</v>
          </cell>
          <cell r="Y16">
            <v>0</v>
          </cell>
          <cell r="Z16">
            <v>0</v>
          </cell>
        </row>
        <row r="17">
          <cell r="A17" t="str">
            <v>ADG7643A+IX</v>
          </cell>
          <cell r="X17">
            <v>0</v>
          </cell>
          <cell r="Y17">
            <v>0</v>
          </cell>
          <cell r="Z17">
            <v>0</v>
          </cell>
        </row>
        <row r="18">
          <cell r="A18" t="str">
            <v>ADP4400WH</v>
          </cell>
          <cell r="X18">
            <v>0</v>
          </cell>
          <cell r="Y18">
            <v>0</v>
          </cell>
          <cell r="Z18">
            <v>0</v>
          </cell>
        </row>
        <row r="19">
          <cell r="A19" t="str">
            <v>ADP4600SI</v>
          </cell>
          <cell r="X19">
            <v>0</v>
          </cell>
          <cell r="Y19">
            <v>0</v>
          </cell>
          <cell r="Z19">
            <v>0</v>
          </cell>
        </row>
        <row r="20">
          <cell r="A20" t="str">
            <v>ADP7442A+PC6SWH</v>
          </cell>
          <cell r="X20">
            <v>0</v>
          </cell>
          <cell r="Y20">
            <v>0</v>
          </cell>
          <cell r="Z20">
            <v>0</v>
          </cell>
        </row>
        <row r="21">
          <cell r="A21" t="str">
            <v>ADP7452A+IX</v>
          </cell>
          <cell r="X21">
            <v>0</v>
          </cell>
          <cell r="Y21">
            <v>0</v>
          </cell>
          <cell r="Z21">
            <v>0</v>
          </cell>
        </row>
        <row r="22">
          <cell r="A22" t="str">
            <v>ADP750IX</v>
          </cell>
          <cell r="X22">
            <v>0</v>
          </cell>
          <cell r="Y22">
            <v>0</v>
          </cell>
          <cell r="Z22">
            <v>0</v>
          </cell>
        </row>
        <row r="23">
          <cell r="A23" t="str">
            <v>ADP8688A+TR</v>
          </cell>
          <cell r="X23">
            <v>0</v>
          </cell>
          <cell r="Y23">
            <v>0</v>
          </cell>
          <cell r="Z23">
            <v>0</v>
          </cell>
        </row>
        <row r="24">
          <cell r="A24" t="str">
            <v>AKG659IX</v>
          </cell>
          <cell r="X24">
            <v>0</v>
          </cell>
          <cell r="Y24">
            <v>0</v>
          </cell>
          <cell r="Z24">
            <v>0</v>
          </cell>
        </row>
        <row r="25">
          <cell r="A25" t="str">
            <v>AKL710WH</v>
          </cell>
          <cell r="X25">
            <v>0</v>
          </cell>
          <cell r="Y25">
            <v>0</v>
          </cell>
          <cell r="Z25">
            <v>0</v>
          </cell>
        </row>
        <row r="26">
          <cell r="A26" t="str">
            <v>AKM250</v>
          </cell>
          <cell r="X26">
            <v>0</v>
          </cell>
          <cell r="Y26">
            <v>0</v>
          </cell>
          <cell r="Z26">
            <v>0</v>
          </cell>
        </row>
        <row r="27">
          <cell r="A27" t="str">
            <v>AKM250NB</v>
          </cell>
          <cell r="X27">
            <v>0</v>
          </cell>
          <cell r="Y27">
            <v>0</v>
          </cell>
          <cell r="Z27">
            <v>0</v>
          </cell>
        </row>
        <row r="28">
          <cell r="A28" t="str">
            <v>AKM250IX</v>
          </cell>
          <cell r="X28">
            <v>0</v>
          </cell>
          <cell r="Y28">
            <v>0</v>
          </cell>
          <cell r="Z28">
            <v>0</v>
          </cell>
        </row>
        <row r="29">
          <cell r="A29" t="str">
            <v>AKM361IX</v>
          </cell>
          <cell r="R29">
            <v>68</v>
          </cell>
          <cell r="S29">
            <v>68</v>
          </cell>
          <cell r="X29">
            <v>68</v>
          </cell>
          <cell r="Y29">
            <v>68</v>
          </cell>
          <cell r="Z29">
            <v>0</v>
          </cell>
        </row>
        <row r="30">
          <cell r="A30" t="str">
            <v>AKM394IR</v>
          </cell>
          <cell r="X30">
            <v>0</v>
          </cell>
          <cell r="Y30">
            <v>0</v>
          </cell>
          <cell r="Z30">
            <v>0</v>
          </cell>
        </row>
        <row r="31">
          <cell r="A31" t="str">
            <v>AKM521IX</v>
          </cell>
          <cell r="H31">
            <v>17</v>
          </cell>
          <cell r="I31">
            <v>17</v>
          </cell>
          <cell r="X31">
            <v>17</v>
          </cell>
          <cell r="Y31">
            <v>17</v>
          </cell>
          <cell r="Z31">
            <v>0</v>
          </cell>
        </row>
        <row r="32">
          <cell r="A32" t="str">
            <v>AKP560IX</v>
          </cell>
          <cell r="R32">
            <v>100</v>
          </cell>
          <cell r="S32">
            <v>100</v>
          </cell>
          <cell r="X32">
            <v>100</v>
          </cell>
          <cell r="Y32">
            <v>100</v>
          </cell>
          <cell r="Z32">
            <v>0</v>
          </cell>
        </row>
        <row r="33">
          <cell r="A33" t="str">
            <v>AKP560WH</v>
          </cell>
          <cell r="X33">
            <v>0</v>
          </cell>
          <cell r="Y33">
            <v>0</v>
          </cell>
          <cell r="Z33">
            <v>0</v>
          </cell>
        </row>
        <row r="34">
          <cell r="A34" t="str">
            <v>AKP565IX</v>
          </cell>
          <cell r="X34">
            <v>0</v>
          </cell>
          <cell r="Y34">
            <v>0</v>
          </cell>
          <cell r="Z34">
            <v>0</v>
          </cell>
        </row>
        <row r="35">
          <cell r="A35" t="str">
            <v>AKP568/IX/1</v>
          </cell>
          <cell r="X35">
            <v>0</v>
          </cell>
          <cell r="Y35">
            <v>0</v>
          </cell>
          <cell r="Z35">
            <v>0</v>
          </cell>
        </row>
        <row r="36">
          <cell r="A36" t="str">
            <v>AKR0471IX</v>
          </cell>
          <cell r="X36">
            <v>0</v>
          </cell>
          <cell r="Y36">
            <v>0</v>
          </cell>
          <cell r="Z36">
            <v>0</v>
          </cell>
        </row>
        <row r="37">
          <cell r="A37" t="str">
            <v>AKR357IX</v>
          </cell>
          <cell r="X37">
            <v>0</v>
          </cell>
          <cell r="Y37">
            <v>0</v>
          </cell>
          <cell r="Z37">
            <v>0</v>
          </cell>
        </row>
        <row r="38">
          <cell r="A38" t="str">
            <v>AKR420IX</v>
          </cell>
          <cell r="X38">
            <v>0</v>
          </cell>
          <cell r="Y38">
            <v>0</v>
          </cell>
          <cell r="Z38">
            <v>0</v>
          </cell>
        </row>
        <row r="39">
          <cell r="A39" t="str">
            <v>AKR420WH</v>
          </cell>
          <cell r="X39">
            <v>0</v>
          </cell>
          <cell r="Y39">
            <v>0</v>
          </cell>
          <cell r="Z39">
            <v>0</v>
          </cell>
        </row>
        <row r="40">
          <cell r="A40" t="str">
            <v>AKR420NB</v>
          </cell>
          <cell r="X40">
            <v>0</v>
          </cell>
          <cell r="Y40">
            <v>0</v>
          </cell>
          <cell r="Z40">
            <v>0</v>
          </cell>
        </row>
        <row r="41">
          <cell r="A41" t="str">
            <v>AKR431ME</v>
          </cell>
          <cell r="X41">
            <v>0</v>
          </cell>
          <cell r="Y41">
            <v>0</v>
          </cell>
          <cell r="Z41">
            <v>0</v>
          </cell>
        </row>
        <row r="42">
          <cell r="A42" t="str">
            <v>AKR431WH</v>
          </cell>
          <cell r="X42">
            <v>0</v>
          </cell>
          <cell r="Y42">
            <v>0</v>
          </cell>
          <cell r="Z42">
            <v>0</v>
          </cell>
        </row>
        <row r="43">
          <cell r="A43" t="str">
            <v>AKR685IX</v>
          </cell>
          <cell r="X43">
            <v>0</v>
          </cell>
          <cell r="Y43">
            <v>0</v>
          </cell>
          <cell r="Z43">
            <v>0</v>
          </cell>
        </row>
        <row r="44">
          <cell r="A44" t="str">
            <v>AKR703IX</v>
          </cell>
          <cell r="X44">
            <v>0</v>
          </cell>
          <cell r="Y44">
            <v>0</v>
          </cell>
          <cell r="Z44">
            <v>0</v>
          </cell>
        </row>
        <row r="45">
          <cell r="A45" t="str">
            <v>AKR891IX</v>
          </cell>
          <cell r="X45">
            <v>0</v>
          </cell>
          <cell r="Y45">
            <v>0</v>
          </cell>
          <cell r="Z45">
            <v>0</v>
          </cell>
        </row>
        <row r="46">
          <cell r="A46" t="str">
            <v>AKR934IX</v>
          </cell>
          <cell r="X46">
            <v>0</v>
          </cell>
          <cell r="Y46">
            <v>0</v>
          </cell>
          <cell r="Z46">
            <v>0</v>
          </cell>
        </row>
        <row r="47">
          <cell r="A47" t="str">
            <v>AKR945IX</v>
          </cell>
          <cell r="X47">
            <v>0</v>
          </cell>
          <cell r="Y47">
            <v>0</v>
          </cell>
          <cell r="Z47">
            <v>0</v>
          </cell>
        </row>
        <row r="48">
          <cell r="A48" t="str">
            <v>AKR981IX</v>
          </cell>
          <cell r="X48">
            <v>0</v>
          </cell>
          <cell r="Y48">
            <v>0</v>
          </cell>
          <cell r="Z48">
            <v>0</v>
          </cell>
        </row>
        <row r="49">
          <cell r="A49" t="str">
            <v>AKR809MR</v>
          </cell>
          <cell r="X49">
            <v>0</v>
          </cell>
          <cell r="Y49">
            <v>0</v>
          </cell>
          <cell r="Z49">
            <v>0</v>
          </cell>
        </row>
        <row r="50">
          <cell r="A50" t="str">
            <v>AKS638WH</v>
          </cell>
          <cell r="X50">
            <v>0</v>
          </cell>
          <cell r="Y50">
            <v>0</v>
          </cell>
          <cell r="Z50">
            <v>0</v>
          </cell>
        </row>
        <row r="51">
          <cell r="A51" t="str">
            <v>AKT315/IX</v>
          </cell>
          <cell r="X51">
            <v>0</v>
          </cell>
          <cell r="Y51">
            <v>0</v>
          </cell>
          <cell r="Z51">
            <v>0</v>
          </cell>
        </row>
        <row r="52">
          <cell r="A52" t="str">
            <v>AKT325IX</v>
          </cell>
          <cell r="X52">
            <v>0</v>
          </cell>
          <cell r="Y52">
            <v>0</v>
          </cell>
          <cell r="Z52">
            <v>0</v>
          </cell>
        </row>
        <row r="53">
          <cell r="A53" t="str">
            <v>AKT476NB</v>
          </cell>
          <cell r="X53">
            <v>0</v>
          </cell>
          <cell r="Y53">
            <v>0</v>
          </cell>
          <cell r="Z53">
            <v>0</v>
          </cell>
        </row>
        <row r="54">
          <cell r="A54" t="str">
            <v>AKT617/IX</v>
          </cell>
          <cell r="X54">
            <v>0</v>
          </cell>
          <cell r="Y54">
            <v>0</v>
          </cell>
          <cell r="Z54">
            <v>0</v>
          </cell>
        </row>
        <row r="55">
          <cell r="A55" t="str">
            <v>AKT680/IXL</v>
          </cell>
          <cell r="X55">
            <v>0</v>
          </cell>
          <cell r="Y55">
            <v>0</v>
          </cell>
          <cell r="Z55">
            <v>0</v>
          </cell>
        </row>
        <row r="56">
          <cell r="A56" t="str">
            <v>AKT780/IX</v>
          </cell>
          <cell r="X56">
            <v>0</v>
          </cell>
          <cell r="Y56">
            <v>0</v>
          </cell>
          <cell r="Z56">
            <v>0</v>
          </cell>
        </row>
        <row r="57">
          <cell r="A57" t="str">
            <v>AKT809NB</v>
          </cell>
          <cell r="X57">
            <v>0</v>
          </cell>
          <cell r="Y57">
            <v>0</v>
          </cell>
          <cell r="Z57">
            <v>0</v>
          </cell>
        </row>
        <row r="58">
          <cell r="A58" t="str">
            <v>AKT905/IX</v>
          </cell>
          <cell r="X58">
            <v>0</v>
          </cell>
          <cell r="Y58">
            <v>0</v>
          </cell>
          <cell r="Z58">
            <v>0</v>
          </cell>
        </row>
        <row r="59">
          <cell r="A59" t="str">
            <v>AKT925/IX</v>
          </cell>
          <cell r="X59">
            <v>0</v>
          </cell>
          <cell r="Y59">
            <v>0</v>
          </cell>
          <cell r="Z59">
            <v>0</v>
          </cell>
        </row>
        <row r="60">
          <cell r="A60" t="str">
            <v>AKT933NB</v>
          </cell>
          <cell r="X60">
            <v>0</v>
          </cell>
          <cell r="Y60">
            <v>0</v>
          </cell>
          <cell r="Z60">
            <v>0</v>
          </cell>
        </row>
        <row r="61">
          <cell r="A61" t="str">
            <v>AKZM655IX</v>
          </cell>
          <cell r="X61">
            <v>0</v>
          </cell>
          <cell r="Y61">
            <v>0</v>
          </cell>
          <cell r="Z61">
            <v>0</v>
          </cell>
        </row>
        <row r="62">
          <cell r="A62" t="str">
            <v>AKZM693MRR</v>
          </cell>
          <cell r="X62">
            <v>0</v>
          </cell>
          <cell r="Y62">
            <v>0</v>
          </cell>
          <cell r="Z62">
            <v>0</v>
          </cell>
        </row>
        <row r="63">
          <cell r="A63" t="str">
            <v>AMB797</v>
          </cell>
          <cell r="X63">
            <v>0</v>
          </cell>
          <cell r="Y63">
            <v>0</v>
          </cell>
          <cell r="Z63">
            <v>0</v>
          </cell>
        </row>
        <row r="64">
          <cell r="A64" t="str">
            <v>AMB799</v>
          </cell>
          <cell r="X64">
            <v>0</v>
          </cell>
          <cell r="Y64">
            <v>0</v>
          </cell>
          <cell r="Z64">
            <v>0</v>
          </cell>
        </row>
        <row r="65">
          <cell r="A65" t="str">
            <v>AMD091/1</v>
          </cell>
          <cell r="X65">
            <v>0</v>
          </cell>
          <cell r="Y65">
            <v>0</v>
          </cell>
          <cell r="Z65">
            <v>0</v>
          </cell>
        </row>
        <row r="66">
          <cell r="A66" t="str">
            <v>AMD314</v>
          </cell>
          <cell r="X66">
            <v>0</v>
          </cell>
          <cell r="Y66">
            <v>0</v>
          </cell>
          <cell r="Z66">
            <v>0</v>
          </cell>
        </row>
        <row r="67">
          <cell r="A67" t="str">
            <v>AMD314IX</v>
          </cell>
          <cell r="T67">
            <v>5</v>
          </cell>
          <cell r="U67">
            <v>5</v>
          </cell>
          <cell r="X67">
            <v>5</v>
          </cell>
          <cell r="Y67">
            <v>5</v>
          </cell>
          <cell r="Z67">
            <v>0</v>
          </cell>
        </row>
        <row r="68">
          <cell r="A68" t="str">
            <v>AMD315</v>
          </cell>
          <cell r="X68">
            <v>0</v>
          </cell>
          <cell r="Y68">
            <v>0</v>
          </cell>
          <cell r="Z68">
            <v>0</v>
          </cell>
        </row>
        <row r="69">
          <cell r="A69" t="str">
            <v>AMD315IX</v>
          </cell>
          <cell r="X69">
            <v>0</v>
          </cell>
          <cell r="Y69">
            <v>0</v>
          </cell>
          <cell r="Z69">
            <v>0</v>
          </cell>
        </row>
        <row r="70">
          <cell r="A70" t="str">
            <v>AMD316</v>
          </cell>
          <cell r="V70">
            <v>1</v>
          </cell>
          <cell r="W70">
            <v>1</v>
          </cell>
          <cell r="X70">
            <v>1</v>
          </cell>
          <cell r="Y70">
            <v>1</v>
          </cell>
          <cell r="Z70">
            <v>0</v>
          </cell>
        </row>
        <row r="71">
          <cell r="A71" t="str">
            <v>AMD317</v>
          </cell>
          <cell r="X71">
            <v>0</v>
          </cell>
          <cell r="Y71">
            <v>0</v>
          </cell>
          <cell r="Z71">
            <v>0</v>
          </cell>
        </row>
        <row r="72">
          <cell r="A72" t="str">
            <v>AMD328</v>
          </cell>
          <cell r="X72">
            <v>0</v>
          </cell>
          <cell r="Y72">
            <v>0</v>
          </cell>
          <cell r="Z72">
            <v>0</v>
          </cell>
        </row>
        <row r="73">
          <cell r="A73" t="str">
            <v>AMD329</v>
          </cell>
          <cell r="B73">
            <v>50</v>
          </cell>
          <cell r="C73">
            <v>48</v>
          </cell>
          <cell r="X73">
            <v>50</v>
          </cell>
          <cell r="Y73">
            <v>48</v>
          </cell>
          <cell r="Z73">
            <v>2</v>
          </cell>
        </row>
        <row r="74">
          <cell r="A74" t="str">
            <v>AMT606/WH</v>
          </cell>
          <cell r="X74">
            <v>0</v>
          </cell>
          <cell r="Y74">
            <v>0</v>
          </cell>
          <cell r="Z74">
            <v>0</v>
          </cell>
        </row>
        <row r="75">
          <cell r="A75" t="str">
            <v>AMW836/IX</v>
          </cell>
          <cell r="X75">
            <v>0</v>
          </cell>
          <cell r="Y75">
            <v>0</v>
          </cell>
          <cell r="Z75">
            <v>0</v>
          </cell>
        </row>
        <row r="76">
          <cell r="A76" t="str">
            <v>AMW497IX</v>
          </cell>
          <cell r="X76">
            <v>0</v>
          </cell>
          <cell r="Y76">
            <v>0</v>
          </cell>
          <cell r="Z76">
            <v>0</v>
          </cell>
        </row>
        <row r="77">
          <cell r="A77" t="str">
            <v>ARC2224</v>
          </cell>
          <cell r="J77">
            <v>128</v>
          </cell>
          <cell r="K77">
            <v>128</v>
          </cell>
          <cell r="X77">
            <v>128</v>
          </cell>
          <cell r="Y77">
            <v>128</v>
          </cell>
          <cell r="Z77">
            <v>0</v>
          </cell>
        </row>
        <row r="78">
          <cell r="A78" t="str">
            <v>ARZ000W</v>
          </cell>
          <cell r="X78">
            <v>0</v>
          </cell>
          <cell r="Y78">
            <v>0</v>
          </cell>
          <cell r="Z78">
            <v>0</v>
          </cell>
        </row>
        <row r="79">
          <cell r="A79" t="str">
            <v>AMB7912</v>
          </cell>
          <cell r="X79">
            <v>0</v>
          </cell>
          <cell r="Y79">
            <v>0</v>
          </cell>
          <cell r="Z79">
            <v>0</v>
          </cell>
        </row>
        <row r="80">
          <cell r="A80" t="str">
            <v>AWE5090</v>
          </cell>
          <cell r="X80">
            <v>0</v>
          </cell>
          <cell r="Y80">
            <v>0</v>
          </cell>
          <cell r="Z80">
            <v>0</v>
          </cell>
        </row>
        <row r="81">
          <cell r="A81" t="str">
            <v>AWE6112</v>
          </cell>
          <cell r="X81">
            <v>0</v>
          </cell>
          <cell r="Y81">
            <v>0</v>
          </cell>
          <cell r="Z81">
            <v>0</v>
          </cell>
        </row>
        <row r="82">
          <cell r="A82" t="str">
            <v>AWE6511</v>
          </cell>
          <cell r="X82">
            <v>0</v>
          </cell>
          <cell r="Y82">
            <v>0</v>
          </cell>
          <cell r="Z82">
            <v>0</v>
          </cell>
        </row>
        <row r="83">
          <cell r="A83" t="str">
            <v>AWE6512</v>
          </cell>
          <cell r="X83">
            <v>0</v>
          </cell>
          <cell r="Y83">
            <v>0</v>
          </cell>
          <cell r="Z83">
            <v>0</v>
          </cell>
        </row>
        <row r="84">
          <cell r="A84" t="str">
            <v>AWE7650</v>
          </cell>
          <cell r="X84">
            <v>0</v>
          </cell>
          <cell r="Y84">
            <v>0</v>
          </cell>
          <cell r="Z84">
            <v>0</v>
          </cell>
        </row>
        <row r="85">
          <cell r="A85" t="str">
            <v>AWE9830</v>
          </cell>
          <cell r="X85">
            <v>0</v>
          </cell>
          <cell r="Y85">
            <v>0</v>
          </cell>
          <cell r="Z85">
            <v>0</v>
          </cell>
        </row>
        <row r="86">
          <cell r="A86" t="str">
            <v>AWE9850</v>
          </cell>
          <cell r="X86">
            <v>0</v>
          </cell>
          <cell r="Y86">
            <v>0</v>
          </cell>
          <cell r="Z86">
            <v>0</v>
          </cell>
        </row>
        <row r="87">
          <cell r="A87" t="str">
            <v>AWG/B6060</v>
          </cell>
          <cell r="X87">
            <v>0</v>
          </cell>
          <cell r="Y87">
            <v>0</v>
          </cell>
          <cell r="Z87">
            <v>0</v>
          </cell>
        </row>
        <row r="88">
          <cell r="A88" t="str">
            <v xml:space="preserve">AWG/BM6080 </v>
          </cell>
          <cell r="X88">
            <v>0</v>
          </cell>
          <cell r="Y88">
            <v>0</v>
          </cell>
          <cell r="Z88">
            <v>0</v>
          </cell>
        </row>
        <row r="89">
          <cell r="A89" t="str">
            <v>AWG/BM6080S</v>
          </cell>
          <cell r="X89">
            <v>0</v>
          </cell>
          <cell r="Y89">
            <v>0</v>
          </cell>
          <cell r="Z89">
            <v>0</v>
          </cell>
        </row>
        <row r="90">
          <cell r="A90" t="str">
            <v>AWG/BM7080</v>
          </cell>
          <cell r="X90">
            <v>0</v>
          </cell>
          <cell r="Y90">
            <v>0</v>
          </cell>
          <cell r="Z90">
            <v>0</v>
          </cell>
        </row>
        <row r="91">
          <cell r="A91" t="str">
            <v>AWG/BM7080S</v>
          </cell>
          <cell r="X91">
            <v>0</v>
          </cell>
          <cell r="Y91">
            <v>0</v>
          </cell>
          <cell r="Z91">
            <v>0</v>
          </cell>
        </row>
        <row r="92">
          <cell r="A92" t="str">
            <v>AWG/BM7100</v>
          </cell>
          <cell r="X92">
            <v>0</v>
          </cell>
          <cell r="Y92">
            <v>0</v>
          </cell>
          <cell r="Z92">
            <v>0</v>
          </cell>
        </row>
        <row r="93">
          <cell r="A93" t="str">
            <v>AWG/CM7120S</v>
          </cell>
          <cell r="X93">
            <v>0</v>
          </cell>
          <cell r="Y93">
            <v>0</v>
          </cell>
          <cell r="Z93">
            <v>0</v>
          </cell>
        </row>
        <row r="94">
          <cell r="A94" t="str">
            <v>AWO/CM7120</v>
          </cell>
          <cell r="X94">
            <v>0</v>
          </cell>
          <cell r="Y94">
            <v>0</v>
          </cell>
          <cell r="Z94">
            <v>0</v>
          </cell>
        </row>
        <row r="95">
          <cell r="A95" t="str">
            <v>AWO/CM8123</v>
          </cell>
          <cell r="X95">
            <v>0</v>
          </cell>
          <cell r="Y95">
            <v>0</v>
          </cell>
          <cell r="Z95">
            <v>0</v>
          </cell>
        </row>
        <row r="96">
          <cell r="A96" t="str">
            <v>AWO/CM8123S</v>
          </cell>
          <cell r="X96">
            <v>0</v>
          </cell>
          <cell r="Y96">
            <v>0</v>
          </cell>
          <cell r="Z96">
            <v>0</v>
          </cell>
        </row>
        <row r="97">
          <cell r="A97" t="str">
            <v>AWO/CM9123</v>
          </cell>
          <cell r="X97">
            <v>0</v>
          </cell>
          <cell r="Y97">
            <v>0</v>
          </cell>
          <cell r="Z97">
            <v>0</v>
          </cell>
        </row>
        <row r="98">
          <cell r="A98" t="str">
            <v>AWO/CM9123S</v>
          </cell>
          <cell r="D98">
            <v>1</v>
          </cell>
          <cell r="E98">
            <v>1</v>
          </cell>
          <cell r="X98">
            <v>1</v>
          </cell>
          <cell r="Y98">
            <v>1</v>
          </cell>
          <cell r="Z98">
            <v>0</v>
          </cell>
        </row>
        <row r="99">
          <cell r="A99" t="str">
            <v>AWOE10142S</v>
          </cell>
          <cell r="X99">
            <v>0</v>
          </cell>
          <cell r="Y99">
            <v>0</v>
          </cell>
          <cell r="Z99">
            <v>0</v>
          </cell>
        </row>
        <row r="100">
          <cell r="A100" t="str">
            <v>AWOE91200/1</v>
          </cell>
          <cell r="X100">
            <v>0</v>
          </cell>
          <cell r="Y100">
            <v>0</v>
          </cell>
          <cell r="Z100">
            <v>0</v>
          </cell>
        </row>
        <row r="101">
          <cell r="A101" t="str">
            <v>AWOE91200/1S</v>
          </cell>
          <cell r="X101">
            <v>0</v>
          </cell>
          <cell r="Y101">
            <v>0</v>
          </cell>
          <cell r="Z101">
            <v>0</v>
          </cell>
        </row>
        <row r="102">
          <cell r="A102" t="str">
            <v>AWZFS614</v>
          </cell>
          <cell r="X102">
            <v>0</v>
          </cell>
          <cell r="Y102">
            <v>0</v>
          </cell>
          <cell r="Z102">
            <v>0</v>
          </cell>
        </row>
        <row r="103">
          <cell r="A103" t="str">
            <v>AZB8785</v>
          </cell>
          <cell r="X103">
            <v>0</v>
          </cell>
          <cell r="Y103">
            <v>0</v>
          </cell>
          <cell r="Z103">
            <v>0</v>
          </cell>
        </row>
        <row r="104">
          <cell r="A104" t="str">
            <v>AZB9780</v>
          </cell>
          <cell r="X104">
            <v>0</v>
          </cell>
          <cell r="Y104">
            <v>0</v>
          </cell>
          <cell r="Z104">
            <v>0</v>
          </cell>
        </row>
        <row r="105">
          <cell r="A105" t="str">
            <v>AZB9785</v>
          </cell>
          <cell r="X105">
            <v>0</v>
          </cell>
          <cell r="Y105">
            <v>0</v>
          </cell>
          <cell r="Z105">
            <v>0</v>
          </cell>
        </row>
        <row r="106">
          <cell r="A106" t="str">
            <v>CF16</v>
          </cell>
          <cell r="X106">
            <v>0</v>
          </cell>
          <cell r="Y106">
            <v>0</v>
          </cell>
          <cell r="Z106">
            <v>0</v>
          </cell>
        </row>
        <row r="107">
          <cell r="A107" t="str">
            <v>CF20</v>
          </cell>
          <cell r="X107">
            <v>0</v>
          </cell>
          <cell r="Y107">
            <v>0</v>
          </cell>
          <cell r="Z107">
            <v>0</v>
          </cell>
        </row>
        <row r="108">
          <cell r="A108" t="str">
            <v>CF28</v>
          </cell>
          <cell r="X108">
            <v>0</v>
          </cell>
          <cell r="Y108">
            <v>0</v>
          </cell>
          <cell r="Z108">
            <v>0</v>
          </cell>
        </row>
        <row r="109">
          <cell r="A109" t="str">
            <v>CF350</v>
          </cell>
          <cell r="X109">
            <v>0</v>
          </cell>
          <cell r="Y109">
            <v>0</v>
          </cell>
          <cell r="Z109">
            <v>0</v>
          </cell>
        </row>
        <row r="110">
          <cell r="A110" t="str">
            <v>CF430</v>
          </cell>
          <cell r="X110">
            <v>0</v>
          </cell>
          <cell r="Y110">
            <v>0</v>
          </cell>
          <cell r="Z110">
            <v>0</v>
          </cell>
        </row>
        <row r="111">
          <cell r="A111" t="str">
            <v>CF610</v>
          </cell>
          <cell r="X111">
            <v>0</v>
          </cell>
          <cell r="Y111">
            <v>0</v>
          </cell>
          <cell r="Z111">
            <v>0</v>
          </cell>
        </row>
        <row r="112">
          <cell r="A112" t="str">
            <v>CVA14AP</v>
          </cell>
          <cell r="X112">
            <v>0</v>
          </cell>
          <cell r="Y112">
            <v>0</v>
          </cell>
          <cell r="Z112">
            <v>0</v>
          </cell>
        </row>
        <row r="113">
          <cell r="A113" t="str">
            <v>DPA25</v>
          </cell>
          <cell r="X113">
            <v>0</v>
          </cell>
          <cell r="Y113">
            <v>0</v>
          </cell>
          <cell r="Z113">
            <v>0</v>
          </cell>
        </row>
        <row r="114">
          <cell r="A114" t="str">
            <v>DPA300V/EG</v>
          </cell>
          <cell r="H114">
            <v>20</v>
          </cell>
          <cell r="I114">
            <v>20</v>
          </cell>
          <cell r="P114">
            <v>40</v>
          </cell>
          <cell r="Q114">
            <v>40</v>
          </cell>
          <cell r="X114">
            <v>60</v>
          </cell>
          <cell r="Y114">
            <v>60</v>
          </cell>
          <cell r="Z114">
            <v>0</v>
          </cell>
        </row>
        <row r="115">
          <cell r="A115" t="str">
            <v>EKOGOLD840P</v>
          </cell>
          <cell r="X115">
            <v>0</v>
          </cell>
          <cell r="Y115">
            <v>0</v>
          </cell>
          <cell r="Z115">
            <v>0</v>
          </cell>
        </row>
        <row r="116">
          <cell r="A116" t="str">
            <v>EKOGOLD940P</v>
          </cell>
          <cell r="X116">
            <v>0</v>
          </cell>
          <cell r="Y116">
            <v>0</v>
          </cell>
          <cell r="Z116">
            <v>0</v>
          </cell>
        </row>
        <row r="117">
          <cell r="A117" t="str">
            <v>GT285SL</v>
          </cell>
          <cell r="X117">
            <v>0</v>
          </cell>
          <cell r="Y117">
            <v>0</v>
          </cell>
          <cell r="Z117">
            <v>0</v>
          </cell>
        </row>
        <row r="118">
          <cell r="A118" t="str">
            <v>GTE405</v>
          </cell>
          <cell r="X118">
            <v>0</v>
          </cell>
          <cell r="Y118">
            <v>0</v>
          </cell>
          <cell r="Z118">
            <v>0</v>
          </cell>
        </row>
        <row r="119">
          <cell r="A119" t="str">
            <v>JT366/SL</v>
          </cell>
          <cell r="X119">
            <v>0</v>
          </cell>
          <cell r="Y119">
            <v>0</v>
          </cell>
          <cell r="Z119">
            <v>0</v>
          </cell>
        </row>
        <row r="120">
          <cell r="A120" t="str">
            <v>JT379/IX</v>
          </cell>
          <cell r="X120">
            <v>0</v>
          </cell>
          <cell r="Y120">
            <v>0</v>
          </cell>
          <cell r="Z120">
            <v>0</v>
          </cell>
        </row>
        <row r="121">
          <cell r="A121" t="str">
            <v>KGN5382A2+ Fresh PT</v>
          </cell>
          <cell r="H121">
            <v>6</v>
          </cell>
          <cell r="I121">
            <v>6</v>
          </cell>
          <cell r="L121">
            <v>2</v>
          </cell>
          <cell r="M121">
            <v>2</v>
          </cell>
          <cell r="X121">
            <v>8</v>
          </cell>
          <cell r="Y121">
            <v>8</v>
          </cell>
          <cell r="Z121">
            <v>0</v>
          </cell>
        </row>
        <row r="122">
          <cell r="A122" t="str">
            <v>KGN5283A3+</v>
          </cell>
          <cell r="H122">
            <v>7</v>
          </cell>
          <cell r="I122">
            <v>7</v>
          </cell>
          <cell r="L122">
            <v>4</v>
          </cell>
          <cell r="M122">
            <v>4</v>
          </cell>
          <cell r="X122">
            <v>11</v>
          </cell>
          <cell r="Y122">
            <v>11</v>
          </cell>
          <cell r="Z122">
            <v>0</v>
          </cell>
        </row>
        <row r="123">
          <cell r="A123" t="str">
            <v>LOP6052</v>
          </cell>
          <cell r="X123">
            <v>0</v>
          </cell>
          <cell r="Y123">
            <v>0</v>
          </cell>
          <cell r="Z123">
            <v>0</v>
          </cell>
        </row>
        <row r="124">
          <cell r="A124" t="str">
            <v>LOS7010</v>
          </cell>
          <cell r="X124">
            <v>0</v>
          </cell>
          <cell r="Y124">
            <v>0</v>
          </cell>
          <cell r="Z124">
            <v>0</v>
          </cell>
        </row>
        <row r="125">
          <cell r="A125" t="str">
            <v>LPA54</v>
          </cell>
          <cell r="X125">
            <v>0</v>
          </cell>
          <cell r="Y125">
            <v>0</v>
          </cell>
          <cell r="Z125">
            <v>0</v>
          </cell>
        </row>
        <row r="126">
          <cell r="A126" t="str">
            <v>MWD246SL</v>
          </cell>
          <cell r="X126">
            <v>0</v>
          </cell>
          <cell r="Y126">
            <v>0</v>
          </cell>
          <cell r="Z126">
            <v>0</v>
          </cell>
        </row>
        <row r="127">
          <cell r="A127" t="str">
            <v>MWD301</v>
          </cell>
          <cell r="F127">
            <v>600</v>
          </cell>
          <cell r="G127">
            <v>596</v>
          </cell>
          <cell r="X127">
            <v>600</v>
          </cell>
          <cell r="Y127">
            <v>596</v>
          </cell>
          <cell r="Z127">
            <v>4</v>
          </cell>
        </row>
        <row r="128">
          <cell r="A128" t="str">
            <v>MWD302/WH</v>
          </cell>
          <cell r="X128">
            <v>0</v>
          </cell>
          <cell r="Y128">
            <v>0</v>
          </cell>
          <cell r="Z128">
            <v>0</v>
          </cell>
        </row>
        <row r="129">
          <cell r="A129" t="str">
            <v>MWD308/SL</v>
          </cell>
          <cell r="F129">
            <v>351</v>
          </cell>
          <cell r="G129">
            <v>350</v>
          </cell>
          <cell r="X129">
            <v>351</v>
          </cell>
          <cell r="Y129">
            <v>350</v>
          </cell>
          <cell r="Z129">
            <v>1</v>
          </cell>
        </row>
        <row r="130">
          <cell r="A130" t="str">
            <v>MWO611SL</v>
          </cell>
          <cell r="X130">
            <v>0</v>
          </cell>
          <cell r="Y130">
            <v>0</v>
          </cell>
          <cell r="Z130">
            <v>0</v>
          </cell>
        </row>
        <row r="131">
          <cell r="A131" t="str">
            <v>SF141</v>
          </cell>
          <cell r="X131">
            <v>0</v>
          </cell>
          <cell r="Y131">
            <v>0</v>
          </cell>
          <cell r="Z131">
            <v>0</v>
          </cell>
        </row>
        <row r="132">
          <cell r="A132" t="str">
            <v>SF171</v>
          </cell>
          <cell r="X132">
            <v>0</v>
          </cell>
          <cell r="Y132">
            <v>0</v>
          </cell>
          <cell r="Z132">
            <v>0</v>
          </cell>
        </row>
        <row r="133">
          <cell r="A133" t="str">
            <v>TGA310/3100EG</v>
          </cell>
          <cell r="X133">
            <v>0</v>
          </cell>
          <cell r="Y133">
            <v>0</v>
          </cell>
          <cell r="Z133">
            <v>0</v>
          </cell>
        </row>
        <row r="134">
          <cell r="A134" t="str">
            <v>TGZ5757IXL</v>
          </cell>
          <cell r="X134">
            <v>0</v>
          </cell>
          <cell r="Y134">
            <v>0</v>
          </cell>
          <cell r="Z134">
            <v>0</v>
          </cell>
        </row>
        <row r="135">
          <cell r="A135" t="str">
            <v>TT16AP</v>
          </cell>
          <cell r="X135">
            <v>0</v>
          </cell>
          <cell r="Y135">
            <v>0</v>
          </cell>
          <cell r="Z135">
            <v>0</v>
          </cell>
        </row>
        <row r="136">
          <cell r="A136" t="str">
            <v>WBA3399NFCIX</v>
          </cell>
          <cell r="X136">
            <v>0</v>
          </cell>
          <cell r="Y136">
            <v>0</v>
          </cell>
          <cell r="Z136">
            <v>0</v>
          </cell>
        </row>
        <row r="137">
          <cell r="A137" t="str">
            <v>WBA4398NFCIX</v>
          </cell>
          <cell r="X137">
            <v>0</v>
          </cell>
          <cell r="Y137">
            <v>0</v>
          </cell>
          <cell r="Z137">
            <v>0</v>
          </cell>
        </row>
        <row r="138">
          <cell r="A138" t="str">
            <v>WBE3325NFTS</v>
          </cell>
          <cell r="L138">
            <v>37</v>
          </cell>
          <cell r="M138">
            <v>36</v>
          </cell>
          <cell r="X138">
            <v>37</v>
          </cell>
          <cell r="Y138">
            <v>36</v>
          </cell>
          <cell r="Z138">
            <v>1</v>
          </cell>
        </row>
        <row r="139">
          <cell r="A139" t="str">
            <v>WBE3325NFW</v>
          </cell>
          <cell r="X139">
            <v>0</v>
          </cell>
          <cell r="Y139">
            <v>0</v>
          </cell>
          <cell r="Z139">
            <v>0</v>
          </cell>
        </row>
        <row r="140">
          <cell r="A140" t="str">
            <v>WBE3414</v>
          </cell>
          <cell r="X140">
            <v>0</v>
          </cell>
          <cell r="Y140">
            <v>0</v>
          </cell>
          <cell r="Z140">
            <v>0</v>
          </cell>
        </row>
        <row r="141">
          <cell r="A141" t="str">
            <v>WBE475IX/ARC4324IX</v>
          </cell>
          <cell r="X141">
            <v>0</v>
          </cell>
          <cell r="Y141">
            <v>0</v>
          </cell>
          <cell r="Z141">
            <v>0</v>
          </cell>
        </row>
        <row r="142">
          <cell r="A142" t="str">
            <v>WGWHFL106A</v>
          </cell>
          <cell r="X142">
            <v>0</v>
          </cell>
          <cell r="Y142">
            <v>0</v>
          </cell>
          <cell r="Z142">
            <v>0</v>
          </cell>
        </row>
        <row r="143">
          <cell r="A143" t="str">
            <v>WGWHFL1P6AL</v>
          </cell>
          <cell r="X143">
            <v>0</v>
          </cell>
          <cell r="Y143">
            <v>0</v>
          </cell>
          <cell r="Z143">
            <v>0</v>
          </cell>
        </row>
        <row r="144">
          <cell r="A144" t="str">
            <v>WGWHFL112A</v>
          </cell>
          <cell r="B144">
            <v>150</v>
          </cell>
          <cell r="C144">
            <v>147</v>
          </cell>
          <cell r="X144">
            <v>150</v>
          </cell>
          <cell r="Y144">
            <v>147</v>
          </cell>
          <cell r="Z144">
            <v>3</v>
          </cell>
        </row>
        <row r="145">
          <cell r="A145" t="str">
            <v>WME1640W</v>
          </cell>
          <cell r="X145">
            <v>0</v>
          </cell>
          <cell r="Y145">
            <v>0</v>
          </cell>
          <cell r="Z145">
            <v>0</v>
          </cell>
        </row>
        <row r="146">
          <cell r="A146" t="str">
            <v>WME1887DFCTS</v>
          </cell>
          <cell r="X146">
            <v>0</v>
          </cell>
          <cell r="Y146">
            <v>0</v>
          </cell>
          <cell r="Z146">
            <v>0</v>
          </cell>
        </row>
        <row r="147">
          <cell r="A147" t="str">
            <v>WMN1867DFCN</v>
          </cell>
          <cell r="X147">
            <v>0</v>
          </cell>
          <cell r="Y147">
            <v>0</v>
          </cell>
          <cell r="Z147">
            <v>0</v>
          </cell>
        </row>
        <row r="148">
          <cell r="A148" t="str">
            <v>WMT503</v>
          </cell>
          <cell r="X148">
            <v>0</v>
          </cell>
          <cell r="Y148">
            <v>0</v>
          </cell>
          <cell r="Z148">
            <v>0</v>
          </cell>
        </row>
        <row r="149">
          <cell r="A149" t="str">
            <v>WOR1207</v>
          </cell>
          <cell r="X149">
            <v>0</v>
          </cell>
          <cell r="Y149">
            <v>0</v>
          </cell>
          <cell r="Z149">
            <v>0</v>
          </cell>
        </row>
        <row r="150">
          <cell r="A150" t="str">
            <v>WOR1209</v>
          </cell>
          <cell r="X150">
            <v>0</v>
          </cell>
          <cell r="Y150">
            <v>0</v>
          </cell>
          <cell r="Z150">
            <v>0</v>
          </cell>
        </row>
        <row r="151">
          <cell r="A151" t="str">
            <v>WOR1212</v>
          </cell>
          <cell r="X151">
            <v>0</v>
          </cell>
          <cell r="Y151">
            <v>0</v>
          </cell>
          <cell r="Z151">
            <v>0</v>
          </cell>
        </row>
        <row r="152">
          <cell r="A152" t="str">
            <v>WS60-578</v>
          </cell>
          <cell r="X152">
            <v>0</v>
          </cell>
          <cell r="Y152">
            <v>0</v>
          </cell>
          <cell r="Z152">
            <v>0</v>
          </cell>
        </row>
        <row r="153">
          <cell r="A153" t="str">
            <v>WS80-58</v>
          </cell>
          <cell r="X153">
            <v>0</v>
          </cell>
          <cell r="Y153">
            <v>0</v>
          </cell>
          <cell r="Z153">
            <v>0</v>
          </cell>
        </row>
        <row r="154">
          <cell r="A154" t="str">
            <v>WSC5541/A+NX</v>
          </cell>
          <cell r="X154">
            <v>0</v>
          </cell>
          <cell r="Y154">
            <v>0</v>
          </cell>
          <cell r="Z154">
            <v>0</v>
          </cell>
        </row>
        <row r="155">
          <cell r="A155" t="str">
            <v>WSC5541A+S</v>
          </cell>
          <cell r="N155">
            <v>28</v>
          </cell>
          <cell r="O155">
            <v>28</v>
          </cell>
          <cell r="X155">
            <v>28</v>
          </cell>
          <cell r="Y155">
            <v>28</v>
          </cell>
          <cell r="Z155">
            <v>0</v>
          </cell>
        </row>
        <row r="156">
          <cell r="A156" t="str">
            <v>WSF7256A/IX</v>
          </cell>
          <cell r="X156">
            <v>0</v>
          </cell>
          <cell r="Y156">
            <v>0</v>
          </cell>
          <cell r="Z156">
            <v>0</v>
          </cell>
        </row>
        <row r="157">
          <cell r="A157" t="str">
            <v>WSF5574A+X</v>
          </cell>
          <cell r="X157">
            <v>0</v>
          </cell>
          <cell r="Y157">
            <v>0</v>
          </cell>
          <cell r="Z157">
            <v>0</v>
          </cell>
        </row>
        <row r="158">
          <cell r="A158" t="str">
            <v>WSN5586A+N</v>
          </cell>
          <cell r="X158">
            <v>0</v>
          </cell>
          <cell r="Y158">
            <v>0</v>
          </cell>
          <cell r="Z158">
            <v>0</v>
          </cell>
        </row>
        <row r="159">
          <cell r="A159" t="str">
            <v>WTE2510W</v>
          </cell>
          <cell r="X159">
            <v>0</v>
          </cell>
          <cell r="Y159">
            <v>0</v>
          </cell>
          <cell r="Z159">
            <v>0</v>
          </cell>
        </row>
        <row r="160">
          <cell r="A160" t="str">
            <v>WTE2921A+NFS</v>
          </cell>
          <cell r="H160">
            <v>15</v>
          </cell>
          <cell r="I160">
            <v>15</v>
          </cell>
          <cell r="X160">
            <v>15</v>
          </cell>
          <cell r="Y160">
            <v>15</v>
          </cell>
          <cell r="Z160">
            <v>0</v>
          </cell>
        </row>
        <row r="161">
          <cell r="A161" t="str">
            <v>WTE2921A+NFW</v>
          </cell>
          <cell r="X161">
            <v>0</v>
          </cell>
          <cell r="Y161">
            <v>0</v>
          </cell>
          <cell r="Z161">
            <v>0</v>
          </cell>
        </row>
        <row r="162">
          <cell r="A162" t="str">
            <v>WTE3111W</v>
          </cell>
          <cell r="P162">
            <v>31</v>
          </cell>
          <cell r="Q162">
            <v>31</v>
          </cell>
          <cell r="R162">
            <v>16</v>
          </cell>
          <cell r="S162">
            <v>16</v>
          </cell>
          <cell r="X162">
            <v>47</v>
          </cell>
          <cell r="Y162">
            <v>47</v>
          </cell>
          <cell r="Z162">
            <v>0</v>
          </cell>
        </row>
        <row r="163">
          <cell r="A163" t="str">
            <v>WTE3322A+NFTS</v>
          </cell>
          <cell r="X163">
            <v>0</v>
          </cell>
          <cell r="Y163">
            <v>0</v>
          </cell>
          <cell r="Z163">
            <v>0</v>
          </cell>
        </row>
        <row r="164">
          <cell r="A164" t="str">
            <v>WTE3322NFW</v>
          </cell>
          <cell r="X164">
            <v>0</v>
          </cell>
          <cell r="Y164">
            <v>0</v>
          </cell>
          <cell r="Z164">
            <v>0</v>
          </cell>
        </row>
        <row r="165">
          <cell r="A165" t="str">
            <v>WTH4410IX</v>
          </cell>
          <cell r="X165">
            <v>0</v>
          </cell>
          <cell r="Y165">
            <v>0</v>
          </cell>
          <cell r="Z165">
            <v>0</v>
          </cell>
        </row>
        <row r="166">
          <cell r="A166" t="str">
            <v>WTH4410NFW</v>
          </cell>
          <cell r="X166">
            <v>0</v>
          </cell>
          <cell r="Y166">
            <v>0</v>
          </cell>
          <cell r="Z166">
            <v>0</v>
          </cell>
        </row>
        <row r="167">
          <cell r="A167" t="str">
            <v>WTH4910IX</v>
          </cell>
          <cell r="X167">
            <v>0</v>
          </cell>
          <cell r="Y167">
            <v>0</v>
          </cell>
          <cell r="Z167">
            <v>0</v>
          </cell>
        </row>
        <row r="168">
          <cell r="A168" t="str">
            <v>WTH4910NFW</v>
          </cell>
          <cell r="X168">
            <v>0</v>
          </cell>
          <cell r="Y168">
            <v>0</v>
          </cell>
          <cell r="Z168">
            <v>0</v>
          </cell>
        </row>
        <row r="169">
          <cell r="A169" t="str">
            <v>WTH5410NFW</v>
          </cell>
          <cell r="X169">
            <v>0</v>
          </cell>
          <cell r="Y169">
            <v>0</v>
          </cell>
          <cell r="Z169">
            <v>0</v>
          </cell>
        </row>
        <row r="170">
          <cell r="A170" t="str">
            <v>WTH5410NFX</v>
          </cell>
          <cell r="X170">
            <v>0</v>
          </cell>
          <cell r="Y170">
            <v>0</v>
          </cell>
          <cell r="Z170">
            <v>0</v>
          </cell>
        </row>
        <row r="171">
          <cell r="A171" t="str">
            <v>WTM480</v>
          </cell>
          <cell r="X171">
            <v>0</v>
          </cell>
          <cell r="Y171">
            <v>0</v>
          </cell>
          <cell r="Z171">
            <v>0</v>
          </cell>
        </row>
        <row r="172">
          <cell r="A172" t="str">
            <v>WTV4125NFW</v>
          </cell>
          <cell r="X172">
            <v>0</v>
          </cell>
          <cell r="Y172">
            <v>0</v>
          </cell>
          <cell r="Z172">
            <v>0</v>
          </cell>
        </row>
        <row r="173">
          <cell r="A173" t="str">
            <v>WTV4125NFX</v>
          </cell>
          <cell r="X173">
            <v>0</v>
          </cell>
          <cell r="Y173">
            <v>0</v>
          </cell>
          <cell r="Z173">
            <v>0</v>
          </cell>
        </row>
        <row r="174">
          <cell r="A174" t="str">
            <v>WTV4225TS</v>
          </cell>
          <cell r="L174">
            <v>14</v>
          </cell>
          <cell r="M174">
            <v>14</v>
          </cell>
          <cell r="X174">
            <v>14</v>
          </cell>
          <cell r="Y174">
            <v>14</v>
          </cell>
          <cell r="Z174">
            <v>0</v>
          </cell>
        </row>
        <row r="175">
          <cell r="A175" t="str">
            <v>WTV4597NFCIX</v>
          </cell>
          <cell r="H175">
            <v>8</v>
          </cell>
          <cell r="I175">
            <v>8</v>
          </cell>
          <cell r="X175">
            <v>8</v>
          </cell>
          <cell r="Y175">
            <v>8</v>
          </cell>
          <cell r="Z175">
            <v>0</v>
          </cell>
        </row>
        <row r="176">
          <cell r="A176" t="str">
            <v>WV1500</v>
          </cell>
          <cell r="X176">
            <v>0</v>
          </cell>
          <cell r="Y176">
            <v>0</v>
          </cell>
          <cell r="Z176">
            <v>0</v>
          </cell>
        </row>
        <row r="177">
          <cell r="A177" t="str">
            <v>WV1500S</v>
          </cell>
          <cell r="X177">
            <v>0</v>
          </cell>
          <cell r="Y177">
            <v>0</v>
          </cell>
          <cell r="Z177">
            <v>0</v>
          </cell>
        </row>
        <row r="178">
          <cell r="A178" t="str">
            <v>WVCC1B130</v>
          </cell>
          <cell r="X178">
            <v>0</v>
          </cell>
          <cell r="Y178">
            <v>0</v>
          </cell>
          <cell r="Z178">
            <v>0</v>
          </cell>
        </row>
        <row r="179">
          <cell r="A179" t="str">
            <v>WVCC1CL160</v>
          </cell>
          <cell r="X179">
            <v>0</v>
          </cell>
          <cell r="Y179">
            <v>0</v>
          </cell>
          <cell r="Z179">
            <v>0</v>
          </cell>
        </row>
        <row r="180">
          <cell r="A180" t="str">
            <v>WVCC1B180</v>
          </cell>
          <cell r="X180">
            <v>0</v>
          </cell>
          <cell r="Y180">
            <v>0</v>
          </cell>
          <cell r="Z180">
            <v>0</v>
          </cell>
        </row>
        <row r="181">
          <cell r="A181" t="str">
            <v>WVCC1B200</v>
          </cell>
          <cell r="X181">
            <v>0</v>
          </cell>
          <cell r="Y181">
            <v>0</v>
          </cell>
          <cell r="Z181">
            <v>0</v>
          </cell>
        </row>
        <row r="182">
          <cell r="A182" t="str">
            <v>WVCC1CL200</v>
          </cell>
          <cell r="X182">
            <v>0</v>
          </cell>
          <cell r="Y182">
            <v>0</v>
          </cell>
          <cell r="Z182">
            <v>0</v>
          </cell>
        </row>
        <row r="183">
          <cell r="A183" t="str">
            <v>WVCU1CL100</v>
          </cell>
          <cell r="X183">
            <v>0</v>
          </cell>
          <cell r="Y183">
            <v>0</v>
          </cell>
          <cell r="Z183">
            <v>0</v>
          </cell>
        </row>
        <row r="184">
          <cell r="A184" t="str">
            <v>WVE1660</v>
          </cell>
          <cell r="X184">
            <v>0</v>
          </cell>
          <cell r="Y184">
            <v>0</v>
          </cell>
          <cell r="Z184">
            <v>0</v>
          </cell>
        </row>
        <row r="185">
          <cell r="A185" t="str">
            <v>WVE1883NFTS</v>
          </cell>
          <cell r="X185">
            <v>0</v>
          </cell>
          <cell r="Y185">
            <v>0</v>
          </cell>
          <cell r="Z185">
            <v>0</v>
          </cell>
        </row>
        <row r="186">
          <cell r="A186" t="str">
            <v>WVN1863</v>
          </cell>
          <cell r="X186">
            <v>0</v>
          </cell>
          <cell r="Y186">
            <v>0</v>
          </cell>
          <cell r="Z186">
            <v>0</v>
          </cell>
        </row>
        <row r="187">
          <cell r="A187" t="str">
            <v>WVT503</v>
          </cell>
          <cell r="X187">
            <v>0</v>
          </cell>
          <cell r="Y187">
            <v>0</v>
          </cell>
          <cell r="Z187">
            <v>0</v>
          </cell>
        </row>
        <row r="188">
          <cell r="A188" t="str">
            <v>WW1600</v>
          </cell>
          <cell r="X188">
            <v>0</v>
          </cell>
          <cell r="Y188">
            <v>0</v>
          </cell>
          <cell r="Z188">
            <v>0</v>
          </cell>
        </row>
      </sheetData>
      <sheetData sheetId="13">
        <row r="5">
          <cell r="B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QE</v>
          </cell>
        </row>
        <row r="7">
          <cell r="A7" t="str">
            <v>ACE010IX</v>
          </cell>
          <cell r="B7">
            <v>0</v>
          </cell>
          <cell r="C7">
            <v>0</v>
          </cell>
          <cell r="D7">
            <v>0</v>
          </cell>
        </row>
        <row r="8">
          <cell r="A8" t="str">
            <v>ACE102IX</v>
          </cell>
          <cell r="B8">
            <v>0</v>
          </cell>
          <cell r="C8">
            <v>0</v>
          </cell>
          <cell r="D8">
            <v>0</v>
          </cell>
        </row>
        <row r="9">
          <cell r="A9" t="str">
            <v>ACM5611G/WH</v>
          </cell>
          <cell r="B9">
            <v>0</v>
          </cell>
          <cell r="C9">
            <v>0</v>
          </cell>
          <cell r="D9">
            <v>0</v>
          </cell>
        </row>
        <row r="10">
          <cell r="A10" t="str">
            <v>ACM566/1IX</v>
          </cell>
          <cell r="B10">
            <v>10</v>
          </cell>
          <cell r="C10">
            <v>10</v>
          </cell>
          <cell r="D10">
            <v>0</v>
          </cell>
        </row>
        <row r="11">
          <cell r="A11" t="str">
            <v>ACM6601/G/IX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ACM6611G/IX</v>
          </cell>
          <cell r="B12">
            <v>152</v>
          </cell>
          <cell r="C12">
            <v>152</v>
          </cell>
          <cell r="D12">
            <v>0</v>
          </cell>
        </row>
        <row r="13">
          <cell r="A13" t="str">
            <v>ACM6611G/WH</v>
          </cell>
          <cell r="B13">
            <v>151</v>
          </cell>
          <cell r="C13">
            <v>151</v>
          </cell>
          <cell r="D13">
            <v>0</v>
          </cell>
        </row>
        <row r="14">
          <cell r="A14" t="str">
            <v>ACM916IX</v>
          </cell>
          <cell r="B14">
            <v>0</v>
          </cell>
          <cell r="C14">
            <v>0</v>
          </cell>
          <cell r="D14">
            <v>0</v>
          </cell>
        </row>
        <row r="15">
          <cell r="A15" t="str">
            <v>ADG6442FD</v>
          </cell>
          <cell r="B15">
            <v>6</v>
          </cell>
          <cell r="C15">
            <v>6</v>
          </cell>
          <cell r="D15">
            <v>0</v>
          </cell>
        </row>
        <row r="16">
          <cell r="A16" t="str">
            <v>ADG7443A+FD</v>
          </cell>
          <cell r="B16">
            <v>0</v>
          </cell>
          <cell r="C16">
            <v>0</v>
          </cell>
          <cell r="D16">
            <v>0</v>
          </cell>
        </row>
        <row r="17">
          <cell r="A17" t="str">
            <v>ADG7643A+IX</v>
          </cell>
          <cell r="B17">
            <v>1</v>
          </cell>
          <cell r="C17">
            <v>1</v>
          </cell>
          <cell r="D17">
            <v>0</v>
          </cell>
        </row>
        <row r="18">
          <cell r="A18" t="str">
            <v>ADP4400WH</v>
          </cell>
          <cell r="B18">
            <v>166</v>
          </cell>
          <cell r="C18">
            <v>166</v>
          </cell>
          <cell r="D18">
            <v>0</v>
          </cell>
        </row>
        <row r="19">
          <cell r="A19" t="str">
            <v>ADP4600SI</v>
          </cell>
          <cell r="B19">
            <v>170</v>
          </cell>
          <cell r="C19">
            <v>170</v>
          </cell>
          <cell r="D19">
            <v>0</v>
          </cell>
        </row>
        <row r="20">
          <cell r="A20" t="str">
            <v>ADP7442A+PC6SWH</v>
          </cell>
          <cell r="B20">
            <v>160</v>
          </cell>
          <cell r="C20">
            <v>160</v>
          </cell>
          <cell r="D20">
            <v>0</v>
          </cell>
        </row>
        <row r="21">
          <cell r="A21" t="str">
            <v>ADP7452A+IX</v>
          </cell>
          <cell r="B21">
            <v>55</v>
          </cell>
          <cell r="C21">
            <v>55</v>
          </cell>
          <cell r="D21">
            <v>0</v>
          </cell>
        </row>
        <row r="22">
          <cell r="A22" t="str">
            <v>ADP750IX</v>
          </cell>
          <cell r="B22">
            <v>4</v>
          </cell>
          <cell r="C22">
            <v>4</v>
          </cell>
          <cell r="D22">
            <v>0</v>
          </cell>
        </row>
        <row r="23">
          <cell r="A23" t="str">
            <v>ADP8688A+TR</v>
          </cell>
          <cell r="B23">
            <v>9</v>
          </cell>
          <cell r="C23">
            <v>9</v>
          </cell>
          <cell r="D23">
            <v>0</v>
          </cell>
        </row>
        <row r="24">
          <cell r="A24" t="str">
            <v>AKG659IX</v>
          </cell>
          <cell r="B24">
            <v>20</v>
          </cell>
          <cell r="C24">
            <v>20</v>
          </cell>
          <cell r="D24">
            <v>0</v>
          </cell>
        </row>
        <row r="25">
          <cell r="A25" t="str">
            <v>AKL710WH</v>
          </cell>
          <cell r="B25">
            <v>30</v>
          </cell>
          <cell r="C25">
            <v>30</v>
          </cell>
          <cell r="D25">
            <v>0</v>
          </cell>
        </row>
        <row r="26">
          <cell r="A26" t="str">
            <v>AKM250</v>
          </cell>
          <cell r="B26">
            <v>3</v>
          </cell>
          <cell r="C26">
            <v>3</v>
          </cell>
          <cell r="D26">
            <v>0</v>
          </cell>
        </row>
        <row r="27">
          <cell r="A27" t="str">
            <v>AKM250NB</v>
          </cell>
          <cell r="B27">
            <v>113</v>
          </cell>
          <cell r="C27">
            <v>113</v>
          </cell>
          <cell r="D27">
            <v>0</v>
          </cell>
        </row>
        <row r="28">
          <cell r="A28" t="str">
            <v>AKM250IX</v>
          </cell>
          <cell r="B28">
            <v>1040</v>
          </cell>
          <cell r="C28">
            <v>1039</v>
          </cell>
          <cell r="D28">
            <v>1</v>
          </cell>
        </row>
        <row r="29">
          <cell r="A29" t="str">
            <v>AKM361IX</v>
          </cell>
          <cell r="B29">
            <v>1423</v>
          </cell>
          <cell r="C29">
            <v>1421</v>
          </cell>
          <cell r="D29">
            <v>2</v>
          </cell>
        </row>
        <row r="30">
          <cell r="A30" t="str">
            <v>AKM394IR</v>
          </cell>
          <cell r="B30">
            <v>0</v>
          </cell>
          <cell r="C30">
            <v>0</v>
          </cell>
          <cell r="D30">
            <v>0</v>
          </cell>
        </row>
        <row r="31">
          <cell r="A31" t="str">
            <v>AKM521IX</v>
          </cell>
          <cell r="B31">
            <v>107</v>
          </cell>
          <cell r="C31">
            <v>107</v>
          </cell>
          <cell r="D31">
            <v>0</v>
          </cell>
        </row>
        <row r="32">
          <cell r="A32" t="str">
            <v>AKP560IX</v>
          </cell>
          <cell r="B32">
            <v>6</v>
          </cell>
          <cell r="C32">
            <v>6</v>
          </cell>
          <cell r="D32">
            <v>0</v>
          </cell>
        </row>
        <row r="33">
          <cell r="A33" t="str">
            <v>AKP560WH</v>
          </cell>
          <cell r="B33">
            <v>50</v>
          </cell>
          <cell r="C33">
            <v>50</v>
          </cell>
          <cell r="D33">
            <v>0</v>
          </cell>
        </row>
        <row r="34">
          <cell r="A34" t="str">
            <v>AKP565IX</v>
          </cell>
          <cell r="B34">
            <v>170</v>
          </cell>
          <cell r="C34">
            <v>170</v>
          </cell>
          <cell r="D34">
            <v>0</v>
          </cell>
        </row>
        <row r="35">
          <cell r="A35" t="str">
            <v>AKP568/IX/1</v>
          </cell>
          <cell r="B35">
            <v>112</v>
          </cell>
          <cell r="C35">
            <v>112</v>
          </cell>
          <cell r="D35">
            <v>0</v>
          </cell>
        </row>
        <row r="36">
          <cell r="A36" t="str">
            <v>AKR0471IX</v>
          </cell>
          <cell r="B36">
            <v>21</v>
          </cell>
          <cell r="C36">
            <v>21</v>
          </cell>
          <cell r="D36">
            <v>0</v>
          </cell>
        </row>
        <row r="37">
          <cell r="A37" t="str">
            <v>AKR357IX</v>
          </cell>
          <cell r="B37">
            <v>70</v>
          </cell>
          <cell r="C37">
            <v>70</v>
          </cell>
          <cell r="D37">
            <v>0</v>
          </cell>
        </row>
        <row r="38">
          <cell r="A38" t="str">
            <v>AKR420IX</v>
          </cell>
          <cell r="B38">
            <v>1019</v>
          </cell>
          <cell r="C38">
            <v>1018</v>
          </cell>
          <cell r="D38">
            <v>1</v>
          </cell>
        </row>
        <row r="39">
          <cell r="A39" t="str">
            <v>AKR420WH</v>
          </cell>
          <cell r="B39">
            <v>5</v>
          </cell>
          <cell r="C39">
            <v>5</v>
          </cell>
          <cell r="D39">
            <v>0</v>
          </cell>
        </row>
        <row r="40">
          <cell r="A40" t="str">
            <v>AKR420NB</v>
          </cell>
          <cell r="B40">
            <v>77</v>
          </cell>
          <cell r="C40">
            <v>77</v>
          </cell>
          <cell r="D40">
            <v>0</v>
          </cell>
        </row>
        <row r="41">
          <cell r="A41" t="str">
            <v>AKR431ME</v>
          </cell>
          <cell r="B41">
            <v>215</v>
          </cell>
          <cell r="C41">
            <v>215</v>
          </cell>
          <cell r="D41">
            <v>0</v>
          </cell>
        </row>
        <row r="42">
          <cell r="A42" t="str">
            <v>AKR431WH</v>
          </cell>
          <cell r="B42">
            <v>500</v>
          </cell>
          <cell r="C42">
            <v>500</v>
          </cell>
          <cell r="D42">
            <v>0</v>
          </cell>
        </row>
        <row r="43">
          <cell r="A43" t="str">
            <v>AKR685IX</v>
          </cell>
          <cell r="B43">
            <v>0</v>
          </cell>
          <cell r="C43">
            <v>0</v>
          </cell>
          <cell r="D43">
            <v>0</v>
          </cell>
        </row>
        <row r="44">
          <cell r="A44" t="str">
            <v>AKR703IX</v>
          </cell>
          <cell r="B44">
            <v>41</v>
          </cell>
          <cell r="C44">
            <v>40</v>
          </cell>
          <cell r="D44">
            <v>1</v>
          </cell>
        </row>
        <row r="45">
          <cell r="A45" t="str">
            <v>AKR891IX</v>
          </cell>
          <cell r="B45">
            <v>0</v>
          </cell>
          <cell r="C45">
            <v>0</v>
          </cell>
          <cell r="D45">
            <v>0</v>
          </cell>
        </row>
        <row r="46">
          <cell r="A46" t="str">
            <v>AKR934IX</v>
          </cell>
          <cell r="B46">
            <v>155</v>
          </cell>
          <cell r="C46">
            <v>153</v>
          </cell>
          <cell r="D46">
            <v>2</v>
          </cell>
        </row>
        <row r="47">
          <cell r="A47" t="str">
            <v>AKR945IX</v>
          </cell>
          <cell r="B47">
            <v>0</v>
          </cell>
          <cell r="C47">
            <v>0</v>
          </cell>
          <cell r="D47">
            <v>0</v>
          </cell>
        </row>
        <row r="48">
          <cell r="A48" t="str">
            <v>AKR981IX</v>
          </cell>
          <cell r="B48">
            <v>0</v>
          </cell>
          <cell r="C48">
            <v>0</v>
          </cell>
          <cell r="D48">
            <v>0</v>
          </cell>
        </row>
        <row r="49">
          <cell r="A49" t="str">
            <v>AKR809MR</v>
          </cell>
          <cell r="B49">
            <v>0</v>
          </cell>
          <cell r="C49">
            <v>0</v>
          </cell>
          <cell r="D49">
            <v>0</v>
          </cell>
        </row>
        <row r="50">
          <cell r="A50" t="str">
            <v>AKS638WH</v>
          </cell>
          <cell r="B50">
            <v>37</v>
          </cell>
          <cell r="C50">
            <v>36</v>
          </cell>
          <cell r="D50">
            <v>1</v>
          </cell>
        </row>
        <row r="51">
          <cell r="A51" t="str">
            <v>AKT315/IX</v>
          </cell>
          <cell r="B51">
            <v>68</v>
          </cell>
          <cell r="C51">
            <v>68</v>
          </cell>
          <cell r="D51">
            <v>0</v>
          </cell>
        </row>
        <row r="52">
          <cell r="A52" t="str">
            <v>AKT325IX</v>
          </cell>
          <cell r="B52">
            <v>0</v>
          </cell>
          <cell r="C52">
            <v>0</v>
          </cell>
          <cell r="D52">
            <v>0</v>
          </cell>
        </row>
        <row r="53">
          <cell r="A53" t="str">
            <v>AKT476NB</v>
          </cell>
          <cell r="B53">
            <v>38</v>
          </cell>
          <cell r="C53">
            <v>37</v>
          </cell>
          <cell r="D53">
            <v>1</v>
          </cell>
        </row>
        <row r="54">
          <cell r="A54" t="str">
            <v>AKT617/IX</v>
          </cell>
          <cell r="B54">
            <v>132</v>
          </cell>
          <cell r="C54">
            <v>132</v>
          </cell>
          <cell r="D54">
            <v>0</v>
          </cell>
        </row>
        <row r="55">
          <cell r="A55" t="str">
            <v>AKT680/IXL</v>
          </cell>
          <cell r="B55">
            <v>178</v>
          </cell>
          <cell r="C55">
            <v>178</v>
          </cell>
          <cell r="D55">
            <v>0</v>
          </cell>
        </row>
        <row r="56">
          <cell r="A56" t="str">
            <v>AKT780/IX</v>
          </cell>
          <cell r="B56">
            <v>122</v>
          </cell>
          <cell r="C56">
            <v>122</v>
          </cell>
          <cell r="D56">
            <v>0</v>
          </cell>
        </row>
        <row r="57">
          <cell r="A57" t="str">
            <v>AKT809NB</v>
          </cell>
          <cell r="B57">
            <v>50</v>
          </cell>
          <cell r="C57">
            <v>50</v>
          </cell>
          <cell r="D57">
            <v>0</v>
          </cell>
        </row>
        <row r="58">
          <cell r="A58" t="str">
            <v>AKT905/IX</v>
          </cell>
          <cell r="B58">
            <v>132</v>
          </cell>
          <cell r="C58">
            <v>130</v>
          </cell>
          <cell r="D58">
            <v>2</v>
          </cell>
        </row>
        <row r="59">
          <cell r="A59" t="str">
            <v>AKT925/IX</v>
          </cell>
          <cell r="B59">
            <v>168</v>
          </cell>
          <cell r="C59">
            <v>165</v>
          </cell>
          <cell r="D59">
            <v>3</v>
          </cell>
        </row>
        <row r="60">
          <cell r="A60" t="str">
            <v>AKT933NB</v>
          </cell>
          <cell r="B60">
            <v>52</v>
          </cell>
          <cell r="C60">
            <v>52</v>
          </cell>
          <cell r="D60">
            <v>0</v>
          </cell>
        </row>
        <row r="61">
          <cell r="A61" t="str">
            <v>AKZM655IX</v>
          </cell>
          <cell r="B61">
            <v>65</v>
          </cell>
          <cell r="C61">
            <v>65</v>
          </cell>
          <cell r="D61">
            <v>0</v>
          </cell>
        </row>
        <row r="62">
          <cell r="A62" t="str">
            <v>AKZM693MRR</v>
          </cell>
          <cell r="B62">
            <v>0</v>
          </cell>
          <cell r="C62">
            <v>0</v>
          </cell>
          <cell r="D62">
            <v>0</v>
          </cell>
        </row>
        <row r="63">
          <cell r="A63" t="str">
            <v>AMB797</v>
          </cell>
          <cell r="B63">
            <v>150</v>
          </cell>
          <cell r="C63">
            <v>145</v>
          </cell>
          <cell r="D63">
            <v>5</v>
          </cell>
        </row>
        <row r="64">
          <cell r="A64" t="str">
            <v>AMB799</v>
          </cell>
          <cell r="B64">
            <v>138</v>
          </cell>
          <cell r="C64">
            <v>134</v>
          </cell>
          <cell r="D64">
            <v>4</v>
          </cell>
        </row>
        <row r="65">
          <cell r="A65" t="str">
            <v>AMD091/1</v>
          </cell>
          <cell r="B65">
            <v>31</v>
          </cell>
          <cell r="C65">
            <v>31</v>
          </cell>
          <cell r="D65">
            <v>0</v>
          </cell>
        </row>
        <row r="66">
          <cell r="A66" t="str">
            <v>AMD314</v>
          </cell>
          <cell r="B66">
            <v>0</v>
          </cell>
          <cell r="C66">
            <v>0</v>
          </cell>
          <cell r="D66">
            <v>0</v>
          </cell>
        </row>
        <row r="67">
          <cell r="A67" t="str">
            <v>AMD314IX</v>
          </cell>
          <cell r="B67">
            <v>24</v>
          </cell>
          <cell r="C67">
            <v>24</v>
          </cell>
          <cell r="D67">
            <v>0</v>
          </cell>
        </row>
        <row r="68">
          <cell r="A68" t="str">
            <v>AMD315</v>
          </cell>
          <cell r="B68">
            <v>0</v>
          </cell>
          <cell r="C68">
            <v>0</v>
          </cell>
          <cell r="D68">
            <v>0</v>
          </cell>
        </row>
        <row r="69">
          <cell r="A69" t="str">
            <v>AMD315IX</v>
          </cell>
          <cell r="B69">
            <v>27</v>
          </cell>
          <cell r="C69">
            <v>27</v>
          </cell>
          <cell r="D69">
            <v>0</v>
          </cell>
        </row>
        <row r="70">
          <cell r="A70" t="str">
            <v>AMD316</v>
          </cell>
          <cell r="B70">
            <v>21</v>
          </cell>
          <cell r="C70">
            <v>21</v>
          </cell>
          <cell r="D70">
            <v>0</v>
          </cell>
        </row>
        <row r="71">
          <cell r="A71" t="str">
            <v>AMD317</v>
          </cell>
          <cell r="B71">
            <v>6</v>
          </cell>
          <cell r="C71">
            <v>6</v>
          </cell>
          <cell r="D71">
            <v>0</v>
          </cell>
        </row>
        <row r="72">
          <cell r="A72" t="str">
            <v>AMD328</v>
          </cell>
          <cell r="B72">
            <v>0</v>
          </cell>
          <cell r="C72">
            <v>0</v>
          </cell>
          <cell r="D72">
            <v>0</v>
          </cell>
        </row>
        <row r="73">
          <cell r="A73" t="str">
            <v>AMD329</v>
          </cell>
          <cell r="B73">
            <v>1</v>
          </cell>
          <cell r="C73">
            <v>1</v>
          </cell>
          <cell r="D73">
            <v>0</v>
          </cell>
        </row>
        <row r="74">
          <cell r="A74" t="str">
            <v>AMT606/WH</v>
          </cell>
          <cell r="B74">
            <v>0</v>
          </cell>
          <cell r="C74">
            <v>0</v>
          </cell>
          <cell r="D74">
            <v>0</v>
          </cell>
        </row>
        <row r="75">
          <cell r="A75" t="str">
            <v>AMW836/IX</v>
          </cell>
          <cell r="B75">
            <v>5</v>
          </cell>
          <cell r="C75">
            <v>4</v>
          </cell>
          <cell r="D75">
            <v>1</v>
          </cell>
        </row>
        <row r="76">
          <cell r="A76" t="str">
            <v>AMW497IX</v>
          </cell>
          <cell r="B76">
            <v>96</v>
          </cell>
          <cell r="C76">
            <v>94</v>
          </cell>
          <cell r="D76">
            <v>2</v>
          </cell>
        </row>
        <row r="77">
          <cell r="A77" t="str">
            <v>ARC2224</v>
          </cell>
          <cell r="B77">
            <v>387</v>
          </cell>
          <cell r="C77">
            <v>387</v>
          </cell>
          <cell r="D77">
            <v>0</v>
          </cell>
        </row>
        <row r="78">
          <cell r="A78" t="str">
            <v>ART871A+NF</v>
          </cell>
          <cell r="B78">
            <v>29</v>
          </cell>
          <cell r="C78">
            <v>28</v>
          </cell>
          <cell r="D78">
            <v>1</v>
          </cell>
        </row>
        <row r="79">
          <cell r="A79" t="str">
            <v>ART869A+NF</v>
          </cell>
          <cell r="B79">
            <v>4</v>
          </cell>
          <cell r="C79">
            <v>4</v>
          </cell>
          <cell r="D79">
            <v>0</v>
          </cell>
        </row>
        <row r="80">
          <cell r="A80" t="str">
            <v>ARZ000W</v>
          </cell>
          <cell r="B80">
            <v>0</v>
          </cell>
          <cell r="C80">
            <v>0</v>
          </cell>
          <cell r="D80">
            <v>0</v>
          </cell>
        </row>
        <row r="81">
          <cell r="A81" t="str">
            <v>AMB7912</v>
          </cell>
          <cell r="B81">
            <v>1</v>
          </cell>
          <cell r="C81">
            <v>1</v>
          </cell>
          <cell r="D81">
            <v>0</v>
          </cell>
        </row>
        <row r="82">
          <cell r="A82" t="str">
            <v>AWE5090</v>
          </cell>
          <cell r="B82">
            <v>325</v>
          </cell>
          <cell r="C82">
            <v>319</v>
          </cell>
          <cell r="D82">
            <v>6</v>
          </cell>
        </row>
        <row r="83">
          <cell r="A83" t="str">
            <v>AWE6112</v>
          </cell>
          <cell r="B83">
            <v>510</v>
          </cell>
          <cell r="C83">
            <v>508</v>
          </cell>
          <cell r="D83">
            <v>2</v>
          </cell>
        </row>
        <row r="84">
          <cell r="A84" t="str">
            <v>AWE6511</v>
          </cell>
          <cell r="B84">
            <v>0</v>
          </cell>
          <cell r="C84">
            <v>0</v>
          </cell>
          <cell r="D84">
            <v>0</v>
          </cell>
        </row>
        <row r="85">
          <cell r="A85" t="str">
            <v>AWE6512</v>
          </cell>
          <cell r="B85">
            <v>220</v>
          </cell>
          <cell r="C85">
            <v>220</v>
          </cell>
          <cell r="D85">
            <v>0</v>
          </cell>
        </row>
        <row r="86">
          <cell r="A86" t="str">
            <v>AWE7650</v>
          </cell>
          <cell r="B86">
            <v>6</v>
          </cell>
          <cell r="C86">
            <v>6</v>
          </cell>
          <cell r="D86">
            <v>0</v>
          </cell>
        </row>
        <row r="87">
          <cell r="A87" t="str">
            <v>AWE9830</v>
          </cell>
          <cell r="B87">
            <v>50</v>
          </cell>
          <cell r="C87">
            <v>50</v>
          </cell>
          <cell r="D87">
            <v>0</v>
          </cell>
        </row>
        <row r="88">
          <cell r="A88" t="str">
            <v>AWE9850</v>
          </cell>
          <cell r="B88">
            <v>0</v>
          </cell>
          <cell r="C88">
            <v>0</v>
          </cell>
          <cell r="D88">
            <v>0</v>
          </cell>
        </row>
        <row r="89">
          <cell r="A89" t="str">
            <v>AWG6122B</v>
          </cell>
          <cell r="B89">
            <v>132</v>
          </cell>
          <cell r="C89">
            <v>130</v>
          </cell>
          <cell r="D89">
            <v>2</v>
          </cell>
        </row>
        <row r="90">
          <cell r="A90" t="str">
            <v>AWG/B6060</v>
          </cell>
          <cell r="B90">
            <v>684</v>
          </cell>
          <cell r="C90">
            <v>684</v>
          </cell>
          <cell r="D90">
            <v>0</v>
          </cell>
        </row>
        <row r="91">
          <cell r="A91" t="str">
            <v xml:space="preserve">AWG/BM6080 </v>
          </cell>
          <cell r="B91">
            <v>477</v>
          </cell>
          <cell r="C91">
            <v>475</v>
          </cell>
          <cell r="D91">
            <v>2</v>
          </cell>
        </row>
        <row r="92">
          <cell r="A92" t="str">
            <v>AWG/BM6080S</v>
          </cell>
          <cell r="B92">
            <v>69</v>
          </cell>
          <cell r="C92">
            <v>68</v>
          </cell>
          <cell r="D92">
            <v>1</v>
          </cell>
        </row>
        <row r="93">
          <cell r="A93" t="str">
            <v>AWG/BM7080</v>
          </cell>
          <cell r="B93">
            <v>65</v>
          </cell>
          <cell r="C93">
            <v>65</v>
          </cell>
          <cell r="D93">
            <v>0</v>
          </cell>
        </row>
        <row r="94">
          <cell r="A94" t="str">
            <v>AWG/BM7080S</v>
          </cell>
          <cell r="B94">
            <v>0</v>
          </cell>
          <cell r="C94">
            <v>0</v>
          </cell>
          <cell r="D94">
            <v>0</v>
          </cell>
        </row>
        <row r="95">
          <cell r="A95" t="str">
            <v>AWG/BM7100</v>
          </cell>
          <cell r="B95">
            <v>2</v>
          </cell>
          <cell r="C95">
            <v>2</v>
          </cell>
          <cell r="D95">
            <v>0</v>
          </cell>
        </row>
        <row r="96">
          <cell r="A96" t="str">
            <v>AWG/CM7120S</v>
          </cell>
          <cell r="B96">
            <v>697</v>
          </cell>
          <cell r="C96">
            <v>696</v>
          </cell>
          <cell r="D96">
            <v>1</v>
          </cell>
        </row>
        <row r="97">
          <cell r="A97" t="str">
            <v>AWO/CM7120</v>
          </cell>
          <cell r="B97">
            <v>404</v>
          </cell>
          <cell r="C97">
            <v>404</v>
          </cell>
          <cell r="D97">
            <v>0</v>
          </cell>
        </row>
        <row r="98">
          <cell r="A98" t="str">
            <v>AWO/CM8123</v>
          </cell>
          <cell r="B98">
            <v>15</v>
          </cell>
          <cell r="C98">
            <v>14</v>
          </cell>
          <cell r="D98">
            <v>1</v>
          </cell>
        </row>
        <row r="99">
          <cell r="A99" t="str">
            <v>AWO/CM8123S</v>
          </cell>
          <cell r="B99">
            <v>649</v>
          </cell>
          <cell r="C99">
            <v>645</v>
          </cell>
          <cell r="D99">
            <v>4</v>
          </cell>
        </row>
        <row r="100">
          <cell r="A100" t="str">
            <v>AWO/CM9123</v>
          </cell>
          <cell r="B100">
            <v>366</v>
          </cell>
          <cell r="C100">
            <v>366</v>
          </cell>
          <cell r="D100">
            <v>0</v>
          </cell>
        </row>
        <row r="101">
          <cell r="A101" t="str">
            <v>AWO/CM9123S</v>
          </cell>
          <cell r="B101">
            <v>159</v>
          </cell>
          <cell r="C101">
            <v>158</v>
          </cell>
          <cell r="D101">
            <v>1</v>
          </cell>
        </row>
        <row r="102">
          <cell r="A102" t="str">
            <v>AWOE10142S</v>
          </cell>
          <cell r="B102">
            <v>150</v>
          </cell>
          <cell r="C102">
            <v>150</v>
          </cell>
          <cell r="D102">
            <v>0</v>
          </cell>
        </row>
        <row r="103">
          <cell r="A103" t="str">
            <v>AWOE91200/1</v>
          </cell>
          <cell r="B103">
            <v>14</v>
          </cell>
          <cell r="C103">
            <v>14</v>
          </cell>
          <cell r="D103">
            <v>0</v>
          </cell>
        </row>
        <row r="104">
          <cell r="A104" t="str">
            <v>AWOE91200/1S</v>
          </cell>
          <cell r="B104">
            <v>12</v>
          </cell>
          <cell r="C104">
            <v>12</v>
          </cell>
          <cell r="D104">
            <v>0</v>
          </cell>
        </row>
        <row r="105">
          <cell r="A105" t="str">
            <v>AWZFS614</v>
          </cell>
          <cell r="B105">
            <v>8</v>
          </cell>
          <cell r="C105">
            <v>6</v>
          </cell>
          <cell r="D105">
            <v>2</v>
          </cell>
        </row>
        <row r="106">
          <cell r="A106" t="str">
            <v>AZB8785</v>
          </cell>
          <cell r="B106">
            <v>205</v>
          </cell>
          <cell r="C106">
            <v>205</v>
          </cell>
          <cell r="D106">
            <v>0</v>
          </cell>
        </row>
        <row r="107">
          <cell r="A107" t="str">
            <v>AZB9780</v>
          </cell>
          <cell r="B107">
            <v>2</v>
          </cell>
          <cell r="C107">
            <v>2</v>
          </cell>
          <cell r="D107">
            <v>0</v>
          </cell>
        </row>
        <row r="108">
          <cell r="A108" t="str">
            <v>AZB9785</v>
          </cell>
          <cell r="B108">
            <v>108</v>
          </cell>
          <cell r="C108">
            <v>108</v>
          </cell>
          <cell r="D108">
            <v>0</v>
          </cell>
        </row>
        <row r="109">
          <cell r="A109" t="str">
            <v>BCVMS8100</v>
          </cell>
          <cell r="B109">
            <v>20</v>
          </cell>
          <cell r="C109">
            <v>20</v>
          </cell>
          <cell r="D109">
            <v>0</v>
          </cell>
        </row>
        <row r="110">
          <cell r="A110" t="str">
            <v>CF16</v>
          </cell>
          <cell r="B110">
            <v>0</v>
          </cell>
          <cell r="C110">
            <v>0</v>
          </cell>
          <cell r="D110">
            <v>0</v>
          </cell>
        </row>
        <row r="111">
          <cell r="A111" t="str">
            <v>CF20</v>
          </cell>
          <cell r="B111">
            <v>76</v>
          </cell>
          <cell r="C111">
            <v>70</v>
          </cell>
          <cell r="D111">
            <v>6</v>
          </cell>
        </row>
        <row r="112">
          <cell r="A112" t="str">
            <v>CF28</v>
          </cell>
          <cell r="B112">
            <v>221</v>
          </cell>
          <cell r="C112">
            <v>219</v>
          </cell>
          <cell r="D112">
            <v>2</v>
          </cell>
        </row>
        <row r="113">
          <cell r="A113" t="str">
            <v>CF350</v>
          </cell>
          <cell r="B113">
            <v>102</v>
          </cell>
          <cell r="C113">
            <v>98</v>
          </cell>
          <cell r="D113">
            <v>4</v>
          </cell>
        </row>
        <row r="114">
          <cell r="A114" t="str">
            <v>CF430</v>
          </cell>
          <cell r="B114">
            <v>3</v>
          </cell>
          <cell r="C114">
            <v>3</v>
          </cell>
          <cell r="D114">
            <v>0</v>
          </cell>
        </row>
        <row r="115">
          <cell r="A115" t="str">
            <v>CF610</v>
          </cell>
          <cell r="B115">
            <v>11</v>
          </cell>
          <cell r="C115">
            <v>10</v>
          </cell>
          <cell r="D115">
            <v>1</v>
          </cell>
        </row>
        <row r="116">
          <cell r="A116" t="str">
            <v>CVA14AP</v>
          </cell>
          <cell r="B116">
            <v>0</v>
          </cell>
          <cell r="C116">
            <v>0</v>
          </cell>
          <cell r="D116">
            <v>0</v>
          </cell>
        </row>
        <row r="117">
          <cell r="A117" t="str">
            <v>DBA5890IXL</v>
          </cell>
          <cell r="B117">
            <v>1</v>
          </cell>
          <cell r="C117">
            <v>1</v>
          </cell>
          <cell r="D117">
            <v>0</v>
          </cell>
        </row>
        <row r="118">
          <cell r="A118" t="str">
            <v>DPA25</v>
          </cell>
          <cell r="B118">
            <v>63</v>
          </cell>
          <cell r="C118">
            <v>60</v>
          </cell>
          <cell r="D118">
            <v>3</v>
          </cell>
        </row>
        <row r="119">
          <cell r="A119" t="str">
            <v>DPA300V/EG</v>
          </cell>
          <cell r="B119">
            <v>1142</v>
          </cell>
          <cell r="C119">
            <v>1141</v>
          </cell>
          <cell r="D119">
            <v>1</v>
          </cell>
        </row>
        <row r="120">
          <cell r="A120" t="str">
            <v>DDP7750</v>
          </cell>
          <cell r="B120">
            <v>30</v>
          </cell>
          <cell r="C120">
            <v>30</v>
          </cell>
          <cell r="D120">
            <v>0</v>
          </cell>
        </row>
        <row r="121">
          <cell r="A121" t="str">
            <v>DDP7751</v>
          </cell>
          <cell r="B121">
            <v>4</v>
          </cell>
          <cell r="C121">
            <v>4</v>
          </cell>
          <cell r="D121">
            <v>0</v>
          </cell>
        </row>
        <row r="122">
          <cell r="A122" t="str">
            <v>DDP7752</v>
          </cell>
          <cell r="B122">
            <v>4</v>
          </cell>
          <cell r="C122">
            <v>4</v>
          </cell>
          <cell r="D122">
            <v>0</v>
          </cell>
        </row>
        <row r="123">
          <cell r="A123" t="str">
            <v>DDP7753</v>
          </cell>
          <cell r="B123">
            <v>10</v>
          </cell>
          <cell r="C123">
            <v>10</v>
          </cell>
          <cell r="D123">
            <v>0</v>
          </cell>
        </row>
        <row r="124">
          <cell r="A124" t="str">
            <v>ESPIF8640</v>
          </cell>
          <cell r="B124">
            <v>30</v>
          </cell>
          <cell r="C124">
            <v>30</v>
          </cell>
          <cell r="D124">
            <v>0</v>
          </cell>
        </row>
        <row r="125">
          <cell r="A125" t="str">
            <v>ECOGREENAC9522</v>
          </cell>
          <cell r="B125">
            <v>20</v>
          </cell>
          <cell r="C125">
            <v>20</v>
          </cell>
          <cell r="D125">
            <v>0</v>
          </cell>
        </row>
        <row r="126">
          <cell r="A126" t="str">
            <v>EKOGOLD840P</v>
          </cell>
          <cell r="B126">
            <v>0</v>
          </cell>
          <cell r="C126">
            <v>0</v>
          </cell>
          <cell r="D126">
            <v>0</v>
          </cell>
        </row>
        <row r="127">
          <cell r="A127" t="str">
            <v>EKOGOLD940P</v>
          </cell>
          <cell r="B127">
            <v>0</v>
          </cell>
          <cell r="C127">
            <v>0</v>
          </cell>
          <cell r="D127">
            <v>0</v>
          </cell>
        </row>
        <row r="128">
          <cell r="A128" t="str">
            <v>EMCHD8145PT</v>
          </cell>
        </row>
        <row r="129">
          <cell r="A129" t="str">
            <v>GT285SL</v>
          </cell>
          <cell r="B129">
            <v>0</v>
          </cell>
          <cell r="C129">
            <v>0</v>
          </cell>
          <cell r="D129">
            <v>0</v>
          </cell>
        </row>
        <row r="130">
          <cell r="A130" t="str">
            <v>GTE405</v>
          </cell>
          <cell r="B130">
            <v>0</v>
          </cell>
          <cell r="C130">
            <v>0</v>
          </cell>
          <cell r="D130">
            <v>0</v>
          </cell>
        </row>
        <row r="131">
          <cell r="A131" t="str">
            <v>JT366/SL</v>
          </cell>
          <cell r="B131">
            <v>100</v>
          </cell>
          <cell r="C131">
            <v>100</v>
          </cell>
          <cell r="D131">
            <v>0</v>
          </cell>
        </row>
        <row r="132">
          <cell r="A132" t="str">
            <v>JT379/IX</v>
          </cell>
          <cell r="B132">
            <v>0</v>
          </cell>
          <cell r="C132">
            <v>0</v>
          </cell>
          <cell r="D132">
            <v>0</v>
          </cell>
        </row>
        <row r="133">
          <cell r="A133" t="str">
            <v>KGN5382A2+ Fresh PT</v>
          </cell>
          <cell r="B133">
            <v>0</v>
          </cell>
          <cell r="C133">
            <v>0</v>
          </cell>
          <cell r="D133">
            <v>0</v>
          </cell>
        </row>
        <row r="134">
          <cell r="A134" t="str">
            <v>KGN5283A3+</v>
          </cell>
          <cell r="B134">
            <v>0</v>
          </cell>
          <cell r="C134">
            <v>0</v>
          </cell>
          <cell r="D134">
            <v>0</v>
          </cell>
        </row>
        <row r="135">
          <cell r="A135" t="str">
            <v>LOP6052</v>
          </cell>
          <cell r="B135">
            <v>250</v>
          </cell>
          <cell r="C135">
            <v>248</v>
          </cell>
          <cell r="D135">
            <v>2</v>
          </cell>
        </row>
        <row r="136">
          <cell r="A136" t="str">
            <v>LOS7010</v>
          </cell>
          <cell r="B136">
            <v>215</v>
          </cell>
          <cell r="C136">
            <v>215</v>
          </cell>
          <cell r="D136">
            <v>0</v>
          </cell>
        </row>
        <row r="137">
          <cell r="A137" t="str">
            <v>LPA54</v>
          </cell>
          <cell r="B137">
            <v>182</v>
          </cell>
          <cell r="C137">
            <v>182</v>
          </cell>
          <cell r="D137">
            <v>0</v>
          </cell>
        </row>
        <row r="138">
          <cell r="A138" t="str">
            <v>MWD246SL</v>
          </cell>
          <cell r="B138">
            <v>0</v>
          </cell>
          <cell r="C138">
            <v>0</v>
          </cell>
          <cell r="D138">
            <v>0</v>
          </cell>
        </row>
        <row r="139">
          <cell r="A139" t="str">
            <v>MWD301</v>
          </cell>
          <cell r="B139">
            <v>605</v>
          </cell>
          <cell r="C139">
            <v>604</v>
          </cell>
          <cell r="D139">
            <v>1</v>
          </cell>
        </row>
        <row r="140">
          <cell r="A140" t="str">
            <v>MWD302/WH</v>
          </cell>
          <cell r="B140">
            <v>1660</v>
          </cell>
          <cell r="C140">
            <v>1658</v>
          </cell>
          <cell r="D140">
            <v>2</v>
          </cell>
        </row>
        <row r="141">
          <cell r="A141" t="str">
            <v>MWD308/SL</v>
          </cell>
          <cell r="B141">
            <v>475</v>
          </cell>
          <cell r="C141">
            <v>475</v>
          </cell>
          <cell r="D141">
            <v>0</v>
          </cell>
        </row>
        <row r="142">
          <cell r="A142" t="str">
            <v>MWO611SL</v>
          </cell>
          <cell r="B142">
            <v>600</v>
          </cell>
          <cell r="C142">
            <v>598</v>
          </cell>
          <cell r="D142">
            <v>2</v>
          </cell>
        </row>
        <row r="143">
          <cell r="A143" t="str">
            <v>SF141</v>
          </cell>
          <cell r="B143">
            <v>0</v>
          </cell>
          <cell r="C143">
            <v>0</v>
          </cell>
          <cell r="D143">
            <v>0</v>
          </cell>
        </row>
        <row r="144">
          <cell r="A144" t="str">
            <v>SF171</v>
          </cell>
          <cell r="B144">
            <v>135</v>
          </cell>
          <cell r="C144">
            <v>135</v>
          </cell>
          <cell r="D144">
            <v>0</v>
          </cell>
        </row>
        <row r="145">
          <cell r="A145" t="str">
            <v>TGA310/3100EG</v>
          </cell>
          <cell r="B145">
            <v>0</v>
          </cell>
          <cell r="C145">
            <v>0</v>
          </cell>
          <cell r="D145">
            <v>0</v>
          </cell>
        </row>
        <row r="146">
          <cell r="A146" t="str">
            <v>TGZ5757IXL</v>
          </cell>
          <cell r="B146">
            <v>0</v>
          </cell>
          <cell r="C146">
            <v>0</v>
          </cell>
          <cell r="D146">
            <v>0</v>
          </cell>
        </row>
        <row r="147">
          <cell r="A147" t="str">
            <v>TT16AP</v>
          </cell>
          <cell r="B147">
            <v>4</v>
          </cell>
          <cell r="C147">
            <v>4</v>
          </cell>
          <cell r="D147">
            <v>0</v>
          </cell>
        </row>
        <row r="148">
          <cell r="A148" t="str">
            <v>WBA3399NFCIX</v>
          </cell>
          <cell r="B148">
            <v>6</v>
          </cell>
          <cell r="C148">
            <v>6</v>
          </cell>
          <cell r="D148">
            <v>0</v>
          </cell>
        </row>
        <row r="149">
          <cell r="A149" t="str">
            <v>WBA4398NFCIX</v>
          </cell>
          <cell r="B149">
            <v>2</v>
          </cell>
          <cell r="C149">
            <v>2</v>
          </cell>
          <cell r="D149">
            <v>0</v>
          </cell>
        </row>
        <row r="150">
          <cell r="A150" t="str">
            <v>WBE3325NFTS</v>
          </cell>
          <cell r="B150">
            <v>164</v>
          </cell>
          <cell r="C150">
            <v>164</v>
          </cell>
          <cell r="D150">
            <v>0</v>
          </cell>
        </row>
        <row r="151">
          <cell r="A151" t="str">
            <v>WBE3325NFW</v>
          </cell>
          <cell r="B151">
            <v>71</v>
          </cell>
          <cell r="C151">
            <v>71</v>
          </cell>
          <cell r="D151">
            <v>0</v>
          </cell>
        </row>
        <row r="152">
          <cell r="A152" t="str">
            <v>WBE3414</v>
          </cell>
          <cell r="B152">
            <v>1</v>
          </cell>
          <cell r="C152">
            <v>1</v>
          </cell>
          <cell r="D152">
            <v>0</v>
          </cell>
        </row>
        <row r="153">
          <cell r="A153" t="str">
            <v>WBE475IX/ARC4324IX</v>
          </cell>
          <cell r="B153">
            <v>0</v>
          </cell>
          <cell r="C153">
            <v>0</v>
          </cell>
          <cell r="D153">
            <v>0</v>
          </cell>
        </row>
        <row r="154">
          <cell r="A154" t="str">
            <v>WGWHFL106A</v>
          </cell>
          <cell r="B154">
            <v>15</v>
          </cell>
          <cell r="C154">
            <v>15</v>
          </cell>
          <cell r="D154">
            <v>0</v>
          </cell>
        </row>
        <row r="155">
          <cell r="A155" t="str">
            <v>WGWHFL1P6AL</v>
          </cell>
          <cell r="B155">
            <v>4</v>
          </cell>
          <cell r="C155">
            <v>4</v>
          </cell>
          <cell r="D155">
            <v>0</v>
          </cell>
        </row>
        <row r="156">
          <cell r="A156" t="str">
            <v>WGWHFL112A</v>
          </cell>
          <cell r="B156">
            <v>0</v>
          </cell>
          <cell r="C156">
            <v>0</v>
          </cell>
          <cell r="D156">
            <v>0</v>
          </cell>
        </row>
        <row r="157">
          <cell r="A157" t="str">
            <v>WME1640W</v>
          </cell>
          <cell r="B157">
            <v>60</v>
          </cell>
          <cell r="C157">
            <v>59</v>
          </cell>
          <cell r="D157">
            <v>1</v>
          </cell>
        </row>
        <row r="158">
          <cell r="A158" t="str">
            <v>WME1887DFCTS</v>
          </cell>
          <cell r="B158">
            <v>68</v>
          </cell>
          <cell r="C158">
            <v>68</v>
          </cell>
          <cell r="D158">
            <v>0</v>
          </cell>
        </row>
        <row r="159">
          <cell r="A159" t="str">
            <v>WMN1867DFCN</v>
          </cell>
          <cell r="B159">
            <v>5</v>
          </cell>
          <cell r="C159">
            <v>4</v>
          </cell>
          <cell r="D159">
            <v>1</v>
          </cell>
        </row>
        <row r="160">
          <cell r="A160" t="str">
            <v>WMT503</v>
          </cell>
          <cell r="B160">
            <v>10</v>
          </cell>
          <cell r="C160">
            <v>10</v>
          </cell>
          <cell r="D160">
            <v>0</v>
          </cell>
        </row>
        <row r="161">
          <cell r="A161" t="str">
            <v>WOR1207</v>
          </cell>
          <cell r="B161">
            <v>2127</v>
          </cell>
          <cell r="C161">
            <v>2120</v>
          </cell>
          <cell r="D161">
            <v>7</v>
          </cell>
        </row>
        <row r="162">
          <cell r="A162" t="str">
            <v>WOR1209</v>
          </cell>
          <cell r="B162">
            <v>2732</v>
          </cell>
          <cell r="C162">
            <v>2719</v>
          </cell>
          <cell r="D162">
            <v>13</v>
          </cell>
        </row>
        <row r="163">
          <cell r="A163" t="str">
            <v>WOR1212</v>
          </cell>
          <cell r="B163">
            <v>921</v>
          </cell>
          <cell r="C163">
            <v>916</v>
          </cell>
          <cell r="D163">
            <v>5</v>
          </cell>
        </row>
        <row r="164">
          <cell r="A164" t="str">
            <v>WS60-578</v>
          </cell>
          <cell r="B164">
            <v>1698</v>
          </cell>
          <cell r="C164">
            <v>1698</v>
          </cell>
          <cell r="D164">
            <v>0</v>
          </cell>
        </row>
        <row r="165">
          <cell r="A165" t="str">
            <v>WS80-58</v>
          </cell>
          <cell r="B165">
            <v>1272</v>
          </cell>
          <cell r="C165">
            <v>1272</v>
          </cell>
          <cell r="D165">
            <v>0</v>
          </cell>
        </row>
        <row r="166">
          <cell r="A166" t="str">
            <v>WSC5541/A+NX</v>
          </cell>
          <cell r="B166">
            <v>1</v>
          </cell>
          <cell r="C166">
            <v>1</v>
          </cell>
          <cell r="D166">
            <v>0</v>
          </cell>
        </row>
        <row r="167">
          <cell r="A167" t="str">
            <v>WSC5541A+S</v>
          </cell>
          <cell r="B167">
            <v>84</v>
          </cell>
          <cell r="C167">
            <v>84</v>
          </cell>
          <cell r="D167">
            <v>0</v>
          </cell>
        </row>
        <row r="168">
          <cell r="A168" t="str">
            <v>WSF7256A/IX</v>
          </cell>
          <cell r="B168">
            <v>0</v>
          </cell>
          <cell r="C168">
            <v>0</v>
          </cell>
          <cell r="D168">
            <v>0</v>
          </cell>
        </row>
        <row r="169">
          <cell r="A169" t="str">
            <v>WSF5574A+X</v>
          </cell>
          <cell r="B169">
            <v>111</v>
          </cell>
          <cell r="C169">
            <v>111</v>
          </cell>
          <cell r="D169">
            <v>0</v>
          </cell>
        </row>
        <row r="170">
          <cell r="A170" t="str">
            <v>WSN5586A+N</v>
          </cell>
          <cell r="B170">
            <v>2</v>
          </cell>
          <cell r="C170">
            <v>2</v>
          </cell>
          <cell r="D170">
            <v>0</v>
          </cell>
        </row>
        <row r="171">
          <cell r="A171" t="str">
            <v>WTE2510W</v>
          </cell>
          <cell r="B171">
            <v>610</v>
          </cell>
          <cell r="C171">
            <v>610</v>
          </cell>
          <cell r="D171">
            <v>0</v>
          </cell>
        </row>
        <row r="172">
          <cell r="A172" t="str">
            <v>WTE2921A+NFS</v>
          </cell>
          <cell r="B172">
            <v>221</v>
          </cell>
          <cell r="C172">
            <v>220</v>
          </cell>
          <cell r="D172">
            <v>1</v>
          </cell>
        </row>
        <row r="173">
          <cell r="A173" t="str">
            <v>WTE2921A+NFW</v>
          </cell>
          <cell r="B173">
            <v>183</v>
          </cell>
          <cell r="C173">
            <v>183</v>
          </cell>
          <cell r="D173">
            <v>0</v>
          </cell>
        </row>
        <row r="174">
          <cell r="A174" t="str">
            <v>WTE3111W</v>
          </cell>
          <cell r="B174">
            <v>119</v>
          </cell>
          <cell r="C174">
            <v>119</v>
          </cell>
          <cell r="D174">
            <v>0</v>
          </cell>
        </row>
        <row r="175">
          <cell r="A175" t="str">
            <v>WTE3322A+NFTS</v>
          </cell>
          <cell r="B175">
            <v>42</v>
          </cell>
          <cell r="C175">
            <v>42</v>
          </cell>
          <cell r="D175">
            <v>0</v>
          </cell>
        </row>
        <row r="176">
          <cell r="A176" t="str">
            <v>WTE3322NFW</v>
          </cell>
          <cell r="B176">
            <v>68</v>
          </cell>
          <cell r="C176">
            <v>67</v>
          </cell>
          <cell r="D176">
            <v>1</v>
          </cell>
        </row>
        <row r="177">
          <cell r="A177" t="str">
            <v>WTH4410IX</v>
          </cell>
          <cell r="B177">
            <v>314</v>
          </cell>
          <cell r="C177">
            <v>313</v>
          </cell>
          <cell r="D177">
            <v>1</v>
          </cell>
        </row>
        <row r="178">
          <cell r="A178" t="str">
            <v>WTH4410NFW</v>
          </cell>
          <cell r="B178">
            <v>2</v>
          </cell>
          <cell r="C178">
            <v>2</v>
          </cell>
          <cell r="D178">
            <v>0</v>
          </cell>
        </row>
        <row r="179">
          <cell r="A179" t="str">
            <v>WTH4910IX</v>
          </cell>
          <cell r="B179">
            <v>42</v>
          </cell>
          <cell r="C179">
            <v>42</v>
          </cell>
          <cell r="D179">
            <v>0</v>
          </cell>
        </row>
        <row r="180">
          <cell r="A180" t="str">
            <v>WTH4910NFW</v>
          </cell>
          <cell r="B180">
            <v>10</v>
          </cell>
          <cell r="C180">
            <v>10</v>
          </cell>
          <cell r="D180">
            <v>0</v>
          </cell>
        </row>
        <row r="181">
          <cell r="A181" t="str">
            <v>WTH5410NFW</v>
          </cell>
          <cell r="B181">
            <v>0</v>
          </cell>
          <cell r="C181">
            <v>0</v>
          </cell>
          <cell r="D181">
            <v>0</v>
          </cell>
        </row>
        <row r="182">
          <cell r="A182" t="str">
            <v>WTH5410NFX</v>
          </cell>
          <cell r="B182">
            <v>30</v>
          </cell>
          <cell r="C182">
            <v>29</v>
          </cell>
          <cell r="D182">
            <v>1</v>
          </cell>
        </row>
        <row r="183">
          <cell r="A183" t="str">
            <v>WTM480</v>
          </cell>
          <cell r="B183">
            <v>336</v>
          </cell>
          <cell r="C183">
            <v>336</v>
          </cell>
          <cell r="D183">
            <v>0</v>
          </cell>
        </row>
        <row r="184">
          <cell r="A184" t="str">
            <v>WTV4125NFW</v>
          </cell>
          <cell r="B184">
            <v>0</v>
          </cell>
          <cell r="C184">
            <v>0</v>
          </cell>
          <cell r="D184">
            <v>0</v>
          </cell>
        </row>
        <row r="185">
          <cell r="A185" t="str">
            <v>WTV4125NFX</v>
          </cell>
          <cell r="B185">
            <v>338</v>
          </cell>
          <cell r="C185">
            <v>335</v>
          </cell>
          <cell r="D185">
            <v>3</v>
          </cell>
        </row>
        <row r="186">
          <cell r="A186" t="str">
            <v>WTV4225TS</v>
          </cell>
          <cell r="B186">
            <v>8</v>
          </cell>
          <cell r="C186">
            <v>8</v>
          </cell>
          <cell r="D186">
            <v>0</v>
          </cell>
        </row>
        <row r="187">
          <cell r="A187" t="str">
            <v>WTV4225W</v>
          </cell>
          <cell r="B187">
            <v>3</v>
          </cell>
          <cell r="C187">
            <v>3</v>
          </cell>
          <cell r="D187">
            <v>0</v>
          </cell>
        </row>
        <row r="188">
          <cell r="A188" t="str">
            <v>WTV4597NFCIX</v>
          </cell>
          <cell r="B188">
            <v>0</v>
          </cell>
          <cell r="C188">
            <v>0</v>
          </cell>
          <cell r="D188">
            <v>0</v>
          </cell>
        </row>
        <row r="189">
          <cell r="A189" t="str">
            <v>WV1500</v>
          </cell>
          <cell r="B189">
            <v>74</v>
          </cell>
          <cell r="C189">
            <v>74</v>
          </cell>
          <cell r="D189">
            <v>0</v>
          </cell>
        </row>
        <row r="190">
          <cell r="A190" t="str">
            <v>WV1500S</v>
          </cell>
          <cell r="B190">
            <v>72</v>
          </cell>
          <cell r="C190">
            <v>69</v>
          </cell>
          <cell r="D190">
            <v>3</v>
          </cell>
        </row>
        <row r="191">
          <cell r="A191" t="str">
            <v>WVCC1B130</v>
          </cell>
          <cell r="B191">
            <v>32</v>
          </cell>
          <cell r="C191">
            <v>19</v>
          </cell>
          <cell r="D191">
            <v>13</v>
          </cell>
        </row>
        <row r="192">
          <cell r="A192" t="str">
            <v>WVCC1CL160</v>
          </cell>
          <cell r="B192">
            <v>348</v>
          </cell>
          <cell r="C192">
            <v>348</v>
          </cell>
          <cell r="D192">
            <v>0</v>
          </cell>
        </row>
        <row r="193">
          <cell r="A193" t="str">
            <v>WVCC1B180</v>
          </cell>
          <cell r="B193">
            <v>0</v>
          </cell>
          <cell r="C193">
            <v>0</v>
          </cell>
          <cell r="D193">
            <v>0</v>
          </cell>
        </row>
        <row r="194">
          <cell r="A194" t="str">
            <v>WVCC1B200</v>
          </cell>
          <cell r="B194">
            <v>405</v>
          </cell>
          <cell r="C194">
            <v>404</v>
          </cell>
          <cell r="D194">
            <v>1</v>
          </cell>
        </row>
        <row r="195">
          <cell r="A195" t="str">
            <v>WVCC1CL200</v>
          </cell>
          <cell r="B195">
            <v>0</v>
          </cell>
          <cell r="C195">
            <v>0</v>
          </cell>
          <cell r="D195">
            <v>0</v>
          </cell>
        </row>
        <row r="196">
          <cell r="A196" t="str">
            <v>WVCU1CL100</v>
          </cell>
          <cell r="B196">
            <v>83</v>
          </cell>
          <cell r="C196">
            <v>83</v>
          </cell>
          <cell r="D196">
            <v>0</v>
          </cell>
        </row>
        <row r="197">
          <cell r="A197" t="str">
            <v>WVE1660</v>
          </cell>
          <cell r="B197">
            <v>72</v>
          </cell>
          <cell r="C197">
            <v>70</v>
          </cell>
          <cell r="D197">
            <v>2</v>
          </cell>
        </row>
        <row r="198">
          <cell r="A198" t="str">
            <v>WVE1883NFTS</v>
          </cell>
          <cell r="B198">
            <v>68</v>
          </cell>
          <cell r="C198">
            <v>67</v>
          </cell>
          <cell r="D198">
            <v>1</v>
          </cell>
        </row>
        <row r="199">
          <cell r="A199" t="str">
            <v>WVN1863</v>
          </cell>
          <cell r="B199">
            <v>26</v>
          </cell>
          <cell r="C199">
            <v>13</v>
          </cell>
          <cell r="D199">
            <v>13</v>
          </cell>
        </row>
        <row r="200">
          <cell r="A200" t="str">
            <v>WVT503</v>
          </cell>
          <cell r="B200">
            <v>0</v>
          </cell>
          <cell r="C200">
            <v>0</v>
          </cell>
          <cell r="D200">
            <v>0</v>
          </cell>
        </row>
        <row r="201">
          <cell r="A201" t="str">
            <v>WW1600</v>
          </cell>
          <cell r="B201">
            <v>0</v>
          </cell>
          <cell r="C201">
            <v>0</v>
          </cell>
          <cell r="D201">
            <v>0</v>
          </cell>
        </row>
      </sheetData>
      <sheetData sheetId="14">
        <row r="5">
          <cell r="B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QE</v>
          </cell>
        </row>
        <row r="7">
          <cell r="A7" t="str">
            <v>ACE010IX</v>
          </cell>
          <cell r="B7">
            <v>0</v>
          </cell>
          <cell r="C7">
            <v>0</v>
          </cell>
          <cell r="D7">
            <v>0</v>
          </cell>
        </row>
        <row r="8">
          <cell r="A8" t="str">
            <v>ACE102IX</v>
          </cell>
          <cell r="B8">
            <v>0</v>
          </cell>
          <cell r="C8">
            <v>0</v>
          </cell>
          <cell r="D8">
            <v>0</v>
          </cell>
        </row>
        <row r="9">
          <cell r="A9" t="str">
            <v>ACM5611G/WH</v>
          </cell>
          <cell r="B9">
            <v>132</v>
          </cell>
          <cell r="C9">
            <v>131</v>
          </cell>
          <cell r="D9">
            <v>1</v>
          </cell>
        </row>
        <row r="10">
          <cell r="A10" t="str">
            <v>ACM566/1IX</v>
          </cell>
          <cell r="B10">
            <v>0</v>
          </cell>
          <cell r="C10">
            <v>0</v>
          </cell>
          <cell r="D10">
            <v>0</v>
          </cell>
        </row>
        <row r="11">
          <cell r="A11" t="str">
            <v>ACM6601/G/IX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ACM6611G/IX</v>
          </cell>
          <cell r="B12">
            <v>162</v>
          </cell>
          <cell r="C12">
            <v>157</v>
          </cell>
          <cell r="D12">
            <v>5</v>
          </cell>
        </row>
        <row r="13">
          <cell r="A13" t="str">
            <v>ACM6611G/WH</v>
          </cell>
          <cell r="B13">
            <v>154</v>
          </cell>
          <cell r="C13">
            <v>154</v>
          </cell>
          <cell r="D13">
            <v>0</v>
          </cell>
        </row>
        <row r="14">
          <cell r="A14" t="str">
            <v>ACM870</v>
          </cell>
          <cell r="B14">
            <v>4</v>
          </cell>
          <cell r="C14">
            <v>4</v>
          </cell>
          <cell r="D14">
            <v>0</v>
          </cell>
        </row>
        <row r="15">
          <cell r="A15" t="str">
            <v>ACM915IX</v>
          </cell>
          <cell r="B15">
            <v>2</v>
          </cell>
          <cell r="C15">
            <v>2</v>
          </cell>
          <cell r="D15">
            <v>0</v>
          </cell>
        </row>
        <row r="16">
          <cell r="A16" t="str">
            <v>ACM916IX</v>
          </cell>
          <cell r="B16">
            <v>2</v>
          </cell>
          <cell r="C16">
            <v>2</v>
          </cell>
          <cell r="D16">
            <v>0</v>
          </cell>
        </row>
        <row r="17">
          <cell r="A17" t="str">
            <v>ACH9511G/IX</v>
          </cell>
          <cell r="B17">
            <v>128</v>
          </cell>
          <cell r="C17">
            <v>128</v>
          </cell>
          <cell r="D17">
            <v>0</v>
          </cell>
        </row>
        <row r="18">
          <cell r="A18" t="str">
            <v>ACK9401IN</v>
          </cell>
          <cell r="B18">
            <v>128</v>
          </cell>
          <cell r="C18">
            <v>128</v>
          </cell>
          <cell r="D18">
            <v>0</v>
          </cell>
        </row>
        <row r="19">
          <cell r="A19" t="str">
            <v>ACM9415/1G/WH</v>
          </cell>
          <cell r="B19">
            <v>136</v>
          </cell>
          <cell r="C19">
            <v>135</v>
          </cell>
          <cell r="D19">
            <v>1</v>
          </cell>
        </row>
        <row r="20">
          <cell r="A20" t="str">
            <v>ACM9416/1GIX</v>
          </cell>
          <cell r="B20">
            <v>132</v>
          </cell>
          <cell r="C20">
            <v>132</v>
          </cell>
          <cell r="D20">
            <v>0</v>
          </cell>
        </row>
        <row r="21">
          <cell r="A21" t="str">
            <v>ADG6442FD</v>
          </cell>
          <cell r="B21">
            <v>0</v>
          </cell>
          <cell r="C21">
            <v>0</v>
          </cell>
          <cell r="D21">
            <v>0</v>
          </cell>
        </row>
        <row r="22">
          <cell r="A22" t="str">
            <v>ADG7443A+FD</v>
          </cell>
          <cell r="B22">
            <v>0</v>
          </cell>
          <cell r="C22">
            <v>0</v>
          </cell>
          <cell r="D22">
            <v>0</v>
          </cell>
        </row>
        <row r="23">
          <cell r="A23" t="str">
            <v>ADG7643A+IX</v>
          </cell>
          <cell r="B23">
            <v>50</v>
          </cell>
          <cell r="C23">
            <v>50</v>
          </cell>
          <cell r="D23">
            <v>0</v>
          </cell>
        </row>
        <row r="24">
          <cell r="A24" t="str">
            <v>ADP6743</v>
          </cell>
          <cell r="B24">
            <v>2</v>
          </cell>
          <cell r="C24">
            <v>2</v>
          </cell>
          <cell r="D24">
            <v>0</v>
          </cell>
        </row>
        <row r="25">
          <cell r="A25" t="str">
            <v>ADP4400WH</v>
          </cell>
          <cell r="B25">
            <v>359</v>
          </cell>
          <cell r="C25">
            <v>356</v>
          </cell>
          <cell r="D25">
            <v>3</v>
          </cell>
        </row>
        <row r="26">
          <cell r="A26" t="str">
            <v>ADP4600SI</v>
          </cell>
          <cell r="B26">
            <v>59</v>
          </cell>
          <cell r="C26">
            <v>59</v>
          </cell>
          <cell r="D26">
            <v>0</v>
          </cell>
        </row>
        <row r="27">
          <cell r="A27" t="str">
            <v>ADP7442A+PC6SWH</v>
          </cell>
          <cell r="B27">
            <v>51</v>
          </cell>
          <cell r="C27">
            <v>51</v>
          </cell>
          <cell r="D27">
            <v>0</v>
          </cell>
        </row>
        <row r="28">
          <cell r="A28" t="str">
            <v>ADP7452A+IX</v>
          </cell>
          <cell r="B28">
            <v>48</v>
          </cell>
          <cell r="C28">
            <v>46</v>
          </cell>
          <cell r="D28">
            <v>2</v>
          </cell>
        </row>
        <row r="29">
          <cell r="A29" t="str">
            <v>ADP750IX</v>
          </cell>
          <cell r="B29">
            <v>59</v>
          </cell>
          <cell r="C29">
            <v>59</v>
          </cell>
          <cell r="D29">
            <v>0</v>
          </cell>
        </row>
        <row r="30">
          <cell r="A30" t="str">
            <v>ADP8688A+TR</v>
          </cell>
          <cell r="B30">
            <v>103</v>
          </cell>
          <cell r="C30">
            <v>103</v>
          </cell>
          <cell r="D30">
            <v>0</v>
          </cell>
        </row>
        <row r="31">
          <cell r="A31" t="str">
            <v>AKG659IX</v>
          </cell>
          <cell r="B31">
            <v>2</v>
          </cell>
          <cell r="C31">
            <v>2</v>
          </cell>
          <cell r="D31">
            <v>0</v>
          </cell>
        </row>
        <row r="32">
          <cell r="A32" t="str">
            <v>AKL710WH</v>
          </cell>
          <cell r="B32">
            <v>2</v>
          </cell>
          <cell r="C32">
            <v>2</v>
          </cell>
          <cell r="D32">
            <v>0</v>
          </cell>
        </row>
        <row r="33">
          <cell r="A33" t="str">
            <v>AKM250</v>
          </cell>
          <cell r="B33">
            <v>68</v>
          </cell>
          <cell r="C33">
            <v>68</v>
          </cell>
          <cell r="D33">
            <v>0</v>
          </cell>
        </row>
        <row r="34">
          <cell r="A34" t="str">
            <v>AKM250NB</v>
          </cell>
          <cell r="B34">
            <v>3</v>
          </cell>
          <cell r="C34">
            <v>3</v>
          </cell>
          <cell r="D34">
            <v>0</v>
          </cell>
        </row>
        <row r="35">
          <cell r="A35" t="str">
            <v>AKM250IX</v>
          </cell>
          <cell r="B35">
            <v>533</v>
          </cell>
          <cell r="C35">
            <v>533</v>
          </cell>
          <cell r="D35">
            <v>0</v>
          </cell>
        </row>
        <row r="36">
          <cell r="A36" t="str">
            <v>AKM251IX</v>
          </cell>
          <cell r="B36">
            <v>1</v>
          </cell>
          <cell r="C36">
            <v>0</v>
          </cell>
          <cell r="D36">
            <v>1</v>
          </cell>
        </row>
        <row r="37">
          <cell r="A37" t="str">
            <v>AKM258</v>
          </cell>
          <cell r="B37">
            <v>1</v>
          </cell>
          <cell r="C37">
            <v>1</v>
          </cell>
          <cell r="D37">
            <v>0</v>
          </cell>
        </row>
        <row r="38">
          <cell r="A38" t="str">
            <v>AKM361IX</v>
          </cell>
          <cell r="B38">
            <v>1328</v>
          </cell>
          <cell r="C38">
            <v>1310</v>
          </cell>
          <cell r="D38">
            <v>18</v>
          </cell>
        </row>
        <row r="39">
          <cell r="A39" t="str">
            <v>AKM394IR</v>
          </cell>
          <cell r="B39">
            <v>5</v>
          </cell>
          <cell r="C39">
            <v>5</v>
          </cell>
          <cell r="D39">
            <v>0</v>
          </cell>
        </row>
        <row r="40">
          <cell r="A40" t="str">
            <v>AKM521IX</v>
          </cell>
          <cell r="B40">
            <v>6</v>
          </cell>
          <cell r="C40">
            <v>6</v>
          </cell>
          <cell r="D40">
            <v>0</v>
          </cell>
        </row>
        <row r="41">
          <cell r="A41" t="str">
            <v>AKP258</v>
          </cell>
          <cell r="B41">
            <v>1</v>
          </cell>
          <cell r="C41">
            <v>1</v>
          </cell>
          <cell r="D41">
            <v>0</v>
          </cell>
        </row>
        <row r="42">
          <cell r="A42" t="str">
            <v>AKP560IX</v>
          </cell>
          <cell r="B42">
            <v>10</v>
          </cell>
          <cell r="C42">
            <v>10</v>
          </cell>
          <cell r="D42">
            <v>0</v>
          </cell>
        </row>
        <row r="43">
          <cell r="A43" t="str">
            <v>AKP560WH</v>
          </cell>
          <cell r="B43">
            <v>3</v>
          </cell>
          <cell r="C43">
            <v>3</v>
          </cell>
          <cell r="D43">
            <v>0</v>
          </cell>
        </row>
        <row r="44">
          <cell r="A44" t="str">
            <v>AKP565IX</v>
          </cell>
          <cell r="B44">
            <v>160</v>
          </cell>
          <cell r="C44">
            <v>160</v>
          </cell>
          <cell r="D44">
            <v>0</v>
          </cell>
        </row>
        <row r="45">
          <cell r="A45" t="str">
            <v>AKP568/IX/1</v>
          </cell>
          <cell r="B45">
            <v>0</v>
          </cell>
          <cell r="C45">
            <v>0</v>
          </cell>
          <cell r="D45">
            <v>0</v>
          </cell>
        </row>
        <row r="46">
          <cell r="A46" t="str">
            <v>AKR0471IX</v>
          </cell>
          <cell r="B46">
            <v>2</v>
          </cell>
          <cell r="C46">
            <v>2</v>
          </cell>
          <cell r="D46">
            <v>0</v>
          </cell>
        </row>
        <row r="47">
          <cell r="A47" t="str">
            <v>AKR357IX</v>
          </cell>
          <cell r="B47">
            <v>0</v>
          </cell>
          <cell r="C47">
            <v>0</v>
          </cell>
          <cell r="D47">
            <v>0</v>
          </cell>
        </row>
        <row r="48">
          <cell r="A48" t="str">
            <v>AKR420IX</v>
          </cell>
          <cell r="B48">
            <v>13</v>
          </cell>
          <cell r="C48">
            <v>13</v>
          </cell>
          <cell r="D48">
            <v>0</v>
          </cell>
        </row>
        <row r="49">
          <cell r="A49" t="str">
            <v>AKR420WH</v>
          </cell>
          <cell r="B49">
            <v>2</v>
          </cell>
          <cell r="C49">
            <v>2</v>
          </cell>
          <cell r="D49">
            <v>0</v>
          </cell>
        </row>
        <row r="50">
          <cell r="A50" t="str">
            <v>AKR420NB</v>
          </cell>
          <cell r="B50">
            <v>10</v>
          </cell>
          <cell r="C50">
            <v>10</v>
          </cell>
          <cell r="D50">
            <v>0</v>
          </cell>
        </row>
        <row r="51">
          <cell r="A51" t="str">
            <v>AKR431ME</v>
          </cell>
          <cell r="B51">
            <v>335</v>
          </cell>
          <cell r="C51">
            <v>335</v>
          </cell>
          <cell r="D51">
            <v>0</v>
          </cell>
        </row>
        <row r="52">
          <cell r="A52" t="str">
            <v>AKR431WH</v>
          </cell>
          <cell r="B52">
            <v>0</v>
          </cell>
          <cell r="C52">
            <v>0</v>
          </cell>
          <cell r="D52">
            <v>0</v>
          </cell>
        </row>
        <row r="53">
          <cell r="A53" t="str">
            <v>AKR685IX</v>
          </cell>
          <cell r="B53">
            <v>92</v>
          </cell>
          <cell r="C53">
            <v>92</v>
          </cell>
          <cell r="D53">
            <v>0</v>
          </cell>
        </row>
        <row r="54">
          <cell r="A54" t="str">
            <v>AKR703IX</v>
          </cell>
          <cell r="B54">
            <v>55</v>
          </cell>
          <cell r="C54">
            <v>54</v>
          </cell>
          <cell r="D54">
            <v>1</v>
          </cell>
        </row>
        <row r="55">
          <cell r="A55" t="str">
            <v>AKR891IX</v>
          </cell>
          <cell r="B55">
            <v>0</v>
          </cell>
          <cell r="C55">
            <v>0</v>
          </cell>
          <cell r="D55">
            <v>0</v>
          </cell>
        </row>
        <row r="56">
          <cell r="A56" t="str">
            <v>AKR934IX</v>
          </cell>
          <cell r="B56">
            <v>13</v>
          </cell>
          <cell r="C56">
            <v>12</v>
          </cell>
          <cell r="D56">
            <v>1</v>
          </cell>
        </row>
        <row r="57">
          <cell r="A57" t="str">
            <v>AKR945IX</v>
          </cell>
          <cell r="B57">
            <v>39</v>
          </cell>
          <cell r="C57">
            <v>39</v>
          </cell>
          <cell r="D57">
            <v>0</v>
          </cell>
        </row>
        <row r="58">
          <cell r="A58" t="str">
            <v>AKR981IX</v>
          </cell>
          <cell r="B58">
            <v>2</v>
          </cell>
          <cell r="C58">
            <v>1</v>
          </cell>
          <cell r="D58">
            <v>1</v>
          </cell>
        </row>
        <row r="59">
          <cell r="A59" t="str">
            <v>AKR983IX</v>
          </cell>
          <cell r="B59">
            <v>44</v>
          </cell>
          <cell r="C59">
            <v>44</v>
          </cell>
          <cell r="D59">
            <v>0</v>
          </cell>
        </row>
        <row r="60">
          <cell r="A60" t="str">
            <v>AKR809MR</v>
          </cell>
          <cell r="B60">
            <v>0</v>
          </cell>
          <cell r="C60">
            <v>0</v>
          </cell>
          <cell r="D60">
            <v>0</v>
          </cell>
        </row>
        <row r="61">
          <cell r="A61" t="str">
            <v>AKS638WH</v>
          </cell>
          <cell r="B61">
            <v>2</v>
          </cell>
          <cell r="C61">
            <v>2</v>
          </cell>
          <cell r="D61">
            <v>0</v>
          </cell>
        </row>
        <row r="62">
          <cell r="A62" t="str">
            <v>AKT315/IX</v>
          </cell>
          <cell r="B62">
            <v>11</v>
          </cell>
          <cell r="C62">
            <v>11</v>
          </cell>
          <cell r="D62">
            <v>0</v>
          </cell>
        </row>
        <row r="63">
          <cell r="A63" t="str">
            <v>AKT325IX</v>
          </cell>
          <cell r="B63">
            <v>0</v>
          </cell>
          <cell r="C63">
            <v>0</v>
          </cell>
          <cell r="D63">
            <v>0</v>
          </cell>
        </row>
        <row r="64">
          <cell r="A64" t="str">
            <v>AKT476NB</v>
          </cell>
          <cell r="B64">
            <v>4</v>
          </cell>
          <cell r="C64">
            <v>3</v>
          </cell>
          <cell r="D64">
            <v>1</v>
          </cell>
        </row>
        <row r="65">
          <cell r="A65" t="str">
            <v>AKT617/IX</v>
          </cell>
          <cell r="B65">
            <v>0</v>
          </cell>
          <cell r="C65">
            <v>0</v>
          </cell>
          <cell r="D65">
            <v>0</v>
          </cell>
        </row>
        <row r="66">
          <cell r="A66" t="str">
            <v>AKT680/IXL</v>
          </cell>
          <cell r="B66">
            <v>0</v>
          </cell>
          <cell r="C66">
            <v>0</v>
          </cell>
          <cell r="D66">
            <v>0</v>
          </cell>
        </row>
        <row r="67">
          <cell r="A67" t="str">
            <v>AKT780/IX</v>
          </cell>
          <cell r="B67">
            <v>26</v>
          </cell>
          <cell r="C67">
            <v>26</v>
          </cell>
          <cell r="D67">
            <v>0</v>
          </cell>
        </row>
        <row r="68">
          <cell r="A68" t="str">
            <v>AKT809NB</v>
          </cell>
          <cell r="B68">
            <v>2</v>
          </cell>
          <cell r="C68">
            <v>2</v>
          </cell>
          <cell r="D68">
            <v>0</v>
          </cell>
        </row>
        <row r="69">
          <cell r="A69" t="str">
            <v>AKT905/IX</v>
          </cell>
          <cell r="B69">
            <v>5</v>
          </cell>
          <cell r="C69">
            <v>4</v>
          </cell>
          <cell r="D69">
            <v>1</v>
          </cell>
        </row>
        <row r="70">
          <cell r="A70" t="str">
            <v>AKT925/IX</v>
          </cell>
          <cell r="B70">
            <v>0</v>
          </cell>
          <cell r="C70">
            <v>0</v>
          </cell>
          <cell r="D70">
            <v>0</v>
          </cell>
        </row>
        <row r="71">
          <cell r="A71" t="str">
            <v>AKT933NB</v>
          </cell>
          <cell r="B71">
            <v>9</v>
          </cell>
          <cell r="C71">
            <v>9</v>
          </cell>
          <cell r="D71">
            <v>0</v>
          </cell>
        </row>
        <row r="72">
          <cell r="A72" t="str">
            <v>AKZM655IX</v>
          </cell>
          <cell r="B72">
            <v>1</v>
          </cell>
          <cell r="C72">
            <v>1</v>
          </cell>
          <cell r="D72">
            <v>0</v>
          </cell>
        </row>
        <row r="73">
          <cell r="A73" t="str">
            <v>AKZM693MRR</v>
          </cell>
          <cell r="B73">
            <v>0</v>
          </cell>
          <cell r="C73">
            <v>0</v>
          </cell>
          <cell r="D73">
            <v>0</v>
          </cell>
        </row>
        <row r="74">
          <cell r="A74" t="str">
            <v>AMB797</v>
          </cell>
          <cell r="B74">
            <v>0</v>
          </cell>
          <cell r="C74">
            <v>0</v>
          </cell>
          <cell r="D74">
            <v>0</v>
          </cell>
        </row>
        <row r="75">
          <cell r="A75" t="str">
            <v>AMB799</v>
          </cell>
          <cell r="B75">
            <v>0</v>
          </cell>
          <cell r="C75">
            <v>0</v>
          </cell>
          <cell r="D75">
            <v>0</v>
          </cell>
        </row>
        <row r="76">
          <cell r="A76" t="str">
            <v>AMD091/1</v>
          </cell>
          <cell r="B76">
            <v>6</v>
          </cell>
          <cell r="C76">
            <v>6</v>
          </cell>
          <cell r="D76">
            <v>0</v>
          </cell>
        </row>
        <row r="77">
          <cell r="A77" t="str">
            <v>AMD314</v>
          </cell>
          <cell r="B77">
            <v>0</v>
          </cell>
          <cell r="C77">
            <v>0</v>
          </cell>
          <cell r="D77">
            <v>0</v>
          </cell>
        </row>
        <row r="78">
          <cell r="A78" t="str">
            <v>AMD314IX</v>
          </cell>
          <cell r="B78">
            <v>35</v>
          </cell>
          <cell r="C78">
            <v>35</v>
          </cell>
          <cell r="D78">
            <v>0</v>
          </cell>
        </row>
        <row r="79">
          <cell r="A79" t="str">
            <v>AMD315</v>
          </cell>
          <cell r="B79">
            <v>0</v>
          </cell>
          <cell r="C79">
            <v>0</v>
          </cell>
          <cell r="D79">
            <v>0</v>
          </cell>
        </row>
        <row r="80">
          <cell r="A80" t="str">
            <v>AMD315IX</v>
          </cell>
          <cell r="B80">
            <v>33</v>
          </cell>
          <cell r="C80">
            <v>33</v>
          </cell>
          <cell r="D80">
            <v>0</v>
          </cell>
        </row>
        <row r="81">
          <cell r="A81" t="str">
            <v>AMD316</v>
          </cell>
          <cell r="B81">
            <v>31</v>
          </cell>
          <cell r="C81">
            <v>31</v>
          </cell>
          <cell r="D81">
            <v>0</v>
          </cell>
        </row>
        <row r="82">
          <cell r="A82" t="str">
            <v>AMD317</v>
          </cell>
          <cell r="B82">
            <v>6</v>
          </cell>
          <cell r="C82">
            <v>6</v>
          </cell>
          <cell r="D82">
            <v>0</v>
          </cell>
        </row>
        <row r="83">
          <cell r="A83" t="str">
            <v>AMD321</v>
          </cell>
          <cell r="B83">
            <v>2</v>
          </cell>
          <cell r="C83">
            <v>2</v>
          </cell>
          <cell r="D83">
            <v>0</v>
          </cell>
        </row>
        <row r="84">
          <cell r="A84" t="str">
            <v>AMD324</v>
          </cell>
          <cell r="B84">
            <v>6</v>
          </cell>
          <cell r="C84">
            <v>6</v>
          </cell>
          <cell r="D84">
            <v>0</v>
          </cell>
        </row>
        <row r="85">
          <cell r="A85" t="str">
            <v>AMD328</v>
          </cell>
          <cell r="B85">
            <v>0</v>
          </cell>
          <cell r="C85">
            <v>0</v>
          </cell>
          <cell r="D85">
            <v>0</v>
          </cell>
        </row>
        <row r="86">
          <cell r="A86" t="str">
            <v>AMD329</v>
          </cell>
          <cell r="B86">
            <v>0</v>
          </cell>
          <cell r="C86">
            <v>0</v>
          </cell>
          <cell r="D86">
            <v>0</v>
          </cell>
        </row>
        <row r="87">
          <cell r="A87" t="str">
            <v>AMT606/WH</v>
          </cell>
          <cell r="B87">
            <v>0</v>
          </cell>
          <cell r="C87">
            <v>0</v>
          </cell>
          <cell r="D87">
            <v>0</v>
          </cell>
        </row>
        <row r="88">
          <cell r="A88" t="str">
            <v>AMW836/IX</v>
          </cell>
          <cell r="B88">
            <v>0</v>
          </cell>
          <cell r="C88">
            <v>0</v>
          </cell>
          <cell r="D88">
            <v>0</v>
          </cell>
        </row>
        <row r="89">
          <cell r="A89" t="str">
            <v>AMW497IX</v>
          </cell>
          <cell r="B89">
            <v>0</v>
          </cell>
          <cell r="C89">
            <v>0</v>
          </cell>
          <cell r="D89">
            <v>0</v>
          </cell>
        </row>
        <row r="90">
          <cell r="A90" t="str">
            <v>ARC1100</v>
          </cell>
          <cell r="B90">
            <v>2</v>
          </cell>
          <cell r="C90">
            <v>2</v>
          </cell>
          <cell r="D90">
            <v>0</v>
          </cell>
        </row>
        <row r="91">
          <cell r="A91" t="str">
            <v>ARC2224</v>
          </cell>
          <cell r="B91">
            <v>512</v>
          </cell>
          <cell r="C91">
            <v>512</v>
          </cell>
          <cell r="D91">
            <v>0</v>
          </cell>
        </row>
        <row r="92">
          <cell r="A92" t="str">
            <v>ARC4330IX</v>
          </cell>
          <cell r="B92">
            <v>2</v>
          </cell>
          <cell r="C92">
            <v>0</v>
          </cell>
          <cell r="D92">
            <v>2</v>
          </cell>
        </row>
        <row r="93">
          <cell r="A93" t="str">
            <v>ART871A+NF</v>
          </cell>
          <cell r="B93">
            <v>83</v>
          </cell>
          <cell r="C93">
            <v>83</v>
          </cell>
          <cell r="D93">
            <v>0</v>
          </cell>
        </row>
        <row r="94">
          <cell r="A94" t="str">
            <v>ART869A+NF</v>
          </cell>
          <cell r="B94">
            <v>0</v>
          </cell>
          <cell r="C94">
            <v>0</v>
          </cell>
          <cell r="D94">
            <v>0</v>
          </cell>
        </row>
        <row r="95">
          <cell r="A95" t="str">
            <v>ARZ000W</v>
          </cell>
          <cell r="B95">
            <v>0</v>
          </cell>
          <cell r="C95">
            <v>0</v>
          </cell>
          <cell r="D95">
            <v>0</v>
          </cell>
        </row>
        <row r="96">
          <cell r="A96" t="str">
            <v>AMB7912</v>
          </cell>
          <cell r="B96">
            <v>0</v>
          </cell>
          <cell r="C96">
            <v>0</v>
          </cell>
          <cell r="D96">
            <v>0</v>
          </cell>
        </row>
        <row r="97">
          <cell r="A97" t="str">
            <v>AWE5090</v>
          </cell>
          <cell r="B97">
            <v>180</v>
          </cell>
          <cell r="C97">
            <v>175</v>
          </cell>
          <cell r="D97">
            <v>5</v>
          </cell>
        </row>
        <row r="98">
          <cell r="A98" t="str">
            <v>AWE6112</v>
          </cell>
          <cell r="B98">
            <v>3</v>
          </cell>
          <cell r="C98">
            <v>3</v>
          </cell>
          <cell r="D98">
            <v>0</v>
          </cell>
        </row>
        <row r="99">
          <cell r="A99" t="str">
            <v>AWE6511</v>
          </cell>
          <cell r="B99">
            <v>0</v>
          </cell>
          <cell r="C99">
            <v>0</v>
          </cell>
          <cell r="D99">
            <v>0</v>
          </cell>
        </row>
        <row r="100">
          <cell r="A100" t="str">
            <v>AWE6512</v>
          </cell>
          <cell r="B100">
            <v>0</v>
          </cell>
          <cell r="C100">
            <v>0</v>
          </cell>
          <cell r="D100">
            <v>0</v>
          </cell>
        </row>
        <row r="101">
          <cell r="A101" t="str">
            <v>AWE7650</v>
          </cell>
          <cell r="B101">
            <v>0</v>
          </cell>
          <cell r="C101">
            <v>0</v>
          </cell>
          <cell r="D101">
            <v>0</v>
          </cell>
        </row>
        <row r="102">
          <cell r="A102" t="str">
            <v>AWE9830</v>
          </cell>
          <cell r="B102">
            <v>5</v>
          </cell>
          <cell r="C102">
            <v>3</v>
          </cell>
          <cell r="D102">
            <v>2</v>
          </cell>
        </row>
        <row r="103">
          <cell r="A103" t="str">
            <v>AWE9850</v>
          </cell>
          <cell r="B103">
            <v>10</v>
          </cell>
          <cell r="C103">
            <v>10</v>
          </cell>
          <cell r="D103">
            <v>0</v>
          </cell>
        </row>
        <row r="104">
          <cell r="A104" t="str">
            <v>AWG6122B</v>
          </cell>
          <cell r="B104">
            <v>0</v>
          </cell>
          <cell r="C104">
            <v>0</v>
          </cell>
          <cell r="D104">
            <v>0</v>
          </cell>
        </row>
        <row r="105">
          <cell r="A105" t="str">
            <v>AWG6081</v>
          </cell>
          <cell r="B105">
            <v>2</v>
          </cell>
          <cell r="C105">
            <v>1</v>
          </cell>
          <cell r="D105">
            <v>1</v>
          </cell>
        </row>
        <row r="106">
          <cell r="A106" t="str">
            <v>AWG/B6060</v>
          </cell>
          <cell r="B106">
            <v>564</v>
          </cell>
          <cell r="C106">
            <v>561</v>
          </cell>
          <cell r="D106">
            <v>3</v>
          </cell>
        </row>
        <row r="107">
          <cell r="A107" t="str">
            <v xml:space="preserve">AWG/BM6080 </v>
          </cell>
          <cell r="B107">
            <v>40</v>
          </cell>
          <cell r="C107">
            <v>40</v>
          </cell>
          <cell r="D107">
            <v>0</v>
          </cell>
        </row>
        <row r="108">
          <cell r="A108" t="str">
            <v>AWG/BM6080S</v>
          </cell>
          <cell r="B108">
            <v>92</v>
          </cell>
          <cell r="C108">
            <v>91</v>
          </cell>
          <cell r="D108">
            <v>1</v>
          </cell>
        </row>
        <row r="109">
          <cell r="A109" t="str">
            <v>AWG/BM7080</v>
          </cell>
          <cell r="B109">
            <v>222</v>
          </cell>
          <cell r="C109">
            <v>222</v>
          </cell>
          <cell r="D109">
            <v>0</v>
          </cell>
        </row>
        <row r="110">
          <cell r="A110" t="str">
            <v>AWG/BM7080S</v>
          </cell>
          <cell r="B110">
            <v>0</v>
          </cell>
          <cell r="C110">
            <v>0</v>
          </cell>
          <cell r="D110">
            <v>0</v>
          </cell>
        </row>
        <row r="111">
          <cell r="A111" t="str">
            <v>AWG/BM7100</v>
          </cell>
          <cell r="B111">
            <v>12</v>
          </cell>
          <cell r="C111">
            <v>11</v>
          </cell>
          <cell r="D111">
            <v>1</v>
          </cell>
        </row>
        <row r="112">
          <cell r="A112" t="str">
            <v>AWG/CM7120S</v>
          </cell>
          <cell r="B112">
            <v>222</v>
          </cell>
          <cell r="C112">
            <v>222</v>
          </cell>
          <cell r="D112">
            <v>0</v>
          </cell>
        </row>
        <row r="113">
          <cell r="A113" t="str">
            <v>AWO/CM7120</v>
          </cell>
          <cell r="B113">
            <v>2</v>
          </cell>
          <cell r="C113">
            <v>2</v>
          </cell>
          <cell r="D113">
            <v>0</v>
          </cell>
        </row>
        <row r="114">
          <cell r="A114" t="str">
            <v>AWO/CM8123</v>
          </cell>
          <cell r="B114">
            <v>852</v>
          </cell>
          <cell r="C114">
            <v>848</v>
          </cell>
          <cell r="D114">
            <v>4</v>
          </cell>
        </row>
        <row r="115">
          <cell r="A115" t="str">
            <v>AWO/CM8123S</v>
          </cell>
          <cell r="B115">
            <v>184</v>
          </cell>
          <cell r="C115">
            <v>182</v>
          </cell>
          <cell r="D115">
            <v>2</v>
          </cell>
        </row>
        <row r="116">
          <cell r="A116" t="str">
            <v>AWO/CM9123</v>
          </cell>
          <cell r="B116">
            <v>22</v>
          </cell>
          <cell r="C116">
            <v>22</v>
          </cell>
          <cell r="D116">
            <v>0</v>
          </cell>
        </row>
        <row r="117">
          <cell r="A117" t="str">
            <v>AWO/CM9123S</v>
          </cell>
          <cell r="B117">
            <v>4</v>
          </cell>
          <cell r="C117">
            <v>4</v>
          </cell>
          <cell r="D117">
            <v>0</v>
          </cell>
        </row>
        <row r="118">
          <cell r="A118" t="str">
            <v>AWO/D070</v>
          </cell>
          <cell r="B118">
            <v>174</v>
          </cell>
          <cell r="C118">
            <v>174</v>
          </cell>
          <cell r="D118">
            <v>0</v>
          </cell>
        </row>
        <row r="119">
          <cell r="A119" t="str">
            <v>AWOE10142S</v>
          </cell>
          <cell r="B119">
            <v>0</v>
          </cell>
          <cell r="C119">
            <v>0</v>
          </cell>
          <cell r="D119">
            <v>0</v>
          </cell>
        </row>
        <row r="120">
          <cell r="A120" t="str">
            <v>AWOE91200/1</v>
          </cell>
          <cell r="B120">
            <v>7</v>
          </cell>
          <cell r="C120">
            <v>7</v>
          </cell>
          <cell r="D120">
            <v>0</v>
          </cell>
        </row>
        <row r="121">
          <cell r="A121" t="str">
            <v>AWOE91200/1S</v>
          </cell>
          <cell r="B121">
            <v>3</v>
          </cell>
          <cell r="C121">
            <v>3</v>
          </cell>
          <cell r="D121">
            <v>0</v>
          </cell>
        </row>
        <row r="122">
          <cell r="A122" t="str">
            <v>AWZFS614</v>
          </cell>
          <cell r="B122">
            <v>0</v>
          </cell>
          <cell r="C122">
            <v>0</v>
          </cell>
          <cell r="D122">
            <v>0</v>
          </cell>
        </row>
        <row r="123">
          <cell r="A123" t="str">
            <v>AZB8785</v>
          </cell>
          <cell r="B123">
            <v>108</v>
          </cell>
          <cell r="C123">
            <v>108</v>
          </cell>
          <cell r="D123">
            <v>0</v>
          </cell>
        </row>
        <row r="124">
          <cell r="A124" t="str">
            <v>AZB9780</v>
          </cell>
          <cell r="B124">
            <v>6</v>
          </cell>
          <cell r="C124">
            <v>6</v>
          </cell>
          <cell r="D124">
            <v>0</v>
          </cell>
        </row>
        <row r="125">
          <cell r="A125" t="str">
            <v>AZB9785</v>
          </cell>
          <cell r="B125">
            <v>108</v>
          </cell>
          <cell r="C125">
            <v>108</v>
          </cell>
          <cell r="D125">
            <v>0</v>
          </cell>
        </row>
        <row r="126">
          <cell r="A126" t="str">
            <v>BCVMS8100</v>
          </cell>
          <cell r="B126">
            <v>0</v>
          </cell>
          <cell r="C126">
            <v>0</v>
          </cell>
          <cell r="D126">
            <v>0</v>
          </cell>
        </row>
        <row r="127">
          <cell r="A127" t="str">
            <v>BLVES8100PT</v>
          </cell>
          <cell r="B127">
            <v>36</v>
          </cell>
          <cell r="C127">
            <v>36</v>
          </cell>
          <cell r="D127">
            <v>0</v>
          </cell>
        </row>
        <row r="128">
          <cell r="A128" t="str">
            <v>CF16</v>
          </cell>
          <cell r="B128">
            <v>726</v>
          </cell>
          <cell r="C128">
            <v>724</v>
          </cell>
          <cell r="D128">
            <v>2</v>
          </cell>
        </row>
        <row r="129">
          <cell r="A129" t="str">
            <v>CF20</v>
          </cell>
          <cell r="B129">
            <v>688</v>
          </cell>
          <cell r="C129">
            <v>683</v>
          </cell>
          <cell r="D129">
            <v>5</v>
          </cell>
        </row>
        <row r="130">
          <cell r="A130" t="str">
            <v>CF28</v>
          </cell>
          <cell r="B130">
            <v>1231</v>
          </cell>
          <cell r="C130">
            <v>1226</v>
          </cell>
          <cell r="D130">
            <v>5</v>
          </cell>
        </row>
        <row r="131">
          <cell r="A131" t="str">
            <v>CF350</v>
          </cell>
          <cell r="B131">
            <v>19</v>
          </cell>
          <cell r="C131">
            <v>19</v>
          </cell>
          <cell r="D131">
            <v>0</v>
          </cell>
        </row>
        <row r="132">
          <cell r="A132" t="str">
            <v>CF430</v>
          </cell>
          <cell r="B132">
            <v>12</v>
          </cell>
          <cell r="C132">
            <v>12</v>
          </cell>
          <cell r="D132">
            <v>0</v>
          </cell>
        </row>
        <row r="133">
          <cell r="A133" t="str">
            <v>CF610</v>
          </cell>
          <cell r="B133">
            <v>133</v>
          </cell>
          <cell r="C133">
            <v>130</v>
          </cell>
          <cell r="D133">
            <v>3</v>
          </cell>
        </row>
        <row r="134">
          <cell r="A134" t="str">
            <v>CVA14AP</v>
          </cell>
          <cell r="B134">
            <v>0</v>
          </cell>
          <cell r="C134">
            <v>0</v>
          </cell>
          <cell r="D134">
            <v>0</v>
          </cell>
        </row>
        <row r="135">
          <cell r="A135" t="str">
            <v>DBA5890IXL</v>
          </cell>
          <cell r="B135">
            <v>0</v>
          </cell>
          <cell r="C135">
            <v>0</v>
          </cell>
          <cell r="D135">
            <v>0</v>
          </cell>
        </row>
        <row r="136">
          <cell r="A136" t="str">
            <v>DPA25</v>
          </cell>
          <cell r="B136">
            <v>2304</v>
          </cell>
          <cell r="C136">
            <v>2299</v>
          </cell>
          <cell r="D136">
            <v>5</v>
          </cell>
        </row>
        <row r="137">
          <cell r="A137" t="str">
            <v>DPA300V/EG</v>
          </cell>
          <cell r="B137">
            <v>305</v>
          </cell>
          <cell r="C137">
            <v>305</v>
          </cell>
          <cell r="D137">
            <v>0</v>
          </cell>
        </row>
        <row r="138">
          <cell r="A138" t="str">
            <v>DDP7750</v>
          </cell>
          <cell r="B138">
            <v>0</v>
          </cell>
          <cell r="C138">
            <v>0</v>
          </cell>
          <cell r="D138">
            <v>0</v>
          </cell>
        </row>
        <row r="139">
          <cell r="A139" t="str">
            <v>DDP7751</v>
          </cell>
          <cell r="B139">
            <v>0</v>
          </cell>
          <cell r="C139">
            <v>0</v>
          </cell>
          <cell r="D139">
            <v>0</v>
          </cell>
        </row>
        <row r="140">
          <cell r="A140" t="str">
            <v>DDP7752</v>
          </cell>
          <cell r="B140">
            <v>0</v>
          </cell>
          <cell r="C140">
            <v>0</v>
          </cell>
          <cell r="D140">
            <v>0</v>
          </cell>
        </row>
        <row r="141">
          <cell r="A141" t="str">
            <v>DDP7753</v>
          </cell>
          <cell r="B141">
            <v>0</v>
          </cell>
          <cell r="C141">
            <v>0</v>
          </cell>
          <cell r="D141">
            <v>0</v>
          </cell>
        </row>
        <row r="142">
          <cell r="A142" t="str">
            <v>ESPIF8640</v>
          </cell>
          <cell r="B142">
            <v>0</v>
          </cell>
          <cell r="C142">
            <v>0</v>
          </cell>
          <cell r="D142">
            <v>0</v>
          </cell>
        </row>
        <row r="143">
          <cell r="A143" t="str">
            <v>ECOGREENAC9522</v>
          </cell>
          <cell r="B143">
            <v>0</v>
          </cell>
          <cell r="C143">
            <v>0</v>
          </cell>
          <cell r="D143">
            <v>0</v>
          </cell>
        </row>
        <row r="144">
          <cell r="A144" t="str">
            <v>EKOGOLD840P</v>
          </cell>
          <cell r="B144">
            <v>0</v>
          </cell>
          <cell r="C144">
            <v>0</v>
          </cell>
          <cell r="D144">
            <v>0</v>
          </cell>
        </row>
        <row r="145">
          <cell r="A145" t="str">
            <v>EKOGOLD940P</v>
          </cell>
          <cell r="B145">
            <v>0</v>
          </cell>
          <cell r="C145">
            <v>0</v>
          </cell>
          <cell r="D145">
            <v>0</v>
          </cell>
        </row>
        <row r="146">
          <cell r="A146" t="str">
            <v>EMCHD8145PT</v>
          </cell>
          <cell r="B146">
            <v>0</v>
          </cell>
          <cell r="C146">
            <v>0</v>
          </cell>
          <cell r="D146">
            <v>0</v>
          </cell>
        </row>
        <row r="147">
          <cell r="A147" t="str">
            <v>GT285SL</v>
          </cell>
          <cell r="B147">
            <v>100</v>
          </cell>
          <cell r="C147">
            <v>100</v>
          </cell>
          <cell r="D147">
            <v>0</v>
          </cell>
        </row>
        <row r="148">
          <cell r="A148" t="str">
            <v>GTE405</v>
          </cell>
          <cell r="B148">
            <v>0</v>
          </cell>
          <cell r="C148">
            <v>0</v>
          </cell>
          <cell r="D148">
            <v>0</v>
          </cell>
        </row>
        <row r="149">
          <cell r="A149" t="str">
            <v>GKN2283A2+</v>
          </cell>
          <cell r="B149">
            <v>42</v>
          </cell>
          <cell r="C149">
            <v>42</v>
          </cell>
          <cell r="D149">
            <v>0</v>
          </cell>
        </row>
        <row r="150">
          <cell r="A150" t="str">
            <v>GSFP7153A+</v>
          </cell>
          <cell r="B150">
            <v>1</v>
          </cell>
          <cell r="C150">
            <v>1</v>
          </cell>
          <cell r="D150">
            <v>0</v>
          </cell>
        </row>
        <row r="151">
          <cell r="A151" t="str">
            <v>HD600</v>
          </cell>
          <cell r="B151">
            <v>2</v>
          </cell>
          <cell r="C151">
            <v>2</v>
          </cell>
          <cell r="D151">
            <v>0</v>
          </cell>
        </row>
        <row r="152">
          <cell r="A152" t="str">
            <v>JT366/SL</v>
          </cell>
          <cell r="B152">
            <v>0</v>
          </cell>
          <cell r="C152">
            <v>0</v>
          </cell>
          <cell r="D152">
            <v>0</v>
          </cell>
        </row>
        <row r="153">
          <cell r="A153" t="str">
            <v>JT379/IX</v>
          </cell>
          <cell r="B153">
            <v>0</v>
          </cell>
          <cell r="C153">
            <v>0</v>
          </cell>
          <cell r="D153">
            <v>0</v>
          </cell>
        </row>
        <row r="154">
          <cell r="A154" t="str">
            <v>KGN5382A2+ Fresh PT</v>
          </cell>
          <cell r="B154">
            <v>0</v>
          </cell>
          <cell r="C154">
            <v>0</v>
          </cell>
          <cell r="D154">
            <v>0</v>
          </cell>
        </row>
        <row r="155">
          <cell r="A155" t="str">
            <v>KGN5283A3+</v>
          </cell>
          <cell r="B155">
            <v>0</v>
          </cell>
          <cell r="C155">
            <v>0</v>
          </cell>
          <cell r="D155">
            <v>0</v>
          </cell>
        </row>
        <row r="156">
          <cell r="A156" t="str">
            <v>LOP6052</v>
          </cell>
          <cell r="B156">
            <v>230</v>
          </cell>
          <cell r="C156">
            <v>230</v>
          </cell>
          <cell r="D156">
            <v>0</v>
          </cell>
        </row>
        <row r="157">
          <cell r="A157" t="str">
            <v>LOS7010</v>
          </cell>
          <cell r="B157">
            <v>5</v>
          </cell>
          <cell r="C157">
            <v>5</v>
          </cell>
          <cell r="D157">
            <v>0</v>
          </cell>
        </row>
        <row r="158">
          <cell r="A158" t="str">
            <v>LPA54</v>
          </cell>
          <cell r="B158">
            <v>2</v>
          </cell>
          <cell r="C158">
            <v>2</v>
          </cell>
          <cell r="D158">
            <v>0</v>
          </cell>
        </row>
        <row r="159">
          <cell r="A159" t="str">
            <v>MWD246SL</v>
          </cell>
          <cell r="B159">
            <v>0</v>
          </cell>
          <cell r="C159">
            <v>0</v>
          </cell>
          <cell r="D159">
            <v>0</v>
          </cell>
        </row>
        <row r="160">
          <cell r="A160" t="str">
            <v>MWD301</v>
          </cell>
          <cell r="B160">
            <v>208</v>
          </cell>
          <cell r="C160">
            <v>208</v>
          </cell>
          <cell r="D160">
            <v>0</v>
          </cell>
        </row>
        <row r="161">
          <cell r="A161" t="str">
            <v>MWD302/WH</v>
          </cell>
          <cell r="B161">
            <v>310</v>
          </cell>
          <cell r="C161">
            <v>310</v>
          </cell>
          <cell r="D161">
            <v>0</v>
          </cell>
        </row>
        <row r="162">
          <cell r="A162" t="str">
            <v>MWD308/SL</v>
          </cell>
          <cell r="B162">
            <v>355</v>
          </cell>
          <cell r="C162">
            <v>355</v>
          </cell>
          <cell r="D162">
            <v>0</v>
          </cell>
        </row>
        <row r="163">
          <cell r="A163" t="str">
            <v>MWO611SL</v>
          </cell>
          <cell r="B163">
            <v>14</v>
          </cell>
          <cell r="C163">
            <v>14</v>
          </cell>
          <cell r="D163">
            <v>0</v>
          </cell>
        </row>
        <row r="164">
          <cell r="A164" t="str">
            <v>SF141</v>
          </cell>
          <cell r="B164">
            <v>198</v>
          </cell>
          <cell r="C164">
            <v>198</v>
          </cell>
          <cell r="D164">
            <v>0</v>
          </cell>
        </row>
        <row r="165">
          <cell r="A165" t="str">
            <v>SF171</v>
          </cell>
          <cell r="B165">
            <v>0</v>
          </cell>
          <cell r="C165">
            <v>0</v>
          </cell>
          <cell r="D165">
            <v>0</v>
          </cell>
        </row>
        <row r="166">
          <cell r="A166" t="str">
            <v>TGA310/3100EG</v>
          </cell>
          <cell r="B166">
            <v>40</v>
          </cell>
          <cell r="C166">
            <v>40</v>
          </cell>
          <cell r="D166">
            <v>0</v>
          </cell>
        </row>
        <row r="167">
          <cell r="A167" t="str">
            <v>TGZ5757IXL</v>
          </cell>
          <cell r="B167">
            <v>0</v>
          </cell>
          <cell r="C167">
            <v>0</v>
          </cell>
          <cell r="D167">
            <v>0</v>
          </cell>
        </row>
        <row r="168">
          <cell r="A168" t="str">
            <v>TT16AP</v>
          </cell>
          <cell r="B168">
            <v>4</v>
          </cell>
          <cell r="C168">
            <v>4</v>
          </cell>
          <cell r="D168">
            <v>0</v>
          </cell>
        </row>
        <row r="169">
          <cell r="A169" t="str">
            <v>WBA3399NFCIX</v>
          </cell>
          <cell r="B169">
            <v>42</v>
          </cell>
          <cell r="C169">
            <v>42</v>
          </cell>
          <cell r="D169">
            <v>0</v>
          </cell>
        </row>
        <row r="170">
          <cell r="A170" t="str">
            <v>WBA4398NFCIX</v>
          </cell>
          <cell r="B170">
            <v>48</v>
          </cell>
          <cell r="C170">
            <v>48</v>
          </cell>
          <cell r="D170">
            <v>0</v>
          </cell>
        </row>
        <row r="171">
          <cell r="A171" t="str">
            <v>WBE3325NFTS</v>
          </cell>
          <cell r="B171">
            <v>37</v>
          </cell>
          <cell r="C171">
            <v>37</v>
          </cell>
          <cell r="D171">
            <v>0</v>
          </cell>
        </row>
        <row r="172">
          <cell r="A172" t="str">
            <v>WBE3325NFW</v>
          </cell>
          <cell r="B172">
            <v>55</v>
          </cell>
          <cell r="C172">
            <v>55</v>
          </cell>
          <cell r="D172">
            <v>0</v>
          </cell>
        </row>
        <row r="173">
          <cell r="A173" t="str">
            <v>WBE3414</v>
          </cell>
          <cell r="B173">
            <v>57</v>
          </cell>
          <cell r="C173">
            <v>56</v>
          </cell>
          <cell r="D173">
            <v>1</v>
          </cell>
        </row>
        <row r="174">
          <cell r="A174" t="str">
            <v>WBE475IX/ARC4324IX</v>
          </cell>
          <cell r="B174">
            <v>1</v>
          </cell>
          <cell r="C174">
            <v>0</v>
          </cell>
          <cell r="D174">
            <v>1</v>
          </cell>
        </row>
        <row r="175">
          <cell r="A175" t="str">
            <v>WGWHFL106A</v>
          </cell>
          <cell r="B175">
            <v>1</v>
          </cell>
          <cell r="C175">
            <v>0</v>
          </cell>
          <cell r="D175">
            <v>1</v>
          </cell>
        </row>
        <row r="176">
          <cell r="A176" t="str">
            <v>WGWHFL1P6AL</v>
          </cell>
          <cell r="B176">
            <v>0</v>
          </cell>
          <cell r="C176">
            <v>0</v>
          </cell>
          <cell r="D176">
            <v>0</v>
          </cell>
        </row>
        <row r="177">
          <cell r="A177" t="str">
            <v>WGWHFL112A</v>
          </cell>
          <cell r="B177">
            <v>3</v>
          </cell>
          <cell r="C177">
            <v>3</v>
          </cell>
          <cell r="D177">
            <v>0</v>
          </cell>
        </row>
        <row r="178">
          <cell r="A178" t="str">
            <v>WME1640W</v>
          </cell>
          <cell r="B178">
            <v>0</v>
          </cell>
          <cell r="C178">
            <v>0</v>
          </cell>
          <cell r="D178">
            <v>0</v>
          </cell>
        </row>
        <row r="179">
          <cell r="A179" t="str">
            <v>WME1887DFCTS</v>
          </cell>
          <cell r="B179">
            <v>0</v>
          </cell>
          <cell r="C179">
            <v>0</v>
          </cell>
          <cell r="D179">
            <v>0</v>
          </cell>
        </row>
        <row r="180">
          <cell r="A180" t="str">
            <v>WMN1867DFCN</v>
          </cell>
          <cell r="B180">
            <v>1</v>
          </cell>
          <cell r="C180">
            <v>1</v>
          </cell>
          <cell r="D180">
            <v>0</v>
          </cell>
        </row>
        <row r="181">
          <cell r="A181" t="str">
            <v>WMT503</v>
          </cell>
          <cell r="B181">
            <v>0</v>
          </cell>
          <cell r="C181">
            <v>0</v>
          </cell>
          <cell r="D181">
            <v>0</v>
          </cell>
        </row>
        <row r="182">
          <cell r="A182" t="str">
            <v>WOR1207</v>
          </cell>
          <cell r="B182">
            <v>13</v>
          </cell>
          <cell r="C182">
            <v>13</v>
          </cell>
          <cell r="D182">
            <v>0</v>
          </cell>
        </row>
        <row r="183">
          <cell r="A183" t="str">
            <v>WOR1209</v>
          </cell>
          <cell r="B183">
            <v>13</v>
          </cell>
          <cell r="C183">
            <v>13</v>
          </cell>
          <cell r="D183">
            <v>0</v>
          </cell>
        </row>
        <row r="184">
          <cell r="A184" t="str">
            <v>WOR1212</v>
          </cell>
          <cell r="B184">
            <v>0</v>
          </cell>
          <cell r="C184">
            <v>0</v>
          </cell>
          <cell r="D184">
            <v>0</v>
          </cell>
        </row>
        <row r="185">
          <cell r="A185" t="str">
            <v>WS60-578</v>
          </cell>
          <cell r="B185">
            <v>2409</v>
          </cell>
          <cell r="C185">
            <v>2405</v>
          </cell>
          <cell r="D185">
            <v>4</v>
          </cell>
        </row>
        <row r="186">
          <cell r="A186" t="str">
            <v>WS80-58</v>
          </cell>
          <cell r="B186">
            <v>581</v>
          </cell>
          <cell r="C186">
            <v>580</v>
          </cell>
          <cell r="D186">
            <v>1</v>
          </cell>
        </row>
        <row r="187">
          <cell r="A187" t="str">
            <v>WSC5541/A+NX</v>
          </cell>
          <cell r="B187">
            <v>4</v>
          </cell>
          <cell r="C187">
            <v>4</v>
          </cell>
          <cell r="D187">
            <v>0</v>
          </cell>
        </row>
        <row r="188">
          <cell r="A188" t="str">
            <v>WSC5541A+S</v>
          </cell>
          <cell r="B188">
            <v>0</v>
          </cell>
          <cell r="C188">
            <v>0</v>
          </cell>
          <cell r="D188">
            <v>0</v>
          </cell>
        </row>
        <row r="189">
          <cell r="A189" t="str">
            <v>WSF7256A/IX</v>
          </cell>
          <cell r="B189">
            <v>0</v>
          </cell>
          <cell r="C189">
            <v>0</v>
          </cell>
          <cell r="D189">
            <v>0</v>
          </cell>
        </row>
        <row r="190">
          <cell r="A190" t="str">
            <v>WSF5574A+X</v>
          </cell>
          <cell r="B190">
            <v>6</v>
          </cell>
          <cell r="C190">
            <v>6</v>
          </cell>
          <cell r="D190">
            <v>0</v>
          </cell>
        </row>
        <row r="191">
          <cell r="A191" t="str">
            <v>WSN5586A+N</v>
          </cell>
          <cell r="B191">
            <v>53</v>
          </cell>
          <cell r="C191">
            <v>53</v>
          </cell>
          <cell r="D191">
            <v>0</v>
          </cell>
        </row>
        <row r="192">
          <cell r="A192" t="str">
            <v>WTE2510W</v>
          </cell>
          <cell r="B192">
            <v>3</v>
          </cell>
          <cell r="C192">
            <v>3</v>
          </cell>
          <cell r="D192">
            <v>0</v>
          </cell>
        </row>
        <row r="193">
          <cell r="A193" t="str">
            <v>WTE2921A+NFS</v>
          </cell>
          <cell r="B193">
            <v>166</v>
          </cell>
          <cell r="C193">
            <v>166</v>
          </cell>
          <cell r="D193">
            <v>0</v>
          </cell>
        </row>
        <row r="194">
          <cell r="A194" t="str">
            <v>WTE2921A+NFW</v>
          </cell>
          <cell r="B194">
            <v>175</v>
          </cell>
          <cell r="C194">
            <v>175</v>
          </cell>
          <cell r="D194">
            <v>0</v>
          </cell>
        </row>
        <row r="195">
          <cell r="A195" t="str">
            <v>WTE3111W</v>
          </cell>
          <cell r="B195">
            <v>101</v>
          </cell>
          <cell r="C195">
            <v>101</v>
          </cell>
          <cell r="D195">
            <v>0</v>
          </cell>
        </row>
        <row r="196">
          <cell r="A196" t="str">
            <v>WTE3322A+NFTS</v>
          </cell>
          <cell r="B196">
            <v>55</v>
          </cell>
          <cell r="C196">
            <v>55</v>
          </cell>
          <cell r="D196">
            <v>0</v>
          </cell>
        </row>
        <row r="197">
          <cell r="A197" t="str">
            <v>WTE3322NFW</v>
          </cell>
          <cell r="B197">
            <v>42</v>
          </cell>
          <cell r="C197">
            <v>40</v>
          </cell>
          <cell r="D197">
            <v>2</v>
          </cell>
        </row>
        <row r="198">
          <cell r="A198" t="str">
            <v>WTH4410IX</v>
          </cell>
          <cell r="B198">
            <v>753</v>
          </cell>
          <cell r="C198">
            <v>745</v>
          </cell>
          <cell r="D198">
            <v>8</v>
          </cell>
        </row>
        <row r="199">
          <cell r="A199" t="str">
            <v>WTH4410NFW</v>
          </cell>
          <cell r="B199">
            <v>100</v>
          </cell>
          <cell r="C199">
            <v>100</v>
          </cell>
          <cell r="D199">
            <v>0</v>
          </cell>
        </row>
        <row r="200">
          <cell r="A200" t="str">
            <v>WTH4910IX</v>
          </cell>
          <cell r="B200">
            <v>2</v>
          </cell>
          <cell r="C200">
            <v>0</v>
          </cell>
          <cell r="D200">
            <v>2</v>
          </cell>
        </row>
        <row r="201">
          <cell r="A201" t="str">
            <v>WTH4910NFW</v>
          </cell>
          <cell r="B201">
            <v>15</v>
          </cell>
          <cell r="C201">
            <v>14</v>
          </cell>
          <cell r="D201">
            <v>1</v>
          </cell>
        </row>
        <row r="202">
          <cell r="A202" t="str">
            <v>WTH5410NFW</v>
          </cell>
          <cell r="B202">
            <v>64</v>
          </cell>
          <cell r="C202">
            <v>63</v>
          </cell>
          <cell r="D202">
            <v>1</v>
          </cell>
        </row>
        <row r="203">
          <cell r="A203" t="str">
            <v>WTH5410NFX</v>
          </cell>
          <cell r="B203">
            <v>113</v>
          </cell>
          <cell r="C203">
            <v>113</v>
          </cell>
          <cell r="D203">
            <v>0</v>
          </cell>
        </row>
        <row r="204">
          <cell r="A204" t="str">
            <v>WTM480</v>
          </cell>
          <cell r="B204">
            <v>728</v>
          </cell>
          <cell r="C204">
            <v>727</v>
          </cell>
          <cell r="D204">
            <v>1</v>
          </cell>
        </row>
        <row r="205">
          <cell r="A205" t="str">
            <v>WTV4125NFW</v>
          </cell>
          <cell r="B205">
            <v>3</v>
          </cell>
          <cell r="C205">
            <v>1</v>
          </cell>
          <cell r="D205">
            <v>2</v>
          </cell>
        </row>
        <row r="206">
          <cell r="A206" t="str">
            <v>WTV4125NFX</v>
          </cell>
          <cell r="B206">
            <v>23</v>
          </cell>
          <cell r="C206">
            <v>23</v>
          </cell>
          <cell r="D206">
            <v>0</v>
          </cell>
        </row>
        <row r="207">
          <cell r="A207" t="str">
            <v>WTV4225TS</v>
          </cell>
          <cell r="B207">
            <v>1</v>
          </cell>
          <cell r="C207">
            <v>1</v>
          </cell>
          <cell r="D207">
            <v>0</v>
          </cell>
        </row>
        <row r="208">
          <cell r="A208" t="str">
            <v>WTV4225W</v>
          </cell>
          <cell r="B208">
            <v>1</v>
          </cell>
          <cell r="C208">
            <v>1</v>
          </cell>
          <cell r="D208">
            <v>0</v>
          </cell>
        </row>
        <row r="209">
          <cell r="A209" t="str">
            <v>WTV4597NFCIX</v>
          </cell>
          <cell r="B209">
            <v>1</v>
          </cell>
          <cell r="C209">
            <v>1</v>
          </cell>
          <cell r="D209">
            <v>0</v>
          </cell>
        </row>
        <row r="210">
          <cell r="A210" t="str">
            <v>WV1500</v>
          </cell>
          <cell r="B210">
            <v>3</v>
          </cell>
          <cell r="C210">
            <v>3</v>
          </cell>
          <cell r="D210">
            <v>0</v>
          </cell>
        </row>
        <row r="211">
          <cell r="A211" t="str">
            <v>WV1500S</v>
          </cell>
          <cell r="B211">
            <v>0</v>
          </cell>
          <cell r="C211">
            <v>0</v>
          </cell>
          <cell r="D211">
            <v>0</v>
          </cell>
        </row>
        <row r="212">
          <cell r="A212" t="str">
            <v>WVCC1B130</v>
          </cell>
          <cell r="B212">
            <v>13</v>
          </cell>
          <cell r="C212">
            <v>13</v>
          </cell>
          <cell r="D212">
            <v>0</v>
          </cell>
        </row>
        <row r="213">
          <cell r="A213" t="str">
            <v>WVCC1CL160</v>
          </cell>
          <cell r="B213">
            <v>0</v>
          </cell>
          <cell r="C213">
            <v>0</v>
          </cell>
          <cell r="D213">
            <v>0</v>
          </cell>
        </row>
        <row r="214">
          <cell r="A214" t="str">
            <v>WVCC1B180</v>
          </cell>
          <cell r="B214">
            <v>0</v>
          </cell>
          <cell r="C214">
            <v>0</v>
          </cell>
          <cell r="D214">
            <v>0</v>
          </cell>
        </row>
        <row r="215">
          <cell r="A215" t="str">
            <v>WVCC1B200</v>
          </cell>
          <cell r="B215">
            <v>0</v>
          </cell>
          <cell r="C215">
            <v>0</v>
          </cell>
          <cell r="D215">
            <v>0</v>
          </cell>
        </row>
        <row r="216">
          <cell r="A216" t="str">
            <v>WVCC1CL200</v>
          </cell>
          <cell r="B216">
            <v>1</v>
          </cell>
          <cell r="C216">
            <v>1</v>
          </cell>
          <cell r="D216">
            <v>0</v>
          </cell>
        </row>
        <row r="217">
          <cell r="A217" t="str">
            <v>WVCU1CL100</v>
          </cell>
          <cell r="B217">
            <v>0</v>
          </cell>
          <cell r="C217">
            <v>0</v>
          </cell>
          <cell r="D217">
            <v>0</v>
          </cell>
        </row>
        <row r="218">
          <cell r="A218" t="str">
            <v>WVE1660</v>
          </cell>
          <cell r="B218">
            <v>209</v>
          </cell>
          <cell r="C218">
            <v>207</v>
          </cell>
          <cell r="D218">
            <v>2</v>
          </cell>
        </row>
        <row r="219">
          <cell r="A219" t="str">
            <v>WVE1883NFTS</v>
          </cell>
          <cell r="B219">
            <v>198</v>
          </cell>
          <cell r="C219">
            <v>196</v>
          </cell>
          <cell r="D219">
            <v>2</v>
          </cell>
        </row>
        <row r="220">
          <cell r="A220" t="str">
            <v>WVN1863</v>
          </cell>
          <cell r="B220">
            <v>1</v>
          </cell>
          <cell r="C220">
            <v>1</v>
          </cell>
          <cell r="D220">
            <v>0</v>
          </cell>
        </row>
        <row r="221">
          <cell r="A221" t="str">
            <v>WVT503</v>
          </cell>
          <cell r="B221">
            <v>11</v>
          </cell>
          <cell r="C221">
            <v>11</v>
          </cell>
          <cell r="D221">
            <v>0</v>
          </cell>
        </row>
        <row r="222">
          <cell r="A222" t="str">
            <v>WW1600</v>
          </cell>
          <cell r="B222">
            <v>0</v>
          </cell>
          <cell r="C222">
            <v>0</v>
          </cell>
          <cell r="D222">
            <v>0</v>
          </cell>
        </row>
      </sheetData>
      <sheetData sheetId="15"/>
      <sheetData sheetId="16">
        <row r="6">
          <cell r="A6" t="str">
            <v>REFERENCES</v>
          </cell>
          <cell r="B6" t="str">
            <v>BLD10156  ENLEV76</v>
          </cell>
          <cell r="C6" t="str">
            <v>TR101</v>
          </cell>
          <cell r="D6" t="str">
            <v>BLD10172</v>
          </cell>
          <cell r="E6" t="str">
            <v>BLD10164</v>
          </cell>
          <cell r="F6" t="str">
            <v>BLD10195</v>
          </cell>
          <cell r="G6" t="str">
            <v>BLD10196</v>
          </cell>
          <cell r="H6" t="str">
            <v>BLD10197</v>
          </cell>
        </row>
        <row r="7">
          <cell r="A7" t="str">
            <v>ACE010IX</v>
          </cell>
          <cell r="I7">
            <v>0</v>
          </cell>
        </row>
        <row r="8">
          <cell r="A8" t="str">
            <v>ACE102IX</v>
          </cell>
          <cell r="I8">
            <v>0</v>
          </cell>
        </row>
        <row r="9">
          <cell r="A9" t="str">
            <v>ACM5611G/WH</v>
          </cell>
          <cell r="I9">
            <v>0</v>
          </cell>
        </row>
        <row r="10">
          <cell r="A10" t="str">
            <v>ACM566/1IX</v>
          </cell>
          <cell r="I10">
            <v>0</v>
          </cell>
        </row>
        <row r="11">
          <cell r="A11" t="str">
            <v>ACM6601/G/IX</v>
          </cell>
          <cell r="I11">
            <v>0</v>
          </cell>
        </row>
        <row r="12">
          <cell r="A12" t="str">
            <v>ACM6611G/IX</v>
          </cell>
          <cell r="I12">
            <v>0</v>
          </cell>
        </row>
        <row r="13">
          <cell r="A13" t="str">
            <v>ACM6611G/WH</v>
          </cell>
          <cell r="I13">
            <v>0</v>
          </cell>
        </row>
        <row r="14">
          <cell r="A14" t="str">
            <v>ACM916IX</v>
          </cell>
          <cell r="I14">
            <v>0</v>
          </cell>
        </row>
        <row r="15">
          <cell r="A15" t="str">
            <v>ADG6442FD</v>
          </cell>
          <cell r="I15">
            <v>0</v>
          </cell>
        </row>
        <row r="16">
          <cell r="A16" t="str">
            <v>ADG7443A+FD</v>
          </cell>
          <cell r="I16">
            <v>0</v>
          </cell>
        </row>
        <row r="17">
          <cell r="A17" t="str">
            <v>ADG7643A+IX</v>
          </cell>
          <cell r="I17">
            <v>0</v>
          </cell>
        </row>
        <row r="18">
          <cell r="A18" t="str">
            <v>ADP4400WH</v>
          </cell>
          <cell r="I18">
            <v>0</v>
          </cell>
        </row>
        <row r="19">
          <cell r="A19" t="str">
            <v>ADP4600SI</v>
          </cell>
          <cell r="I19">
            <v>0</v>
          </cell>
        </row>
        <row r="20">
          <cell r="A20" t="str">
            <v>ADP7442A+PC6SWH</v>
          </cell>
          <cell r="I20">
            <v>0</v>
          </cell>
        </row>
        <row r="21">
          <cell r="A21" t="str">
            <v>ADP7452A+IX</v>
          </cell>
          <cell r="I21">
            <v>0</v>
          </cell>
        </row>
        <row r="22">
          <cell r="A22" t="str">
            <v>ADP750IX</v>
          </cell>
          <cell r="I22">
            <v>0</v>
          </cell>
        </row>
        <row r="23">
          <cell r="A23" t="str">
            <v>ADP8688A+TR</v>
          </cell>
          <cell r="F23">
            <v>2</v>
          </cell>
          <cell r="I23">
            <v>2</v>
          </cell>
        </row>
        <row r="24">
          <cell r="A24" t="str">
            <v>AKG659IX</v>
          </cell>
          <cell r="I24">
            <v>0</v>
          </cell>
        </row>
        <row r="25">
          <cell r="A25" t="str">
            <v>AKL710WH</v>
          </cell>
          <cell r="H25">
            <v>3</v>
          </cell>
          <cell r="I25">
            <v>3</v>
          </cell>
        </row>
        <row r="26">
          <cell r="A26" t="str">
            <v>AKM250</v>
          </cell>
          <cell r="I26">
            <v>0</v>
          </cell>
        </row>
        <row r="27">
          <cell r="A27" t="str">
            <v>AKM250NB</v>
          </cell>
          <cell r="I27">
            <v>0</v>
          </cell>
        </row>
        <row r="28">
          <cell r="A28" t="str">
            <v>AKM250IX</v>
          </cell>
          <cell r="H28">
            <v>4</v>
          </cell>
          <cell r="I28">
            <v>4</v>
          </cell>
        </row>
        <row r="29">
          <cell r="A29" t="str">
            <v>AKM361IX</v>
          </cell>
          <cell r="I29">
            <v>0</v>
          </cell>
        </row>
        <row r="30">
          <cell r="A30" t="str">
            <v>AKM394IR</v>
          </cell>
          <cell r="I30">
            <v>0</v>
          </cell>
        </row>
        <row r="31">
          <cell r="A31" t="str">
            <v>AKM521IX</v>
          </cell>
          <cell r="I31">
            <v>0</v>
          </cell>
        </row>
        <row r="32">
          <cell r="A32" t="str">
            <v>AKP560IX</v>
          </cell>
          <cell r="H32">
            <v>2</v>
          </cell>
          <cell r="I32">
            <v>2</v>
          </cell>
        </row>
        <row r="33">
          <cell r="A33" t="str">
            <v>AKP560WH</v>
          </cell>
          <cell r="H33">
            <v>2</v>
          </cell>
          <cell r="I33">
            <v>2</v>
          </cell>
        </row>
        <row r="34">
          <cell r="A34" t="str">
            <v>AKP565IX</v>
          </cell>
          <cell r="I34">
            <v>0</v>
          </cell>
        </row>
        <row r="35">
          <cell r="A35" t="str">
            <v>AKP568/IX/1</v>
          </cell>
          <cell r="I35">
            <v>0</v>
          </cell>
        </row>
        <row r="36">
          <cell r="A36" t="str">
            <v>AKR0471IX</v>
          </cell>
          <cell r="I36">
            <v>0</v>
          </cell>
        </row>
        <row r="37">
          <cell r="A37" t="str">
            <v>AKR357IX</v>
          </cell>
          <cell r="I37">
            <v>0</v>
          </cell>
        </row>
        <row r="38">
          <cell r="A38" t="str">
            <v>AKR420IX</v>
          </cell>
          <cell r="H38">
            <v>4</v>
          </cell>
          <cell r="I38">
            <v>4</v>
          </cell>
        </row>
        <row r="39">
          <cell r="A39" t="str">
            <v>AKR420WH</v>
          </cell>
          <cell r="I39">
            <v>0</v>
          </cell>
        </row>
        <row r="40">
          <cell r="A40" t="str">
            <v>AKR420NB</v>
          </cell>
          <cell r="I40">
            <v>0</v>
          </cell>
        </row>
        <row r="41">
          <cell r="A41" t="str">
            <v>AKR431ME</v>
          </cell>
          <cell r="I41">
            <v>0</v>
          </cell>
        </row>
        <row r="42">
          <cell r="A42" t="str">
            <v>AKR431WH</v>
          </cell>
          <cell r="I42">
            <v>0</v>
          </cell>
        </row>
        <row r="43">
          <cell r="A43" t="str">
            <v>AKR685IX</v>
          </cell>
          <cell r="I43">
            <v>0</v>
          </cell>
        </row>
        <row r="44">
          <cell r="A44" t="str">
            <v>AKR703IX</v>
          </cell>
          <cell r="I44">
            <v>0</v>
          </cell>
        </row>
        <row r="45">
          <cell r="A45" t="str">
            <v>AKR891IX</v>
          </cell>
          <cell r="I45">
            <v>0</v>
          </cell>
        </row>
        <row r="46">
          <cell r="A46" t="str">
            <v>AKR934IX</v>
          </cell>
          <cell r="H46">
            <v>5</v>
          </cell>
          <cell r="I46">
            <v>5</v>
          </cell>
        </row>
        <row r="47">
          <cell r="A47" t="str">
            <v>AKR945IX</v>
          </cell>
          <cell r="I47">
            <v>0</v>
          </cell>
        </row>
        <row r="48">
          <cell r="A48" t="str">
            <v>AKR981IX</v>
          </cell>
          <cell r="I48">
            <v>0</v>
          </cell>
        </row>
        <row r="49">
          <cell r="A49" t="str">
            <v>AKR809MR</v>
          </cell>
          <cell r="I49">
            <v>0</v>
          </cell>
        </row>
        <row r="50">
          <cell r="A50" t="str">
            <v>AKS638WH</v>
          </cell>
          <cell r="H50">
            <v>3</v>
          </cell>
          <cell r="I50">
            <v>3</v>
          </cell>
        </row>
        <row r="51">
          <cell r="A51" t="str">
            <v>AKT315/IX</v>
          </cell>
          <cell r="I51">
            <v>0</v>
          </cell>
        </row>
        <row r="52">
          <cell r="A52" t="str">
            <v>AKT325IX</v>
          </cell>
          <cell r="I52">
            <v>0</v>
          </cell>
        </row>
        <row r="53">
          <cell r="A53" t="str">
            <v>AKT476NB</v>
          </cell>
          <cell r="I53">
            <v>0</v>
          </cell>
        </row>
        <row r="54">
          <cell r="A54" t="str">
            <v>AKT617/IX</v>
          </cell>
          <cell r="I54">
            <v>0</v>
          </cell>
        </row>
        <row r="55">
          <cell r="A55" t="str">
            <v>AKT680/IXL</v>
          </cell>
          <cell r="I55">
            <v>0</v>
          </cell>
        </row>
        <row r="56">
          <cell r="A56" t="str">
            <v>AKT780/IX</v>
          </cell>
          <cell r="I56">
            <v>0</v>
          </cell>
        </row>
        <row r="57">
          <cell r="A57" t="str">
            <v>AKT809NB</v>
          </cell>
          <cell r="I57">
            <v>0</v>
          </cell>
        </row>
        <row r="58">
          <cell r="A58" t="str">
            <v>AKT905/IX</v>
          </cell>
          <cell r="I58">
            <v>0</v>
          </cell>
        </row>
        <row r="59">
          <cell r="A59" t="str">
            <v>AKT925/IX</v>
          </cell>
          <cell r="I59">
            <v>0</v>
          </cell>
        </row>
        <row r="60">
          <cell r="A60" t="str">
            <v>AKT933NB</v>
          </cell>
          <cell r="I60">
            <v>0</v>
          </cell>
        </row>
        <row r="61">
          <cell r="A61" t="str">
            <v>AKZM655IX</v>
          </cell>
          <cell r="I61">
            <v>0</v>
          </cell>
        </row>
        <row r="62">
          <cell r="A62" t="str">
            <v>AKZM693MRR</v>
          </cell>
          <cell r="I62">
            <v>0</v>
          </cell>
        </row>
        <row r="63">
          <cell r="A63" t="str">
            <v>AMB797</v>
          </cell>
          <cell r="D63">
            <v>20</v>
          </cell>
          <cell r="E63">
            <v>40</v>
          </cell>
          <cell r="G63">
            <v>55</v>
          </cell>
          <cell r="I63">
            <v>115</v>
          </cell>
        </row>
        <row r="64">
          <cell r="A64" t="str">
            <v>AMB799</v>
          </cell>
          <cell r="D64">
            <v>25</v>
          </cell>
          <cell r="E64">
            <v>70</v>
          </cell>
          <cell r="G64">
            <v>55</v>
          </cell>
          <cell r="I64">
            <v>150</v>
          </cell>
        </row>
        <row r="65">
          <cell r="A65" t="str">
            <v>AMD091/1</v>
          </cell>
          <cell r="I65">
            <v>0</v>
          </cell>
        </row>
        <row r="66">
          <cell r="A66" t="str">
            <v>AMD314</v>
          </cell>
          <cell r="I66">
            <v>0</v>
          </cell>
        </row>
        <row r="67">
          <cell r="A67" t="str">
            <v>AMD314IX</v>
          </cell>
          <cell r="I67">
            <v>0</v>
          </cell>
        </row>
        <row r="68">
          <cell r="A68" t="str">
            <v>AMD315</v>
          </cell>
          <cell r="I68">
            <v>0</v>
          </cell>
        </row>
        <row r="69">
          <cell r="A69" t="str">
            <v>AMD315IX</v>
          </cell>
          <cell r="I69">
            <v>0</v>
          </cell>
        </row>
        <row r="70">
          <cell r="A70" t="str">
            <v>AMD316</v>
          </cell>
          <cell r="I70">
            <v>0</v>
          </cell>
        </row>
        <row r="71">
          <cell r="A71" t="str">
            <v>AMD317</v>
          </cell>
          <cell r="I71">
            <v>0</v>
          </cell>
        </row>
        <row r="72">
          <cell r="A72" t="str">
            <v>AMT606/WH</v>
          </cell>
          <cell r="I72">
            <v>0</v>
          </cell>
        </row>
        <row r="73">
          <cell r="A73" t="str">
            <v>AMW836/IN</v>
          </cell>
          <cell r="I73">
            <v>0</v>
          </cell>
        </row>
        <row r="74">
          <cell r="A74" t="str">
            <v>ARC2224</v>
          </cell>
          <cell r="I74">
            <v>0</v>
          </cell>
        </row>
        <row r="75">
          <cell r="A75" t="str">
            <v>ARZ000W</v>
          </cell>
          <cell r="I75">
            <v>0</v>
          </cell>
        </row>
        <row r="76">
          <cell r="A76" t="str">
            <v>AWB7912</v>
          </cell>
          <cell r="I76">
            <v>0</v>
          </cell>
        </row>
        <row r="77">
          <cell r="A77" t="str">
            <v>AWE5090</v>
          </cell>
          <cell r="I77">
            <v>0</v>
          </cell>
        </row>
        <row r="78">
          <cell r="A78" t="str">
            <v>AWE6112</v>
          </cell>
          <cell r="I78">
            <v>0</v>
          </cell>
        </row>
        <row r="79">
          <cell r="A79" t="str">
            <v>AWE6511</v>
          </cell>
          <cell r="I79">
            <v>0</v>
          </cell>
        </row>
        <row r="80">
          <cell r="A80" t="str">
            <v>AWE6512</v>
          </cell>
          <cell r="I80">
            <v>0</v>
          </cell>
        </row>
        <row r="81">
          <cell r="A81" t="str">
            <v>AWE7650</v>
          </cell>
          <cell r="I81">
            <v>0</v>
          </cell>
        </row>
        <row r="82">
          <cell r="A82" t="str">
            <v>AWE9830</v>
          </cell>
          <cell r="I82">
            <v>0</v>
          </cell>
        </row>
        <row r="83">
          <cell r="A83" t="str">
            <v>AWE9850</v>
          </cell>
          <cell r="I83">
            <v>0</v>
          </cell>
        </row>
        <row r="84">
          <cell r="A84" t="str">
            <v>AWG/BM6060</v>
          </cell>
          <cell r="F84">
            <v>5</v>
          </cell>
          <cell r="I84">
            <v>5</v>
          </cell>
        </row>
        <row r="85">
          <cell r="A85" t="str">
            <v xml:space="preserve">AWG/BM6080 </v>
          </cell>
          <cell r="I85">
            <v>0</v>
          </cell>
        </row>
        <row r="86">
          <cell r="A86" t="str">
            <v>AWG/BM6080S</v>
          </cell>
          <cell r="I86">
            <v>0</v>
          </cell>
        </row>
        <row r="87">
          <cell r="A87" t="str">
            <v>AWG/BM7080</v>
          </cell>
          <cell r="I87">
            <v>0</v>
          </cell>
        </row>
        <row r="88">
          <cell r="A88" t="str">
            <v>AWG/BM7080S</v>
          </cell>
          <cell r="I88">
            <v>0</v>
          </cell>
        </row>
        <row r="89">
          <cell r="A89" t="str">
            <v>AWG/BM7100</v>
          </cell>
          <cell r="I89">
            <v>0</v>
          </cell>
        </row>
        <row r="90">
          <cell r="A90" t="str">
            <v>AWG/CM7120S</v>
          </cell>
          <cell r="I90">
            <v>0</v>
          </cell>
        </row>
        <row r="91">
          <cell r="A91" t="str">
            <v>AWO/CM7120</v>
          </cell>
          <cell r="I91">
            <v>0</v>
          </cell>
        </row>
        <row r="92">
          <cell r="A92" t="str">
            <v>AWO/CM8123</v>
          </cell>
          <cell r="I92">
            <v>0</v>
          </cell>
        </row>
        <row r="93">
          <cell r="A93" t="str">
            <v>AWO/CM8123S</v>
          </cell>
          <cell r="F93">
            <v>2</v>
          </cell>
          <cell r="I93">
            <v>2</v>
          </cell>
        </row>
        <row r="94">
          <cell r="A94" t="str">
            <v>AWO/CM9123</v>
          </cell>
          <cell r="I94">
            <v>0</v>
          </cell>
        </row>
        <row r="95">
          <cell r="A95" t="str">
            <v>AWO/CM9123S</v>
          </cell>
          <cell r="I95">
            <v>0</v>
          </cell>
        </row>
        <row r="96">
          <cell r="A96" t="str">
            <v>AWOE10142S</v>
          </cell>
          <cell r="I96">
            <v>0</v>
          </cell>
        </row>
        <row r="97">
          <cell r="A97" t="str">
            <v>AWOE91200/1</v>
          </cell>
          <cell r="I97">
            <v>0</v>
          </cell>
        </row>
        <row r="98">
          <cell r="A98" t="str">
            <v>AWOE91200/1S</v>
          </cell>
          <cell r="I98">
            <v>0</v>
          </cell>
        </row>
        <row r="99">
          <cell r="A99" t="str">
            <v>AWZFS614</v>
          </cell>
          <cell r="I99">
            <v>0</v>
          </cell>
        </row>
        <row r="100">
          <cell r="A100" t="str">
            <v>AZB8785</v>
          </cell>
          <cell r="I100">
            <v>0</v>
          </cell>
        </row>
        <row r="101">
          <cell r="A101" t="str">
            <v>AZB9780</v>
          </cell>
          <cell r="I101">
            <v>0</v>
          </cell>
        </row>
        <row r="102">
          <cell r="A102" t="str">
            <v>AZB9785</v>
          </cell>
          <cell r="I102">
            <v>0</v>
          </cell>
        </row>
        <row r="103">
          <cell r="A103" t="str">
            <v>CF16</v>
          </cell>
          <cell r="I103">
            <v>0</v>
          </cell>
        </row>
        <row r="104">
          <cell r="A104" t="str">
            <v>CF20</v>
          </cell>
          <cell r="I104">
            <v>0</v>
          </cell>
        </row>
        <row r="105">
          <cell r="A105" t="str">
            <v>CF28</v>
          </cell>
          <cell r="I105">
            <v>0</v>
          </cell>
        </row>
        <row r="106">
          <cell r="A106" t="str">
            <v>CF350</v>
          </cell>
          <cell r="I106">
            <v>0</v>
          </cell>
        </row>
        <row r="107">
          <cell r="A107" t="str">
            <v>CF430</v>
          </cell>
          <cell r="I107">
            <v>0</v>
          </cell>
        </row>
        <row r="108">
          <cell r="A108" t="str">
            <v>CF610</v>
          </cell>
          <cell r="C108">
            <v>50</v>
          </cell>
          <cell r="I108">
            <v>50</v>
          </cell>
        </row>
        <row r="109">
          <cell r="A109" t="str">
            <v>CVA14AP</v>
          </cell>
          <cell r="I109">
            <v>0</v>
          </cell>
        </row>
        <row r="110">
          <cell r="A110" t="str">
            <v>DPA25</v>
          </cell>
          <cell r="I110">
            <v>0</v>
          </cell>
        </row>
        <row r="111">
          <cell r="A111" t="str">
            <v>DPA300V/EG</v>
          </cell>
          <cell r="I111">
            <v>0</v>
          </cell>
        </row>
        <row r="112">
          <cell r="A112" t="str">
            <v>GT285SL</v>
          </cell>
          <cell r="I112">
            <v>0</v>
          </cell>
        </row>
        <row r="113">
          <cell r="A113" t="str">
            <v>GTE405</v>
          </cell>
          <cell r="I113">
            <v>0</v>
          </cell>
        </row>
        <row r="114">
          <cell r="A114" t="str">
            <v>JT366/SL</v>
          </cell>
          <cell r="I114">
            <v>0</v>
          </cell>
        </row>
        <row r="115">
          <cell r="A115" t="str">
            <v>JT379IX</v>
          </cell>
          <cell r="I115">
            <v>0</v>
          </cell>
        </row>
        <row r="116">
          <cell r="A116" t="str">
            <v>KGN5382A2+ Fresh PT</v>
          </cell>
          <cell r="I116">
            <v>0</v>
          </cell>
        </row>
        <row r="117">
          <cell r="A117" t="str">
            <v>KGN5283A3+</v>
          </cell>
          <cell r="I117">
            <v>0</v>
          </cell>
        </row>
        <row r="118">
          <cell r="A118" t="str">
            <v>LOP6052</v>
          </cell>
          <cell r="I118">
            <v>0</v>
          </cell>
        </row>
        <row r="119">
          <cell r="A119" t="str">
            <v>LOS7010</v>
          </cell>
          <cell r="I119">
            <v>0</v>
          </cell>
        </row>
        <row r="120">
          <cell r="A120" t="str">
            <v>LPA54</v>
          </cell>
          <cell r="I120">
            <v>0</v>
          </cell>
        </row>
        <row r="121">
          <cell r="A121" t="str">
            <v>MWD246SL</v>
          </cell>
          <cell r="I121">
            <v>0</v>
          </cell>
        </row>
        <row r="122">
          <cell r="A122" t="str">
            <v>MWD301</v>
          </cell>
          <cell r="C122">
            <v>50</v>
          </cell>
          <cell r="H122">
            <v>10</v>
          </cell>
          <cell r="I122">
            <v>60</v>
          </cell>
        </row>
        <row r="123">
          <cell r="A123" t="str">
            <v>MWD302/WH</v>
          </cell>
          <cell r="I123">
            <v>0</v>
          </cell>
        </row>
        <row r="124">
          <cell r="A124" t="str">
            <v>MWD308/SL</v>
          </cell>
          <cell r="H124">
            <v>14</v>
          </cell>
          <cell r="I124">
            <v>14</v>
          </cell>
        </row>
        <row r="125">
          <cell r="A125" t="str">
            <v>MWO611SL</v>
          </cell>
          <cell r="I125">
            <v>0</v>
          </cell>
        </row>
        <row r="126">
          <cell r="A126" t="str">
            <v>SF141</v>
          </cell>
          <cell r="I126">
            <v>0</v>
          </cell>
        </row>
        <row r="127">
          <cell r="A127" t="str">
            <v>SF171</v>
          </cell>
          <cell r="I127">
            <v>0</v>
          </cell>
        </row>
        <row r="128">
          <cell r="A128" t="str">
            <v>TT16AP</v>
          </cell>
          <cell r="H128">
            <v>6</v>
          </cell>
          <cell r="I128">
            <v>6</v>
          </cell>
        </row>
        <row r="129">
          <cell r="A129" t="str">
            <v>WBA3399NFCIX</v>
          </cell>
          <cell r="I129">
            <v>0</v>
          </cell>
        </row>
        <row r="130">
          <cell r="A130" t="str">
            <v>WBA4398NFCIX</v>
          </cell>
          <cell r="I130">
            <v>0</v>
          </cell>
        </row>
        <row r="131">
          <cell r="A131" t="str">
            <v>WBE3325NFTS</v>
          </cell>
          <cell r="I131">
            <v>0</v>
          </cell>
        </row>
        <row r="132">
          <cell r="A132" t="str">
            <v>WBE3325NFW</v>
          </cell>
          <cell r="I132">
            <v>0</v>
          </cell>
        </row>
        <row r="133">
          <cell r="A133" t="str">
            <v>WBE3414</v>
          </cell>
          <cell r="H133">
            <v>5</v>
          </cell>
          <cell r="I133">
            <v>5</v>
          </cell>
        </row>
        <row r="134">
          <cell r="A134" t="str">
            <v>WGWHFL106A</v>
          </cell>
          <cell r="I134">
            <v>0</v>
          </cell>
        </row>
        <row r="135">
          <cell r="A135" t="str">
            <v>WGWHFL1P6AL</v>
          </cell>
          <cell r="I135">
            <v>0</v>
          </cell>
        </row>
        <row r="136">
          <cell r="A136" t="str">
            <v>WGWHFL112A</v>
          </cell>
          <cell r="I136">
            <v>0</v>
          </cell>
        </row>
        <row r="137">
          <cell r="A137" t="str">
            <v>WME1640W</v>
          </cell>
          <cell r="I137">
            <v>0</v>
          </cell>
        </row>
        <row r="138">
          <cell r="A138" t="str">
            <v>WME1887DFCTS</v>
          </cell>
          <cell r="I138">
            <v>0</v>
          </cell>
        </row>
        <row r="139">
          <cell r="A139" t="str">
            <v>WMN1867DFCN</v>
          </cell>
          <cell r="I139">
            <v>0</v>
          </cell>
        </row>
        <row r="140">
          <cell r="A140" t="str">
            <v>WMT503</v>
          </cell>
          <cell r="H140">
            <v>4</v>
          </cell>
          <cell r="I140">
            <v>4</v>
          </cell>
        </row>
        <row r="141">
          <cell r="A141" t="str">
            <v>WOR1207</v>
          </cell>
          <cell r="D141">
            <v>40</v>
          </cell>
          <cell r="E141">
            <v>100</v>
          </cell>
          <cell r="H141">
            <v>65</v>
          </cell>
          <cell r="I141">
            <v>205</v>
          </cell>
        </row>
        <row r="142">
          <cell r="A142" t="str">
            <v>WOR1209</v>
          </cell>
          <cell r="D142">
            <v>40</v>
          </cell>
          <cell r="E142">
            <v>100</v>
          </cell>
          <cell r="H142">
            <v>65</v>
          </cell>
          <cell r="I142">
            <v>205</v>
          </cell>
        </row>
        <row r="143">
          <cell r="A143" t="str">
            <v>WOR1212</v>
          </cell>
          <cell r="D143">
            <v>40</v>
          </cell>
          <cell r="E143">
            <v>90</v>
          </cell>
          <cell r="H143">
            <v>45</v>
          </cell>
          <cell r="I143">
            <v>175</v>
          </cell>
        </row>
        <row r="144">
          <cell r="A144" t="str">
            <v>WS60-578</v>
          </cell>
          <cell r="F144">
            <v>10</v>
          </cell>
          <cell r="I144">
            <v>10</v>
          </cell>
        </row>
        <row r="145">
          <cell r="A145" t="str">
            <v>WS80-58</v>
          </cell>
          <cell r="F145">
            <v>10</v>
          </cell>
          <cell r="I145">
            <v>10</v>
          </cell>
        </row>
        <row r="146">
          <cell r="A146" t="str">
            <v>WSC5541/A+NX</v>
          </cell>
          <cell r="I146">
            <v>0</v>
          </cell>
        </row>
        <row r="147">
          <cell r="A147" t="str">
            <v>WSF7256A/IX</v>
          </cell>
          <cell r="I147">
            <v>0</v>
          </cell>
        </row>
        <row r="148">
          <cell r="A148" t="str">
            <v>WSF5574A+X</v>
          </cell>
          <cell r="I148">
            <v>0</v>
          </cell>
        </row>
        <row r="149">
          <cell r="A149" t="str">
            <v>WSN5586A+N</v>
          </cell>
          <cell r="I149">
            <v>0</v>
          </cell>
        </row>
        <row r="150">
          <cell r="A150" t="str">
            <v>WTE2510W</v>
          </cell>
          <cell r="I150">
            <v>0</v>
          </cell>
        </row>
        <row r="151">
          <cell r="A151" t="str">
            <v>WTE2921A+NFS</v>
          </cell>
          <cell r="I151">
            <v>0</v>
          </cell>
        </row>
        <row r="152">
          <cell r="A152" t="str">
            <v>WTE2921A+NFW</v>
          </cell>
          <cell r="H152">
            <v>3</v>
          </cell>
          <cell r="I152">
            <v>3</v>
          </cell>
        </row>
        <row r="153">
          <cell r="A153" t="str">
            <v>WTE3111W</v>
          </cell>
          <cell r="I153">
            <v>0</v>
          </cell>
        </row>
        <row r="154">
          <cell r="A154" t="str">
            <v>WTE3322A+NFTS</v>
          </cell>
          <cell r="I154">
            <v>0</v>
          </cell>
        </row>
        <row r="155">
          <cell r="A155" t="str">
            <v>WTE3322NFW</v>
          </cell>
          <cell r="I155">
            <v>0</v>
          </cell>
        </row>
        <row r="156">
          <cell r="A156" t="str">
            <v>WTH4410IX</v>
          </cell>
          <cell r="I156">
            <v>0</v>
          </cell>
        </row>
        <row r="157">
          <cell r="A157" t="str">
            <v>WTH4410NFW</v>
          </cell>
          <cell r="I157">
            <v>0</v>
          </cell>
        </row>
        <row r="158">
          <cell r="A158" t="str">
            <v>WTH4910IX</v>
          </cell>
          <cell r="I158">
            <v>0</v>
          </cell>
        </row>
        <row r="159">
          <cell r="A159" t="str">
            <v>WTH4910NFW</v>
          </cell>
          <cell r="I159">
            <v>0</v>
          </cell>
        </row>
        <row r="160">
          <cell r="A160" t="str">
            <v>WTH5410NFW</v>
          </cell>
          <cell r="I160">
            <v>0</v>
          </cell>
        </row>
        <row r="161">
          <cell r="A161" t="str">
            <v>WTH5410NFX</v>
          </cell>
          <cell r="H161">
            <v>4</v>
          </cell>
          <cell r="I161">
            <v>4</v>
          </cell>
        </row>
        <row r="162">
          <cell r="A162" t="str">
            <v>WTM480</v>
          </cell>
          <cell r="B162">
            <v>20</v>
          </cell>
          <cell r="I162">
            <v>20</v>
          </cell>
        </row>
        <row r="163">
          <cell r="A163" t="str">
            <v>WTV4125NFW</v>
          </cell>
          <cell r="I163">
            <v>0</v>
          </cell>
        </row>
        <row r="164">
          <cell r="A164" t="str">
            <v>WTV4125NFX</v>
          </cell>
          <cell r="I164">
            <v>0</v>
          </cell>
        </row>
        <row r="165">
          <cell r="A165" t="str">
            <v>WTV4597NFCIX</v>
          </cell>
          <cell r="I165">
            <v>0</v>
          </cell>
        </row>
        <row r="166">
          <cell r="A166" t="str">
            <v>WV1500</v>
          </cell>
          <cell r="I166">
            <v>0</v>
          </cell>
        </row>
        <row r="167">
          <cell r="A167" t="str">
            <v>WV1500S</v>
          </cell>
          <cell r="I167">
            <v>0</v>
          </cell>
        </row>
        <row r="168">
          <cell r="A168" t="str">
            <v>WVCC1B130</v>
          </cell>
          <cell r="I168">
            <v>0</v>
          </cell>
        </row>
        <row r="169">
          <cell r="A169" t="str">
            <v>WVCC1CL160</v>
          </cell>
          <cell r="I169">
            <v>0</v>
          </cell>
        </row>
        <row r="170">
          <cell r="A170" t="str">
            <v>WVCC1B180</v>
          </cell>
          <cell r="I170">
            <v>0</v>
          </cell>
        </row>
        <row r="171">
          <cell r="A171" t="str">
            <v>WVCC1B200</v>
          </cell>
          <cell r="H171">
            <v>4</v>
          </cell>
          <cell r="I171">
            <v>4</v>
          </cell>
        </row>
        <row r="172">
          <cell r="A172" t="str">
            <v>WVCC1CL200</v>
          </cell>
          <cell r="H172">
            <v>11</v>
          </cell>
          <cell r="I172">
            <v>11</v>
          </cell>
        </row>
        <row r="173">
          <cell r="A173" t="str">
            <v>WVCU1CL100</v>
          </cell>
          <cell r="I173">
            <v>0</v>
          </cell>
        </row>
        <row r="174">
          <cell r="A174" t="str">
            <v>WVE1660</v>
          </cell>
          <cell r="I174">
            <v>0</v>
          </cell>
        </row>
        <row r="175">
          <cell r="A175" t="str">
            <v>WVE1883NFTS</v>
          </cell>
          <cell r="I175">
            <v>0</v>
          </cell>
        </row>
        <row r="176">
          <cell r="A176" t="str">
            <v>WVN1863</v>
          </cell>
          <cell r="I176">
            <v>0</v>
          </cell>
        </row>
        <row r="177">
          <cell r="A177" t="str">
            <v>WVT503</v>
          </cell>
          <cell r="H177">
            <v>4</v>
          </cell>
          <cell r="I177">
            <v>4</v>
          </cell>
        </row>
        <row r="178">
          <cell r="A178" t="str">
            <v>WW1600</v>
          </cell>
          <cell r="I178">
            <v>0</v>
          </cell>
        </row>
      </sheetData>
      <sheetData sheetId="17">
        <row r="6">
          <cell r="A6" t="str">
            <v>REFERENCES</v>
          </cell>
          <cell r="B6" t="str">
            <v>ENLEV 77 BLD10191/BLD10192</v>
          </cell>
          <cell r="C6" t="str">
            <v>TR102</v>
          </cell>
          <cell r="D6" t="str">
            <v>ENLEV 78</v>
          </cell>
          <cell r="E6" t="str">
            <v>ENLEV 79</v>
          </cell>
          <cell r="F6" t="str">
            <v>BLD10162</v>
          </cell>
          <cell r="G6" t="str">
            <v>BLD10201</v>
          </cell>
          <cell r="H6" t="str">
            <v>BLD10170</v>
          </cell>
        </row>
        <row r="7">
          <cell r="A7" t="str">
            <v>ACE010IX</v>
          </cell>
          <cell r="I7">
            <v>0</v>
          </cell>
        </row>
        <row r="8">
          <cell r="A8" t="str">
            <v>ACE102IX</v>
          </cell>
          <cell r="I8">
            <v>0</v>
          </cell>
        </row>
        <row r="9">
          <cell r="A9" t="str">
            <v>ACM5611G/WH</v>
          </cell>
          <cell r="B9">
            <v>1</v>
          </cell>
          <cell r="I9">
            <v>1</v>
          </cell>
        </row>
        <row r="10">
          <cell r="A10" t="str">
            <v>ACM566/1IX</v>
          </cell>
          <cell r="I10">
            <v>0</v>
          </cell>
        </row>
        <row r="11">
          <cell r="A11" t="str">
            <v>ACM6601/G/IX</v>
          </cell>
          <cell r="I11">
            <v>0</v>
          </cell>
        </row>
        <row r="12">
          <cell r="A12" t="str">
            <v>ACM6611G/IX</v>
          </cell>
          <cell r="I12">
            <v>0</v>
          </cell>
        </row>
        <row r="13">
          <cell r="A13" t="str">
            <v>ACM6611G/WH</v>
          </cell>
          <cell r="B13">
            <v>1</v>
          </cell>
          <cell r="I13">
            <v>1</v>
          </cell>
        </row>
        <row r="14">
          <cell r="A14" t="str">
            <v>ACM916IX</v>
          </cell>
          <cell r="I14">
            <v>0</v>
          </cell>
        </row>
        <row r="15">
          <cell r="A15" t="str">
            <v>ADG6442FD</v>
          </cell>
          <cell r="I15">
            <v>0</v>
          </cell>
        </row>
        <row r="16">
          <cell r="A16" t="str">
            <v>ADG7443A+FD</v>
          </cell>
          <cell r="I16">
            <v>0</v>
          </cell>
        </row>
        <row r="17">
          <cell r="A17" t="str">
            <v>ADG7643A+IX</v>
          </cell>
          <cell r="I17">
            <v>0</v>
          </cell>
        </row>
        <row r="18">
          <cell r="A18" t="str">
            <v>ADP4400WH</v>
          </cell>
          <cell r="I18">
            <v>0</v>
          </cell>
        </row>
        <row r="19">
          <cell r="A19" t="str">
            <v>ADP4600SI</v>
          </cell>
          <cell r="I19">
            <v>0</v>
          </cell>
        </row>
        <row r="20">
          <cell r="A20" t="str">
            <v>ADP7442A+PC6SWH</v>
          </cell>
          <cell r="I20">
            <v>0</v>
          </cell>
        </row>
        <row r="21">
          <cell r="A21" t="str">
            <v>ADP7452A+IX</v>
          </cell>
          <cell r="I21">
            <v>0</v>
          </cell>
        </row>
        <row r="22">
          <cell r="A22" t="str">
            <v>ADP750IX</v>
          </cell>
          <cell r="I22">
            <v>0</v>
          </cell>
        </row>
        <row r="23">
          <cell r="A23" t="str">
            <v>ADP8688A+TR</v>
          </cell>
          <cell r="I23">
            <v>0</v>
          </cell>
        </row>
        <row r="24">
          <cell r="A24" t="str">
            <v>AKG659IX</v>
          </cell>
          <cell r="I24">
            <v>0</v>
          </cell>
        </row>
        <row r="25">
          <cell r="A25" t="str">
            <v>AKL710WH</v>
          </cell>
          <cell r="I25">
            <v>0</v>
          </cell>
        </row>
        <row r="26">
          <cell r="A26" t="str">
            <v>AKM250</v>
          </cell>
          <cell r="I26">
            <v>0</v>
          </cell>
        </row>
        <row r="27">
          <cell r="A27" t="str">
            <v>AKM250NB</v>
          </cell>
          <cell r="I27">
            <v>0</v>
          </cell>
        </row>
        <row r="28">
          <cell r="A28" t="str">
            <v>AKM250IX</v>
          </cell>
          <cell r="I28">
            <v>0</v>
          </cell>
        </row>
        <row r="29">
          <cell r="A29" t="str">
            <v>AKM361IX</v>
          </cell>
          <cell r="I29">
            <v>0</v>
          </cell>
        </row>
        <row r="30">
          <cell r="A30" t="str">
            <v>AKM394IR</v>
          </cell>
          <cell r="I30">
            <v>0</v>
          </cell>
        </row>
        <row r="31">
          <cell r="A31" t="str">
            <v>AKM521IX</v>
          </cell>
          <cell r="I31">
            <v>0</v>
          </cell>
        </row>
        <row r="32">
          <cell r="A32" t="str">
            <v>AKP560IX</v>
          </cell>
          <cell r="I32">
            <v>0</v>
          </cell>
        </row>
        <row r="33">
          <cell r="A33" t="str">
            <v>AKP560WH</v>
          </cell>
          <cell r="I33">
            <v>0</v>
          </cell>
        </row>
        <row r="34">
          <cell r="A34" t="str">
            <v>AKP565IX</v>
          </cell>
          <cell r="I34">
            <v>0</v>
          </cell>
        </row>
        <row r="35">
          <cell r="A35" t="str">
            <v>AKP568/IX/1</v>
          </cell>
          <cell r="I35">
            <v>0</v>
          </cell>
        </row>
        <row r="36">
          <cell r="A36" t="str">
            <v>AKR0471IX</v>
          </cell>
          <cell r="I36">
            <v>0</v>
          </cell>
        </row>
        <row r="37">
          <cell r="A37" t="str">
            <v>AKR357IX</v>
          </cell>
          <cell r="I37">
            <v>0</v>
          </cell>
        </row>
        <row r="38">
          <cell r="A38" t="str">
            <v>AKR420IX</v>
          </cell>
          <cell r="I38">
            <v>0</v>
          </cell>
        </row>
        <row r="39">
          <cell r="A39" t="str">
            <v>AKR420WH</v>
          </cell>
          <cell r="I39">
            <v>0</v>
          </cell>
        </row>
        <row r="40">
          <cell r="A40" t="str">
            <v>AKR420NB</v>
          </cell>
          <cell r="I40">
            <v>0</v>
          </cell>
        </row>
        <row r="41">
          <cell r="A41" t="str">
            <v>AKR431ME</v>
          </cell>
          <cell r="C41">
            <v>297</v>
          </cell>
          <cell r="I41">
            <v>297</v>
          </cell>
        </row>
        <row r="42">
          <cell r="A42" t="str">
            <v>AKR431WH</v>
          </cell>
          <cell r="I42">
            <v>0</v>
          </cell>
        </row>
        <row r="43">
          <cell r="A43" t="str">
            <v>AKR685IX</v>
          </cell>
          <cell r="I43">
            <v>0</v>
          </cell>
        </row>
        <row r="44">
          <cell r="A44" t="str">
            <v>AKR703IX</v>
          </cell>
          <cell r="I44">
            <v>0</v>
          </cell>
        </row>
        <row r="45">
          <cell r="A45" t="str">
            <v>AKR891IX</v>
          </cell>
          <cell r="I45">
            <v>0</v>
          </cell>
        </row>
        <row r="46">
          <cell r="A46" t="str">
            <v>AKR934IX</v>
          </cell>
          <cell r="I46">
            <v>0</v>
          </cell>
        </row>
        <row r="47">
          <cell r="A47" t="str">
            <v>AKR945IX</v>
          </cell>
          <cell r="C47">
            <v>6</v>
          </cell>
          <cell r="I47">
            <v>6</v>
          </cell>
        </row>
        <row r="48">
          <cell r="A48" t="str">
            <v>AKR981IX</v>
          </cell>
          <cell r="G48">
            <v>3</v>
          </cell>
          <cell r="I48">
            <v>3</v>
          </cell>
        </row>
        <row r="49">
          <cell r="A49" t="str">
            <v>AKR809MR</v>
          </cell>
          <cell r="I49">
            <v>0</v>
          </cell>
        </row>
        <row r="50">
          <cell r="A50" t="str">
            <v>AKS638WH</v>
          </cell>
          <cell r="I50">
            <v>0</v>
          </cell>
        </row>
        <row r="51">
          <cell r="A51" t="str">
            <v>AKT315/IX</v>
          </cell>
          <cell r="I51">
            <v>0</v>
          </cell>
        </row>
        <row r="52">
          <cell r="A52" t="str">
            <v>AKT325IX</v>
          </cell>
          <cell r="I52">
            <v>0</v>
          </cell>
        </row>
        <row r="53">
          <cell r="A53" t="str">
            <v>AKT476NB</v>
          </cell>
          <cell r="I53">
            <v>0</v>
          </cell>
        </row>
        <row r="54">
          <cell r="A54" t="str">
            <v>AKT617/IX</v>
          </cell>
          <cell r="I54">
            <v>0</v>
          </cell>
        </row>
        <row r="55">
          <cell r="A55" t="str">
            <v>AKT680/IXL</v>
          </cell>
          <cell r="I55">
            <v>0</v>
          </cell>
        </row>
        <row r="56">
          <cell r="A56" t="str">
            <v>AKT780/IX</v>
          </cell>
          <cell r="I56">
            <v>0</v>
          </cell>
        </row>
        <row r="57">
          <cell r="A57" t="str">
            <v>AKT809NB</v>
          </cell>
          <cell r="C57">
            <v>6</v>
          </cell>
          <cell r="G57">
            <v>2</v>
          </cell>
          <cell r="I57">
            <v>8</v>
          </cell>
        </row>
        <row r="58">
          <cell r="A58" t="str">
            <v>AKT905/IX</v>
          </cell>
          <cell r="I58">
            <v>0</v>
          </cell>
        </row>
        <row r="59">
          <cell r="A59" t="str">
            <v>AKT925/IX</v>
          </cell>
          <cell r="I59">
            <v>0</v>
          </cell>
        </row>
        <row r="60">
          <cell r="A60" t="str">
            <v>AKT933NB</v>
          </cell>
          <cell r="I60">
            <v>0</v>
          </cell>
        </row>
        <row r="61">
          <cell r="A61" t="str">
            <v>AKZM655IX</v>
          </cell>
          <cell r="G61">
            <v>3</v>
          </cell>
          <cell r="I61">
            <v>3</v>
          </cell>
        </row>
        <row r="62">
          <cell r="A62" t="str">
            <v>AKZM693MRR</v>
          </cell>
          <cell r="I62">
            <v>0</v>
          </cell>
        </row>
        <row r="63">
          <cell r="A63" t="str">
            <v>AMB797</v>
          </cell>
          <cell r="F63">
            <v>30</v>
          </cell>
          <cell r="H63">
            <v>25</v>
          </cell>
          <cell r="I63">
            <v>55</v>
          </cell>
        </row>
        <row r="64">
          <cell r="A64" t="str">
            <v>AMB799</v>
          </cell>
          <cell r="F64">
            <v>50</v>
          </cell>
          <cell r="H64">
            <v>15</v>
          </cell>
          <cell r="I64">
            <v>65</v>
          </cell>
        </row>
        <row r="65">
          <cell r="A65" t="str">
            <v>AMD091/1</v>
          </cell>
          <cell r="I65">
            <v>0</v>
          </cell>
        </row>
        <row r="66">
          <cell r="A66" t="str">
            <v>AMD314</v>
          </cell>
          <cell r="I66">
            <v>0</v>
          </cell>
        </row>
        <row r="67">
          <cell r="A67" t="str">
            <v>AMD314IX</v>
          </cell>
          <cell r="I67">
            <v>0</v>
          </cell>
        </row>
        <row r="68">
          <cell r="A68" t="str">
            <v>AMD315</v>
          </cell>
          <cell r="I68">
            <v>0</v>
          </cell>
        </row>
        <row r="69">
          <cell r="A69" t="str">
            <v>AMD315IX</v>
          </cell>
          <cell r="I69">
            <v>0</v>
          </cell>
        </row>
        <row r="70">
          <cell r="A70" t="str">
            <v>AMD316</v>
          </cell>
          <cell r="I70">
            <v>0</v>
          </cell>
        </row>
        <row r="71">
          <cell r="A71" t="str">
            <v>AMD317</v>
          </cell>
          <cell r="I71">
            <v>0</v>
          </cell>
        </row>
        <row r="72">
          <cell r="A72" t="str">
            <v>AMT606/WH</v>
          </cell>
          <cell r="I72">
            <v>0</v>
          </cell>
        </row>
        <row r="73">
          <cell r="A73" t="str">
            <v>AMW836/IX</v>
          </cell>
          <cell r="I73">
            <v>0</v>
          </cell>
        </row>
        <row r="74">
          <cell r="A74" t="str">
            <v>ARC2224</v>
          </cell>
          <cell r="B74">
            <v>2</v>
          </cell>
          <cell r="I74">
            <v>2</v>
          </cell>
        </row>
        <row r="75">
          <cell r="A75" t="str">
            <v>ARZ000W</v>
          </cell>
          <cell r="I75">
            <v>0</v>
          </cell>
        </row>
        <row r="76">
          <cell r="A76" t="str">
            <v>AWB7912</v>
          </cell>
          <cell r="I76">
            <v>0</v>
          </cell>
        </row>
        <row r="77">
          <cell r="A77" t="str">
            <v>AWE5090</v>
          </cell>
          <cell r="I77">
            <v>0</v>
          </cell>
        </row>
        <row r="78">
          <cell r="A78" t="str">
            <v>AWE6112</v>
          </cell>
          <cell r="I78">
            <v>0</v>
          </cell>
        </row>
        <row r="79">
          <cell r="A79" t="str">
            <v>AWE6511</v>
          </cell>
          <cell r="I79">
            <v>0</v>
          </cell>
        </row>
        <row r="80">
          <cell r="A80" t="str">
            <v>AWE6512</v>
          </cell>
          <cell r="I80">
            <v>0</v>
          </cell>
        </row>
        <row r="81">
          <cell r="A81" t="str">
            <v>AWE7650</v>
          </cell>
          <cell r="I81">
            <v>0</v>
          </cell>
        </row>
        <row r="82">
          <cell r="A82" t="str">
            <v>AWE9830</v>
          </cell>
          <cell r="I82">
            <v>0</v>
          </cell>
        </row>
        <row r="83">
          <cell r="A83" t="str">
            <v>AWE9850</v>
          </cell>
          <cell r="I83">
            <v>0</v>
          </cell>
        </row>
        <row r="84">
          <cell r="A84" t="str">
            <v>AWG/BM6060</v>
          </cell>
          <cell r="I84">
            <v>0</v>
          </cell>
        </row>
        <row r="85">
          <cell r="A85" t="str">
            <v xml:space="preserve">AWG/BM6080 </v>
          </cell>
          <cell r="I85">
            <v>0</v>
          </cell>
        </row>
        <row r="86">
          <cell r="A86" t="str">
            <v>AWG/BM6080S</v>
          </cell>
          <cell r="B86">
            <v>3</v>
          </cell>
          <cell r="I86">
            <v>3</v>
          </cell>
        </row>
        <row r="87">
          <cell r="A87" t="str">
            <v>AWG/BM7080</v>
          </cell>
          <cell r="I87">
            <v>0</v>
          </cell>
        </row>
        <row r="88">
          <cell r="A88" t="str">
            <v>AWG/BM7080S</v>
          </cell>
          <cell r="C88">
            <v>40</v>
          </cell>
          <cell r="I88">
            <v>40</v>
          </cell>
        </row>
        <row r="89">
          <cell r="A89" t="str">
            <v>AWG/BM7100</v>
          </cell>
          <cell r="I89">
            <v>0</v>
          </cell>
        </row>
        <row r="90">
          <cell r="A90" t="str">
            <v>AWG/CM7120S</v>
          </cell>
          <cell r="I90">
            <v>0</v>
          </cell>
        </row>
        <row r="91">
          <cell r="A91" t="str">
            <v>AWO/CM7120</v>
          </cell>
          <cell r="I91">
            <v>0</v>
          </cell>
        </row>
        <row r="92">
          <cell r="A92" t="str">
            <v>AWO/CM8123</v>
          </cell>
          <cell r="I92">
            <v>0</v>
          </cell>
        </row>
        <row r="93">
          <cell r="A93" t="str">
            <v>AWO/CM8123S</v>
          </cell>
          <cell r="I93">
            <v>0</v>
          </cell>
        </row>
        <row r="94">
          <cell r="A94" t="str">
            <v>AWO/CM9123</v>
          </cell>
          <cell r="I94">
            <v>0</v>
          </cell>
        </row>
        <row r="95">
          <cell r="A95" t="str">
            <v>AWO/CM9123S</v>
          </cell>
          <cell r="I95">
            <v>0</v>
          </cell>
        </row>
        <row r="96">
          <cell r="A96" t="str">
            <v>AWOE10142S</v>
          </cell>
          <cell r="I96">
            <v>0</v>
          </cell>
        </row>
        <row r="97">
          <cell r="A97" t="str">
            <v>AWOE91200/1</v>
          </cell>
          <cell r="I97">
            <v>0</v>
          </cell>
        </row>
        <row r="98">
          <cell r="A98" t="str">
            <v>AWOE91200/1S</v>
          </cell>
          <cell r="I98">
            <v>0</v>
          </cell>
        </row>
        <row r="99">
          <cell r="A99" t="str">
            <v>AWZFS614</v>
          </cell>
          <cell r="I99">
            <v>0</v>
          </cell>
        </row>
        <row r="100">
          <cell r="A100" t="str">
            <v>AZB8785</v>
          </cell>
          <cell r="I100">
            <v>0</v>
          </cell>
        </row>
        <row r="101">
          <cell r="A101" t="str">
            <v>AZB9780</v>
          </cell>
          <cell r="I101">
            <v>0</v>
          </cell>
        </row>
        <row r="102">
          <cell r="A102" t="str">
            <v>AZB9785</v>
          </cell>
          <cell r="I102">
            <v>0</v>
          </cell>
        </row>
        <row r="103">
          <cell r="A103" t="str">
            <v>CF16</v>
          </cell>
          <cell r="I103">
            <v>0</v>
          </cell>
        </row>
        <row r="104">
          <cell r="A104" t="str">
            <v>CF20</v>
          </cell>
          <cell r="I104">
            <v>0</v>
          </cell>
        </row>
        <row r="105">
          <cell r="A105" t="str">
            <v>CF28</v>
          </cell>
          <cell r="B105">
            <v>4</v>
          </cell>
          <cell r="I105">
            <v>4</v>
          </cell>
        </row>
        <row r="106">
          <cell r="A106" t="str">
            <v>CF350</v>
          </cell>
          <cell r="B106">
            <v>4</v>
          </cell>
          <cell r="I106">
            <v>4</v>
          </cell>
        </row>
        <row r="107">
          <cell r="A107" t="str">
            <v>CF430</v>
          </cell>
          <cell r="B107">
            <v>4</v>
          </cell>
          <cell r="I107">
            <v>4</v>
          </cell>
        </row>
        <row r="108">
          <cell r="A108" t="str">
            <v>CF610</v>
          </cell>
          <cell r="B108">
            <v>3</v>
          </cell>
          <cell r="I108">
            <v>3</v>
          </cell>
        </row>
        <row r="109">
          <cell r="A109" t="str">
            <v>CVA14AP</v>
          </cell>
          <cell r="I109">
            <v>0</v>
          </cell>
        </row>
        <row r="110">
          <cell r="A110" t="str">
            <v>DPA25</v>
          </cell>
          <cell r="I110">
            <v>0</v>
          </cell>
        </row>
        <row r="111">
          <cell r="A111" t="str">
            <v>DPA300V/EG</v>
          </cell>
          <cell r="I111">
            <v>0</v>
          </cell>
        </row>
        <row r="112">
          <cell r="A112" t="str">
            <v>GT285SL</v>
          </cell>
          <cell r="I112">
            <v>0</v>
          </cell>
        </row>
        <row r="113">
          <cell r="A113" t="str">
            <v>GTE405</v>
          </cell>
          <cell r="I113">
            <v>0</v>
          </cell>
        </row>
        <row r="114">
          <cell r="A114" t="str">
            <v>JT366/SL</v>
          </cell>
          <cell r="I114">
            <v>0</v>
          </cell>
        </row>
        <row r="115">
          <cell r="A115" t="str">
            <v>JT379IX</v>
          </cell>
          <cell r="I115">
            <v>0</v>
          </cell>
        </row>
        <row r="116">
          <cell r="A116" t="str">
            <v>KGN5382A2+ Fresh PT</v>
          </cell>
          <cell r="I116">
            <v>0</v>
          </cell>
        </row>
        <row r="117">
          <cell r="A117" t="str">
            <v>KGN5283A3+</v>
          </cell>
          <cell r="I117">
            <v>0</v>
          </cell>
        </row>
        <row r="118">
          <cell r="A118" t="str">
            <v>LOP6052</v>
          </cell>
          <cell r="I118">
            <v>0</v>
          </cell>
        </row>
        <row r="119">
          <cell r="A119" t="str">
            <v>LOS7010</v>
          </cell>
          <cell r="I119">
            <v>0</v>
          </cell>
        </row>
        <row r="120">
          <cell r="A120" t="str">
            <v>LPA54</v>
          </cell>
          <cell r="I120">
            <v>0</v>
          </cell>
        </row>
        <row r="121">
          <cell r="A121" t="str">
            <v>MWD246SL</v>
          </cell>
          <cell r="I121">
            <v>0</v>
          </cell>
        </row>
        <row r="122">
          <cell r="A122" t="str">
            <v>MWD301</v>
          </cell>
          <cell r="D122">
            <v>24</v>
          </cell>
          <cell r="I122">
            <v>24</v>
          </cell>
        </row>
        <row r="123">
          <cell r="A123" t="str">
            <v>MWD302/WH</v>
          </cell>
          <cell r="I123">
            <v>0</v>
          </cell>
        </row>
        <row r="124">
          <cell r="A124" t="str">
            <v>MWD308/SL</v>
          </cell>
          <cell r="I124">
            <v>0</v>
          </cell>
        </row>
        <row r="125">
          <cell r="A125" t="str">
            <v>MWO611SL</v>
          </cell>
          <cell r="I125">
            <v>0</v>
          </cell>
        </row>
        <row r="126">
          <cell r="A126" t="str">
            <v>SF141</v>
          </cell>
          <cell r="I126">
            <v>0</v>
          </cell>
        </row>
        <row r="127">
          <cell r="A127" t="str">
            <v>SF171</v>
          </cell>
          <cell r="B127">
            <v>2</v>
          </cell>
          <cell r="I127">
            <v>2</v>
          </cell>
        </row>
        <row r="128">
          <cell r="A128" t="str">
            <v>TT16AP</v>
          </cell>
          <cell r="I128">
            <v>0</v>
          </cell>
        </row>
        <row r="129">
          <cell r="A129" t="str">
            <v>WBA3399NFCIX</v>
          </cell>
          <cell r="I129">
            <v>0</v>
          </cell>
        </row>
        <row r="130">
          <cell r="A130" t="str">
            <v>WBA4398NFCIX</v>
          </cell>
          <cell r="I130">
            <v>0</v>
          </cell>
        </row>
        <row r="131">
          <cell r="A131" t="str">
            <v>WBE3325NFTS</v>
          </cell>
          <cell r="I131">
            <v>0</v>
          </cell>
        </row>
        <row r="132">
          <cell r="A132" t="str">
            <v>WBE3325NFW</v>
          </cell>
          <cell r="I132">
            <v>0</v>
          </cell>
        </row>
        <row r="133">
          <cell r="A133" t="str">
            <v>WBE3414</v>
          </cell>
          <cell r="I133">
            <v>0</v>
          </cell>
        </row>
        <row r="134">
          <cell r="A134" t="str">
            <v>WGWHFL106A</v>
          </cell>
          <cell r="I134">
            <v>0</v>
          </cell>
        </row>
        <row r="135">
          <cell r="A135" t="str">
            <v>WGWHFL1P6AL</v>
          </cell>
          <cell r="I135">
            <v>0</v>
          </cell>
        </row>
        <row r="136">
          <cell r="A136" t="str">
            <v>WGWHFL112A</v>
          </cell>
          <cell r="I136">
            <v>0</v>
          </cell>
        </row>
        <row r="137">
          <cell r="A137" t="str">
            <v>WME1640W</v>
          </cell>
          <cell r="I137">
            <v>0</v>
          </cell>
        </row>
        <row r="138">
          <cell r="A138" t="str">
            <v>WME1887DFCTS</v>
          </cell>
          <cell r="I138">
            <v>0</v>
          </cell>
        </row>
        <row r="139">
          <cell r="A139" t="str">
            <v>WMN1867DFCN</v>
          </cell>
          <cell r="I139">
            <v>0</v>
          </cell>
        </row>
        <row r="140">
          <cell r="A140" t="str">
            <v>WMT503</v>
          </cell>
          <cell r="I140">
            <v>0</v>
          </cell>
        </row>
        <row r="141">
          <cell r="A141" t="str">
            <v>WOR1207</v>
          </cell>
          <cell r="F141">
            <v>60</v>
          </cell>
          <cell r="H141">
            <v>30</v>
          </cell>
          <cell r="I141">
            <v>90</v>
          </cell>
        </row>
        <row r="142">
          <cell r="A142" t="str">
            <v>WOR1209</v>
          </cell>
          <cell r="F142">
            <v>90</v>
          </cell>
          <cell r="H142">
            <v>20</v>
          </cell>
          <cell r="I142">
            <v>110</v>
          </cell>
        </row>
        <row r="143">
          <cell r="A143" t="str">
            <v>WOR1212</v>
          </cell>
          <cell r="F143">
            <v>90</v>
          </cell>
          <cell r="H143">
            <v>30</v>
          </cell>
          <cell r="I143">
            <v>120</v>
          </cell>
        </row>
        <row r="144">
          <cell r="A144" t="str">
            <v>WS60-578</v>
          </cell>
          <cell r="I144">
            <v>0</v>
          </cell>
        </row>
        <row r="145">
          <cell r="A145" t="str">
            <v>WS80-58</v>
          </cell>
          <cell r="I145">
            <v>0</v>
          </cell>
        </row>
        <row r="146">
          <cell r="A146" t="str">
            <v>WSC5541/A+NX</v>
          </cell>
          <cell r="I146">
            <v>0</v>
          </cell>
        </row>
        <row r="147">
          <cell r="A147" t="str">
            <v>WSF7256A/IX</v>
          </cell>
          <cell r="I147">
            <v>0</v>
          </cell>
        </row>
        <row r="148">
          <cell r="A148" t="str">
            <v>WSF5574A+X</v>
          </cell>
          <cell r="I148">
            <v>0</v>
          </cell>
        </row>
        <row r="149">
          <cell r="A149" t="str">
            <v>WSN5586A+N</v>
          </cell>
          <cell r="I149">
            <v>0</v>
          </cell>
        </row>
        <row r="150">
          <cell r="A150" t="str">
            <v>WTE2510W</v>
          </cell>
          <cell r="I150">
            <v>0</v>
          </cell>
        </row>
        <row r="151">
          <cell r="A151" t="str">
            <v>WTE2921A+NFS</v>
          </cell>
          <cell r="I151">
            <v>0</v>
          </cell>
        </row>
        <row r="152">
          <cell r="A152" t="str">
            <v>WTE2921A+NFW</v>
          </cell>
          <cell r="I152">
            <v>0</v>
          </cell>
        </row>
        <row r="153">
          <cell r="A153" t="str">
            <v>WTE3111W</v>
          </cell>
          <cell r="I153">
            <v>0</v>
          </cell>
        </row>
        <row r="154">
          <cell r="A154" t="str">
            <v>WTE3322A+NFTS</v>
          </cell>
          <cell r="I154">
            <v>0</v>
          </cell>
        </row>
        <row r="155">
          <cell r="A155" t="str">
            <v>WTE3322NFW</v>
          </cell>
          <cell r="I155">
            <v>0</v>
          </cell>
        </row>
        <row r="156">
          <cell r="A156" t="str">
            <v>WTH4410IX</v>
          </cell>
          <cell r="I156">
            <v>0</v>
          </cell>
        </row>
        <row r="157">
          <cell r="A157" t="str">
            <v>WTH4410NFW</v>
          </cell>
          <cell r="I157">
            <v>0</v>
          </cell>
        </row>
        <row r="158">
          <cell r="A158" t="str">
            <v>WTH4910IX</v>
          </cell>
          <cell r="I158">
            <v>0</v>
          </cell>
        </row>
        <row r="159">
          <cell r="A159" t="str">
            <v>WTH4910NFW</v>
          </cell>
          <cell r="I159">
            <v>0</v>
          </cell>
        </row>
        <row r="160">
          <cell r="A160" t="str">
            <v>WTH5410NFW</v>
          </cell>
          <cell r="I160">
            <v>0</v>
          </cell>
        </row>
        <row r="161">
          <cell r="A161" t="str">
            <v>WTH5410NFX</v>
          </cell>
          <cell r="I161">
            <v>0</v>
          </cell>
        </row>
        <row r="162">
          <cell r="A162" t="str">
            <v>WTM480</v>
          </cell>
          <cell r="D162">
            <v>24</v>
          </cell>
          <cell r="E162">
            <v>24</v>
          </cell>
          <cell r="I162">
            <v>48</v>
          </cell>
        </row>
        <row r="163">
          <cell r="A163" t="str">
            <v>WTV4125NFW</v>
          </cell>
          <cell r="I163">
            <v>0</v>
          </cell>
        </row>
        <row r="164">
          <cell r="A164" t="str">
            <v>WTV4125NFX</v>
          </cell>
          <cell r="I164">
            <v>0</v>
          </cell>
        </row>
        <row r="165">
          <cell r="A165" t="str">
            <v>WTV4597NFCIX</v>
          </cell>
          <cell r="I165">
            <v>0</v>
          </cell>
        </row>
        <row r="166">
          <cell r="A166" t="str">
            <v>WV1500</v>
          </cell>
          <cell r="I166">
            <v>0</v>
          </cell>
        </row>
        <row r="167">
          <cell r="A167" t="str">
            <v>WV1500S</v>
          </cell>
          <cell r="I167">
            <v>0</v>
          </cell>
        </row>
        <row r="168">
          <cell r="A168" t="str">
            <v>WVCC1B130</v>
          </cell>
          <cell r="I168">
            <v>0</v>
          </cell>
        </row>
        <row r="169">
          <cell r="A169" t="str">
            <v>WVCC1CL160</v>
          </cell>
          <cell r="I169">
            <v>0</v>
          </cell>
        </row>
        <row r="170">
          <cell r="A170" t="str">
            <v>WVCC1B180</v>
          </cell>
          <cell r="I170">
            <v>0</v>
          </cell>
        </row>
        <row r="171">
          <cell r="A171" t="str">
            <v>WVCC1B200</v>
          </cell>
          <cell r="I171">
            <v>0</v>
          </cell>
        </row>
        <row r="172">
          <cell r="A172" t="str">
            <v>WVCC1CL200</v>
          </cell>
          <cell r="I172">
            <v>0</v>
          </cell>
        </row>
        <row r="173">
          <cell r="A173" t="str">
            <v>WVCU1CL100</v>
          </cell>
          <cell r="I173">
            <v>0</v>
          </cell>
        </row>
        <row r="174">
          <cell r="A174" t="str">
            <v>WVE1660</v>
          </cell>
          <cell r="I174">
            <v>0</v>
          </cell>
        </row>
        <row r="175">
          <cell r="A175" t="str">
            <v>WVE1883NFTS</v>
          </cell>
          <cell r="I175">
            <v>0</v>
          </cell>
        </row>
        <row r="176">
          <cell r="A176" t="str">
            <v>WVN1863</v>
          </cell>
          <cell r="I176">
            <v>0</v>
          </cell>
        </row>
        <row r="177">
          <cell r="A177" t="str">
            <v>WVT503</v>
          </cell>
          <cell r="I177">
            <v>0</v>
          </cell>
        </row>
        <row r="178">
          <cell r="A178" t="str">
            <v>WW1600</v>
          </cell>
          <cell r="I178">
            <v>0</v>
          </cell>
        </row>
      </sheetData>
      <sheetData sheetId="18">
        <row r="6">
          <cell r="A6" t="str">
            <v>REFERENCES</v>
          </cell>
          <cell r="B6" t="str">
            <v>BLD10214                              ENLEVEMENT 80</v>
          </cell>
          <cell r="C6" t="str">
            <v>TR103</v>
          </cell>
        </row>
        <row r="7">
          <cell r="A7" t="str">
            <v>ACE010IX</v>
          </cell>
          <cell r="D7">
            <v>0</v>
          </cell>
        </row>
        <row r="8">
          <cell r="A8" t="str">
            <v>ACE102IX</v>
          </cell>
          <cell r="D8">
            <v>0</v>
          </cell>
        </row>
        <row r="9">
          <cell r="A9" t="str">
            <v>ACM5611G/WH</v>
          </cell>
          <cell r="D9">
            <v>0</v>
          </cell>
        </row>
        <row r="10">
          <cell r="A10" t="str">
            <v>ACM566/1IX</v>
          </cell>
          <cell r="D10">
            <v>0</v>
          </cell>
        </row>
        <row r="11">
          <cell r="A11" t="str">
            <v>ACM6601/G/IX</v>
          </cell>
          <cell r="D11">
            <v>0</v>
          </cell>
        </row>
        <row r="12">
          <cell r="A12" t="str">
            <v>ACM6611G/IX</v>
          </cell>
          <cell r="D12">
            <v>0</v>
          </cell>
        </row>
        <row r="13">
          <cell r="A13" t="str">
            <v>ACM6611G/WH</v>
          </cell>
          <cell r="D13">
            <v>0</v>
          </cell>
        </row>
        <row r="14">
          <cell r="A14" t="str">
            <v>ACM916IX</v>
          </cell>
          <cell r="D14">
            <v>0</v>
          </cell>
        </row>
        <row r="15">
          <cell r="A15" t="str">
            <v>ADG6442FD</v>
          </cell>
          <cell r="D15">
            <v>0</v>
          </cell>
        </row>
        <row r="16">
          <cell r="A16" t="str">
            <v>ADG7443A+FD</v>
          </cell>
          <cell r="D16">
            <v>0</v>
          </cell>
        </row>
        <row r="17">
          <cell r="A17" t="str">
            <v>ADG7643A+IX</v>
          </cell>
          <cell r="D17">
            <v>0</v>
          </cell>
        </row>
        <row r="18">
          <cell r="A18" t="str">
            <v>ADP4400WH</v>
          </cell>
          <cell r="D18">
            <v>0</v>
          </cell>
        </row>
        <row r="19">
          <cell r="A19" t="str">
            <v>ADP4600SI</v>
          </cell>
          <cell r="D19">
            <v>0</v>
          </cell>
        </row>
        <row r="20">
          <cell r="A20" t="str">
            <v>ADP7442A+PC6SWH</v>
          </cell>
          <cell r="D20">
            <v>0</v>
          </cell>
        </row>
        <row r="21">
          <cell r="A21" t="str">
            <v>ADP7452A+IX</v>
          </cell>
          <cell r="C21">
            <v>40</v>
          </cell>
          <cell r="D21">
            <v>40</v>
          </cell>
        </row>
        <row r="22">
          <cell r="A22" t="str">
            <v>ADP750IX</v>
          </cell>
          <cell r="C22">
            <v>40</v>
          </cell>
          <cell r="D22">
            <v>40</v>
          </cell>
        </row>
        <row r="23">
          <cell r="A23" t="str">
            <v>ADP8688A+TR</v>
          </cell>
          <cell r="D23">
            <v>0</v>
          </cell>
        </row>
        <row r="24">
          <cell r="A24" t="str">
            <v>AKG659IX</v>
          </cell>
          <cell r="D24">
            <v>0</v>
          </cell>
        </row>
        <row r="25">
          <cell r="A25" t="str">
            <v>AKL710WH</v>
          </cell>
          <cell r="D25">
            <v>0</v>
          </cell>
        </row>
        <row r="26">
          <cell r="A26" t="str">
            <v>AKM250</v>
          </cell>
          <cell r="D26">
            <v>0</v>
          </cell>
        </row>
        <row r="27">
          <cell r="A27" t="str">
            <v>AKM250NB</v>
          </cell>
          <cell r="D27">
            <v>0</v>
          </cell>
        </row>
        <row r="28">
          <cell r="A28" t="str">
            <v>AKM250IX</v>
          </cell>
          <cell r="D28">
            <v>0</v>
          </cell>
        </row>
        <row r="29">
          <cell r="A29" t="str">
            <v>AKM361IX</v>
          </cell>
          <cell r="D29">
            <v>0</v>
          </cell>
        </row>
        <row r="30">
          <cell r="A30" t="str">
            <v>AKM394IR</v>
          </cell>
          <cell r="D30">
            <v>0</v>
          </cell>
        </row>
        <row r="31">
          <cell r="A31" t="str">
            <v>AKM521IX</v>
          </cell>
          <cell r="D31">
            <v>0</v>
          </cell>
        </row>
        <row r="32">
          <cell r="A32" t="str">
            <v>AKP560IX</v>
          </cell>
          <cell r="D32">
            <v>0</v>
          </cell>
        </row>
        <row r="33">
          <cell r="A33" t="str">
            <v>AKP560WH</v>
          </cell>
          <cell r="D33">
            <v>0</v>
          </cell>
        </row>
        <row r="34">
          <cell r="A34" t="str">
            <v>AKP565IX</v>
          </cell>
          <cell r="D34">
            <v>0</v>
          </cell>
        </row>
        <row r="35">
          <cell r="A35" t="str">
            <v>AKP568/IX/1</v>
          </cell>
          <cell r="D35">
            <v>0</v>
          </cell>
        </row>
        <row r="36">
          <cell r="A36" t="str">
            <v>AKR0471IX</v>
          </cell>
          <cell r="D36">
            <v>0</v>
          </cell>
        </row>
        <row r="37">
          <cell r="A37" t="str">
            <v>AKR357IX</v>
          </cell>
          <cell r="D37">
            <v>0</v>
          </cell>
        </row>
        <row r="38">
          <cell r="A38" t="str">
            <v>AKR420IX</v>
          </cell>
          <cell r="D38">
            <v>0</v>
          </cell>
        </row>
        <row r="39">
          <cell r="A39" t="str">
            <v>AKR420WH</v>
          </cell>
          <cell r="D39">
            <v>0</v>
          </cell>
        </row>
        <row r="40">
          <cell r="A40" t="str">
            <v>AKR420NB</v>
          </cell>
          <cell r="D40">
            <v>0</v>
          </cell>
        </row>
        <row r="41">
          <cell r="A41" t="str">
            <v>AKR431ME</v>
          </cell>
          <cell r="D41">
            <v>0</v>
          </cell>
        </row>
        <row r="42">
          <cell r="A42" t="str">
            <v>AKR431WH</v>
          </cell>
          <cell r="D42">
            <v>0</v>
          </cell>
        </row>
        <row r="43">
          <cell r="A43" t="str">
            <v>AKR685IX</v>
          </cell>
          <cell r="D43">
            <v>0</v>
          </cell>
        </row>
        <row r="44">
          <cell r="A44" t="str">
            <v>AKR703IX</v>
          </cell>
          <cell r="D44">
            <v>0</v>
          </cell>
        </row>
        <row r="45">
          <cell r="A45" t="str">
            <v>AKR891IX</v>
          </cell>
          <cell r="D45">
            <v>0</v>
          </cell>
        </row>
        <row r="46">
          <cell r="A46" t="str">
            <v>AKR934IX</v>
          </cell>
          <cell r="D46">
            <v>0</v>
          </cell>
        </row>
        <row r="47">
          <cell r="A47" t="str">
            <v>AKR945IX</v>
          </cell>
          <cell r="D47">
            <v>0</v>
          </cell>
        </row>
        <row r="48">
          <cell r="A48" t="str">
            <v>AKR981IX</v>
          </cell>
          <cell r="D48">
            <v>0</v>
          </cell>
        </row>
        <row r="49">
          <cell r="A49" t="str">
            <v>AKR809MR</v>
          </cell>
          <cell r="D49">
            <v>0</v>
          </cell>
        </row>
        <row r="50">
          <cell r="A50" t="str">
            <v>AKS638WH</v>
          </cell>
          <cell r="D50">
            <v>0</v>
          </cell>
        </row>
        <row r="51">
          <cell r="A51" t="str">
            <v>AKT315/IX</v>
          </cell>
          <cell r="D51">
            <v>0</v>
          </cell>
        </row>
        <row r="52">
          <cell r="A52" t="str">
            <v>AKT325IX</v>
          </cell>
          <cell r="D52">
            <v>0</v>
          </cell>
        </row>
        <row r="53">
          <cell r="A53" t="str">
            <v>AKT476NB</v>
          </cell>
          <cell r="D53">
            <v>0</v>
          </cell>
        </row>
        <row r="54">
          <cell r="A54" t="str">
            <v>AKT617/IX</v>
          </cell>
          <cell r="D54">
            <v>0</v>
          </cell>
        </row>
        <row r="55">
          <cell r="A55" t="str">
            <v>AKT680/IXL</v>
          </cell>
          <cell r="D55">
            <v>0</v>
          </cell>
        </row>
        <row r="56">
          <cell r="A56" t="str">
            <v>AKT780/IX</v>
          </cell>
          <cell r="D56">
            <v>0</v>
          </cell>
        </row>
        <row r="57">
          <cell r="A57" t="str">
            <v>AKT809NB</v>
          </cell>
          <cell r="D57">
            <v>0</v>
          </cell>
        </row>
        <row r="58">
          <cell r="A58" t="str">
            <v>AKT905/IX</v>
          </cell>
          <cell r="D58">
            <v>0</v>
          </cell>
        </row>
        <row r="59">
          <cell r="A59" t="str">
            <v>AKT925/IX</v>
          </cell>
          <cell r="D59">
            <v>0</v>
          </cell>
        </row>
        <row r="60">
          <cell r="A60" t="str">
            <v>AKT933NB</v>
          </cell>
          <cell r="D60">
            <v>0</v>
          </cell>
        </row>
        <row r="61">
          <cell r="A61" t="str">
            <v>AKZM655IX</v>
          </cell>
          <cell r="D61">
            <v>0</v>
          </cell>
        </row>
        <row r="62">
          <cell r="A62" t="str">
            <v>AKZM693MRR</v>
          </cell>
          <cell r="D62">
            <v>0</v>
          </cell>
        </row>
        <row r="63">
          <cell r="A63" t="str">
            <v>AMB797</v>
          </cell>
          <cell r="D63">
            <v>0</v>
          </cell>
        </row>
        <row r="64">
          <cell r="A64" t="str">
            <v>AMB799</v>
          </cell>
          <cell r="D64">
            <v>0</v>
          </cell>
        </row>
        <row r="65">
          <cell r="A65" t="str">
            <v>AMD091/1</v>
          </cell>
          <cell r="D65">
            <v>0</v>
          </cell>
        </row>
        <row r="66">
          <cell r="A66" t="str">
            <v>AMD314</v>
          </cell>
          <cell r="D66">
            <v>0</v>
          </cell>
        </row>
        <row r="67">
          <cell r="A67" t="str">
            <v>AMD314IX</v>
          </cell>
          <cell r="D67">
            <v>0</v>
          </cell>
        </row>
        <row r="68">
          <cell r="A68" t="str">
            <v>AMD315</v>
          </cell>
          <cell r="D68">
            <v>0</v>
          </cell>
        </row>
        <row r="69">
          <cell r="A69" t="str">
            <v>AMD315IX</v>
          </cell>
          <cell r="D69">
            <v>0</v>
          </cell>
        </row>
        <row r="70">
          <cell r="A70" t="str">
            <v>AMD316</v>
          </cell>
          <cell r="D70">
            <v>0</v>
          </cell>
        </row>
        <row r="71">
          <cell r="A71" t="str">
            <v>AMD317</v>
          </cell>
          <cell r="D71">
            <v>0</v>
          </cell>
        </row>
        <row r="72">
          <cell r="A72" t="str">
            <v>AMD328</v>
          </cell>
        </row>
        <row r="73">
          <cell r="A73" t="str">
            <v>AMT606/WH</v>
          </cell>
          <cell r="D73">
            <v>0</v>
          </cell>
        </row>
        <row r="74">
          <cell r="A74" t="str">
            <v>AMW836/IX</v>
          </cell>
          <cell r="D74">
            <v>0</v>
          </cell>
        </row>
        <row r="75">
          <cell r="A75" t="str">
            <v>AMW497IX</v>
          </cell>
        </row>
        <row r="76">
          <cell r="A76" t="str">
            <v>ARC2224</v>
          </cell>
          <cell r="D76">
            <v>0</v>
          </cell>
        </row>
        <row r="77">
          <cell r="A77" t="str">
            <v>ARZ000W</v>
          </cell>
          <cell r="D77">
            <v>0</v>
          </cell>
        </row>
        <row r="78">
          <cell r="A78" t="str">
            <v>AWB7912</v>
          </cell>
          <cell r="D78">
            <v>0</v>
          </cell>
        </row>
        <row r="79">
          <cell r="A79" t="str">
            <v>AWE5090</v>
          </cell>
          <cell r="D79">
            <v>0</v>
          </cell>
        </row>
        <row r="80">
          <cell r="A80" t="str">
            <v>AWE6112</v>
          </cell>
          <cell r="D80">
            <v>0</v>
          </cell>
        </row>
        <row r="81">
          <cell r="A81" t="str">
            <v>AWE6511</v>
          </cell>
          <cell r="D81">
            <v>0</v>
          </cell>
        </row>
        <row r="82">
          <cell r="A82" t="str">
            <v>AWE6512</v>
          </cell>
          <cell r="D82">
            <v>0</v>
          </cell>
        </row>
        <row r="83">
          <cell r="A83" t="str">
            <v>AWE7650</v>
          </cell>
          <cell r="D83">
            <v>0</v>
          </cell>
        </row>
        <row r="84">
          <cell r="A84" t="str">
            <v>AWE9830</v>
          </cell>
          <cell r="D84">
            <v>0</v>
          </cell>
        </row>
        <row r="85">
          <cell r="A85" t="str">
            <v>AWE9850</v>
          </cell>
          <cell r="D85">
            <v>0</v>
          </cell>
        </row>
        <row r="86">
          <cell r="A86" t="str">
            <v>AWG/BM6060</v>
          </cell>
          <cell r="D86">
            <v>0</v>
          </cell>
        </row>
        <row r="87">
          <cell r="A87" t="str">
            <v xml:space="preserve">AWG/BM6080 </v>
          </cell>
          <cell r="D87">
            <v>0</v>
          </cell>
        </row>
        <row r="88">
          <cell r="A88" t="str">
            <v>AWG/BM6080S</v>
          </cell>
          <cell r="D88">
            <v>0</v>
          </cell>
        </row>
        <row r="89">
          <cell r="A89" t="str">
            <v>AWG/BM7080</v>
          </cell>
          <cell r="D89">
            <v>0</v>
          </cell>
        </row>
        <row r="90">
          <cell r="A90" t="str">
            <v>AWG/BM7080S</v>
          </cell>
          <cell r="D90">
            <v>0</v>
          </cell>
        </row>
        <row r="91">
          <cell r="A91" t="str">
            <v>AWG/BM7100</v>
          </cell>
          <cell r="D91">
            <v>0</v>
          </cell>
        </row>
        <row r="92">
          <cell r="A92" t="str">
            <v>AWG/CM7120S</v>
          </cell>
          <cell r="D92">
            <v>0</v>
          </cell>
        </row>
        <row r="93">
          <cell r="A93" t="str">
            <v>AWO/CM7120</v>
          </cell>
          <cell r="D93">
            <v>0</v>
          </cell>
        </row>
        <row r="94">
          <cell r="A94" t="str">
            <v>AWO/CM8123</v>
          </cell>
          <cell r="D94">
            <v>0</v>
          </cell>
        </row>
        <row r="95">
          <cell r="A95" t="str">
            <v>AWO/CM8123S</v>
          </cell>
          <cell r="D95">
            <v>0</v>
          </cell>
        </row>
        <row r="96">
          <cell r="A96" t="str">
            <v>AWO/CM9123</v>
          </cell>
          <cell r="D96">
            <v>0</v>
          </cell>
        </row>
        <row r="97">
          <cell r="A97" t="str">
            <v>AWO/CM9123S</v>
          </cell>
          <cell r="D97">
            <v>0</v>
          </cell>
        </row>
        <row r="98">
          <cell r="A98" t="str">
            <v>AWOE10142S</v>
          </cell>
          <cell r="D98">
            <v>0</v>
          </cell>
        </row>
        <row r="99">
          <cell r="A99" t="str">
            <v>AWOE91200/1</v>
          </cell>
          <cell r="D99">
            <v>0</v>
          </cell>
        </row>
        <row r="100">
          <cell r="A100" t="str">
            <v>AWOE91200/1S</v>
          </cell>
          <cell r="D100">
            <v>0</v>
          </cell>
        </row>
        <row r="101">
          <cell r="A101" t="str">
            <v>AWZFS614</v>
          </cell>
          <cell r="D101">
            <v>0</v>
          </cell>
        </row>
        <row r="102">
          <cell r="A102" t="str">
            <v>AZB8785</v>
          </cell>
          <cell r="D102">
            <v>0</v>
          </cell>
        </row>
        <row r="103">
          <cell r="A103" t="str">
            <v>AZB9780</v>
          </cell>
          <cell r="D103">
            <v>0</v>
          </cell>
        </row>
        <row r="104">
          <cell r="A104" t="str">
            <v>AZB9785</v>
          </cell>
          <cell r="D104">
            <v>0</v>
          </cell>
        </row>
        <row r="105">
          <cell r="A105" t="str">
            <v>CF16</v>
          </cell>
          <cell r="D105">
            <v>0</v>
          </cell>
        </row>
        <row r="106">
          <cell r="A106" t="str">
            <v>CF20</v>
          </cell>
          <cell r="D106">
            <v>0</v>
          </cell>
        </row>
        <row r="107">
          <cell r="A107" t="str">
            <v>CF28</v>
          </cell>
          <cell r="D107">
            <v>0</v>
          </cell>
        </row>
        <row r="108">
          <cell r="A108" t="str">
            <v>CF350</v>
          </cell>
          <cell r="D108">
            <v>0</v>
          </cell>
        </row>
        <row r="109">
          <cell r="A109" t="str">
            <v>CF430</v>
          </cell>
          <cell r="D109">
            <v>0</v>
          </cell>
        </row>
        <row r="110">
          <cell r="A110" t="str">
            <v>CF610</v>
          </cell>
          <cell r="D110">
            <v>0</v>
          </cell>
        </row>
        <row r="111">
          <cell r="A111" t="str">
            <v>CVA14AP</v>
          </cell>
          <cell r="D111">
            <v>0</v>
          </cell>
        </row>
        <row r="112">
          <cell r="A112" t="str">
            <v>DPA25</v>
          </cell>
          <cell r="D112">
            <v>0</v>
          </cell>
        </row>
        <row r="113">
          <cell r="A113" t="str">
            <v>DPA300V/EG</v>
          </cell>
          <cell r="D113">
            <v>0</v>
          </cell>
        </row>
        <row r="114">
          <cell r="A114" t="str">
            <v>EKOGOLD840P</v>
          </cell>
        </row>
        <row r="115">
          <cell r="A115" t="str">
            <v>EKOGOLD940P</v>
          </cell>
        </row>
        <row r="116">
          <cell r="A116" t="str">
            <v>GT285SL</v>
          </cell>
          <cell r="D116">
            <v>0</v>
          </cell>
        </row>
        <row r="117">
          <cell r="A117" t="str">
            <v>GTE405</v>
          </cell>
          <cell r="D117">
            <v>0</v>
          </cell>
        </row>
        <row r="118">
          <cell r="A118" t="str">
            <v>JT366/SL</v>
          </cell>
          <cell r="D118">
            <v>0</v>
          </cell>
        </row>
        <row r="119">
          <cell r="A119" t="str">
            <v>JT379IX</v>
          </cell>
          <cell r="D119">
            <v>0</v>
          </cell>
        </row>
        <row r="120">
          <cell r="A120" t="str">
            <v>KGN5382A2+ Fresh PT</v>
          </cell>
          <cell r="D120">
            <v>0</v>
          </cell>
        </row>
        <row r="121">
          <cell r="A121" t="str">
            <v>KGN5283A3+</v>
          </cell>
          <cell r="D121">
            <v>0</v>
          </cell>
        </row>
        <row r="122">
          <cell r="A122" t="str">
            <v>LOP6052</v>
          </cell>
          <cell r="D122">
            <v>0</v>
          </cell>
        </row>
        <row r="123">
          <cell r="A123" t="str">
            <v>LOS7010</v>
          </cell>
          <cell r="D123">
            <v>0</v>
          </cell>
        </row>
        <row r="124">
          <cell r="A124" t="str">
            <v>LPA54</v>
          </cell>
          <cell r="D124">
            <v>0</v>
          </cell>
        </row>
        <row r="125">
          <cell r="A125" t="str">
            <v>MWD246SL</v>
          </cell>
          <cell r="D125">
            <v>0</v>
          </cell>
        </row>
        <row r="126">
          <cell r="A126" t="str">
            <v>MWD301</v>
          </cell>
          <cell r="D126">
            <v>0</v>
          </cell>
        </row>
        <row r="127">
          <cell r="A127" t="str">
            <v>MWD302/WH</v>
          </cell>
          <cell r="D127">
            <v>0</v>
          </cell>
        </row>
        <row r="128">
          <cell r="A128" t="str">
            <v>MWD308/SL</v>
          </cell>
          <cell r="D128">
            <v>0</v>
          </cell>
        </row>
        <row r="129">
          <cell r="A129" t="str">
            <v>MWO611SL</v>
          </cell>
          <cell r="D129">
            <v>0</v>
          </cell>
        </row>
        <row r="130">
          <cell r="A130" t="str">
            <v>SF141</v>
          </cell>
          <cell r="D130">
            <v>0</v>
          </cell>
        </row>
        <row r="131">
          <cell r="A131" t="str">
            <v>SF171</v>
          </cell>
          <cell r="C131">
            <v>10</v>
          </cell>
          <cell r="D131">
            <v>10</v>
          </cell>
        </row>
        <row r="132">
          <cell r="A132" t="str">
            <v>TT16AP</v>
          </cell>
          <cell r="D132">
            <v>0</v>
          </cell>
        </row>
        <row r="133">
          <cell r="A133" t="str">
            <v>WBA3399NFCIX</v>
          </cell>
          <cell r="D133">
            <v>0</v>
          </cell>
        </row>
        <row r="134">
          <cell r="A134" t="str">
            <v>WBA4398NFCIX</v>
          </cell>
          <cell r="D134">
            <v>0</v>
          </cell>
        </row>
        <row r="135">
          <cell r="A135" t="str">
            <v>WBE3325NFTS</v>
          </cell>
          <cell r="D135">
            <v>0</v>
          </cell>
        </row>
        <row r="136">
          <cell r="A136" t="str">
            <v>WBE3325NFW</v>
          </cell>
          <cell r="D136">
            <v>0</v>
          </cell>
        </row>
        <row r="137">
          <cell r="A137" t="str">
            <v>WBE3414</v>
          </cell>
          <cell r="D137">
            <v>0</v>
          </cell>
        </row>
        <row r="138">
          <cell r="A138" t="str">
            <v>WGWHFL106A</v>
          </cell>
          <cell r="D138">
            <v>0</v>
          </cell>
        </row>
        <row r="139">
          <cell r="A139" t="str">
            <v>WGWHFL1P6AL</v>
          </cell>
          <cell r="D139">
            <v>0</v>
          </cell>
        </row>
        <row r="140">
          <cell r="A140" t="str">
            <v>WGWHFL112A</v>
          </cell>
          <cell r="D140">
            <v>0</v>
          </cell>
        </row>
        <row r="141">
          <cell r="A141" t="str">
            <v>WME1640W</v>
          </cell>
          <cell r="D141">
            <v>0</v>
          </cell>
        </row>
        <row r="142">
          <cell r="A142" t="str">
            <v>WME1887DFCTS</v>
          </cell>
          <cell r="D142">
            <v>0</v>
          </cell>
        </row>
        <row r="143">
          <cell r="A143" t="str">
            <v>WMN1867DFCN</v>
          </cell>
          <cell r="D143">
            <v>0</v>
          </cell>
        </row>
        <row r="144">
          <cell r="A144" t="str">
            <v>WMT503</v>
          </cell>
          <cell r="D144">
            <v>0</v>
          </cell>
        </row>
        <row r="145">
          <cell r="A145" t="str">
            <v>WOR1207</v>
          </cell>
          <cell r="D145">
            <v>0</v>
          </cell>
        </row>
        <row r="146">
          <cell r="A146" t="str">
            <v>WOR1209</v>
          </cell>
          <cell r="D146">
            <v>0</v>
          </cell>
        </row>
        <row r="147">
          <cell r="A147" t="str">
            <v>WOR1212</v>
          </cell>
          <cell r="D147">
            <v>0</v>
          </cell>
        </row>
        <row r="148">
          <cell r="A148" t="str">
            <v>WS60-578</v>
          </cell>
          <cell r="D148">
            <v>0</v>
          </cell>
        </row>
        <row r="149">
          <cell r="A149" t="str">
            <v>WS80-58</v>
          </cell>
          <cell r="D149">
            <v>0</v>
          </cell>
        </row>
        <row r="150">
          <cell r="A150" t="str">
            <v>WSC5541/A+NX</v>
          </cell>
          <cell r="D150">
            <v>0</v>
          </cell>
        </row>
        <row r="151">
          <cell r="A151" t="str">
            <v>WSC5541/A+S</v>
          </cell>
        </row>
        <row r="152">
          <cell r="A152" t="str">
            <v>WSF7256A/IX</v>
          </cell>
          <cell r="D152">
            <v>0</v>
          </cell>
        </row>
        <row r="153">
          <cell r="A153" t="str">
            <v>WSF5574A+X</v>
          </cell>
          <cell r="D153">
            <v>0</v>
          </cell>
        </row>
        <row r="154">
          <cell r="A154" t="str">
            <v>WSN5586A+N</v>
          </cell>
          <cell r="D154">
            <v>0</v>
          </cell>
        </row>
        <row r="155">
          <cell r="A155" t="str">
            <v>WTE2510W</v>
          </cell>
          <cell r="D155">
            <v>0</v>
          </cell>
        </row>
        <row r="156">
          <cell r="A156" t="str">
            <v>WTE2921A+NFS</v>
          </cell>
          <cell r="D156">
            <v>0</v>
          </cell>
        </row>
        <row r="157">
          <cell r="A157" t="str">
            <v>WTE2921A+NFW</v>
          </cell>
          <cell r="D157">
            <v>0</v>
          </cell>
        </row>
        <row r="158">
          <cell r="A158" t="str">
            <v>WTE3111W</v>
          </cell>
          <cell r="D158">
            <v>0</v>
          </cell>
        </row>
        <row r="159">
          <cell r="A159" t="str">
            <v>WTE3322A+NFTS</v>
          </cell>
          <cell r="D159">
            <v>0</v>
          </cell>
        </row>
        <row r="160">
          <cell r="A160" t="str">
            <v>WTE3322NFW</v>
          </cell>
          <cell r="D160">
            <v>0</v>
          </cell>
        </row>
        <row r="161">
          <cell r="A161" t="str">
            <v>WTH4410IX</v>
          </cell>
          <cell r="D161">
            <v>0</v>
          </cell>
        </row>
        <row r="162">
          <cell r="A162" t="str">
            <v>WTH4410NFW</v>
          </cell>
          <cell r="D162">
            <v>0</v>
          </cell>
        </row>
        <row r="163">
          <cell r="A163" t="str">
            <v>WTH4910IX</v>
          </cell>
          <cell r="D163">
            <v>0</v>
          </cell>
        </row>
        <row r="164">
          <cell r="A164" t="str">
            <v>WTH4910NFW</v>
          </cell>
          <cell r="D164">
            <v>0</v>
          </cell>
        </row>
        <row r="165">
          <cell r="A165" t="str">
            <v>WTH5410NFW</v>
          </cell>
          <cell r="D165">
            <v>0</v>
          </cell>
        </row>
        <row r="166">
          <cell r="A166" t="str">
            <v>WTH5410NFX</v>
          </cell>
          <cell r="D166">
            <v>0</v>
          </cell>
        </row>
        <row r="167">
          <cell r="A167" t="str">
            <v>WTM480</v>
          </cell>
          <cell r="B167">
            <v>12</v>
          </cell>
          <cell r="D167">
            <v>12</v>
          </cell>
        </row>
        <row r="168">
          <cell r="A168" t="str">
            <v>WTV4125NFW</v>
          </cell>
          <cell r="D168">
            <v>0</v>
          </cell>
        </row>
        <row r="169">
          <cell r="A169" t="str">
            <v>WTV4125NFX</v>
          </cell>
          <cell r="D169">
            <v>0</v>
          </cell>
        </row>
        <row r="170">
          <cell r="A170" t="str">
            <v>WTV4597NFCIX</v>
          </cell>
          <cell r="D170">
            <v>0</v>
          </cell>
        </row>
        <row r="171">
          <cell r="A171" t="str">
            <v>WV1500</v>
          </cell>
          <cell r="D171">
            <v>0</v>
          </cell>
        </row>
        <row r="172">
          <cell r="A172" t="str">
            <v>WV1500S</v>
          </cell>
          <cell r="D172">
            <v>0</v>
          </cell>
        </row>
        <row r="173">
          <cell r="A173" t="str">
            <v>WVCC1B130</v>
          </cell>
          <cell r="D173">
            <v>0</v>
          </cell>
        </row>
        <row r="174">
          <cell r="A174" t="str">
            <v>WVCC1CL160</v>
          </cell>
          <cell r="D174">
            <v>0</v>
          </cell>
        </row>
        <row r="175">
          <cell r="A175" t="str">
            <v>WVCC1B180</v>
          </cell>
          <cell r="D175">
            <v>0</v>
          </cell>
        </row>
        <row r="176">
          <cell r="A176" t="str">
            <v>WVCC1B200</v>
          </cell>
          <cell r="D176">
            <v>0</v>
          </cell>
        </row>
        <row r="177">
          <cell r="A177" t="str">
            <v>WVCC1CL200</v>
          </cell>
          <cell r="D177">
            <v>0</v>
          </cell>
        </row>
        <row r="178">
          <cell r="A178" t="str">
            <v>WVCU1CL100</v>
          </cell>
          <cell r="D178">
            <v>0</v>
          </cell>
        </row>
        <row r="179">
          <cell r="A179" t="str">
            <v>WVE1660</v>
          </cell>
          <cell r="D179">
            <v>0</v>
          </cell>
        </row>
        <row r="180">
          <cell r="A180" t="str">
            <v>WVE1883NFTS</v>
          </cell>
          <cell r="D180">
            <v>0</v>
          </cell>
        </row>
        <row r="181">
          <cell r="A181" t="str">
            <v>WVN1863</v>
          </cell>
          <cell r="D181">
            <v>0</v>
          </cell>
        </row>
        <row r="182">
          <cell r="A182" t="str">
            <v>WVT503</v>
          </cell>
          <cell r="D182">
            <v>0</v>
          </cell>
        </row>
        <row r="183">
          <cell r="A183" t="str">
            <v>WW1600</v>
          </cell>
          <cell r="D183">
            <v>0</v>
          </cell>
        </row>
      </sheetData>
      <sheetData sheetId="19">
        <row r="6">
          <cell r="A6" t="str">
            <v>REFERENCES</v>
          </cell>
          <cell r="B6" t="str">
            <v>BLD10236                              SB01</v>
          </cell>
          <cell r="C6" t="str">
            <v>BLD10236                              SB02</v>
          </cell>
          <cell r="D6" t="str">
            <v>BLD10237                    BL COMPLET</v>
          </cell>
          <cell r="E6" t="str">
            <v>BLD10223                            BL COMPLET</v>
          </cell>
          <cell r="F6" t="str">
            <v xml:space="preserve">BLD10233                             </v>
          </cell>
          <cell r="G6" t="str">
            <v>BLD10226</v>
          </cell>
          <cell r="H6" t="str">
            <v>BLD10224</v>
          </cell>
        </row>
        <row r="7">
          <cell r="A7" t="str">
            <v>ACE010IX</v>
          </cell>
          <cell r="K7">
            <v>0</v>
          </cell>
        </row>
        <row r="8">
          <cell r="A8" t="str">
            <v>ACE102IX</v>
          </cell>
          <cell r="K8">
            <v>0</v>
          </cell>
        </row>
        <row r="9">
          <cell r="A9" t="str">
            <v>ACM5611G/WH</v>
          </cell>
          <cell r="K9">
            <v>0</v>
          </cell>
        </row>
        <row r="10">
          <cell r="A10" t="str">
            <v>ACM566/1IX</v>
          </cell>
          <cell r="K10">
            <v>0</v>
          </cell>
        </row>
        <row r="11">
          <cell r="A11" t="str">
            <v>ACM6601/G/IX</v>
          </cell>
          <cell r="K11">
            <v>0</v>
          </cell>
        </row>
        <row r="12">
          <cell r="A12" t="str">
            <v>ACM6611G/IX</v>
          </cell>
          <cell r="K12">
            <v>0</v>
          </cell>
        </row>
        <row r="13">
          <cell r="A13" t="str">
            <v>ACM6611G/WH</v>
          </cell>
          <cell r="K13">
            <v>0</v>
          </cell>
        </row>
        <row r="14">
          <cell r="A14" t="str">
            <v>ACM916IX</v>
          </cell>
          <cell r="K14">
            <v>0</v>
          </cell>
        </row>
        <row r="15">
          <cell r="A15" t="str">
            <v>ADG6442FD</v>
          </cell>
          <cell r="K15">
            <v>0</v>
          </cell>
        </row>
        <row r="16">
          <cell r="A16" t="str">
            <v>ADG7443A+FD</v>
          </cell>
          <cell r="K16">
            <v>0</v>
          </cell>
        </row>
        <row r="17">
          <cell r="A17" t="str">
            <v>ADG7643A+IX</v>
          </cell>
          <cell r="K17">
            <v>0</v>
          </cell>
        </row>
        <row r="18">
          <cell r="A18" t="str">
            <v>ADP4400WH</v>
          </cell>
          <cell r="F18">
            <v>2</v>
          </cell>
          <cell r="K18">
            <v>2</v>
          </cell>
        </row>
        <row r="19">
          <cell r="A19" t="str">
            <v>ADP4600SI</v>
          </cell>
          <cell r="K19">
            <v>0</v>
          </cell>
        </row>
        <row r="20">
          <cell r="A20" t="str">
            <v>ADP7442A+PC6SWH</v>
          </cell>
          <cell r="K20">
            <v>0</v>
          </cell>
        </row>
        <row r="21">
          <cell r="A21" t="str">
            <v>ADP7452A+IX</v>
          </cell>
          <cell r="K21">
            <v>0</v>
          </cell>
        </row>
        <row r="22">
          <cell r="A22" t="str">
            <v>ADP750IX</v>
          </cell>
          <cell r="K22">
            <v>0</v>
          </cell>
        </row>
        <row r="23">
          <cell r="A23" t="str">
            <v>ADP8688A+TR</v>
          </cell>
          <cell r="K23">
            <v>0</v>
          </cell>
        </row>
        <row r="24">
          <cell r="A24" t="str">
            <v>AKG659IX</v>
          </cell>
          <cell r="K24">
            <v>0</v>
          </cell>
        </row>
        <row r="25">
          <cell r="A25" t="str">
            <v>AKL710WH</v>
          </cell>
          <cell r="K25">
            <v>0</v>
          </cell>
        </row>
        <row r="26">
          <cell r="A26" t="str">
            <v>AKM250</v>
          </cell>
          <cell r="K26">
            <v>0</v>
          </cell>
        </row>
        <row r="27">
          <cell r="A27" t="str">
            <v>AKM250NB</v>
          </cell>
          <cell r="K27">
            <v>0</v>
          </cell>
        </row>
        <row r="28">
          <cell r="A28" t="str">
            <v>AKM250IX</v>
          </cell>
          <cell r="C28">
            <v>60</v>
          </cell>
          <cell r="K28">
            <v>60</v>
          </cell>
        </row>
        <row r="29">
          <cell r="A29" t="str">
            <v>AKM361IX</v>
          </cell>
          <cell r="D29">
            <v>200</v>
          </cell>
          <cell r="K29">
            <v>200</v>
          </cell>
        </row>
        <row r="30">
          <cell r="A30" t="str">
            <v>AKM394IR</v>
          </cell>
          <cell r="G30">
            <v>1</v>
          </cell>
          <cell r="K30">
            <v>1</v>
          </cell>
        </row>
        <row r="31">
          <cell r="A31" t="str">
            <v>AKM521IX</v>
          </cell>
          <cell r="K31">
            <v>0</v>
          </cell>
        </row>
        <row r="32">
          <cell r="A32" t="str">
            <v>AKP560IX</v>
          </cell>
          <cell r="G32">
            <v>2</v>
          </cell>
          <cell r="K32">
            <v>2</v>
          </cell>
        </row>
        <row r="33">
          <cell r="A33" t="str">
            <v>AKP560WH</v>
          </cell>
          <cell r="F33">
            <v>2</v>
          </cell>
          <cell r="K33">
            <v>2</v>
          </cell>
        </row>
        <row r="34">
          <cell r="A34" t="str">
            <v>AKP565IX</v>
          </cell>
          <cell r="K34">
            <v>0</v>
          </cell>
        </row>
        <row r="35">
          <cell r="A35" t="str">
            <v>AKP568/IX/1</v>
          </cell>
          <cell r="K35">
            <v>0</v>
          </cell>
        </row>
        <row r="36">
          <cell r="A36" t="str">
            <v>AKR0471IX</v>
          </cell>
          <cell r="K36">
            <v>0</v>
          </cell>
        </row>
        <row r="37">
          <cell r="A37" t="str">
            <v>AKR357IX</v>
          </cell>
          <cell r="F37">
            <v>2</v>
          </cell>
          <cell r="K37">
            <v>2</v>
          </cell>
        </row>
        <row r="38">
          <cell r="A38" t="str">
            <v>AKR420IX</v>
          </cell>
          <cell r="C38">
            <v>60</v>
          </cell>
          <cell r="K38">
            <v>60</v>
          </cell>
        </row>
        <row r="39">
          <cell r="A39" t="str">
            <v>AKR420WH</v>
          </cell>
          <cell r="K39">
            <v>0</v>
          </cell>
        </row>
        <row r="40">
          <cell r="A40" t="str">
            <v>AKR420NB</v>
          </cell>
          <cell r="K40">
            <v>0</v>
          </cell>
        </row>
        <row r="41">
          <cell r="A41" t="str">
            <v>AKR431ME</v>
          </cell>
          <cell r="K41">
            <v>0</v>
          </cell>
        </row>
        <row r="42">
          <cell r="A42" t="str">
            <v>AKR431WH</v>
          </cell>
          <cell r="K42">
            <v>0</v>
          </cell>
        </row>
        <row r="43">
          <cell r="A43" t="str">
            <v>AKR685IX</v>
          </cell>
          <cell r="K43">
            <v>0</v>
          </cell>
        </row>
        <row r="44">
          <cell r="A44" t="str">
            <v>AKR703IX</v>
          </cell>
          <cell r="K44">
            <v>0</v>
          </cell>
        </row>
        <row r="45">
          <cell r="A45" t="str">
            <v>AKR891IX</v>
          </cell>
          <cell r="K45">
            <v>0</v>
          </cell>
        </row>
        <row r="46">
          <cell r="A46" t="str">
            <v>AKR934IX</v>
          </cell>
          <cell r="F46">
            <v>2</v>
          </cell>
          <cell r="K46">
            <v>2</v>
          </cell>
        </row>
        <row r="47">
          <cell r="A47" t="str">
            <v>AKR945IX</v>
          </cell>
          <cell r="K47">
            <v>0</v>
          </cell>
        </row>
        <row r="48">
          <cell r="A48" t="str">
            <v>AKR981IX</v>
          </cell>
          <cell r="K48">
            <v>0</v>
          </cell>
        </row>
        <row r="49">
          <cell r="A49" t="str">
            <v>AKR809MR</v>
          </cell>
          <cell r="K49">
            <v>0</v>
          </cell>
        </row>
        <row r="50">
          <cell r="A50" t="str">
            <v>AKS638WH</v>
          </cell>
          <cell r="K50">
            <v>0</v>
          </cell>
        </row>
        <row r="51">
          <cell r="A51" t="str">
            <v>AKT315/IX</v>
          </cell>
          <cell r="K51">
            <v>0</v>
          </cell>
        </row>
        <row r="52">
          <cell r="A52" t="str">
            <v>AKT325IX</v>
          </cell>
          <cell r="K52">
            <v>0</v>
          </cell>
        </row>
        <row r="53">
          <cell r="A53" t="str">
            <v>AKT476NB</v>
          </cell>
          <cell r="K53">
            <v>0</v>
          </cell>
        </row>
        <row r="54">
          <cell r="A54" t="str">
            <v>AKT617/IX</v>
          </cell>
          <cell r="K54">
            <v>0</v>
          </cell>
        </row>
        <row r="55">
          <cell r="A55" t="str">
            <v>AKT680/IXL</v>
          </cell>
          <cell r="K55">
            <v>0</v>
          </cell>
        </row>
        <row r="56">
          <cell r="A56" t="str">
            <v>AKT780/IX</v>
          </cell>
          <cell r="F56">
            <v>1</v>
          </cell>
          <cell r="K56">
            <v>1</v>
          </cell>
        </row>
        <row r="57">
          <cell r="A57" t="str">
            <v>AKT809NB</v>
          </cell>
          <cell r="K57">
            <v>0</v>
          </cell>
        </row>
        <row r="58">
          <cell r="A58" t="str">
            <v>AKT905/IX</v>
          </cell>
          <cell r="F58">
            <v>2</v>
          </cell>
          <cell r="K58">
            <v>2</v>
          </cell>
        </row>
        <row r="59">
          <cell r="A59" t="str">
            <v>AKT925/IX</v>
          </cell>
          <cell r="K59">
            <v>0</v>
          </cell>
        </row>
        <row r="60">
          <cell r="A60" t="str">
            <v>AKT933NB</v>
          </cell>
          <cell r="G60">
            <v>2</v>
          </cell>
          <cell r="K60">
            <v>2</v>
          </cell>
        </row>
        <row r="61">
          <cell r="A61" t="str">
            <v>AKZM655IX</v>
          </cell>
          <cell r="K61">
            <v>0</v>
          </cell>
        </row>
        <row r="62">
          <cell r="A62" t="str">
            <v>AKZM693MRR</v>
          </cell>
          <cell r="K62">
            <v>0</v>
          </cell>
        </row>
        <row r="63">
          <cell r="A63" t="str">
            <v>AMB797</v>
          </cell>
          <cell r="E63">
            <v>30</v>
          </cell>
          <cell r="H63">
            <v>30</v>
          </cell>
          <cell r="K63">
            <v>60</v>
          </cell>
        </row>
        <row r="64">
          <cell r="A64" t="str">
            <v>AMB799</v>
          </cell>
          <cell r="E64">
            <v>30</v>
          </cell>
          <cell r="K64">
            <v>30</v>
          </cell>
        </row>
        <row r="65">
          <cell r="A65" t="str">
            <v>AMD091/1</v>
          </cell>
          <cell r="K65">
            <v>0</v>
          </cell>
        </row>
        <row r="66">
          <cell r="A66" t="str">
            <v>AMD314</v>
          </cell>
          <cell r="K66">
            <v>0</v>
          </cell>
        </row>
        <row r="67">
          <cell r="A67" t="str">
            <v>AMD314IX</v>
          </cell>
          <cell r="K67">
            <v>0</v>
          </cell>
        </row>
        <row r="68">
          <cell r="A68" t="str">
            <v>AMD315</v>
          </cell>
          <cell r="K68">
            <v>0</v>
          </cell>
        </row>
        <row r="69">
          <cell r="A69" t="str">
            <v>AMD315IX</v>
          </cell>
          <cell r="K69">
            <v>0</v>
          </cell>
        </row>
        <row r="70">
          <cell r="A70" t="str">
            <v>AMD316</v>
          </cell>
          <cell r="K70">
            <v>0</v>
          </cell>
        </row>
        <row r="71">
          <cell r="A71" t="str">
            <v>AMD317</v>
          </cell>
          <cell r="K71">
            <v>0</v>
          </cell>
        </row>
        <row r="72">
          <cell r="A72" t="str">
            <v>AMD328</v>
          </cell>
          <cell r="K72">
            <v>0</v>
          </cell>
        </row>
        <row r="73">
          <cell r="A73" t="str">
            <v>AMT606/WH</v>
          </cell>
          <cell r="K73">
            <v>0</v>
          </cell>
        </row>
        <row r="74">
          <cell r="A74" t="str">
            <v>AMW836/IX</v>
          </cell>
          <cell r="K74">
            <v>0</v>
          </cell>
        </row>
        <row r="75">
          <cell r="A75" t="str">
            <v>AMW497IX</v>
          </cell>
          <cell r="K75">
            <v>0</v>
          </cell>
        </row>
        <row r="76">
          <cell r="A76" t="str">
            <v>ARC2224</v>
          </cell>
          <cell r="K76">
            <v>0</v>
          </cell>
        </row>
        <row r="77">
          <cell r="A77" t="str">
            <v>ARZ000W</v>
          </cell>
          <cell r="K77">
            <v>0</v>
          </cell>
        </row>
        <row r="78">
          <cell r="A78" t="str">
            <v>AWB7912</v>
          </cell>
          <cell r="K78">
            <v>0</v>
          </cell>
        </row>
        <row r="79">
          <cell r="A79" t="str">
            <v>AWE5090</v>
          </cell>
          <cell r="K79">
            <v>0</v>
          </cell>
        </row>
        <row r="80">
          <cell r="A80" t="str">
            <v>AWE6112</v>
          </cell>
          <cell r="K80">
            <v>0</v>
          </cell>
        </row>
        <row r="81">
          <cell r="A81" t="str">
            <v>AWE6511</v>
          </cell>
          <cell r="G81">
            <v>4</v>
          </cell>
          <cell r="K81">
            <v>4</v>
          </cell>
        </row>
        <row r="82">
          <cell r="A82" t="str">
            <v>AWE6512</v>
          </cell>
          <cell r="K82">
            <v>0</v>
          </cell>
        </row>
        <row r="83">
          <cell r="A83" t="str">
            <v>AWE7650</v>
          </cell>
          <cell r="K83">
            <v>0</v>
          </cell>
        </row>
        <row r="84">
          <cell r="A84" t="str">
            <v>AWE9830</v>
          </cell>
          <cell r="G84">
            <v>2</v>
          </cell>
          <cell r="K84">
            <v>2</v>
          </cell>
        </row>
        <row r="85">
          <cell r="A85" t="str">
            <v>AWE9850</v>
          </cell>
          <cell r="K85">
            <v>0</v>
          </cell>
        </row>
        <row r="86">
          <cell r="A86" t="str">
            <v>AWG/BM6060</v>
          </cell>
          <cell r="C86">
            <v>100</v>
          </cell>
          <cell r="G86">
            <v>4</v>
          </cell>
          <cell r="K86">
            <v>104</v>
          </cell>
        </row>
        <row r="87">
          <cell r="A87" t="str">
            <v xml:space="preserve">AWG/BM6080 </v>
          </cell>
          <cell r="F87">
            <v>4</v>
          </cell>
          <cell r="K87">
            <v>4</v>
          </cell>
        </row>
        <row r="88">
          <cell r="A88" t="str">
            <v>AWG/BM6080S</v>
          </cell>
          <cell r="G88">
            <v>4</v>
          </cell>
          <cell r="K88">
            <v>4</v>
          </cell>
        </row>
        <row r="89">
          <cell r="A89" t="str">
            <v>AWG/BM7080</v>
          </cell>
          <cell r="K89">
            <v>0</v>
          </cell>
        </row>
        <row r="90">
          <cell r="A90" t="str">
            <v>AWG/BM7080S</v>
          </cell>
          <cell r="K90">
            <v>0</v>
          </cell>
        </row>
        <row r="91">
          <cell r="A91" t="str">
            <v>AWG/BM7100</v>
          </cell>
          <cell r="K91">
            <v>0</v>
          </cell>
        </row>
        <row r="92">
          <cell r="A92" t="str">
            <v>AWG/CM7120S</v>
          </cell>
          <cell r="F92">
            <v>10</v>
          </cell>
          <cell r="K92">
            <v>10</v>
          </cell>
        </row>
        <row r="93">
          <cell r="A93" t="str">
            <v>AWO/CM7120</v>
          </cell>
          <cell r="G93">
            <v>2</v>
          </cell>
          <cell r="K93">
            <v>2</v>
          </cell>
        </row>
        <row r="94">
          <cell r="A94" t="str">
            <v>AWO/CM8123</v>
          </cell>
          <cell r="G94">
            <v>6</v>
          </cell>
          <cell r="K94">
            <v>6</v>
          </cell>
        </row>
        <row r="95">
          <cell r="A95" t="str">
            <v>AWO/CM8123S</v>
          </cell>
          <cell r="G95">
            <v>4</v>
          </cell>
          <cell r="K95">
            <v>4</v>
          </cell>
        </row>
        <row r="96">
          <cell r="A96" t="str">
            <v>AWO/CM9123</v>
          </cell>
          <cell r="K96">
            <v>0</v>
          </cell>
        </row>
        <row r="97">
          <cell r="A97" t="str">
            <v>AWO/CM9123S</v>
          </cell>
          <cell r="K97">
            <v>0</v>
          </cell>
        </row>
        <row r="98">
          <cell r="A98" t="str">
            <v>AWOE10142S</v>
          </cell>
          <cell r="K98">
            <v>0</v>
          </cell>
        </row>
        <row r="99">
          <cell r="A99" t="str">
            <v>AWOE91200/1</v>
          </cell>
          <cell r="K99">
            <v>0</v>
          </cell>
        </row>
        <row r="100">
          <cell r="A100" t="str">
            <v>AWOE91200/1S</v>
          </cell>
          <cell r="K100">
            <v>0</v>
          </cell>
        </row>
        <row r="101">
          <cell r="A101" t="str">
            <v>AWZFS614</v>
          </cell>
          <cell r="K101">
            <v>0</v>
          </cell>
        </row>
        <row r="102">
          <cell r="A102" t="str">
            <v>AZB8785</v>
          </cell>
          <cell r="F102">
            <v>2</v>
          </cell>
          <cell r="K102">
            <v>2</v>
          </cell>
        </row>
        <row r="103">
          <cell r="A103" t="str">
            <v>AZB9780</v>
          </cell>
          <cell r="K103">
            <v>0</v>
          </cell>
        </row>
        <row r="104">
          <cell r="A104" t="str">
            <v>AZB9785</v>
          </cell>
          <cell r="K104">
            <v>0</v>
          </cell>
        </row>
        <row r="105">
          <cell r="A105" t="str">
            <v>CF16</v>
          </cell>
          <cell r="K105">
            <v>0</v>
          </cell>
        </row>
        <row r="106">
          <cell r="A106" t="str">
            <v>CF20</v>
          </cell>
          <cell r="K106">
            <v>0</v>
          </cell>
        </row>
        <row r="107">
          <cell r="A107" t="str">
            <v>CF28</v>
          </cell>
          <cell r="B107">
            <v>150</v>
          </cell>
          <cell r="K107">
            <v>150</v>
          </cell>
        </row>
        <row r="108">
          <cell r="A108" t="str">
            <v>CF350</v>
          </cell>
          <cell r="F108">
            <v>4</v>
          </cell>
          <cell r="K108">
            <v>4</v>
          </cell>
        </row>
        <row r="109">
          <cell r="A109" t="str">
            <v>CF430</v>
          </cell>
          <cell r="F109">
            <v>4</v>
          </cell>
          <cell r="K109">
            <v>4</v>
          </cell>
        </row>
        <row r="110">
          <cell r="A110" t="str">
            <v>CF610</v>
          </cell>
          <cell r="G110">
            <v>2</v>
          </cell>
          <cell r="K110">
            <v>2</v>
          </cell>
        </row>
        <row r="111">
          <cell r="A111" t="str">
            <v>CVA14AP</v>
          </cell>
          <cell r="K111">
            <v>0</v>
          </cell>
        </row>
        <row r="112">
          <cell r="A112" t="str">
            <v>DPA25</v>
          </cell>
          <cell r="K112">
            <v>0</v>
          </cell>
        </row>
        <row r="113">
          <cell r="A113" t="str">
            <v>DPA300V/EG</v>
          </cell>
          <cell r="K113">
            <v>0</v>
          </cell>
        </row>
        <row r="114">
          <cell r="A114" t="str">
            <v>EKOGOLD840P</v>
          </cell>
          <cell r="K114">
            <v>0</v>
          </cell>
        </row>
        <row r="115">
          <cell r="A115" t="str">
            <v>EKOGOLD940P</v>
          </cell>
          <cell r="K115">
            <v>0</v>
          </cell>
        </row>
        <row r="116">
          <cell r="A116" t="str">
            <v>GT285SL</v>
          </cell>
          <cell r="K116">
            <v>0</v>
          </cell>
        </row>
        <row r="117">
          <cell r="A117" t="str">
            <v>GTE405</v>
          </cell>
          <cell r="K117">
            <v>0</v>
          </cell>
        </row>
        <row r="118">
          <cell r="A118" t="str">
            <v>JT366/SL</v>
          </cell>
          <cell r="K118">
            <v>0</v>
          </cell>
        </row>
        <row r="119">
          <cell r="A119" t="str">
            <v>JT379IX</v>
          </cell>
          <cell r="K119">
            <v>0</v>
          </cell>
        </row>
        <row r="120">
          <cell r="A120" t="str">
            <v>KGN5382A2+ Fresh PT</v>
          </cell>
          <cell r="K120">
            <v>0</v>
          </cell>
        </row>
        <row r="121">
          <cell r="A121" t="str">
            <v>KGN5283A3+</v>
          </cell>
          <cell r="K121">
            <v>0</v>
          </cell>
        </row>
        <row r="122">
          <cell r="A122" t="str">
            <v>LOP6052</v>
          </cell>
          <cell r="G122">
            <v>4</v>
          </cell>
          <cell r="K122">
            <v>4</v>
          </cell>
        </row>
        <row r="123">
          <cell r="A123" t="str">
            <v>LOS7010</v>
          </cell>
          <cell r="F123">
            <v>4</v>
          </cell>
          <cell r="K123">
            <v>4</v>
          </cell>
        </row>
        <row r="124">
          <cell r="A124" t="str">
            <v>LPA54</v>
          </cell>
          <cell r="K124">
            <v>0</v>
          </cell>
        </row>
        <row r="125">
          <cell r="A125" t="str">
            <v>MWD246SL</v>
          </cell>
          <cell r="K125">
            <v>0</v>
          </cell>
        </row>
        <row r="126">
          <cell r="A126" t="str">
            <v>MWD301</v>
          </cell>
          <cell r="K126">
            <v>0</v>
          </cell>
        </row>
        <row r="127">
          <cell r="A127" t="str">
            <v>MWD302/WH</v>
          </cell>
          <cell r="K127">
            <v>0</v>
          </cell>
        </row>
        <row r="128">
          <cell r="A128" t="str">
            <v>MWD308/SL</v>
          </cell>
          <cell r="C128">
            <v>60</v>
          </cell>
          <cell r="F128">
            <v>6</v>
          </cell>
          <cell r="K128">
            <v>66</v>
          </cell>
        </row>
        <row r="129">
          <cell r="A129" t="str">
            <v>MWO611SL</v>
          </cell>
          <cell r="K129">
            <v>0</v>
          </cell>
        </row>
        <row r="130">
          <cell r="A130" t="str">
            <v>SF141</v>
          </cell>
          <cell r="K130">
            <v>0</v>
          </cell>
        </row>
        <row r="131">
          <cell r="A131" t="str">
            <v>SF171</v>
          </cell>
          <cell r="K131">
            <v>0</v>
          </cell>
        </row>
        <row r="132">
          <cell r="A132" t="str">
            <v>TT16AP</v>
          </cell>
          <cell r="F132">
            <v>6</v>
          </cell>
          <cell r="K132">
            <v>6</v>
          </cell>
        </row>
        <row r="133">
          <cell r="A133" t="str">
            <v>WBA3399NFCIX</v>
          </cell>
          <cell r="K133">
            <v>0</v>
          </cell>
        </row>
        <row r="134">
          <cell r="A134" t="str">
            <v>WBA4398NFCIX</v>
          </cell>
          <cell r="K134">
            <v>0</v>
          </cell>
        </row>
        <row r="135">
          <cell r="A135" t="str">
            <v>WBE3325NFTS</v>
          </cell>
          <cell r="K135">
            <v>0</v>
          </cell>
        </row>
        <row r="136">
          <cell r="A136" t="str">
            <v>WBE3325NFW</v>
          </cell>
          <cell r="K136">
            <v>0</v>
          </cell>
        </row>
        <row r="137">
          <cell r="A137" t="str">
            <v>WBE3414</v>
          </cell>
          <cell r="K137">
            <v>0</v>
          </cell>
        </row>
        <row r="138">
          <cell r="A138" t="str">
            <v>WGWHFL106A</v>
          </cell>
          <cell r="K138">
            <v>0</v>
          </cell>
        </row>
        <row r="139">
          <cell r="A139" t="str">
            <v>WGWHFL1P6AL</v>
          </cell>
          <cell r="K139">
            <v>0</v>
          </cell>
        </row>
        <row r="140">
          <cell r="A140" t="str">
            <v>WGWHFL112A</v>
          </cell>
          <cell r="K140">
            <v>0</v>
          </cell>
        </row>
        <row r="141">
          <cell r="A141" t="str">
            <v>WME1640W</v>
          </cell>
          <cell r="K141">
            <v>0</v>
          </cell>
        </row>
        <row r="142">
          <cell r="A142" t="str">
            <v>WME1887DFCTS</v>
          </cell>
          <cell r="K142">
            <v>0</v>
          </cell>
        </row>
        <row r="143">
          <cell r="A143" t="str">
            <v>WMN1867DFCN</v>
          </cell>
          <cell r="K143">
            <v>0</v>
          </cell>
        </row>
        <row r="144">
          <cell r="A144" t="str">
            <v>WMT503</v>
          </cell>
          <cell r="F144">
            <v>4</v>
          </cell>
          <cell r="K144">
            <v>4</v>
          </cell>
        </row>
        <row r="145">
          <cell r="A145" t="str">
            <v>WOR1207</v>
          </cell>
          <cell r="E145">
            <v>35</v>
          </cell>
          <cell r="H145">
            <v>60</v>
          </cell>
          <cell r="K145">
            <v>95</v>
          </cell>
        </row>
        <row r="146">
          <cell r="A146" t="str">
            <v>WOR1209</v>
          </cell>
          <cell r="E146">
            <v>40</v>
          </cell>
          <cell r="H146">
            <v>60</v>
          </cell>
          <cell r="K146">
            <v>100</v>
          </cell>
        </row>
        <row r="147">
          <cell r="A147" t="str">
            <v>WOR1212</v>
          </cell>
          <cell r="E147">
            <v>30</v>
          </cell>
          <cell r="H147">
            <v>30</v>
          </cell>
          <cell r="K147">
            <v>60</v>
          </cell>
        </row>
        <row r="148">
          <cell r="A148" t="str">
            <v>WS60-578</v>
          </cell>
          <cell r="G148">
            <v>2</v>
          </cell>
          <cell r="K148">
            <v>2</v>
          </cell>
        </row>
        <row r="149">
          <cell r="A149" t="str">
            <v>WS80-58</v>
          </cell>
          <cell r="K149">
            <v>0</v>
          </cell>
        </row>
        <row r="150">
          <cell r="A150" t="str">
            <v>WSC5541/A+NX</v>
          </cell>
          <cell r="K150">
            <v>0</v>
          </cell>
        </row>
        <row r="151">
          <cell r="A151" t="str">
            <v>WSC5541/A+S</v>
          </cell>
          <cell r="K151">
            <v>0</v>
          </cell>
        </row>
        <row r="152">
          <cell r="A152" t="str">
            <v>WSF7256A/IX</v>
          </cell>
          <cell r="K152">
            <v>0</v>
          </cell>
        </row>
        <row r="153">
          <cell r="A153" t="str">
            <v>WSF5574A+X</v>
          </cell>
          <cell r="K153">
            <v>0</v>
          </cell>
        </row>
        <row r="154">
          <cell r="A154" t="str">
            <v>WSN5586A+N</v>
          </cell>
          <cell r="K154">
            <v>0</v>
          </cell>
        </row>
        <row r="155">
          <cell r="A155" t="str">
            <v>WTE2510W</v>
          </cell>
          <cell r="K155">
            <v>0</v>
          </cell>
        </row>
        <row r="156">
          <cell r="A156" t="str">
            <v>WTE2921A+NFS</v>
          </cell>
          <cell r="K156">
            <v>0</v>
          </cell>
        </row>
        <row r="157">
          <cell r="A157" t="str">
            <v>WTE2921A+NFW</v>
          </cell>
          <cell r="K157">
            <v>0</v>
          </cell>
        </row>
        <row r="158">
          <cell r="A158" t="str">
            <v>WTE3111W</v>
          </cell>
          <cell r="K158">
            <v>0</v>
          </cell>
        </row>
        <row r="159">
          <cell r="A159" t="str">
            <v>WTE3322A+NFTS</v>
          </cell>
          <cell r="K159">
            <v>0</v>
          </cell>
        </row>
        <row r="160">
          <cell r="A160" t="str">
            <v>WTE3322NFW</v>
          </cell>
          <cell r="K160">
            <v>0</v>
          </cell>
        </row>
        <row r="161">
          <cell r="A161" t="str">
            <v>WTH4410IX</v>
          </cell>
          <cell r="K161">
            <v>0</v>
          </cell>
        </row>
        <row r="162">
          <cell r="A162" t="str">
            <v>WTH4410NFW</v>
          </cell>
          <cell r="K162">
            <v>0</v>
          </cell>
        </row>
        <row r="163">
          <cell r="A163" t="str">
            <v>WTH4910IX</v>
          </cell>
          <cell r="F163">
            <v>12</v>
          </cell>
          <cell r="K163">
            <v>12</v>
          </cell>
        </row>
        <row r="164">
          <cell r="A164" t="str">
            <v>WTH4910NFW</v>
          </cell>
          <cell r="K164">
            <v>0</v>
          </cell>
        </row>
        <row r="165">
          <cell r="A165" t="str">
            <v>WTH5410NFW</v>
          </cell>
          <cell r="F165">
            <v>2</v>
          </cell>
          <cell r="G165">
            <v>1</v>
          </cell>
          <cell r="K165">
            <v>3</v>
          </cell>
        </row>
        <row r="166">
          <cell r="A166" t="str">
            <v>WTH5410NFX</v>
          </cell>
          <cell r="F166">
            <v>3</v>
          </cell>
          <cell r="K166">
            <v>3</v>
          </cell>
        </row>
        <row r="167">
          <cell r="A167" t="str">
            <v>WTM480</v>
          </cell>
          <cell r="K167">
            <v>0</v>
          </cell>
        </row>
        <row r="168">
          <cell r="A168" t="str">
            <v>WTV4125NFW</v>
          </cell>
          <cell r="B168">
            <v>2</v>
          </cell>
          <cell r="C168">
            <v>15</v>
          </cell>
          <cell r="K168">
            <v>17</v>
          </cell>
        </row>
        <row r="169">
          <cell r="A169" t="str">
            <v>WTV4125NFX</v>
          </cell>
          <cell r="K169">
            <v>0</v>
          </cell>
        </row>
        <row r="170">
          <cell r="A170" t="str">
            <v>WTV4597NFCIX</v>
          </cell>
          <cell r="K170">
            <v>0</v>
          </cell>
        </row>
        <row r="171">
          <cell r="A171" t="str">
            <v>WV1500</v>
          </cell>
          <cell r="K171">
            <v>0</v>
          </cell>
        </row>
        <row r="172">
          <cell r="A172" t="str">
            <v>WV1500S</v>
          </cell>
          <cell r="K172">
            <v>0</v>
          </cell>
        </row>
        <row r="173">
          <cell r="A173" t="str">
            <v>WVCC1B130</v>
          </cell>
          <cell r="D173">
            <v>100</v>
          </cell>
          <cell r="G173">
            <v>4</v>
          </cell>
          <cell r="K173">
            <v>104</v>
          </cell>
        </row>
        <row r="174">
          <cell r="A174" t="str">
            <v>WVCC1CL160</v>
          </cell>
          <cell r="K174">
            <v>0</v>
          </cell>
        </row>
        <row r="175">
          <cell r="A175" t="str">
            <v>WVCC1B180</v>
          </cell>
          <cell r="G175">
            <v>2</v>
          </cell>
          <cell r="K175">
            <v>2</v>
          </cell>
        </row>
        <row r="176">
          <cell r="A176" t="str">
            <v>WVCC1B200</v>
          </cell>
          <cell r="F176">
            <v>3</v>
          </cell>
          <cell r="K176">
            <v>3</v>
          </cell>
        </row>
        <row r="177">
          <cell r="A177" t="str">
            <v>WVCC1CL200</v>
          </cell>
          <cell r="K177">
            <v>0</v>
          </cell>
        </row>
        <row r="178">
          <cell r="A178" t="str">
            <v>WVCU1CL100</v>
          </cell>
          <cell r="K178">
            <v>0</v>
          </cell>
        </row>
        <row r="179">
          <cell r="A179" t="str">
            <v>WVE1660</v>
          </cell>
          <cell r="F179">
            <v>2</v>
          </cell>
          <cell r="G179">
            <v>2</v>
          </cell>
          <cell r="K179">
            <v>4</v>
          </cell>
        </row>
        <row r="180">
          <cell r="A180" t="str">
            <v>WVE1883NFTS</v>
          </cell>
          <cell r="K180">
            <v>0</v>
          </cell>
        </row>
        <row r="181">
          <cell r="A181" t="str">
            <v>WVN1863</v>
          </cell>
          <cell r="K181">
            <v>0</v>
          </cell>
        </row>
        <row r="182">
          <cell r="A182" t="str">
            <v>WVT503</v>
          </cell>
          <cell r="F182">
            <v>2</v>
          </cell>
          <cell r="K182">
            <v>2</v>
          </cell>
        </row>
        <row r="183">
          <cell r="A183" t="str">
            <v>WW1600</v>
          </cell>
          <cell r="K183">
            <v>0</v>
          </cell>
        </row>
      </sheetData>
      <sheetData sheetId="20">
        <row r="6">
          <cell r="A6" t="str">
            <v>REFERENCES</v>
          </cell>
          <cell r="B6" t="str">
            <v>TR104</v>
          </cell>
          <cell r="C6" t="str">
            <v>TR105</v>
          </cell>
          <cell r="D6" t="str">
            <v>BLD10246</v>
          </cell>
          <cell r="E6" t="str">
            <v>BLD10244</v>
          </cell>
          <cell r="F6" t="str">
            <v xml:space="preserve">TR106 </v>
          </cell>
          <cell r="G6" t="str">
            <v>BLD10169</v>
          </cell>
          <cell r="H6" t="str">
            <v>BLD10163</v>
          </cell>
          <cell r="I6" t="str">
            <v>BLD10261</v>
          </cell>
          <cell r="J6" t="str">
            <v>BLD10259</v>
          </cell>
          <cell r="K6" t="str">
            <v>COMPLEMENT BLD10259/BLD10261</v>
          </cell>
        </row>
        <row r="7">
          <cell r="A7" t="str">
            <v>ACE010IX</v>
          </cell>
          <cell r="L7">
            <v>0</v>
          </cell>
        </row>
        <row r="8">
          <cell r="A8" t="str">
            <v>ACE102IX</v>
          </cell>
          <cell r="L8">
            <v>0</v>
          </cell>
        </row>
        <row r="9">
          <cell r="A9" t="str">
            <v>ACM5611G/WH</v>
          </cell>
          <cell r="L9">
            <v>0</v>
          </cell>
        </row>
        <row r="10">
          <cell r="A10" t="str">
            <v>ACM566/1IX</v>
          </cell>
          <cell r="L10">
            <v>0</v>
          </cell>
        </row>
        <row r="11">
          <cell r="A11" t="str">
            <v>ACM6601/G/IX</v>
          </cell>
          <cell r="L11">
            <v>0</v>
          </cell>
        </row>
        <row r="12">
          <cell r="A12" t="str">
            <v>ACM6611G/IX</v>
          </cell>
          <cell r="L12">
            <v>0</v>
          </cell>
        </row>
        <row r="13">
          <cell r="A13" t="str">
            <v>ACM6611G/WH</v>
          </cell>
          <cell r="L13">
            <v>0</v>
          </cell>
        </row>
        <row r="14">
          <cell r="A14" t="str">
            <v>ACM916IX</v>
          </cell>
          <cell r="L14">
            <v>0</v>
          </cell>
        </row>
        <row r="15">
          <cell r="A15" t="str">
            <v>ADG6442FD</v>
          </cell>
          <cell r="L15">
            <v>0</v>
          </cell>
        </row>
        <row r="16">
          <cell r="A16" t="str">
            <v>ADG7443A+FD</v>
          </cell>
          <cell r="L16">
            <v>0</v>
          </cell>
        </row>
        <row r="17">
          <cell r="A17" t="str">
            <v>ADG7643A+IX</v>
          </cell>
          <cell r="L17">
            <v>0</v>
          </cell>
        </row>
        <row r="18">
          <cell r="A18" t="str">
            <v>ADP4400WH</v>
          </cell>
          <cell r="L18">
            <v>0</v>
          </cell>
        </row>
        <row r="19">
          <cell r="A19" t="str">
            <v>ADP4600SI</v>
          </cell>
          <cell r="L19">
            <v>0</v>
          </cell>
        </row>
        <row r="20">
          <cell r="A20" t="str">
            <v>ADP7442A+PC6SWH</v>
          </cell>
          <cell r="L20">
            <v>0</v>
          </cell>
        </row>
        <row r="21">
          <cell r="A21" t="str">
            <v>ADP7452A+IX</v>
          </cell>
          <cell r="L21">
            <v>0</v>
          </cell>
        </row>
        <row r="22">
          <cell r="A22" t="str">
            <v>ADP750IX</v>
          </cell>
          <cell r="L22">
            <v>0</v>
          </cell>
        </row>
        <row r="23">
          <cell r="A23" t="str">
            <v>ADP8688A+TR</v>
          </cell>
          <cell r="L23">
            <v>0</v>
          </cell>
        </row>
        <row r="24">
          <cell r="A24" t="str">
            <v>AKG659IX</v>
          </cell>
          <cell r="L24">
            <v>0</v>
          </cell>
        </row>
        <row r="25">
          <cell r="A25" t="str">
            <v>AKL710WH</v>
          </cell>
          <cell r="L25">
            <v>0</v>
          </cell>
        </row>
        <row r="26">
          <cell r="A26" t="str">
            <v>AKM250</v>
          </cell>
          <cell r="J26">
            <v>5</v>
          </cell>
          <cell r="L26">
            <v>5</v>
          </cell>
        </row>
        <row r="27">
          <cell r="A27" t="str">
            <v>AKM250NB</v>
          </cell>
          <cell r="L27">
            <v>0</v>
          </cell>
        </row>
        <row r="28">
          <cell r="A28" t="str">
            <v>AKM250IX</v>
          </cell>
          <cell r="I28">
            <v>7</v>
          </cell>
          <cell r="J28">
            <v>7</v>
          </cell>
          <cell r="L28">
            <v>14</v>
          </cell>
        </row>
        <row r="29">
          <cell r="A29" t="str">
            <v>AKM361IX</v>
          </cell>
          <cell r="L29">
            <v>0</v>
          </cell>
        </row>
        <row r="30">
          <cell r="A30" t="str">
            <v>AKM394IR</v>
          </cell>
          <cell r="L30">
            <v>0</v>
          </cell>
        </row>
        <row r="31">
          <cell r="A31" t="str">
            <v>AKM521IX</v>
          </cell>
          <cell r="L31">
            <v>0</v>
          </cell>
        </row>
        <row r="32">
          <cell r="A32" t="str">
            <v>AKP560IX</v>
          </cell>
          <cell r="F32">
            <v>50</v>
          </cell>
          <cell r="I32">
            <v>5</v>
          </cell>
          <cell r="J32">
            <v>5</v>
          </cell>
          <cell r="L32">
            <v>60</v>
          </cell>
        </row>
        <row r="33">
          <cell r="A33" t="str">
            <v>AKP560WH</v>
          </cell>
          <cell r="J33">
            <v>5</v>
          </cell>
          <cell r="L33">
            <v>5</v>
          </cell>
        </row>
        <row r="34">
          <cell r="A34" t="str">
            <v>AKP565IX</v>
          </cell>
          <cell r="I34">
            <v>2</v>
          </cell>
          <cell r="J34">
            <v>2</v>
          </cell>
          <cell r="L34">
            <v>4</v>
          </cell>
        </row>
        <row r="35">
          <cell r="A35" t="str">
            <v>AKP568/IX/1</v>
          </cell>
          <cell r="L35">
            <v>0</v>
          </cell>
        </row>
        <row r="36">
          <cell r="A36" t="str">
            <v>AKR0471IX</v>
          </cell>
          <cell r="L36">
            <v>0</v>
          </cell>
        </row>
        <row r="37">
          <cell r="A37" t="str">
            <v>AKR357IX</v>
          </cell>
          <cell r="L37">
            <v>0</v>
          </cell>
        </row>
        <row r="38">
          <cell r="A38" t="str">
            <v>AKR420IX</v>
          </cell>
          <cell r="L38">
            <v>0</v>
          </cell>
        </row>
        <row r="39">
          <cell r="A39" t="str">
            <v>AKR420WH</v>
          </cell>
          <cell r="L39">
            <v>0</v>
          </cell>
        </row>
        <row r="40">
          <cell r="A40" t="str">
            <v>AKR420NB</v>
          </cell>
          <cell r="L40">
            <v>0</v>
          </cell>
        </row>
        <row r="41">
          <cell r="A41" t="str">
            <v>AKR431ME</v>
          </cell>
          <cell r="I41">
            <v>7</v>
          </cell>
          <cell r="J41">
            <v>7</v>
          </cell>
          <cell r="L41">
            <v>14</v>
          </cell>
        </row>
        <row r="42">
          <cell r="A42" t="str">
            <v>AKR431WH</v>
          </cell>
          <cell r="J42">
            <v>5</v>
          </cell>
          <cell r="L42">
            <v>5</v>
          </cell>
        </row>
        <row r="43">
          <cell r="A43" t="str">
            <v>AKR685IX</v>
          </cell>
          <cell r="L43">
            <v>0</v>
          </cell>
        </row>
        <row r="44">
          <cell r="A44" t="str">
            <v>AKR703IX</v>
          </cell>
          <cell r="L44">
            <v>0</v>
          </cell>
        </row>
        <row r="45">
          <cell r="A45" t="str">
            <v>AKR891IX</v>
          </cell>
          <cell r="L45">
            <v>0</v>
          </cell>
        </row>
        <row r="46">
          <cell r="A46" t="str">
            <v>AKR934IX</v>
          </cell>
          <cell r="L46">
            <v>0</v>
          </cell>
        </row>
        <row r="47">
          <cell r="A47" t="str">
            <v>AKR945IX</v>
          </cell>
          <cell r="L47">
            <v>0</v>
          </cell>
        </row>
        <row r="48">
          <cell r="A48" t="str">
            <v>AKR981IX</v>
          </cell>
          <cell r="L48">
            <v>0</v>
          </cell>
        </row>
        <row r="49">
          <cell r="A49" t="str">
            <v>AKR809MR</v>
          </cell>
          <cell r="L49">
            <v>0</v>
          </cell>
        </row>
        <row r="50">
          <cell r="A50" t="str">
            <v>AKS638WH</v>
          </cell>
          <cell r="L50">
            <v>0</v>
          </cell>
        </row>
        <row r="51">
          <cell r="A51" t="str">
            <v>AKT315/IX</v>
          </cell>
          <cell r="L51">
            <v>0</v>
          </cell>
        </row>
        <row r="52">
          <cell r="A52" t="str">
            <v>AKT325IX</v>
          </cell>
          <cell r="L52">
            <v>0</v>
          </cell>
        </row>
        <row r="53">
          <cell r="A53" t="str">
            <v>AKT476NB</v>
          </cell>
          <cell r="L53">
            <v>0</v>
          </cell>
        </row>
        <row r="54">
          <cell r="A54" t="str">
            <v>AKT617/IX</v>
          </cell>
          <cell r="L54">
            <v>0</v>
          </cell>
        </row>
        <row r="55">
          <cell r="A55" t="str">
            <v>AKT680/IXL</v>
          </cell>
          <cell r="L55">
            <v>0</v>
          </cell>
        </row>
        <row r="56">
          <cell r="A56" t="str">
            <v>AKT780/IX</v>
          </cell>
          <cell r="L56">
            <v>0</v>
          </cell>
        </row>
        <row r="57">
          <cell r="A57" t="str">
            <v>AKT809NB</v>
          </cell>
          <cell r="L57">
            <v>0</v>
          </cell>
        </row>
        <row r="58">
          <cell r="A58" t="str">
            <v>AKT905/IX</v>
          </cell>
          <cell r="L58">
            <v>0</v>
          </cell>
        </row>
        <row r="59">
          <cell r="A59" t="str">
            <v>AKT925/IX</v>
          </cell>
          <cell r="L59">
            <v>0</v>
          </cell>
        </row>
        <row r="60">
          <cell r="A60" t="str">
            <v>AKT933NB</v>
          </cell>
          <cell r="L60">
            <v>0</v>
          </cell>
        </row>
        <row r="61">
          <cell r="A61" t="str">
            <v>AKZM655IX</v>
          </cell>
          <cell r="L61">
            <v>0</v>
          </cell>
        </row>
        <row r="62">
          <cell r="A62" t="str">
            <v>AKZM693MRR</v>
          </cell>
          <cell r="L62">
            <v>0</v>
          </cell>
        </row>
        <row r="63">
          <cell r="A63" t="str">
            <v>AMB797</v>
          </cell>
          <cell r="G63">
            <v>25</v>
          </cell>
          <cell r="H63">
            <v>20</v>
          </cell>
          <cell r="I63">
            <v>10</v>
          </cell>
          <cell r="J63">
            <v>10</v>
          </cell>
          <cell r="L63">
            <v>65</v>
          </cell>
        </row>
        <row r="64">
          <cell r="A64" t="str">
            <v>AMB799</v>
          </cell>
          <cell r="G64">
            <v>55</v>
          </cell>
          <cell r="H64">
            <v>30</v>
          </cell>
          <cell r="I64">
            <v>10</v>
          </cell>
          <cell r="J64">
            <v>10</v>
          </cell>
          <cell r="L64">
            <v>105</v>
          </cell>
        </row>
        <row r="65">
          <cell r="A65" t="str">
            <v>AMD091/1</v>
          </cell>
          <cell r="L65">
            <v>0</v>
          </cell>
        </row>
        <row r="66">
          <cell r="A66" t="str">
            <v>AMD314</v>
          </cell>
          <cell r="L66">
            <v>0</v>
          </cell>
        </row>
        <row r="67">
          <cell r="A67" t="str">
            <v>AMD314IX</v>
          </cell>
          <cell r="L67">
            <v>0</v>
          </cell>
        </row>
        <row r="68">
          <cell r="A68" t="str">
            <v>AMD315</v>
          </cell>
          <cell r="L68">
            <v>0</v>
          </cell>
        </row>
        <row r="69">
          <cell r="A69" t="str">
            <v>AMD315IX</v>
          </cell>
          <cell r="L69">
            <v>0</v>
          </cell>
        </row>
        <row r="70">
          <cell r="A70" t="str">
            <v>AMD316</v>
          </cell>
          <cell r="L70">
            <v>0</v>
          </cell>
        </row>
        <row r="71">
          <cell r="A71" t="str">
            <v>AMD317</v>
          </cell>
          <cell r="L71">
            <v>0</v>
          </cell>
        </row>
        <row r="72">
          <cell r="A72" t="str">
            <v>AMD328</v>
          </cell>
          <cell r="L72">
            <v>0</v>
          </cell>
        </row>
        <row r="73">
          <cell r="A73" t="str">
            <v>AMT606/WH</v>
          </cell>
          <cell r="L73">
            <v>0</v>
          </cell>
        </row>
        <row r="74">
          <cell r="A74" t="str">
            <v>AMW836/IX</v>
          </cell>
          <cell r="L74">
            <v>0</v>
          </cell>
        </row>
        <row r="75">
          <cell r="A75" t="str">
            <v>AMW497IX</v>
          </cell>
          <cell r="L75">
            <v>0</v>
          </cell>
        </row>
        <row r="76">
          <cell r="A76" t="str">
            <v>ARC2224</v>
          </cell>
          <cell r="L76">
            <v>0</v>
          </cell>
        </row>
        <row r="77">
          <cell r="A77" t="str">
            <v>ARZ000W</v>
          </cell>
          <cell r="D77">
            <v>2</v>
          </cell>
          <cell r="L77">
            <v>2</v>
          </cell>
        </row>
        <row r="78">
          <cell r="A78" t="str">
            <v>AWB7912</v>
          </cell>
          <cell r="I78">
            <v>5</v>
          </cell>
          <cell r="J78">
            <v>5</v>
          </cell>
          <cell r="L78">
            <v>10</v>
          </cell>
        </row>
        <row r="79">
          <cell r="A79" t="str">
            <v>AWE5090</v>
          </cell>
          <cell r="L79">
            <v>0</v>
          </cell>
        </row>
        <row r="80">
          <cell r="A80" t="str">
            <v>AWE6112</v>
          </cell>
          <cell r="I80">
            <v>2</v>
          </cell>
          <cell r="J80">
            <v>2</v>
          </cell>
          <cell r="L80">
            <v>4</v>
          </cell>
        </row>
        <row r="81">
          <cell r="A81" t="str">
            <v>AWE6511</v>
          </cell>
          <cell r="I81">
            <v>2</v>
          </cell>
          <cell r="J81">
            <v>2</v>
          </cell>
          <cell r="L81">
            <v>4</v>
          </cell>
        </row>
        <row r="82">
          <cell r="A82" t="str">
            <v>AWE6512</v>
          </cell>
          <cell r="L82">
            <v>0</v>
          </cell>
        </row>
        <row r="83">
          <cell r="A83" t="str">
            <v>AWE7650</v>
          </cell>
          <cell r="I83">
            <v>3</v>
          </cell>
          <cell r="J83">
            <v>3</v>
          </cell>
          <cell r="L83">
            <v>6</v>
          </cell>
        </row>
        <row r="84">
          <cell r="A84" t="str">
            <v>AWE9830</v>
          </cell>
          <cell r="L84">
            <v>0</v>
          </cell>
        </row>
        <row r="85">
          <cell r="A85" t="str">
            <v>AWE9850</v>
          </cell>
          <cell r="L85">
            <v>0</v>
          </cell>
        </row>
        <row r="86">
          <cell r="A86" t="str">
            <v>AWG/BM6060</v>
          </cell>
          <cell r="I86">
            <v>3</v>
          </cell>
          <cell r="J86">
            <v>3</v>
          </cell>
          <cell r="L86">
            <v>6</v>
          </cell>
        </row>
        <row r="87">
          <cell r="A87" t="str">
            <v xml:space="preserve">AWG/BM6080 </v>
          </cell>
          <cell r="L87">
            <v>0</v>
          </cell>
        </row>
        <row r="88">
          <cell r="A88" t="str">
            <v>AWG/BM6080S</v>
          </cell>
          <cell r="L88">
            <v>0</v>
          </cell>
        </row>
        <row r="89">
          <cell r="A89" t="str">
            <v>AWG/BM7080</v>
          </cell>
          <cell r="I89">
            <v>2</v>
          </cell>
          <cell r="J89">
            <v>2</v>
          </cell>
          <cell r="L89">
            <v>4</v>
          </cell>
        </row>
        <row r="90">
          <cell r="A90" t="str">
            <v>AWG/BM7080S</v>
          </cell>
          <cell r="L90">
            <v>0</v>
          </cell>
        </row>
        <row r="91">
          <cell r="A91" t="str">
            <v>AWG/BM7100</v>
          </cell>
          <cell r="L91">
            <v>0</v>
          </cell>
        </row>
        <row r="92">
          <cell r="A92" t="str">
            <v>AWG/CM7120S</v>
          </cell>
          <cell r="L92">
            <v>0</v>
          </cell>
        </row>
        <row r="93">
          <cell r="A93" t="str">
            <v>AWO/CM7120</v>
          </cell>
          <cell r="L93">
            <v>0</v>
          </cell>
        </row>
        <row r="94">
          <cell r="A94" t="str">
            <v>AWO/CM8123</v>
          </cell>
          <cell r="L94">
            <v>0</v>
          </cell>
        </row>
        <row r="95">
          <cell r="A95" t="str">
            <v>AWO/CM8123S</v>
          </cell>
          <cell r="I95">
            <v>3</v>
          </cell>
          <cell r="J95">
            <v>3</v>
          </cell>
          <cell r="L95">
            <v>6</v>
          </cell>
        </row>
        <row r="96">
          <cell r="A96" t="str">
            <v>AWO/CM9123</v>
          </cell>
          <cell r="L96">
            <v>0</v>
          </cell>
        </row>
        <row r="97">
          <cell r="A97" t="str">
            <v>AWO/CM9123S</v>
          </cell>
          <cell r="L97">
            <v>0</v>
          </cell>
        </row>
        <row r="98">
          <cell r="A98" t="str">
            <v>AWOE10142S</v>
          </cell>
          <cell r="L98">
            <v>0</v>
          </cell>
        </row>
        <row r="99">
          <cell r="A99" t="str">
            <v>AWOE91200/1</v>
          </cell>
          <cell r="L99">
            <v>0</v>
          </cell>
        </row>
        <row r="100">
          <cell r="A100" t="str">
            <v>AWOE91200/1S</v>
          </cell>
          <cell r="J100">
            <v>2</v>
          </cell>
          <cell r="L100">
            <v>2</v>
          </cell>
        </row>
        <row r="101">
          <cell r="A101" t="str">
            <v>AWZFS614</v>
          </cell>
          <cell r="L101">
            <v>0</v>
          </cell>
        </row>
        <row r="102">
          <cell r="A102" t="str">
            <v>AZB8785</v>
          </cell>
          <cell r="I102">
            <v>2</v>
          </cell>
          <cell r="J102">
            <v>2</v>
          </cell>
          <cell r="L102">
            <v>4</v>
          </cell>
        </row>
        <row r="103">
          <cell r="A103" t="str">
            <v>AZB9780</v>
          </cell>
          <cell r="L103">
            <v>0</v>
          </cell>
        </row>
        <row r="104">
          <cell r="A104" t="str">
            <v>AZB9785</v>
          </cell>
          <cell r="L104">
            <v>0</v>
          </cell>
        </row>
        <row r="105">
          <cell r="A105" t="str">
            <v>CF16</v>
          </cell>
          <cell r="L105">
            <v>0</v>
          </cell>
        </row>
        <row r="106">
          <cell r="A106" t="str">
            <v>CF20</v>
          </cell>
          <cell r="L106">
            <v>0</v>
          </cell>
        </row>
        <row r="107">
          <cell r="A107" t="str">
            <v>CF28</v>
          </cell>
          <cell r="I107">
            <v>5</v>
          </cell>
          <cell r="J107">
            <v>5</v>
          </cell>
          <cell r="L107">
            <v>10</v>
          </cell>
        </row>
        <row r="108">
          <cell r="A108" t="str">
            <v>CF350</v>
          </cell>
          <cell r="L108">
            <v>0</v>
          </cell>
        </row>
        <row r="109">
          <cell r="A109" t="str">
            <v>CF430</v>
          </cell>
          <cell r="L109">
            <v>0</v>
          </cell>
        </row>
        <row r="110">
          <cell r="A110" t="str">
            <v>CF610</v>
          </cell>
          <cell r="I110">
            <v>2</v>
          </cell>
          <cell r="J110">
            <v>2</v>
          </cell>
          <cell r="L110">
            <v>4</v>
          </cell>
        </row>
        <row r="111">
          <cell r="A111" t="str">
            <v>CVA14AP</v>
          </cell>
          <cell r="L111">
            <v>0</v>
          </cell>
        </row>
        <row r="112">
          <cell r="A112" t="str">
            <v>DPA25</v>
          </cell>
          <cell r="L112">
            <v>0</v>
          </cell>
        </row>
        <row r="113">
          <cell r="A113" t="str">
            <v>DPA300V/EG</v>
          </cell>
          <cell r="L113">
            <v>0</v>
          </cell>
        </row>
        <row r="114">
          <cell r="A114" t="str">
            <v>EKOGOLD840P</v>
          </cell>
          <cell r="L114">
            <v>0</v>
          </cell>
        </row>
        <row r="115">
          <cell r="A115" t="str">
            <v>EKOGOLD940P</v>
          </cell>
          <cell r="L115">
            <v>0</v>
          </cell>
        </row>
        <row r="116">
          <cell r="A116" t="str">
            <v>GT285SL</v>
          </cell>
          <cell r="L116">
            <v>0</v>
          </cell>
        </row>
        <row r="117">
          <cell r="A117" t="str">
            <v>GTE405</v>
          </cell>
          <cell r="L117">
            <v>0</v>
          </cell>
        </row>
        <row r="118">
          <cell r="A118" t="str">
            <v>JT366/SL</v>
          </cell>
          <cell r="L118">
            <v>0</v>
          </cell>
        </row>
        <row r="119">
          <cell r="A119" t="str">
            <v>JT379IX</v>
          </cell>
          <cell r="L119">
            <v>0</v>
          </cell>
        </row>
        <row r="120">
          <cell r="A120" t="str">
            <v>KGN5382A2+ Fresh PT</v>
          </cell>
          <cell r="L120">
            <v>0</v>
          </cell>
        </row>
        <row r="121">
          <cell r="A121" t="str">
            <v>KGN5283A3+</v>
          </cell>
          <cell r="L121">
            <v>0</v>
          </cell>
        </row>
        <row r="122">
          <cell r="A122" t="str">
            <v>LOP6052</v>
          </cell>
          <cell r="L122">
            <v>0</v>
          </cell>
        </row>
        <row r="123">
          <cell r="A123" t="str">
            <v>LOS7010</v>
          </cell>
          <cell r="B123">
            <v>30</v>
          </cell>
          <cell r="L123">
            <v>30</v>
          </cell>
        </row>
        <row r="124">
          <cell r="A124" t="str">
            <v>LPA54</v>
          </cell>
          <cell r="L124">
            <v>0</v>
          </cell>
        </row>
        <row r="125">
          <cell r="A125" t="str">
            <v>MWD246SL</v>
          </cell>
          <cell r="L125">
            <v>0</v>
          </cell>
        </row>
        <row r="126">
          <cell r="A126" t="str">
            <v>MWD301</v>
          </cell>
          <cell r="L126">
            <v>0</v>
          </cell>
        </row>
        <row r="127">
          <cell r="A127" t="str">
            <v>MWD302/WH</v>
          </cell>
          <cell r="L127">
            <v>0</v>
          </cell>
        </row>
        <row r="128">
          <cell r="A128" t="str">
            <v>MWD308/SL</v>
          </cell>
          <cell r="L128">
            <v>0</v>
          </cell>
        </row>
        <row r="129">
          <cell r="A129" t="str">
            <v>MWO611SL</v>
          </cell>
          <cell r="L129">
            <v>0</v>
          </cell>
        </row>
        <row r="130">
          <cell r="A130" t="str">
            <v>SF141</v>
          </cell>
          <cell r="L130">
            <v>0</v>
          </cell>
        </row>
        <row r="131">
          <cell r="A131" t="str">
            <v>SF171</v>
          </cell>
          <cell r="C131">
            <v>14</v>
          </cell>
          <cell r="L131">
            <v>14</v>
          </cell>
        </row>
        <row r="132">
          <cell r="A132" t="str">
            <v>TT16AP</v>
          </cell>
          <cell r="B132">
            <v>50</v>
          </cell>
          <cell r="L132">
            <v>50</v>
          </cell>
        </row>
        <row r="133">
          <cell r="A133" t="str">
            <v>WBA3399NFCIX</v>
          </cell>
          <cell r="F133">
            <v>10</v>
          </cell>
          <cell r="L133">
            <v>10</v>
          </cell>
        </row>
        <row r="134">
          <cell r="A134" t="str">
            <v>WBA4398NFCIX</v>
          </cell>
          <cell r="J134">
            <v>4</v>
          </cell>
          <cell r="L134">
            <v>4</v>
          </cell>
        </row>
        <row r="135">
          <cell r="A135" t="str">
            <v>WBE3325NFTS</v>
          </cell>
          <cell r="I135">
            <v>3</v>
          </cell>
          <cell r="J135">
            <v>3</v>
          </cell>
          <cell r="L135">
            <v>6</v>
          </cell>
        </row>
        <row r="136">
          <cell r="A136" t="str">
            <v>WBE3325NFW</v>
          </cell>
          <cell r="I136">
            <v>2</v>
          </cell>
          <cell r="L136">
            <v>2</v>
          </cell>
        </row>
        <row r="137">
          <cell r="A137" t="str">
            <v>WBE3414</v>
          </cell>
          <cell r="L137">
            <v>0</v>
          </cell>
        </row>
        <row r="138">
          <cell r="A138" t="str">
            <v>WGWHFL106A</v>
          </cell>
          <cell r="L138">
            <v>0</v>
          </cell>
        </row>
        <row r="139">
          <cell r="A139" t="str">
            <v>WGWHFL1P6AL</v>
          </cell>
          <cell r="L139">
            <v>0</v>
          </cell>
        </row>
        <row r="140">
          <cell r="A140" t="str">
            <v>WGWHFL112A</v>
          </cell>
          <cell r="L140">
            <v>0</v>
          </cell>
        </row>
        <row r="141">
          <cell r="A141" t="str">
            <v>WME1640W</v>
          </cell>
          <cell r="L141">
            <v>0</v>
          </cell>
        </row>
        <row r="142">
          <cell r="A142" t="str">
            <v>WME1887DFCTS</v>
          </cell>
          <cell r="L142">
            <v>0</v>
          </cell>
        </row>
        <row r="143">
          <cell r="A143" t="str">
            <v>WMN1867DFCN</v>
          </cell>
          <cell r="L143">
            <v>0</v>
          </cell>
        </row>
        <row r="144">
          <cell r="A144" t="str">
            <v>WMT503</v>
          </cell>
          <cell r="L144">
            <v>0</v>
          </cell>
        </row>
        <row r="145">
          <cell r="A145" t="str">
            <v>WOR1207</v>
          </cell>
          <cell r="G145">
            <v>70</v>
          </cell>
          <cell r="H145">
            <v>65</v>
          </cell>
          <cell r="I145">
            <v>20</v>
          </cell>
          <cell r="J145">
            <v>20</v>
          </cell>
          <cell r="L145">
            <v>175</v>
          </cell>
        </row>
        <row r="146">
          <cell r="A146" t="str">
            <v>WOR1209</v>
          </cell>
          <cell r="E146">
            <v>90</v>
          </cell>
          <cell r="G146">
            <v>50</v>
          </cell>
          <cell r="H146">
            <v>30</v>
          </cell>
          <cell r="J146">
            <v>16</v>
          </cell>
          <cell r="L146">
            <v>186</v>
          </cell>
        </row>
        <row r="147">
          <cell r="A147" t="str">
            <v>WOR1212</v>
          </cell>
          <cell r="G147">
            <v>60</v>
          </cell>
          <cell r="H147">
            <v>30</v>
          </cell>
          <cell r="I147">
            <v>5</v>
          </cell>
          <cell r="J147">
            <v>20</v>
          </cell>
          <cell r="L147">
            <v>115</v>
          </cell>
        </row>
        <row r="148">
          <cell r="A148" t="str">
            <v>WS60-578</v>
          </cell>
          <cell r="L148">
            <v>0</v>
          </cell>
        </row>
        <row r="149">
          <cell r="A149" t="str">
            <v>WS80-58</v>
          </cell>
          <cell r="L149">
            <v>0</v>
          </cell>
        </row>
        <row r="150">
          <cell r="A150" t="str">
            <v>WSC5541/A+NX</v>
          </cell>
          <cell r="L150">
            <v>0</v>
          </cell>
        </row>
        <row r="151">
          <cell r="A151" t="str">
            <v>WSC5541/A+S</v>
          </cell>
          <cell r="L151">
            <v>0</v>
          </cell>
        </row>
        <row r="152">
          <cell r="A152" t="str">
            <v>WSF7256A/IX</v>
          </cell>
          <cell r="L152">
            <v>0</v>
          </cell>
        </row>
        <row r="153">
          <cell r="A153" t="str">
            <v>WSF5574A+X</v>
          </cell>
          <cell r="L153">
            <v>0</v>
          </cell>
        </row>
        <row r="154">
          <cell r="A154" t="str">
            <v>WSN5586A+N</v>
          </cell>
          <cell r="L154">
            <v>0</v>
          </cell>
        </row>
        <row r="155">
          <cell r="A155" t="str">
            <v>WTE2510W</v>
          </cell>
          <cell r="I155">
            <v>2</v>
          </cell>
          <cell r="J155">
            <v>2</v>
          </cell>
          <cell r="L155">
            <v>4</v>
          </cell>
        </row>
        <row r="156">
          <cell r="A156" t="str">
            <v>WTE2921A+NFS</v>
          </cell>
          <cell r="L156">
            <v>0</v>
          </cell>
        </row>
        <row r="157">
          <cell r="A157" t="str">
            <v>WTE2921A+NFW</v>
          </cell>
          <cell r="I157">
            <v>2</v>
          </cell>
          <cell r="J157">
            <v>2</v>
          </cell>
          <cell r="L157">
            <v>4</v>
          </cell>
        </row>
        <row r="158">
          <cell r="A158" t="str">
            <v>WTE3111W</v>
          </cell>
          <cell r="I158">
            <v>2</v>
          </cell>
          <cell r="J158">
            <v>2</v>
          </cell>
          <cell r="L158">
            <v>4</v>
          </cell>
        </row>
        <row r="159">
          <cell r="A159" t="str">
            <v>WTE3322A+NFTS</v>
          </cell>
          <cell r="L159">
            <v>0</v>
          </cell>
        </row>
        <row r="160">
          <cell r="A160" t="str">
            <v>WTE3322NFW</v>
          </cell>
          <cell r="L160">
            <v>0</v>
          </cell>
        </row>
        <row r="161">
          <cell r="A161" t="str">
            <v>WTH4410IX</v>
          </cell>
          <cell r="L161">
            <v>0</v>
          </cell>
        </row>
        <row r="162">
          <cell r="A162" t="str">
            <v>WTH4410NFW</v>
          </cell>
          <cell r="L162">
            <v>0</v>
          </cell>
        </row>
        <row r="163">
          <cell r="A163" t="str">
            <v>WTH4910IX</v>
          </cell>
          <cell r="L163">
            <v>0</v>
          </cell>
        </row>
        <row r="164">
          <cell r="A164" t="str">
            <v>WTH4910NFW</v>
          </cell>
          <cell r="B164">
            <v>20</v>
          </cell>
          <cell r="L164">
            <v>20</v>
          </cell>
        </row>
        <row r="165">
          <cell r="A165" t="str">
            <v>WTH5410NFW</v>
          </cell>
          <cell r="L165">
            <v>0</v>
          </cell>
        </row>
        <row r="166">
          <cell r="A166" t="str">
            <v>WTH5410NFX</v>
          </cell>
          <cell r="L166">
            <v>0</v>
          </cell>
        </row>
        <row r="167">
          <cell r="A167" t="str">
            <v>WTM480</v>
          </cell>
          <cell r="I167">
            <v>2</v>
          </cell>
          <cell r="J167">
            <v>2</v>
          </cell>
          <cell r="L167">
            <v>4</v>
          </cell>
        </row>
        <row r="168">
          <cell r="A168" t="str">
            <v>WTV4125NFW</v>
          </cell>
          <cell r="L168">
            <v>0</v>
          </cell>
        </row>
        <row r="169">
          <cell r="A169" t="str">
            <v>WTV4125NFX</v>
          </cell>
          <cell r="L169">
            <v>0</v>
          </cell>
        </row>
        <row r="170">
          <cell r="A170" t="str">
            <v>WTV4597NFCIX</v>
          </cell>
          <cell r="L170">
            <v>0</v>
          </cell>
        </row>
        <row r="171">
          <cell r="A171" t="str">
            <v>WV1500</v>
          </cell>
          <cell r="L171">
            <v>0</v>
          </cell>
        </row>
        <row r="172">
          <cell r="A172" t="str">
            <v>WV1500S</v>
          </cell>
          <cell r="F172">
            <v>20</v>
          </cell>
          <cell r="I172">
            <v>2</v>
          </cell>
          <cell r="J172">
            <v>2</v>
          </cell>
          <cell r="L172">
            <v>24</v>
          </cell>
        </row>
        <row r="173">
          <cell r="A173" t="str">
            <v>WVCC1B130</v>
          </cell>
          <cell r="I173">
            <v>2</v>
          </cell>
          <cell r="J173">
            <v>2</v>
          </cell>
          <cell r="L173">
            <v>4</v>
          </cell>
        </row>
        <row r="174">
          <cell r="A174" t="str">
            <v>WVCC1CL160</v>
          </cell>
          <cell r="L174">
            <v>0</v>
          </cell>
        </row>
        <row r="175">
          <cell r="A175" t="str">
            <v>WVCC1B180</v>
          </cell>
          <cell r="I175">
            <v>3</v>
          </cell>
          <cell r="J175">
            <v>3</v>
          </cell>
          <cell r="L175">
            <v>6</v>
          </cell>
        </row>
        <row r="176">
          <cell r="A176" t="str">
            <v>WVCC1B200</v>
          </cell>
          <cell r="L176">
            <v>0</v>
          </cell>
        </row>
        <row r="177">
          <cell r="A177" t="str">
            <v>WVCC1CL200</v>
          </cell>
          <cell r="L177">
            <v>0</v>
          </cell>
        </row>
        <row r="178">
          <cell r="A178" t="str">
            <v>WVCU1CL100</v>
          </cell>
          <cell r="L178">
            <v>0</v>
          </cell>
        </row>
        <row r="179">
          <cell r="A179" t="str">
            <v>WVE1660</v>
          </cell>
          <cell r="I179">
            <v>3</v>
          </cell>
          <cell r="J179">
            <v>3</v>
          </cell>
          <cell r="L179">
            <v>6</v>
          </cell>
        </row>
        <row r="180">
          <cell r="A180" t="str">
            <v>WVE1883NFTS</v>
          </cell>
          <cell r="L180">
            <v>0</v>
          </cell>
        </row>
        <row r="181">
          <cell r="A181" t="str">
            <v>WVN1863</v>
          </cell>
          <cell r="L181">
            <v>0</v>
          </cell>
        </row>
        <row r="182">
          <cell r="A182" t="str">
            <v>WVT503</v>
          </cell>
          <cell r="L182">
            <v>0</v>
          </cell>
        </row>
        <row r="183">
          <cell r="A183" t="str">
            <v>WW1600</v>
          </cell>
          <cell r="L183">
            <v>0</v>
          </cell>
        </row>
      </sheetData>
      <sheetData sheetId="21">
        <row r="6">
          <cell r="A6" t="str">
            <v>REFERENCES</v>
          </cell>
          <cell r="B6" t="str">
            <v>BLD10264</v>
          </cell>
          <cell r="C6" t="str">
            <v>BLD10239                               ENLEVEMENT81</v>
          </cell>
          <cell r="D6" t="str">
            <v>BLD10236                                                SB 03</v>
          </cell>
          <cell r="E6" t="str">
            <v>BLD10236                                                SB 04</v>
          </cell>
          <cell r="F6" t="str">
            <v>BLD10257</v>
          </cell>
          <cell r="G6" t="str">
            <v>BLD10166</v>
          </cell>
          <cell r="H6" t="str">
            <v>BLD10165</v>
          </cell>
          <cell r="I6" t="str">
            <v>BLD10276</v>
          </cell>
          <cell r="J6" t="str">
            <v>BLD10194</v>
          </cell>
          <cell r="K6" t="str">
            <v>BLD10167</v>
          </cell>
        </row>
        <row r="7">
          <cell r="A7" t="str">
            <v>ACE010IX</v>
          </cell>
          <cell r="L7">
            <v>0</v>
          </cell>
        </row>
        <row r="8">
          <cell r="A8" t="str">
            <v>ACE102IX</v>
          </cell>
          <cell r="L8">
            <v>0</v>
          </cell>
        </row>
        <row r="9">
          <cell r="A9" t="str">
            <v>ACM5611G/WH</v>
          </cell>
          <cell r="L9">
            <v>0</v>
          </cell>
        </row>
        <row r="10">
          <cell r="A10" t="str">
            <v>ACM566/1IX</v>
          </cell>
          <cell r="L10">
            <v>0</v>
          </cell>
        </row>
        <row r="11">
          <cell r="A11" t="str">
            <v>ACM6601/G/IX</v>
          </cell>
          <cell r="L11">
            <v>0</v>
          </cell>
        </row>
        <row r="12">
          <cell r="A12" t="str">
            <v>ACM6611G/IX</v>
          </cell>
          <cell r="L12">
            <v>0</v>
          </cell>
        </row>
        <row r="13">
          <cell r="A13" t="str">
            <v>ACM6611G/WH</v>
          </cell>
          <cell r="L13">
            <v>0</v>
          </cell>
        </row>
        <row r="14">
          <cell r="A14" t="str">
            <v>ACM916IX</v>
          </cell>
          <cell r="L14">
            <v>0</v>
          </cell>
        </row>
        <row r="15">
          <cell r="A15" t="str">
            <v>ADG6442FD</v>
          </cell>
          <cell r="L15">
            <v>0</v>
          </cell>
        </row>
        <row r="16">
          <cell r="A16" t="str">
            <v>ADG7443A+FD</v>
          </cell>
          <cell r="L16">
            <v>0</v>
          </cell>
        </row>
        <row r="17">
          <cell r="A17" t="str">
            <v>ADG7643A+IX</v>
          </cell>
          <cell r="L17">
            <v>0</v>
          </cell>
        </row>
        <row r="18">
          <cell r="A18" t="str">
            <v>ADP4400WH</v>
          </cell>
          <cell r="D18">
            <v>2</v>
          </cell>
          <cell r="L18">
            <v>2</v>
          </cell>
        </row>
        <row r="19">
          <cell r="A19" t="str">
            <v>ADP4600SI</v>
          </cell>
          <cell r="D19">
            <v>5</v>
          </cell>
          <cell r="L19">
            <v>5</v>
          </cell>
        </row>
        <row r="20">
          <cell r="A20" t="str">
            <v>ADP7442A+PC6SWH</v>
          </cell>
          <cell r="L20">
            <v>0</v>
          </cell>
        </row>
        <row r="21">
          <cell r="A21" t="str">
            <v>ADP7452A+IX</v>
          </cell>
          <cell r="L21">
            <v>0</v>
          </cell>
        </row>
        <row r="22">
          <cell r="A22" t="str">
            <v>ADP750IX</v>
          </cell>
          <cell r="F22">
            <v>2</v>
          </cell>
          <cell r="L22">
            <v>2</v>
          </cell>
        </row>
        <row r="23">
          <cell r="A23" t="str">
            <v>ADP8688A+TR</v>
          </cell>
          <cell r="L23">
            <v>0</v>
          </cell>
        </row>
        <row r="24">
          <cell r="A24" t="str">
            <v>AKG659IX</v>
          </cell>
          <cell r="L24">
            <v>0</v>
          </cell>
        </row>
        <row r="25">
          <cell r="A25" t="str">
            <v>AKL710WH</v>
          </cell>
          <cell r="L25">
            <v>0</v>
          </cell>
        </row>
        <row r="26">
          <cell r="A26" t="str">
            <v>AKM250</v>
          </cell>
          <cell r="F26">
            <v>5</v>
          </cell>
          <cell r="L26">
            <v>5</v>
          </cell>
        </row>
        <row r="27">
          <cell r="A27" t="str">
            <v>AKM250NB</v>
          </cell>
          <cell r="L27">
            <v>0</v>
          </cell>
        </row>
        <row r="28">
          <cell r="A28" t="str">
            <v>AKM250IX</v>
          </cell>
          <cell r="B28">
            <v>10</v>
          </cell>
          <cell r="F28">
            <v>7</v>
          </cell>
          <cell r="L28">
            <v>17</v>
          </cell>
        </row>
        <row r="29">
          <cell r="A29" t="str">
            <v>AKM361IX</v>
          </cell>
          <cell r="L29">
            <v>0</v>
          </cell>
        </row>
        <row r="30">
          <cell r="A30" t="str">
            <v>AKM394IR</v>
          </cell>
          <cell r="L30">
            <v>0</v>
          </cell>
        </row>
        <row r="31">
          <cell r="A31" t="str">
            <v>AKM521IX</v>
          </cell>
          <cell r="L31">
            <v>0</v>
          </cell>
        </row>
        <row r="32">
          <cell r="A32" t="str">
            <v>AKP560IX</v>
          </cell>
          <cell r="B32">
            <v>10</v>
          </cell>
          <cell r="F32">
            <v>5</v>
          </cell>
          <cell r="L32">
            <v>15</v>
          </cell>
        </row>
        <row r="33">
          <cell r="A33" t="str">
            <v>AKP560WH</v>
          </cell>
          <cell r="F33">
            <v>5</v>
          </cell>
          <cell r="L33">
            <v>5</v>
          </cell>
        </row>
        <row r="34">
          <cell r="A34" t="str">
            <v>AKP565IX</v>
          </cell>
          <cell r="F34">
            <v>2</v>
          </cell>
          <cell r="L34">
            <v>2</v>
          </cell>
        </row>
        <row r="35">
          <cell r="A35" t="str">
            <v>AKP568/IX/1</v>
          </cell>
          <cell r="L35">
            <v>0</v>
          </cell>
        </row>
        <row r="36">
          <cell r="A36" t="str">
            <v>AKR0471IX</v>
          </cell>
          <cell r="L36">
            <v>0</v>
          </cell>
        </row>
        <row r="37">
          <cell r="A37" t="str">
            <v>AKR357IX</v>
          </cell>
          <cell r="L37">
            <v>0</v>
          </cell>
        </row>
        <row r="38">
          <cell r="A38" t="str">
            <v>AKR420IX</v>
          </cell>
          <cell r="B38">
            <v>5</v>
          </cell>
          <cell r="L38">
            <v>5</v>
          </cell>
        </row>
        <row r="39">
          <cell r="A39" t="str">
            <v>AKR420WH</v>
          </cell>
          <cell r="L39">
            <v>0</v>
          </cell>
        </row>
        <row r="40">
          <cell r="A40" t="str">
            <v>AKR420NB</v>
          </cell>
          <cell r="L40">
            <v>0</v>
          </cell>
        </row>
        <row r="41">
          <cell r="A41" t="str">
            <v>AKR431ME</v>
          </cell>
          <cell r="B41">
            <v>5</v>
          </cell>
          <cell r="F41">
            <v>7</v>
          </cell>
          <cell r="L41">
            <v>12</v>
          </cell>
        </row>
        <row r="42">
          <cell r="A42" t="str">
            <v>AKR431WH</v>
          </cell>
          <cell r="F42">
            <v>5</v>
          </cell>
          <cell r="L42">
            <v>5</v>
          </cell>
        </row>
        <row r="43">
          <cell r="A43" t="str">
            <v>AKR685IX</v>
          </cell>
          <cell r="L43">
            <v>0</v>
          </cell>
        </row>
        <row r="44">
          <cell r="A44" t="str">
            <v>AKR703IX</v>
          </cell>
          <cell r="L44">
            <v>0</v>
          </cell>
        </row>
        <row r="45">
          <cell r="A45" t="str">
            <v>AKR891IX</v>
          </cell>
          <cell r="L45">
            <v>0</v>
          </cell>
        </row>
        <row r="46">
          <cell r="A46" t="str">
            <v>AKR934IX</v>
          </cell>
          <cell r="L46">
            <v>0</v>
          </cell>
        </row>
        <row r="47">
          <cell r="A47" t="str">
            <v>AKR945IX</v>
          </cell>
          <cell r="L47">
            <v>0</v>
          </cell>
        </row>
        <row r="48">
          <cell r="A48" t="str">
            <v>AKR981IX</v>
          </cell>
          <cell r="L48">
            <v>0</v>
          </cell>
        </row>
        <row r="49">
          <cell r="A49" t="str">
            <v>AKR809MR</v>
          </cell>
          <cell r="L49">
            <v>0</v>
          </cell>
        </row>
        <row r="50">
          <cell r="A50" t="str">
            <v>AKS638WH</v>
          </cell>
          <cell r="L50">
            <v>0</v>
          </cell>
        </row>
        <row r="51">
          <cell r="A51" t="str">
            <v>AKT315/IX</v>
          </cell>
          <cell r="L51">
            <v>0</v>
          </cell>
        </row>
        <row r="52">
          <cell r="A52" t="str">
            <v>AKT325IX</v>
          </cell>
          <cell r="L52">
            <v>0</v>
          </cell>
        </row>
        <row r="53">
          <cell r="A53" t="str">
            <v>AKT476NB</v>
          </cell>
          <cell r="L53">
            <v>0</v>
          </cell>
        </row>
        <row r="54">
          <cell r="A54" t="str">
            <v>AKT617/IX</v>
          </cell>
          <cell r="L54">
            <v>0</v>
          </cell>
        </row>
        <row r="55">
          <cell r="A55" t="str">
            <v>AKT680/IXL</v>
          </cell>
          <cell r="L55">
            <v>0</v>
          </cell>
        </row>
        <row r="56">
          <cell r="A56" t="str">
            <v>AKT780/IX</v>
          </cell>
          <cell r="L56">
            <v>0</v>
          </cell>
        </row>
        <row r="57">
          <cell r="A57" t="str">
            <v>AKT809NB</v>
          </cell>
          <cell r="L57">
            <v>0</v>
          </cell>
        </row>
        <row r="58">
          <cell r="A58" t="str">
            <v>AKT905/IX</v>
          </cell>
          <cell r="L58">
            <v>0</v>
          </cell>
        </row>
        <row r="59">
          <cell r="A59" t="str">
            <v>AKT925/IX</v>
          </cell>
          <cell r="B59">
            <v>5</v>
          </cell>
          <cell r="L59">
            <v>5</v>
          </cell>
        </row>
        <row r="60">
          <cell r="A60" t="str">
            <v>AKT933NB</v>
          </cell>
          <cell r="L60">
            <v>0</v>
          </cell>
        </row>
        <row r="61">
          <cell r="A61" t="str">
            <v>AKZM655IX</v>
          </cell>
          <cell r="L61">
            <v>0</v>
          </cell>
        </row>
        <row r="62">
          <cell r="A62" t="str">
            <v>AKZM693MRR</v>
          </cell>
          <cell r="L62">
            <v>0</v>
          </cell>
        </row>
        <row r="63">
          <cell r="A63" t="str">
            <v>AMB797</v>
          </cell>
          <cell r="F63">
            <v>10</v>
          </cell>
          <cell r="G63">
            <v>15</v>
          </cell>
          <cell r="H63">
            <v>25</v>
          </cell>
          <cell r="J63">
            <v>5</v>
          </cell>
          <cell r="K63">
            <v>5</v>
          </cell>
          <cell r="L63">
            <v>60</v>
          </cell>
        </row>
        <row r="64">
          <cell r="A64" t="str">
            <v>AMB799</v>
          </cell>
          <cell r="F64">
            <v>10</v>
          </cell>
          <cell r="G64">
            <v>30</v>
          </cell>
          <cell r="H64">
            <v>25</v>
          </cell>
          <cell r="J64">
            <v>20</v>
          </cell>
          <cell r="K64">
            <v>25</v>
          </cell>
          <cell r="L64">
            <v>110</v>
          </cell>
        </row>
        <row r="65">
          <cell r="A65" t="str">
            <v>AMD091/1</v>
          </cell>
          <cell r="L65">
            <v>0</v>
          </cell>
        </row>
        <row r="66">
          <cell r="A66" t="str">
            <v>AMD314</v>
          </cell>
          <cell r="L66">
            <v>0</v>
          </cell>
        </row>
        <row r="67">
          <cell r="A67" t="str">
            <v>AMD314IX</v>
          </cell>
          <cell r="L67">
            <v>0</v>
          </cell>
        </row>
        <row r="68">
          <cell r="A68" t="str">
            <v>AMD315</v>
          </cell>
          <cell r="B68">
            <v>22</v>
          </cell>
          <cell r="L68">
            <v>22</v>
          </cell>
        </row>
        <row r="69">
          <cell r="A69" t="str">
            <v>AMD315IX</v>
          </cell>
          <cell r="L69">
            <v>0</v>
          </cell>
        </row>
        <row r="70">
          <cell r="A70" t="str">
            <v>AMD316</v>
          </cell>
          <cell r="L70">
            <v>0</v>
          </cell>
        </row>
        <row r="71">
          <cell r="A71" t="str">
            <v>AMD317</v>
          </cell>
          <cell r="L71">
            <v>0</v>
          </cell>
        </row>
        <row r="72">
          <cell r="A72" t="str">
            <v>AMD328</v>
          </cell>
          <cell r="L72">
            <v>0</v>
          </cell>
        </row>
        <row r="73">
          <cell r="A73" t="str">
            <v>AMD329</v>
          </cell>
          <cell r="L73">
            <v>0</v>
          </cell>
        </row>
        <row r="74">
          <cell r="A74" t="str">
            <v>AMT606/WH</v>
          </cell>
          <cell r="L74">
            <v>0</v>
          </cell>
        </row>
        <row r="75">
          <cell r="A75" t="str">
            <v>AMW836/IX</v>
          </cell>
          <cell r="L75">
            <v>0</v>
          </cell>
        </row>
        <row r="76">
          <cell r="A76" t="str">
            <v>AMW497IX</v>
          </cell>
          <cell r="L76">
            <v>0</v>
          </cell>
        </row>
        <row r="77">
          <cell r="A77" t="str">
            <v>ARC2224</v>
          </cell>
          <cell r="E77">
            <v>85</v>
          </cell>
          <cell r="L77">
            <v>85</v>
          </cell>
        </row>
        <row r="78">
          <cell r="A78" t="str">
            <v>ARZ000W</v>
          </cell>
          <cell r="L78">
            <v>0</v>
          </cell>
        </row>
        <row r="79">
          <cell r="A79" t="str">
            <v>AWB7912</v>
          </cell>
          <cell r="F79">
            <v>5</v>
          </cell>
          <cell r="L79">
            <v>5</v>
          </cell>
        </row>
        <row r="80">
          <cell r="A80" t="str">
            <v>AWE5090</v>
          </cell>
          <cell r="L80">
            <v>0</v>
          </cell>
        </row>
        <row r="81">
          <cell r="A81" t="str">
            <v>AWE6112</v>
          </cell>
          <cell r="F81">
            <v>2</v>
          </cell>
          <cell r="L81">
            <v>2</v>
          </cell>
        </row>
        <row r="82">
          <cell r="A82" t="str">
            <v>AWE6511</v>
          </cell>
          <cell r="F82">
            <v>2</v>
          </cell>
          <cell r="L82">
            <v>2</v>
          </cell>
        </row>
        <row r="83">
          <cell r="A83" t="str">
            <v>AWE6512</v>
          </cell>
          <cell r="L83">
            <v>0</v>
          </cell>
        </row>
        <row r="84">
          <cell r="A84" t="str">
            <v>AWE7650</v>
          </cell>
          <cell r="F84">
            <v>3</v>
          </cell>
          <cell r="L84">
            <v>3</v>
          </cell>
        </row>
        <row r="85">
          <cell r="A85" t="str">
            <v>AWE9830</v>
          </cell>
          <cell r="L85">
            <v>0</v>
          </cell>
        </row>
        <row r="86">
          <cell r="A86" t="str">
            <v>AWE9850</v>
          </cell>
          <cell r="L86">
            <v>0</v>
          </cell>
        </row>
        <row r="87">
          <cell r="A87" t="str">
            <v>AWG/BM6060</v>
          </cell>
          <cell r="F87">
            <v>3</v>
          </cell>
          <cell r="L87">
            <v>3</v>
          </cell>
        </row>
        <row r="88">
          <cell r="A88" t="str">
            <v xml:space="preserve">AWG/BM6080 </v>
          </cell>
          <cell r="L88">
            <v>0</v>
          </cell>
        </row>
        <row r="89">
          <cell r="A89" t="str">
            <v>AWG/BM6080S</v>
          </cell>
          <cell r="L89">
            <v>0</v>
          </cell>
        </row>
        <row r="90">
          <cell r="A90" t="str">
            <v>AWG/BM7080</v>
          </cell>
          <cell r="F90">
            <v>2</v>
          </cell>
          <cell r="L90">
            <v>2</v>
          </cell>
        </row>
        <row r="91">
          <cell r="A91" t="str">
            <v>AWG/BM7080S</v>
          </cell>
          <cell r="C91">
            <v>40</v>
          </cell>
          <cell r="L91">
            <v>40</v>
          </cell>
        </row>
        <row r="92">
          <cell r="A92" t="str">
            <v>AWG/BM7100</v>
          </cell>
          <cell r="L92">
            <v>0</v>
          </cell>
        </row>
        <row r="93">
          <cell r="A93" t="str">
            <v>AWG/CM7120S</v>
          </cell>
          <cell r="L93">
            <v>0</v>
          </cell>
        </row>
        <row r="94">
          <cell r="A94" t="str">
            <v>AWO/CM7120</v>
          </cell>
          <cell r="L94">
            <v>0</v>
          </cell>
        </row>
        <row r="95">
          <cell r="A95" t="str">
            <v>AWO/CM8123</v>
          </cell>
          <cell r="L95">
            <v>0</v>
          </cell>
        </row>
        <row r="96">
          <cell r="A96" t="str">
            <v>AWO/CM8123S</v>
          </cell>
          <cell r="F96">
            <v>3</v>
          </cell>
          <cell r="L96">
            <v>3</v>
          </cell>
        </row>
        <row r="97">
          <cell r="A97" t="str">
            <v>AWO/CM9123</v>
          </cell>
          <cell r="L97">
            <v>0</v>
          </cell>
        </row>
        <row r="98">
          <cell r="A98" t="str">
            <v>AWO/CM9123S</v>
          </cell>
          <cell r="L98">
            <v>0</v>
          </cell>
        </row>
        <row r="99">
          <cell r="A99" t="str">
            <v>AWOE10142S</v>
          </cell>
          <cell r="L99">
            <v>0</v>
          </cell>
        </row>
        <row r="100">
          <cell r="A100" t="str">
            <v>AWOE91200/1</v>
          </cell>
          <cell r="L100">
            <v>0</v>
          </cell>
        </row>
        <row r="101">
          <cell r="A101" t="str">
            <v>AWOE91200/1S</v>
          </cell>
          <cell r="L101">
            <v>0</v>
          </cell>
        </row>
        <row r="102">
          <cell r="A102" t="str">
            <v>AWZFS614</v>
          </cell>
          <cell r="L102">
            <v>0</v>
          </cell>
        </row>
        <row r="103">
          <cell r="A103" t="str">
            <v>AZB8785</v>
          </cell>
          <cell r="F103">
            <v>2</v>
          </cell>
          <cell r="L103">
            <v>2</v>
          </cell>
        </row>
        <row r="104">
          <cell r="A104" t="str">
            <v>AZB9780</v>
          </cell>
          <cell r="L104">
            <v>0</v>
          </cell>
        </row>
        <row r="105">
          <cell r="A105" t="str">
            <v>AZB9785</v>
          </cell>
          <cell r="F105">
            <v>2</v>
          </cell>
          <cell r="L105">
            <v>2</v>
          </cell>
        </row>
        <row r="106">
          <cell r="A106" t="str">
            <v>CF16</v>
          </cell>
          <cell r="L106">
            <v>0</v>
          </cell>
        </row>
        <row r="107">
          <cell r="A107" t="str">
            <v>CF20</v>
          </cell>
          <cell r="L107">
            <v>0</v>
          </cell>
        </row>
        <row r="108">
          <cell r="A108" t="str">
            <v>CF28</v>
          </cell>
          <cell r="D108">
            <v>152</v>
          </cell>
          <cell r="F108">
            <v>5</v>
          </cell>
          <cell r="L108">
            <v>157</v>
          </cell>
        </row>
        <row r="109">
          <cell r="A109" t="str">
            <v>CF350</v>
          </cell>
          <cell r="L109">
            <v>0</v>
          </cell>
        </row>
        <row r="110">
          <cell r="A110" t="str">
            <v>CF430</v>
          </cell>
          <cell r="L110">
            <v>0</v>
          </cell>
        </row>
        <row r="111">
          <cell r="A111" t="str">
            <v>CF610</v>
          </cell>
          <cell r="F111">
            <v>2</v>
          </cell>
          <cell r="L111">
            <v>2</v>
          </cell>
        </row>
        <row r="112">
          <cell r="A112" t="str">
            <v>CVA14AP</v>
          </cell>
          <cell r="L112">
            <v>0</v>
          </cell>
        </row>
        <row r="113">
          <cell r="A113" t="str">
            <v>DPA25</v>
          </cell>
          <cell r="L113">
            <v>0</v>
          </cell>
        </row>
        <row r="114">
          <cell r="A114" t="str">
            <v>DPA300V/EG</v>
          </cell>
          <cell r="L114">
            <v>0</v>
          </cell>
        </row>
        <row r="115">
          <cell r="A115" t="str">
            <v>EKOGOLD840P</v>
          </cell>
          <cell r="L115">
            <v>0</v>
          </cell>
        </row>
        <row r="116">
          <cell r="A116" t="str">
            <v>EKOGOLD940P</v>
          </cell>
          <cell r="L116">
            <v>0</v>
          </cell>
        </row>
        <row r="117">
          <cell r="A117" t="str">
            <v>GT285SL</v>
          </cell>
          <cell r="L117">
            <v>0</v>
          </cell>
        </row>
        <row r="118">
          <cell r="A118" t="str">
            <v>GTE405</v>
          </cell>
          <cell r="L118">
            <v>0</v>
          </cell>
        </row>
        <row r="119">
          <cell r="A119" t="str">
            <v>JT366/SL</v>
          </cell>
          <cell r="L119">
            <v>0</v>
          </cell>
        </row>
        <row r="120">
          <cell r="A120" t="str">
            <v>JT379IX</v>
          </cell>
          <cell r="L120">
            <v>0</v>
          </cell>
        </row>
        <row r="121">
          <cell r="A121" t="str">
            <v>KGN5382A2+ Fresh PT</v>
          </cell>
          <cell r="L121">
            <v>0</v>
          </cell>
        </row>
        <row r="122">
          <cell r="A122" t="str">
            <v>KGN5283A3+</v>
          </cell>
          <cell r="L122">
            <v>0</v>
          </cell>
        </row>
        <row r="123">
          <cell r="A123" t="str">
            <v>LOP6052</v>
          </cell>
          <cell r="L123">
            <v>0</v>
          </cell>
        </row>
        <row r="124">
          <cell r="A124" t="str">
            <v>LOS7010</v>
          </cell>
          <cell r="L124">
            <v>0</v>
          </cell>
        </row>
        <row r="125">
          <cell r="A125" t="str">
            <v>LPA54</v>
          </cell>
          <cell r="L125">
            <v>0</v>
          </cell>
        </row>
        <row r="126">
          <cell r="A126" t="str">
            <v>MWD246SL</v>
          </cell>
          <cell r="L126">
            <v>0</v>
          </cell>
        </row>
        <row r="127">
          <cell r="A127" t="str">
            <v>MWD301</v>
          </cell>
          <cell r="L127">
            <v>0</v>
          </cell>
        </row>
        <row r="128">
          <cell r="A128" t="str">
            <v>MWD302/WH</v>
          </cell>
          <cell r="L128">
            <v>0</v>
          </cell>
        </row>
        <row r="129">
          <cell r="A129" t="str">
            <v>MWD308/SL</v>
          </cell>
          <cell r="L129">
            <v>0</v>
          </cell>
        </row>
        <row r="130">
          <cell r="A130" t="str">
            <v>MWO611SL</v>
          </cell>
          <cell r="L130">
            <v>0</v>
          </cell>
        </row>
        <row r="131">
          <cell r="A131" t="str">
            <v>SF141</v>
          </cell>
          <cell r="L131">
            <v>0</v>
          </cell>
        </row>
        <row r="132">
          <cell r="A132" t="str">
            <v>SF171</v>
          </cell>
          <cell r="L132">
            <v>0</v>
          </cell>
        </row>
        <row r="133">
          <cell r="A133" t="str">
            <v>TGA310/3100EG</v>
          </cell>
          <cell r="L133">
            <v>0</v>
          </cell>
        </row>
        <row r="134">
          <cell r="A134" t="str">
            <v>TGZ5757IXL</v>
          </cell>
          <cell r="L134">
            <v>0</v>
          </cell>
        </row>
        <row r="135">
          <cell r="A135" t="str">
            <v>TT16AP</v>
          </cell>
          <cell r="L135">
            <v>0</v>
          </cell>
        </row>
        <row r="136">
          <cell r="A136" t="str">
            <v>WBA3399NFCIX</v>
          </cell>
          <cell r="L136">
            <v>0</v>
          </cell>
        </row>
        <row r="137">
          <cell r="A137" t="str">
            <v>WBA4398NFCIX</v>
          </cell>
          <cell r="F137">
            <v>2</v>
          </cell>
          <cell r="L137">
            <v>2</v>
          </cell>
        </row>
        <row r="138">
          <cell r="A138" t="str">
            <v>WBE3325NFTS</v>
          </cell>
          <cell r="F138">
            <v>3</v>
          </cell>
          <cell r="L138">
            <v>3</v>
          </cell>
        </row>
        <row r="139">
          <cell r="A139" t="str">
            <v>WBE3325NFW</v>
          </cell>
          <cell r="F139">
            <v>2</v>
          </cell>
          <cell r="L139">
            <v>2</v>
          </cell>
        </row>
        <row r="140">
          <cell r="A140" t="str">
            <v>WBE3414</v>
          </cell>
          <cell r="L140">
            <v>0</v>
          </cell>
        </row>
        <row r="141">
          <cell r="A141" t="str">
            <v>WBE475IX</v>
          </cell>
          <cell r="L141">
            <v>0</v>
          </cell>
        </row>
        <row r="142">
          <cell r="A142" t="str">
            <v>WGWHFL106A</v>
          </cell>
          <cell r="L142">
            <v>0</v>
          </cell>
        </row>
        <row r="143">
          <cell r="A143" t="str">
            <v>WGWHFL1P6AL</v>
          </cell>
          <cell r="L143">
            <v>0</v>
          </cell>
        </row>
        <row r="144">
          <cell r="A144" t="str">
            <v>WGWHFL112A</v>
          </cell>
          <cell r="L144">
            <v>0</v>
          </cell>
        </row>
        <row r="145">
          <cell r="A145" t="str">
            <v>WME1640W</v>
          </cell>
          <cell r="L145">
            <v>0</v>
          </cell>
        </row>
        <row r="146">
          <cell r="A146" t="str">
            <v>WME1887DFCTS</v>
          </cell>
          <cell r="L146">
            <v>0</v>
          </cell>
        </row>
        <row r="147">
          <cell r="A147" t="str">
            <v>WMN1867DFCN</v>
          </cell>
          <cell r="L147">
            <v>0</v>
          </cell>
        </row>
        <row r="148">
          <cell r="A148" t="str">
            <v>WMT503</v>
          </cell>
          <cell r="L148">
            <v>0</v>
          </cell>
        </row>
        <row r="149">
          <cell r="A149" t="str">
            <v>WOR1207</v>
          </cell>
          <cell r="F149">
            <v>20</v>
          </cell>
          <cell r="G149">
            <v>35</v>
          </cell>
          <cell r="H149">
            <v>30</v>
          </cell>
          <cell r="I149">
            <v>60</v>
          </cell>
          <cell r="J149">
            <v>10</v>
          </cell>
          <cell r="K149">
            <v>7</v>
          </cell>
          <cell r="L149">
            <v>162</v>
          </cell>
        </row>
        <row r="150">
          <cell r="A150" t="str">
            <v>WOR1209</v>
          </cell>
          <cell r="F150">
            <v>30</v>
          </cell>
          <cell r="G150">
            <v>40</v>
          </cell>
          <cell r="H150">
            <v>40</v>
          </cell>
          <cell r="I150">
            <v>43</v>
          </cell>
          <cell r="J150">
            <v>10</v>
          </cell>
          <cell r="K150">
            <v>10</v>
          </cell>
          <cell r="L150">
            <v>173</v>
          </cell>
        </row>
        <row r="151">
          <cell r="A151" t="str">
            <v>WOR1212</v>
          </cell>
          <cell r="F151">
            <v>20</v>
          </cell>
          <cell r="G151">
            <v>32</v>
          </cell>
          <cell r="H151">
            <v>42</v>
          </cell>
          <cell r="I151">
            <v>30</v>
          </cell>
          <cell r="J151">
            <v>10</v>
          </cell>
          <cell r="K151">
            <v>25</v>
          </cell>
          <cell r="L151">
            <v>159</v>
          </cell>
        </row>
        <row r="152">
          <cell r="A152" t="str">
            <v>WS60-578</v>
          </cell>
          <cell r="L152">
            <v>0</v>
          </cell>
        </row>
        <row r="153">
          <cell r="A153" t="str">
            <v>WS80-58</v>
          </cell>
          <cell r="L153">
            <v>0</v>
          </cell>
        </row>
        <row r="154">
          <cell r="A154" t="str">
            <v>WSC5541/A+NX</v>
          </cell>
          <cell r="B154">
            <v>1</v>
          </cell>
          <cell r="L154">
            <v>1</v>
          </cell>
        </row>
        <row r="155">
          <cell r="A155" t="str">
            <v>WSC5541/A+S</v>
          </cell>
          <cell r="L155">
            <v>0</v>
          </cell>
        </row>
        <row r="156">
          <cell r="A156" t="str">
            <v>WSF7256A/IX</v>
          </cell>
          <cell r="L156">
            <v>0</v>
          </cell>
        </row>
        <row r="157">
          <cell r="A157" t="str">
            <v>WSF5574A+X</v>
          </cell>
          <cell r="L157">
            <v>0</v>
          </cell>
        </row>
        <row r="158">
          <cell r="A158" t="str">
            <v>WSN5586A+N</v>
          </cell>
          <cell r="L158">
            <v>0</v>
          </cell>
        </row>
        <row r="159">
          <cell r="A159" t="str">
            <v>WTE2510W</v>
          </cell>
          <cell r="E159">
            <v>50</v>
          </cell>
          <cell r="F159">
            <v>2</v>
          </cell>
          <cell r="L159">
            <v>52</v>
          </cell>
        </row>
        <row r="160">
          <cell r="A160" t="str">
            <v>WTE2921A+NFS</v>
          </cell>
          <cell r="B160">
            <v>5</v>
          </cell>
          <cell r="L160">
            <v>5</v>
          </cell>
        </row>
        <row r="161">
          <cell r="A161" t="str">
            <v>WTE2921A+NFW</v>
          </cell>
          <cell r="F161">
            <v>2</v>
          </cell>
          <cell r="L161">
            <v>2</v>
          </cell>
        </row>
        <row r="162">
          <cell r="A162" t="str">
            <v>WTE3111W</v>
          </cell>
          <cell r="F162">
            <v>2</v>
          </cell>
          <cell r="L162">
            <v>2</v>
          </cell>
        </row>
        <row r="163">
          <cell r="A163" t="str">
            <v>WTE3322A+NFTS</v>
          </cell>
          <cell r="L163">
            <v>0</v>
          </cell>
        </row>
        <row r="164">
          <cell r="A164" t="str">
            <v>WTE3322NFW</v>
          </cell>
          <cell r="L164">
            <v>0</v>
          </cell>
        </row>
        <row r="165">
          <cell r="A165" t="str">
            <v>WTH4410IX</v>
          </cell>
          <cell r="L165">
            <v>0</v>
          </cell>
        </row>
        <row r="166">
          <cell r="A166" t="str">
            <v>WTH4410NFW</v>
          </cell>
          <cell r="L166">
            <v>0</v>
          </cell>
        </row>
        <row r="167">
          <cell r="A167" t="str">
            <v>WTH4910IX</v>
          </cell>
          <cell r="L167">
            <v>0</v>
          </cell>
        </row>
        <row r="168">
          <cell r="A168" t="str">
            <v>WTH4910NFW</v>
          </cell>
          <cell r="L168">
            <v>0</v>
          </cell>
        </row>
        <row r="169">
          <cell r="A169" t="str">
            <v>WTH5410NFW</v>
          </cell>
          <cell r="L169">
            <v>0</v>
          </cell>
        </row>
        <row r="170">
          <cell r="A170" t="str">
            <v>WTH5410NFX</v>
          </cell>
          <cell r="L170">
            <v>0</v>
          </cell>
        </row>
        <row r="171">
          <cell r="A171" t="str">
            <v>WTM480</v>
          </cell>
          <cell r="F171">
            <v>2</v>
          </cell>
          <cell r="L171">
            <v>2</v>
          </cell>
        </row>
        <row r="172">
          <cell r="A172" t="str">
            <v>WTV4125NFW</v>
          </cell>
          <cell r="E172">
            <v>8</v>
          </cell>
          <cell r="L172">
            <v>8</v>
          </cell>
        </row>
        <row r="173">
          <cell r="A173" t="str">
            <v>WTV4125NFX</v>
          </cell>
          <cell r="L173">
            <v>0</v>
          </cell>
        </row>
        <row r="174">
          <cell r="A174" t="str">
            <v>WTV4225TS</v>
          </cell>
          <cell r="L174">
            <v>0</v>
          </cell>
        </row>
        <row r="175">
          <cell r="A175" t="str">
            <v>WTV4597NFCIX</v>
          </cell>
          <cell r="L175">
            <v>0</v>
          </cell>
        </row>
        <row r="176">
          <cell r="A176" t="str">
            <v>WV1500</v>
          </cell>
          <cell r="L176">
            <v>0</v>
          </cell>
        </row>
        <row r="177">
          <cell r="A177" t="str">
            <v>WV1500S</v>
          </cell>
          <cell r="F177">
            <v>2</v>
          </cell>
          <cell r="L177">
            <v>2</v>
          </cell>
        </row>
        <row r="178">
          <cell r="A178" t="str">
            <v>WVCC1B130</v>
          </cell>
          <cell r="F178">
            <v>2</v>
          </cell>
          <cell r="L178">
            <v>2</v>
          </cell>
        </row>
        <row r="179">
          <cell r="A179" t="str">
            <v>WVCC1CL160</v>
          </cell>
          <cell r="L179">
            <v>0</v>
          </cell>
        </row>
        <row r="180">
          <cell r="A180" t="str">
            <v>WVCC1B180</v>
          </cell>
          <cell r="F180">
            <v>3</v>
          </cell>
          <cell r="L180">
            <v>3</v>
          </cell>
        </row>
        <row r="181">
          <cell r="A181" t="str">
            <v>WVCC1B200</v>
          </cell>
          <cell r="L181">
            <v>0</v>
          </cell>
        </row>
        <row r="182">
          <cell r="A182" t="str">
            <v>WVCC1CL200</v>
          </cell>
          <cell r="L182">
            <v>0</v>
          </cell>
        </row>
        <row r="183">
          <cell r="A183" t="str">
            <v>WVCU1CL100</v>
          </cell>
          <cell r="L183">
            <v>0</v>
          </cell>
        </row>
        <row r="184">
          <cell r="A184" t="str">
            <v>WVE1660</v>
          </cell>
          <cell r="F184">
            <v>3</v>
          </cell>
          <cell r="L184">
            <v>3</v>
          </cell>
        </row>
        <row r="185">
          <cell r="A185" t="str">
            <v>WVE1883NFTS</v>
          </cell>
          <cell r="L185">
            <v>0</v>
          </cell>
        </row>
        <row r="186">
          <cell r="A186" t="str">
            <v>WVN1863</v>
          </cell>
          <cell r="L186">
            <v>0</v>
          </cell>
        </row>
        <row r="187">
          <cell r="A187" t="str">
            <v>WVT503</v>
          </cell>
          <cell r="L187">
            <v>0</v>
          </cell>
        </row>
        <row r="188">
          <cell r="A188" t="str">
            <v>WW1600</v>
          </cell>
          <cell r="L188">
            <v>0</v>
          </cell>
        </row>
      </sheetData>
      <sheetData sheetId="22">
        <row r="6">
          <cell r="A6" t="str">
            <v>REFERENCES</v>
          </cell>
          <cell r="B6" t="str">
            <v>BLD10240                                     SB01</v>
          </cell>
          <cell r="C6" t="str">
            <v>BLD10240                                     SB02</v>
          </cell>
          <cell r="D6" t="str">
            <v>TR107</v>
          </cell>
          <cell r="E6" t="str">
            <v>BLD10236                                                SB 05</v>
          </cell>
          <cell r="F6" t="str">
            <v>BLD10302</v>
          </cell>
          <cell r="G6" t="str">
            <v>BLD10273</v>
          </cell>
          <cell r="H6" t="str">
            <v>BLD10206</v>
          </cell>
        </row>
        <row r="7">
          <cell r="A7" t="str">
            <v>ACE010IX</v>
          </cell>
          <cell r="I7">
            <v>0</v>
          </cell>
        </row>
        <row r="8">
          <cell r="A8" t="str">
            <v>ACE102IX</v>
          </cell>
          <cell r="I8">
            <v>0</v>
          </cell>
        </row>
        <row r="9">
          <cell r="A9" t="str">
            <v>ACM5611G/WH</v>
          </cell>
          <cell r="I9">
            <v>0</v>
          </cell>
        </row>
        <row r="10">
          <cell r="A10" t="str">
            <v>ACM566/1IX</v>
          </cell>
          <cell r="I10">
            <v>0</v>
          </cell>
        </row>
        <row r="11">
          <cell r="A11" t="str">
            <v>ACM6601/G/IX</v>
          </cell>
          <cell r="I11">
            <v>0</v>
          </cell>
        </row>
        <row r="12">
          <cell r="A12" t="str">
            <v>ACM6611G/IX</v>
          </cell>
          <cell r="I12">
            <v>0</v>
          </cell>
        </row>
        <row r="13">
          <cell r="A13" t="str">
            <v>ACM6611G/WH</v>
          </cell>
          <cell r="I13">
            <v>0</v>
          </cell>
        </row>
        <row r="14">
          <cell r="A14" t="str">
            <v>ACM916IX</v>
          </cell>
          <cell r="I14">
            <v>0</v>
          </cell>
        </row>
        <row r="15">
          <cell r="A15" t="str">
            <v>ADG6442FD</v>
          </cell>
          <cell r="I15">
            <v>0</v>
          </cell>
        </row>
        <row r="16">
          <cell r="A16" t="str">
            <v>ADG7443A+FD</v>
          </cell>
          <cell r="I16">
            <v>0</v>
          </cell>
        </row>
        <row r="17">
          <cell r="A17" t="str">
            <v>ADG7643A+IX</v>
          </cell>
          <cell r="I17">
            <v>0</v>
          </cell>
        </row>
        <row r="18">
          <cell r="A18" t="str">
            <v>ADP4400WH</v>
          </cell>
          <cell r="E18">
            <v>8</v>
          </cell>
          <cell r="F18">
            <v>10</v>
          </cell>
          <cell r="I18">
            <v>0</v>
          </cell>
        </row>
        <row r="19">
          <cell r="A19" t="str">
            <v>ADP4600SI</v>
          </cell>
          <cell r="E19">
            <v>5</v>
          </cell>
          <cell r="I19">
            <v>0</v>
          </cell>
        </row>
        <row r="20">
          <cell r="A20" t="str">
            <v>ADP7442A+PC6SWH</v>
          </cell>
          <cell r="I20">
            <v>0</v>
          </cell>
        </row>
        <row r="21">
          <cell r="A21" t="str">
            <v>ADP7452A+IX</v>
          </cell>
          <cell r="I21">
            <v>0</v>
          </cell>
        </row>
        <row r="22">
          <cell r="A22" t="str">
            <v>ADP750IX</v>
          </cell>
          <cell r="I22">
            <v>0</v>
          </cell>
        </row>
        <row r="23">
          <cell r="A23" t="str">
            <v>ADP8688A+TR</v>
          </cell>
          <cell r="F23">
            <v>8</v>
          </cell>
          <cell r="I23">
            <v>0</v>
          </cell>
        </row>
        <row r="24">
          <cell r="A24" t="str">
            <v>AKG659IX</v>
          </cell>
          <cell r="I24">
            <v>0</v>
          </cell>
        </row>
        <row r="25">
          <cell r="A25" t="str">
            <v>AKL710WH</v>
          </cell>
          <cell r="I25">
            <v>0</v>
          </cell>
        </row>
        <row r="26">
          <cell r="A26" t="str">
            <v>AKM250</v>
          </cell>
          <cell r="I26">
            <v>0</v>
          </cell>
        </row>
        <row r="27">
          <cell r="A27" t="str">
            <v>AKM250NB</v>
          </cell>
          <cell r="I27">
            <v>0</v>
          </cell>
        </row>
        <row r="28">
          <cell r="A28" t="str">
            <v>AKM250IX</v>
          </cell>
          <cell r="I28">
            <v>0</v>
          </cell>
        </row>
        <row r="29">
          <cell r="A29" t="str">
            <v>AKM361IX</v>
          </cell>
          <cell r="I29">
            <v>0</v>
          </cell>
        </row>
        <row r="30">
          <cell r="A30" t="str">
            <v>AKM394IR</v>
          </cell>
          <cell r="I30">
            <v>0</v>
          </cell>
        </row>
        <row r="31">
          <cell r="A31" t="str">
            <v>AKM521IX</v>
          </cell>
          <cell r="I31">
            <v>0</v>
          </cell>
        </row>
        <row r="32">
          <cell r="A32" t="str">
            <v>AKP560IX</v>
          </cell>
          <cell r="I32">
            <v>0</v>
          </cell>
        </row>
        <row r="33">
          <cell r="A33" t="str">
            <v>AKP560WH</v>
          </cell>
          <cell r="I33">
            <v>0</v>
          </cell>
        </row>
        <row r="34">
          <cell r="A34" t="str">
            <v>AKP565IX</v>
          </cell>
          <cell r="I34">
            <v>0</v>
          </cell>
        </row>
        <row r="35">
          <cell r="A35" t="str">
            <v>AKP568/IX/1</v>
          </cell>
          <cell r="I35">
            <v>0</v>
          </cell>
        </row>
        <row r="36">
          <cell r="A36" t="str">
            <v>AKR0471IX</v>
          </cell>
          <cell r="I36">
            <v>0</v>
          </cell>
        </row>
        <row r="37">
          <cell r="A37" t="str">
            <v>AKR357IX</v>
          </cell>
          <cell r="I37">
            <v>0</v>
          </cell>
        </row>
        <row r="38">
          <cell r="A38" t="str">
            <v>AKR420IX</v>
          </cell>
          <cell r="I38">
            <v>0</v>
          </cell>
        </row>
        <row r="39">
          <cell r="A39" t="str">
            <v>AKR420WH</v>
          </cell>
          <cell r="I39">
            <v>0</v>
          </cell>
        </row>
        <row r="40">
          <cell r="A40" t="str">
            <v>AKR420NB</v>
          </cell>
          <cell r="I40">
            <v>0</v>
          </cell>
        </row>
        <row r="41">
          <cell r="A41" t="str">
            <v>AKR431ME</v>
          </cell>
          <cell r="I41">
            <v>0</v>
          </cell>
        </row>
        <row r="42">
          <cell r="A42" t="str">
            <v>AKR431WH</v>
          </cell>
          <cell r="I42">
            <v>0</v>
          </cell>
        </row>
        <row r="43">
          <cell r="A43" t="str">
            <v>AKR685IX</v>
          </cell>
          <cell r="I43">
            <v>0</v>
          </cell>
        </row>
        <row r="44">
          <cell r="A44" t="str">
            <v>AKR703IX</v>
          </cell>
          <cell r="I44">
            <v>0</v>
          </cell>
        </row>
        <row r="45">
          <cell r="A45" t="str">
            <v>AKR891IX</v>
          </cell>
          <cell r="I45">
            <v>0</v>
          </cell>
        </row>
        <row r="46">
          <cell r="A46" t="str">
            <v>AKR934IX</v>
          </cell>
          <cell r="I46">
            <v>0</v>
          </cell>
        </row>
        <row r="47">
          <cell r="A47" t="str">
            <v>AKR945IX</v>
          </cell>
          <cell r="I47">
            <v>0</v>
          </cell>
        </row>
        <row r="48">
          <cell r="A48" t="str">
            <v>AKR981IX</v>
          </cell>
          <cell r="I48">
            <v>0</v>
          </cell>
        </row>
        <row r="49">
          <cell r="A49" t="str">
            <v>AKR809MR</v>
          </cell>
          <cell r="I49">
            <v>0</v>
          </cell>
        </row>
        <row r="50">
          <cell r="A50" t="str">
            <v>AKS638WH</v>
          </cell>
          <cell r="I50">
            <v>0</v>
          </cell>
        </row>
        <row r="51">
          <cell r="A51" t="str">
            <v>AKT315/IX</v>
          </cell>
          <cell r="I51">
            <v>0</v>
          </cell>
        </row>
        <row r="52">
          <cell r="A52" t="str">
            <v>AKT325IX</v>
          </cell>
          <cell r="I52">
            <v>0</v>
          </cell>
        </row>
        <row r="53">
          <cell r="A53" t="str">
            <v>AKT476NB</v>
          </cell>
          <cell r="I53">
            <v>0</v>
          </cell>
        </row>
        <row r="54">
          <cell r="A54" t="str">
            <v>AKT617/IX</v>
          </cell>
          <cell r="I54">
            <v>0</v>
          </cell>
        </row>
        <row r="55">
          <cell r="A55" t="str">
            <v>AKT680/IXL</v>
          </cell>
          <cell r="I55">
            <v>0</v>
          </cell>
        </row>
        <row r="56">
          <cell r="A56" t="str">
            <v>AKT780/IX</v>
          </cell>
          <cell r="I56">
            <v>0</v>
          </cell>
        </row>
        <row r="57">
          <cell r="A57" t="str">
            <v>AKT809NB</v>
          </cell>
          <cell r="I57">
            <v>0</v>
          </cell>
        </row>
        <row r="58">
          <cell r="A58" t="str">
            <v>AKT905/IX</v>
          </cell>
          <cell r="I58">
            <v>0</v>
          </cell>
        </row>
        <row r="59">
          <cell r="A59" t="str">
            <v>AKT925/IX</v>
          </cell>
          <cell r="I59">
            <v>0</v>
          </cell>
        </row>
        <row r="60">
          <cell r="A60" t="str">
            <v>AKT933NB</v>
          </cell>
          <cell r="I60">
            <v>0</v>
          </cell>
        </row>
        <row r="61">
          <cell r="A61" t="str">
            <v>AKZM655IX</v>
          </cell>
          <cell r="I61">
            <v>0</v>
          </cell>
        </row>
        <row r="62">
          <cell r="A62" t="str">
            <v>AKZM693MRR</v>
          </cell>
          <cell r="I62">
            <v>0</v>
          </cell>
        </row>
        <row r="63">
          <cell r="A63" t="str">
            <v>AMB797</v>
          </cell>
          <cell r="G63">
            <v>20</v>
          </cell>
          <cell r="H63">
            <v>15</v>
          </cell>
          <cell r="I63">
            <v>0</v>
          </cell>
        </row>
        <row r="64">
          <cell r="A64" t="str">
            <v>AMB799</v>
          </cell>
          <cell r="G64">
            <v>20</v>
          </cell>
          <cell r="H64">
            <v>15</v>
          </cell>
          <cell r="I64">
            <v>0</v>
          </cell>
        </row>
        <row r="65">
          <cell r="A65" t="str">
            <v>AMD091/1</v>
          </cell>
          <cell r="I65">
            <v>0</v>
          </cell>
        </row>
        <row r="66">
          <cell r="A66" t="str">
            <v>AMD314</v>
          </cell>
          <cell r="I66">
            <v>0</v>
          </cell>
        </row>
        <row r="67">
          <cell r="A67" t="str">
            <v>AMD314IX</v>
          </cell>
          <cell r="I67">
            <v>0</v>
          </cell>
        </row>
        <row r="68">
          <cell r="A68" t="str">
            <v>AMD315</v>
          </cell>
          <cell r="I68">
            <v>0</v>
          </cell>
        </row>
        <row r="69">
          <cell r="A69" t="str">
            <v>AMD315IX</v>
          </cell>
          <cell r="I69">
            <v>0</v>
          </cell>
        </row>
        <row r="70">
          <cell r="A70" t="str">
            <v>AMD316</v>
          </cell>
          <cell r="I70">
            <v>0</v>
          </cell>
        </row>
        <row r="71">
          <cell r="A71" t="str">
            <v>AMD317</v>
          </cell>
          <cell r="I71">
            <v>0</v>
          </cell>
        </row>
        <row r="72">
          <cell r="A72" t="str">
            <v>AMD328</v>
          </cell>
          <cell r="I72">
            <v>0</v>
          </cell>
        </row>
        <row r="73">
          <cell r="A73" t="str">
            <v>AMD329</v>
          </cell>
          <cell r="I73">
            <v>0</v>
          </cell>
        </row>
        <row r="74">
          <cell r="A74" t="str">
            <v>AMT606/WH</v>
          </cell>
          <cell r="I74">
            <v>0</v>
          </cell>
        </row>
        <row r="75">
          <cell r="A75" t="str">
            <v>AMW836/IX</v>
          </cell>
          <cell r="I75">
            <v>0</v>
          </cell>
        </row>
        <row r="76">
          <cell r="A76" t="str">
            <v>AMW497IX</v>
          </cell>
          <cell r="I76">
            <v>0</v>
          </cell>
        </row>
        <row r="77">
          <cell r="A77" t="str">
            <v>ARC2224</v>
          </cell>
          <cell r="E77">
            <v>15</v>
          </cell>
          <cell r="I77">
            <v>0</v>
          </cell>
        </row>
        <row r="78">
          <cell r="A78" t="str">
            <v>ARZ000W</v>
          </cell>
          <cell r="I78">
            <v>0</v>
          </cell>
        </row>
        <row r="79">
          <cell r="A79" t="str">
            <v>AWB7912</v>
          </cell>
          <cell r="I79">
            <v>0</v>
          </cell>
        </row>
        <row r="80">
          <cell r="A80" t="str">
            <v>AWE5090</v>
          </cell>
          <cell r="F80">
            <v>10</v>
          </cell>
          <cell r="I80">
            <v>0</v>
          </cell>
        </row>
        <row r="81">
          <cell r="A81" t="str">
            <v>AWE6112</v>
          </cell>
          <cell r="I81">
            <v>0</v>
          </cell>
        </row>
        <row r="82">
          <cell r="A82" t="str">
            <v>AWE6511</v>
          </cell>
          <cell r="I82">
            <v>0</v>
          </cell>
        </row>
        <row r="83">
          <cell r="A83" t="str">
            <v>AWE6512</v>
          </cell>
          <cell r="I83">
            <v>0</v>
          </cell>
        </row>
        <row r="84">
          <cell r="A84" t="str">
            <v>AWE7650</v>
          </cell>
          <cell r="I84">
            <v>0</v>
          </cell>
        </row>
        <row r="85">
          <cell r="A85" t="str">
            <v>AWE9830</v>
          </cell>
          <cell r="I85">
            <v>0</v>
          </cell>
        </row>
        <row r="86">
          <cell r="A86" t="str">
            <v>AWE9850</v>
          </cell>
          <cell r="I86">
            <v>0</v>
          </cell>
        </row>
        <row r="87">
          <cell r="A87" t="str">
            <v>AWG/BM6060</v>
          </cell>
          <cell r="I87">
            <v>0</v>
          </cell>
        </row>
        <row r="88">
          <cell r="A88" t="str">
            <v xml:space="preserve">AWG/BM6080 </v>
          </cell>
          <cell r="I88">
            <v>0</v>
          </cell>
        </row>
        <row r="89">
          <cell r="A89" t="str">
            <v>AWG/BM6080S</v>
          </cell>
          <cell r="I89">
            <v>0</v>
          </cell>
        </row>
        <row r="90">
          <cell r="A90" t="str">
            <v>AWG/BM7080</v>
          </cell>
          <cell r="I90">
            <v>0</v>
          </cell>
        </row>
        <row r="91">
          <cell r="A91" t="str">
            <v>AWG/BM7080S</v>
          </cell>
          <cell r="B91">
            <v>100</v>
          </cell>
          <cell r="F91">
            <v>5</v>
          </cell>
          <cell r="I91">
            <v>100</v>
          </cell>
        </row>
        <row r="92">
          <cell r="A92" t="str">
            <v>AWG/BM7100</v>
          </cell>
          <cell r="I92">
            <v>0</v>
          </cell>
        </row>
        <row r="93">
          <cell r="A93" t="str">
            <v>AWG/CM7120S</v>
          </cell>
          <cell r="I93">
            <v>0</v>
          </cell>
        </row>
        <row r="94">
          <cell r="A94" t="str">
            <v>AWO/CM7120</v>
          </cell>
          <cell r="I94">
            <v>0</v>
          </cell>
        </row>
        <row r="95">
          <cell r="A95" t="str">
            <v>AWO/CM8123</v>
          </cell>
          <cell r="F95">
            <v>10</v>
          </cell>
          <cell r="I95">
            <v>0</v>
          </cell>
        </row>
        <row r="96">
          <cell r="A96" t="str">
            <v>AWO/CM8123S</v>
          </cell>
          <cell r="I96">
            <v>0</v>
          </cell>
        </row>
        <row r="97">
          <cell r="A97" t="str">
            <v>AWO/CM9123</v>
          </cell>
          <cell r="I97">
            <v>0</v>
          </cell>
        </row>
        <row r="98">
          <cell r="A98" t="str">
            <v>AWO/CM9123S</v>
          </cell>
          <cell r="D98">
            <v>41</v>
          </cell>
          <cell r="I98">
            <v>41</v>
          </cell>
        </row>
        <row r="99">
          <cell r="A99" t="str">
            <v>AWOE10142S</v>
          </cell>
          <cell r="I99">
            <v>0</v>
          </cell>
        </row>
        <row r="100">
          <cell r="A100" t="str">
            <v>AWOE91200/1</v>
          </cell>
          <cell r="I100">
            <v>0</v>
          </cell>
        </row>
        <row r="101">
          <cell r="A101" t="str">
            <v>AWOE91200/1S</v>
          </cell>
          <cell r="I101">
            <v>0</v>
          </cell>
        </row>
        <row r="102">
          <cell r="A102" t="str">
            <v>AWZFS614</v>
          </cell>
          <cell r="I102">
            <v>0</v>
          </cell>
        </row>
        <row r="103">
          <cell r="A103" t="str">
            <v>AZB8785</v>
          </cell>
          <cell r="F103">
            <v>15</v>
          </cell>
          <cell r="I103">
            <v>0</v>
          </cell>
        </row>
        <row r="104">
          <cell r="A104" t="str">
            <v>AZB9780</v>
          </cell>
          <cell r="I104">
            <v>0</v>
          </cell>
        </row>
        <row r="105">
          <cell r="A105" t="str">
            <v>AZB9785</v>
          </cell>
          <cell r="F105">
            <v>15</v>
          </cell>
          <cell r="I105">
            <v>0</v>
          </cell>
        </row>
        <row r="106">
          <cell r="A106" t="str">
            <v>CF16</v>
          </cell>
          <cell r="I106">
            <v>0</v>
          </cell>
        </row>
        <row r="107">
          <cell r="A107" t="str">
            <v>CF20</v>
          </cell>
          <cell r="I107">
            <v>0</v>
          </cell>
        </row>
        <row r="108">
          <cell r="A108" t="str">
            <v>CF28</v>
          </cell>
          <cell r="E108">
            <v>5</v>
          </cell>
          <cell r="F108">
            <v>10</v>
          </cell>
          <cell r="I108">
            <v>0</v>
          </cell>
        </row>
        <row r="109">
          <cell r="A109" t="str">
            <v>CF350</v>
          </cell>
          <cell r="I109">
            <v>0</v>
          </cell>
        </row>
        <row r="110">
          <cell r="A110" t="str">
            <v>CF430</v>
          </cell>
          <cell r="I110">
            <v>0</v>
          </cell>
        </row>
        <row r="111">
          <cell r="A111" t="str">
            <v>CF610</v>
          </cell>
          <cell r="F111">
            <v>8</v>
          </cell>
          <cell r="I111">
            <v>0</v>
          </cell>
        </row>
        <row r="112">
          <cell r="A112" t="str">
            <v>CVA14AP</v>
          </cell>
          <cell r="I112">
            <v>0</v>
          </cell>
        </row>
        <row r="113">
          <cell r="A113" t="str">
            <v>DPA25</v>
          </cell>
          <cell r="H113">
            <v>4</v>
          </cell>
          <cell r="I113">
            <v>0</v>
          </cell>
        </row>
        <row r="114">
          <cell r="A114" t="str">
            <v>DPA300V/EG</v>
          </cell>
          <cell r="I114">
            <v>0</v>
          </cell>
        </row>
        <row r="115">
          <cell r="A115" t="str">
            <v>EKOGOLD840P</v>
          </cell>
          <cell r="I115">
            <v>0</v>
          </cell>
        </row>
        <row r="116">
          <cell r="A116" t="str">
            <v>EKOGOLD940P</v>
          </cell>
          <cell r="I116">
            <v>0</v>
          </cell>
        </row>
        <row r="117">
          <cell r="A117" t="str">
            <v>GT285SL</v>
          </cell>
          <cell r="I117">
            <v>0</v>
          </cell>
        </row>
        <row r="118">
          <cell r="A118" t="str">
            <v>GTE405</v>
          </cell>
          <cell r="I118">
            <v>0</v>
          </cell>
        </row>
        <row r="119">
          <cell r="A119" t="str">
            <v>JT366/SL</v>
          </cell>
          <cell r="I119">
            <v>0</v>
          </cell>
        </row>
        <row r="120">
          <cell r="A120" t="str">
            <v>JT379IX</v>
          </cell>
          <cell r="I120">
            <v>0</v>
          </cell>
        </row>
        <row r="121">
          <cell r="A121" t="str">
            <v>KGN5382A2+ Fresh PT</v>
          </cell>
          <cell r="I121">
            <v>0</v>
          </cell>
        </row>
        <row r="122">
          <cell r="A122" t="str">
            <v>KGN5283A3+</v>
          </cell>
          <cell r="I122">
            <v>0</v>
          </cell>
        </row>
        <row r="123">
          <cell r="A123" t="str">
            <v>LOP6052</v>
          </cell>
          <cell r="I123">
            <v>0</v>
          </cell>
        </row>
        <row r="124">
          <cell r="A124" t="str">
            <v>LOS7010</v>
          </cell>
          <cell r="I124">
            <v>0</v>
          </cell>
        </row>
        <row r="125">
          <cell r="A125" t="str">
            <v>LPA54</v>
          </cell>
          <cell r="I125">
            <v>0</v>
          </cell>
        </row>
        <row r="126">
          <cell r="A126" t="str">
            <v>MWD246SL</v>
          </cell>
          <cell r="I126">
            <v>0</v>
          </cell>
        </row>
        <row r="127">
          <cell r="A127" t="str">
            <v>MWD301</v>
          </cell>
          <cell r="I127">
            <v>0</v>
          </cell>
        </row>
        <row r="128">
          <cell r="A128" t="str">
            <v>MWD302/WH</v>
          </cell>
          <cell r="I128">
            <v>0</v>
          </cell>
        </row>
        <row r="129">
          <cell r="A129" t="str">
            <v>MWD308/SL</v>
          </cell>
          <cell r="I129">
            <v>0</v>
          </cell>
        </row>
        <row r="130">
          <cell r="A130" t="str">
            <v>MWO611SL</v>
          </cell>
          <cell r="I130">
            <v>0</v>
          </cell>
        </row>
        <row r="131">
          <cell r="A131" t="str">
            <v>SF141</v>
          </cell>
          <cell r="I131">
            <v>0</v>
          </cell>
        </row>
        <row r="132">
          <cell r="A132" t="str">
            <v>SF171</v>
          </cell>
          <cell r="I132">
            <v>0</v>
          </cell>
        </row>
        <row r="133">
          <cell r="A133" t="str">
            <v>TGA310/3100EG</v>
          </cell>
          <cell r="I133">
            <v>0</v>
          </cell>
        </row>
        <row r="134">
          <cell r="A134" t="str">
            <v>TGZ5757IXL</v>
          </cell>
          <cell r="I134">
            <v>0</v>
          </cell>
        </row>
        <row r="135">
          <cell r="A135" t="str">
            <v>TT16AP</v>
          </cell>
          <cell r="I135">
            <v>0</v>
          </cell>
        </row>
        <row r="136">
          <cell r="A136" t="str">
            <v>WBA3399NFCIX</v>
          </cell>
          <cell r="I136">
            <v>0</v>
          </cell>
        </row>
        <row r="137">
          <cell r="A137" t="str">
            <v>WBA4398NFCIX</v>
          </cell>
          <cell r="I137">
            <v>0</v>
          </cell>
        </row>
        <row r="138">
          <cell r="A138" t="str">
            <v>WBE3325NFTS</v>
          </cell>
          <cell r="I138">
            <v>0</v>
          </cell>
        </row>
        <row r="139">
          <cell r="A139" t="str">
            <v>WBE3325NFW</v>
          </cell>
          <cell r="I139">
            <v>0</v>
          </cell>
        </row>
        <row r="140">
          <cell r="A140" t="str">
            <v>WBE3414</v>
          </cell>
          <cell r="I140">
            <v>0</v>
          </cell>
        </row>
        <row r="141">
          <cell r="A141" t="str">
            <v>WBE475IX/ARC4324IX</v>
          </cell>
          <cell r="D141">
            <v>1</v>
          </cell>
          <cell r="I141">
            <v>1</v>
          </cell>
        </row>
        <row r="142">
          <cell r="A142" t="str">
            <v>WGWHFL106A</v>
          </cell>
          <cell r="I142">
            <v>0</v>
          </cell>
        </row>
        <row r="143">
          <cell r="A143" t="str">
            <v>WGWHFL1P6AL</v>
          </cell>
          <cell r="I143">
            <v>0</v>
          </cell>
        </row>
        <row r="144">
          <cell r="A144" t="str">
            <v>WGWHFL112A</v>
          </cell>
          <cell r="I144">
            <v>0</v>
          </cell>
        </row>
        <row r="145">
          <cell r="A145" t="str">
            <v>WME1640W</v>
          </cell>
          <cell r="I145">
            <v>0</v>
          </cell>
        </row>
        <row r="146">
          <cell r="A146" t="str">
            <v>WME1887DFCTS</v>
          </cell>
          <cell r="I146">
            <v>0</v>
          </cell>
        </row>
        <row r="147">
          <cell r="A147" t="str">
            <v>WMN1867DFCN</v>
          </cell>
          <cell r="I147">
            <v>0</v>
          </cell>
        </row>
        <row r="148">
          <cell r="A148" t="str">
            <v>WMT503</v>
          </cell>
          <cell r="I148">
            <v>0</v>
          </cell>
        </row>
        <row r="149">
          <cell r="A149" t="str">
            <v>WOR1207</v>
          </cell>
          <cell r="H149">
            <v>15</v>
          </cell>
          <cell r="I149">
            <v>0</v>
          </cell>
        </row>
        <row r="150">
          <cell r="A150" t="str">
            <v>WOR1209</v>
          </cell>
          <cell r="I150">
            <v>0</v>
          </cell>
        </row>
        <row r="151">
          <cell r="A151" t="str">
            <v>WOR1212</v>
          </cell>
          <cell r="H151">
            <v>15</v>
          </cell>
          <cell r="I151">
            <v>0</v>
          </cell>
        </row>
        <row r="152">
          <cell r="A152" t="str">
            <v>WS60-578</v>
          </cell>
          <cell r="I152">
            <v>0</v>
          </cell>
        </row>
        <row r="153">
          <cell r="A153" t="str">
            <v>WS80-58</v>
          </cell>
          <cell r="I153">
            <v>0</v>
          </cell>
        </row>
        <row r="154">
          <cell r="A154" t="str">
            <v>WSC5541/A+NX</v>
          </cell>
          <cell r="I154">
            <v>0</v>
          </cell>
        </row>
        <row r="155">
          <cell r="A155" t="str">
            <v>WSC5541/A+S</v>
          </cell>
          <cell r="I155">
            <v>0</v>
          </cell>
        </row>
        <row r="156">
          <cell r="A156" t="str">
            <v>WSF7256A/IX</v>
          </cell>
          <cell r="I156">
            <v>0</v>
          </cell>
        </row>
        <row r="157">
          <cell r="A157" t="str">
            <v>WSF5574A+X</v>
          </cell>
          <cell r="I157">
            <v>0</v>
          </cell>
        </row>
        <row r="158">
          <cell r="A158" t="str">
            <v>WSN5586A+N</v>
          </cell>
          <cell r="I158">
            <v>0</v>
          </cell>
        </row>
        <row r="159">
          <cell r="A159" t="str">
            <v>WTE2510W</v>
          </cell>
          <cell r="I159">
            <v>0</v>
          </cell>
        </row>
        <row r="160">
          <cell r="A160" t="str">
            <v>WTE2921A+NFS</v>
          </cell>
          <cell r="I160">
            <v>0</v>
          </cell>
        </row>
        <row r="161">
          <cell r="A161" t="str">
            <v>WTE2921A+NFW</v>
          </cell>
          <cell r="H161">
            <v>1</v>
          </cell>
          <cell r="I161">
            <v>0</v>
          </cell>
        </row>
        <row r="162">
          <cell r="A162" t="str">
            <v>WTE3111W</v>
          </cell>
          <cell r="I162">
            <v>0</v>
          </cell>
        </row>
        <row r="163">
          <cell r="A163" t="str">
            <v>WTE3322A+NFTS</v>
          </cell>
          <cell r="I163">
            <v>0</v>
          </cell>
        </row>
        <row r="164">
          <cell r="A164" t="str">
            <v>WTE3322NFW</v>
          </cell>
          <cell r="I164">
            <v>0</v>
          </cell>
        </row>
        <row r="165">
          <cell r="A165" t="str">
            <v>WTH4410IX</v>
          </cell>
          <cell r="I165">
            <v>0</v>
          </cell>
        </row>
        <row r="166">
          <cell r="A166" t="str">
            <v>WTH4410NFW</v>
          </cell>
          <cell r="I166">
            <v>0</v>
          </cell>
        </row>
        <row r="167">
          <cell r="A167" t="str">
            <v>WTH4910IX</v>
          </cell>
          <cell r="F167">
            <v>5</v>
          </cell>
          <cell r="I167">
            <v>0</v>
          </cell>
        </row>
        <row r="168">
          <cell r="A168" t="str">
            <v>WTH4910NFW</v>
          </cell>
          <cell r="I168">
            <v>0</v>
          </cell>
        </row>
        <row r="169">
          <cell r="A169" t="str">
            <v>WTH5410NFW</v>
          </cell>
          <cell r="I169">
            <v>0</v>
          </cell>
        </row>
        <row r="170">
          <cell r="A170" t="str">
            <v>WTH5410NFX</v>
          </cell>
          <cell r="I170">
            <v>0</v>
          </cell>
        </row>
        <row r="171">
          <cell r="A171" t="str">
            <v>WTM480</v>
          </cell>
          <cell r="I171">
            <v>0</v>
          </cell>
        </row>
        <row r="172">
          <cell r="A172" t="str">
            <v>WTV4125NFW</v>
          </cell>
          <cell r="I172">
            <v>0</v>
          </cell>
        </row>
        <row r="173">
          <cell r="A173" t="str">
            <v>WTV4125NFX</v>
          </cell>
          <cell r="B173">
            <v>45</v>
          </cell>
          <cell r="C173">
            <v>55</v>
          </cell>
          <cell r="I173">
            <v>100</v>
          </cell>
        </row>
        <row r="174">
          <cell r="A174" t="str">
            <v>WTV4225TS</v>
          </cell>
          <cell r="I174">
            <v>0</v>
          </cell>
        </row>
        <row r="175">
          <cell r="A175" t="str">
            <v>WTV4597NFCIX</v>
          </cell>
          <cell r="I175">
            <v>0</v>
          </cell>
        </row>
        <row r="176">
          <cell r="A176" t="str">
            <v>WV1500</v>
          </cell>
          <cell r="I176">
            <v>0</v>
          </cell>
        </row>
        <row r="177">
          <cell r="A177" t="str">
            <v>WV1500S</v>
          </cell>
          <cell r="I177">
            <v>0</v>
          </cell>
        </row>
        <row r="178">
          <cell r="A178" t="str">
            <v>WVCC1B130</v>
          </cell>
          <cell r="I178">
            <v>0</v>
          </cell>
        </row>
        <row r="179">
          <cell r="A179" t="str">
            <v>WVCC1CL160</v>
          </cell>
          <cell r="I179">
            <v>0</v>
          </cell>
        </row>
        <row r="180">
          <cell r="A180" t="str">
            <v>WVCC1B180</v>
          </cell>
          <cell r="I180">
            <v>0</v>
          </cell>
        </row>
        <row r="181">
          <cell r="A181" t="str">
            <v>WVCC1B200</v>
          </cell>
          <cell r="I181">
            <v>0</v>
          </cell>
        </row>
        <row r="182">
          <cell r="A182" t="str">
            <v>WVCC1CL200</v>
          </cell>
          <cell r="I182">
            <v>0</v>
          </cell>
        </row>
        <row r="183">
          <cell r="A183" t="str">
            <v>WVCU1CL100</v>
          </cell>
          <cell r="I183">
            <v>0</v>
          </cell>
        </row>
        <row r="184">
          <cell r="A184" t="str">
            <v>WVE1660</v>
          </cell>
          <cell r="I184">
            <v>0</v>
          </cell>
        </row>
        <row r="185">
          <cell r="A185" t="str">
            <v>WVE1883NFTS</v>
          </cell>
          <cell r="I185">
            <v>0</v>
          </cell>
        </row>
        <row r="186">
          <cell r="A186" t="str">
            <v>WVN1863</v>
          </cell>
          <cell r="I186">
            <v>0</v>
          </cell>
        </row>
        <row r="187">
          <cell r="A187" t="str">
            <v>WVT503</v>
          </cell>
          <cell r="I187">
            <v>0</v>
          </cell>
        </row>
        <row r="188">
          <cell r="A188" t="str">
            <v>WW1600</v>
          </cell>
          <cell r="I188">
            <v>0</v>
          </cell>
        </row>
      </sheetData>
      <sheetData sheetId="23">
        <row r="6">
          <cell r="A6" t="str">
            <v>REFERENCES</v>
          </cell>
          <cell r="B6" t="str">
            <v>TR108</v>
          </cell>
          <cell r="C6" t="str">
            <v>BLD10361</v>
          </cell>
          <cell r="D6" t="str">
            <v>BLD10235                                     SB01</v>
          </cell>
          <cell r="E6" t="str">
            <v>BLD10235                                       SB02</v>
          </cell>
        </row>
        <row r="7">
          <cell r="A7" t="str">
            <v>ACE010IX</v>
          </cell>
          <cell r="F7">
            <v>0</v>
          </cell>
        </row>
        <row r="8">
          <cell r="A8" t="str">
            <v>ACE102IX</v>
          </cell>
          <cell r="F8">
            <v>0</v>
          </cell>
        </row>
        <row r="9">
          <cell r="A9" t="str">
            <v>ACM5611G/WH</v>
          </cell>
          <cell r="F9">
            <v>0</v>
          </cell>
        </row>
        <row r="10">
          <cell r="A10" t="str">
            <v>ACM566/1IX</v>
          </cell>
          <cell r="F10">
            <v>0</v>
          </cell>
        </row>
        <row r="11">
          <cell r="A11" t="str">
            <v>ACM6601/G/IX</v>
          </cell>
          <cell r="F11">
            <v>0</v>
          </cell>
        </row>
        <row r="12">
          <cell r="A12" t="str">
            <v>ACM6611G/IX</v>
          </cell>
          <cell r="F12">
            <v>0</v>
          </cell>
        </row>
        <row r="13">
          <cell r="A13" t="str">
            <v>ACM6611G/WH</v>
          </cell>
          <cell r="F13">
            <v>0</v>
          </cell>
        </row>
        <row r="14">
          <cell r="A14" t="str">
            <v>ACM916IX</v>
          </cell>
          <cell r="F14">
            <v>0</v>
          </cell>
        </row>
        <row r="15">
          <cell r="A15" t="str">
            <v>ADG6442FD</v>
          </cell>
          <cell r="F15">
            <v>0</v>
          </cell>
        </row>
        <row r="16">
          <cell r="A16" t="str">
            <v>ADG7443A+FD</v>
          </cell>
          <cell r="F16">
            <v>0</v>
          </cell>
        </row>
        <row r="17">
          <cell r="A17" t="str">
            <v>ADG7643A+IX</v>
          </cell>
          <cell r="F17">
            <v>0</v>
          </cell>
        </row>
        <row r="18">
          <cell r="A18" t="str">
            <v>ADP4400WH</v>
          </cell>
          <cell r="F18">
            <v>0</v>
          </cell>
        </row>
        <row r="19">
          <cell r="A19" t="str">
            <v>ADP4600SI</v>
          </cell>
          <cell r="F19">
            <v>0</v>
          </cell>
        </row>
        <row r="20">
          <cell r="A20" t="str">
            <v>ADP7442A+PC6SWH</v>
          </cell>
          <cell r="F20">
            <v>0</v>
          </cell>
        </row>
        <row r="21">
          <cell r="A21" t="str">
            <v>ADP7452A+IX</v>
          </cell>
          <cell r="F21">
            <v>0</v>
          </cell>
        </row>
        <row r="22">
          <cell r="A22" t="str">
            <v>ADP750IX</v>
          </cell>
          <cell r="F22">
            <v>0</v>
          </cell>
        </row>
        <row r="23">
          <cell r="A23" t="str">
            <v>ADP8688A+TR</v>
          </cell>
          <cell r="F23">
            <v>0</v>
          </cell>
        </row>
        <row r="24">
          <cell r="A24" t="str">
            <v>AKG659IX</v>
          </cell>
          <cell r="F24">
            <v>0</v>
          </cell>
        </row>
        <row r="25">
          <cell r="A25" t="str">
            <v>AKL710WH</v>
          </cell>
          <cell r="F25">
            <v>0</v>
          </cell>
        </row>
        <row r="26">
          <cell r="A26" t="str">
            <v>AKM250</v>
          </cell>
          <cell r="F26">
            <v>0</v>
          </cell>
        </row>
        <row r="27">
          <cell r="A27" t="str">
            <v>AKM250NB</v>
          </cell>
          <cell r="F27">
            <v>0</v>
          </cell>
        </row>
        <row r="28">
          <cell r="A28" t="str">
            <v>AKM250IX</v>
          </cell>
          <cell r="F28">
            <v>0</v>
          </cell>
        </row>
        <row r="29">
          <cell r="A29" t="str">
            <v>AKM361IX</v>
          </cell>
          <cell r="F29">
            <v>0</v>
          </cell>
        </row>
        <row r="30">
          <cell r="A30" t="str">
            <v>AKM394IR</v>
          </cell>
          <cell r="F30">
            <v>0</v>
          </cell>
        </row>
        <row r="31">
          <cell r="A31" t="str">
            <v>AKM521IX</v>
          </cell>
          <cell r="F31">
            <v>0</v>
          </cell>
        </row>
        <row r="32">
          <cell r="A32" t="str">
            <v>AKP560IX</v>
          </cell>
          <cell r="F32">
            <v>0</v>
          </cell>
        </row>
        <row r="33">
          <cell r="A33" t="str">
            <v>AKP560WH</v>
          </cell>
          <cell r="F33">
            <v>0</v>
          </cell>
        </row>
        <row r="34">
          <cell r="A34" t="str">
            <v>AKP565IX</v>
          </cell>
          <cell r="F34">
            <v>0</v>
          </cell>
        </row>
        <row r="35">
          <cell r="A35" t="str">
            <v>AKP568/IX/1</v>
          </cell>
          <cell r="F35">
            <v>0</v>
          </cell>
        </row>
        <row r="36">
          <cell r="A36" t="str">
            <v>AKR0471IX</v>
          </cell>
          <cell r="F36">
            <v>0</v>
          </cell>
        </row>
        <row r="37">
          <cell r="A37" t="str">
            <v>AKR357IX</v>
          </cell>
          <cell r="F37">
            <v>0</v>
          </cell>
        </row>
        <row r="38">
          <cell r="A38" t="str">
            <v>AKR420IX</v>
          </cell>
          <cell r="F38">
            <v>0</v>
          </cell>
        </row>
        <row r="39">
          <cell r="A39" t="str">
            <v>AKR420WH</v>
          </cell>
          <cell r="F39">
            <v>0</v>
          </cell>
        </row>
        <row r="40">
          <cell r="A40" t="str">
            <v>AKR420NB</v>
          </cell>
          <cell r="F40">
            <v>0</v>
          </cell>
        </row>
        <row r="41">
          <cell r="A41" t="str">
            <v>AKR431ME</v>
          </cell>
          <cell r="F41">
            <v>0</v>
          </cell>
        </row>
        <row r="42">
          <cell r="A42" t="str">
            <v>AKR431WH</v>
          </cell>
          <cell r="F42">
            <v>0</v>
          </cell>
        </row>
        <row r="43">
          <cell r="A43" t="str">
            <v>AKR685IX</v>
          </cell>
          <cell r="F43">
            <v>0</v>
          </cell>
        </row>
        <row r="44">
          <cell r="A44" t="str">
            <v>AKR703IX</v>
          </cell>
          <cell r="F44">
            <v>0</v>
          </cell>
        </row>
        <row r="45">
          <cell r="A45" t="str">
            <v>AKR891IX</v>
          </cell>
          <cell r="F45">
            <v>0</v>
          </cell>
        </row>
        <row r="46">
          <cell r="A46" t="str">
            <v>AKR934IX</v>
          </cell>
          <cell r="F46">
            <v>0</v>
          </cell>
        </row>
        <row r="47">
          <cell r="A47" t="str">
            <v>AKR945IX</v>
          </cell>
          <cell r="F47">
            <v>0</v>
          </cell>
        </row>
        <row r="48">
          <cell r="A48" t="str">
            <v>AKR981IX</v>
          </cell>
          <cell r="F48">
            <v>0</v>
          </cell>
        </row>
        <row r="49">
          <cell r="A49" t="str">
            <v>AKR809MR</v>
          </cell>
          <cell r="F49">
            <v>0</v>
          </cell>
        </row>
        <row r="50">
          <cell r="A50" t="str">
            <v>AKS638WH</v>
          </cell>
          <cell r="F50">
            <v>0</v>
          </cell>
        </row>
        <row r="51">
          <cell r="A51" t="str">
            <v>AKT315/IX</v>
          </cell>
          <cell r="F51">
            <v>0</v>
          </cell>
        </row>
        <row r="52">
          <cell r="A52" t="str">
            <v>AKT325IX</v>
          </cell>
          <cell r="F52">
            <v>0</v>
          </cell>
        </row>
        <row r="53">
          <cell r="A53" t="str">
            <v>AKT476NB</v>
          </cell>
          <cell r="F53">
            <v>0</v>
          </cell>
        </row>
        <row r="54">
          <cell r="A54" t="str">
            <v>AKT617/IX</v>
          </cell>
          <cell r="F54">
            <v>0</v>
          </cell>
        </row>
        <row r="55">
          <cell r="A55" t="str">
            <v>AKT680/IXL</v>
          </cell>
          <cell r="F55">
            <v>0</v>
          </cell>
        </row>
        <row r="56">
          <cell r="A56" t="str">
            <v>AKT780/IX</v>
          </cell>
          <cell r="F56">
            <v>0</v>
          </cell>
        </row>
        <row r="57">
          <cell r="A57" t="str">
            <v>AKT809NB</v>
          </cell>
          <cell r="F57">
            <v>0</v>
          </cell>
        </row>
        <row r="58">
          <cell r="A58" t="str">
            <v>AKT905/IX</v>
          </cell>
          <cell r="F58">
            <v>0</v>
          </cell>
        </row>
        <row r="59">
          <cell r="A59" t="str">
            <v>AKT925/IX</v>
          </cell>
          <cell r="F59">
            <v>0</v>
          </cell>
        </row>
        <row r="60">
          <cell r="A60" t="str">
            <v>AKT933NB</v>
          </cell>
          <cell r="F60">
            <v>0</v>
          </cell>
        </row>
        <row r="61">
          <cell r="A61" t="str">
            <v>AKZM655IX</v>
          </cell>
          <cell r="F61">
            <v>0</v>
          </cell>
        </row>
        <row r="62">
          <cell r="A62" t="str">
            <v>AKZM693MRR</v>
          </cell>
          <cell r="F62">
            <v>0</v>
          </cell>
        </row>
        <row r="63">
          <cell r="A63" t="str">
            <v>AMB797</v>
          </cell>
          <cell r="F63">
            <v>0</v>
          </cell>
        </row>
        <row r="64">
          <cell r="A64" t="str">
            <v>AMB799</v>
          </cell>
          <cell r="F64">
            <v>0</v>
          </cell>
        </row>
        <row r="65">
          <cell r="A65" t="str">
            <v>AMD091/1</v>
          </cell>
          <cell r="F65">
            <v>0</v>
          </cell>
        </row>
        <row r="66">
          <cell r="A66" t="str">
            <v>AMD314</v>
          </cell>
          <cell r="F66">
            <v>0</v>
          </cell>
        </row>
        <row r="67">
          <cell r="A67" t="str">
            <v>AMD314IX</v>
          </cell>
          <cell r="F67">
            <v>0</v>
          </cell>
        </row>
        <row r="68">
          <cell r="A68" t="str">
            <v>AMD315</v>
          </cell>
          <cell r="F68">
            <v>0</v>
          </cell>
        </row>
        <row r="69">
          <cell r="A69" t="str">
            <v>AMD315IX</v>
          </cell>
          <cell r="F69">
            <v>0</v>
          </cell>
        </row>
        <row r="70">
          <cell r="A70" t="str">
            <v>AMD316</v>
          </cell>
          <cell r="F70">
            <v>0</v>
          </cell>
        </row>
        <row r="71">
          <cell r="A71" t="str">
            <v>AMD317</v>
          </cell>
          <cell r="F71">
            <v>0</v>
          </cell>
        </row>
        <row r="72">
          <cell r="A72" t="str">
            <v>AMD328</v>
          </cell>
          <cell r="F72">
            <v>0</v>
          </cell>
        </row>
        <row r="73">
          <cell r="A73" t="str">
            <v>AMD329</v>
          </cell>
        </row>
        <row r="74">
          <cell r="A74" t="str">
            <v>AMT606/WH</v>
          </cell>
          <cell r="F74">
            <v>0</v>
          </cell>
        </row>
        <row r="75">
          <cell r="A75" t="str">
            <v>AMW836/IX</v>
          </cell>
          <cell r="F75">
            <v>0</v>
          </cell>
        </row>
        <row r="76">
          <cell r="A76" t="str">
            <v>AMW497IX</v>
          </cell>
          <cell r="F76">
            <v>0</v>
          </cell>
        </row>
        <row r="77">
          <cell r="A77" t="str">
            <v>ARC2224</v>
          </cell>
          <cell r="F77">
            <v>0</v>
          </cell>
        </row>
        <row r="78">
          <cell r="A78" t="str">
            <v>ARZ000W</v>
          </cell>
          <cell r="F78">
            <v>0</v>
          </cell>
        </row>
        <row r="79">
          <cell r="A79" t="str">
            <v>AWB7912</v>
          </cell>
          <cell r="F79">
            <v>0</v>
          </cell>
        </row>
        <row r="80">
          <cell r="A80" t="str">
            <v>AWE5090</v>
          </cell>
          <cell r="F80">
            <v>0</v>
          </cell>
        </row>
        <row r="81">
          <cell r="A81" t="str">
            <v>AWE6112</v>
          </cell>
          <cell r="F81">
            <v>0</v>
          </cell>
        </row>
        <row r="82">
          <cell r="A82" t="str">
            <v>AWE6511</v>
          </cell>
          <cell r="F82">
            <v>0</v>
          </cell>
        </row>
        <row r="83">
          <cell r="A83" t="str">
            <v>AWE6512</v>
          </cell>
          <cell r="F83">
            <v>0</v>
          </cell>
        </row>
        <row r="84">
          <cell r="A84" t="str">
            <v>AWE7650</v>
          </cell>
          <cell r="F84">
            <v>0</v>
          </cell>
        </row>
        <row r="85">
          <cell r="A85" t="str">
            <v>AWE9830</v>
          </cell>
          <cell r="F85">
            <v>0</v>
          </cell>
        </row>
        <row r="86">
          <cell r="A86" t="str">
            <v>AWE9850</v>
          </cell>
          <cell r="F86">
            <v>0</v>
          </cell>
        </row>
        <row r="87">
          <cell r="A87" t="str">
            <v>AWG/BM6060</v>
          </cell>
          <cell r="F87">
            <v>0</v>
          </cell>
        </row>
        <row r="88">
          <cell r="A88" t="str">
            <v xml:space="preserve">AWG/BM6080 </v>
          </cell>
          <cell r="F88">
            <v>0</v>
          </cell>
        </row>
        <row r="89">
          <cell r="A89" t="str">
            <v>AWG/BM6080S</v>
          </cell>
          <cell r="F89">
            <v>0</v>
          </cell>
        </row>
        <row r="90">
          <cell r="A90" t="str">
            <v>AWG/BM7080</v>
          </cell>
          <cell r="F90">
            <v>0</v>
          </cell>
        </row>
        <row r="91">
          <cell r="A91" t="str">
            <v>AWG/BM7080S</v>
          </cell>
          <cell r="F91">
            <v>0</v>
          </cell>
        </row>
        <row r="92">
          <cell r="A92" t="str">
            <v>AWG/BM7100</v>
          </cell>
          <cell r="C92">
            <v>20</v>
          </cell>
          <cell r="F92">
            <v>20</v>
          </cell>
        </row>
        <row r="93">
          <cell r="A93" t="str">
            <v>AWG/CM7120S</v>
          </cell>
          <cell r="F93">
            <v>0</v>
          </cell>
        </row>
        <row r="94">
          <cell r="A94" t="str">
            <v>AWO/CM7120</v>
          </cell>
          <cell r="F94">
            <v>0</v>
          </cell>
        </row>
        <row r="95">
          <cell r="A95" t="str">
            <v>AWO/CM8123</v>
          </cell>
          <cell r="F95">
            <v>0</v>
          </cell>
        </row>
        <row r="96">
          <cell r="A96" t="str">
            <v>AWO/CM8123S</v>
          </cell>
          <cell r="F96">
            <v>0</v>
          </cell>
        </row>
        <row r="97">
          <cell r="A97" t="str">
            <v>AWO/CM9123</v>
          </cell>
          <cell r="F97">
            <v>0</v>
          </cell>
        </row>
        <row r="98">
          <cell r="A98" t="str">
            <v>AWO/CM9123S</v>
          </cell>
          <cell r="F98">
            <v>0</v>
          </cell>
        </row>
        <row r="99">
          <cell r="A99" t="str">
            <v>AWOE10142S</v>
          </cell>
          <cell r="F99">
            <v>0</v>
          </cell>
        </row>
        <row r="100">
          <cell r="A100" t="str">
            <v>AWOE91200/1</v>
          </cell>
          <cell r="F100">
            <v>0</v>
          </cell>
        </row>
        <row r="101">
          <cell r="A101" t="str">
            <v>AWOE91200/1S</v>
          </cell>
          <cell r="F101">
            <v>0</v>
          </cell>
        </row>
        <row r="102">
          <cell r="A102" t="str">
            <v>AWZFS614</v>
          </cell>
          <cell r="F102">
            <v>0</v>
          </cell>
        </row>
        <row r="103">
          <cell r="A103" t="str">
            <v>AZB8785</v>
          </cell>
          <cell r="F103">
            <v>0</v>
          </cell>
        </row>
        <row r="104">
          <cell r="A104" t="str">
            <v>AZB9780</v>
          </cell>
          <cell r="F104">
            <v>0</v>
          </cell>
        </row>
        <row r="105">
          <cell r="A105" t="str">
            <v>AZB9785</v>
          </cell>
          <cell r="F105">
            <v>0</v>
          </cell>
        </row>
        <row r="106">
          <cell r="A106" t="str">
            <v>CF16</v>
          </cell>
          <cell r="F106">
            <v>0</v>
          </cell>
        </row>
        <row r="107">
          <cell r="A107" t="str">
            <v>CF20</v>
          </cell>
          <cell r="F107">
            <v>0</v>
          </cell>
        </row>
        <row r="108">
          <cell r="A108" t="str">
            <v>CF28</v>
          </cell>
          <cell r="F108">
            <v>0</v>
          </cell>
        </row>
        <row r="109">
          <cell r="A109" t="str">
            <v>CF350</v>
          </cell>
          <cell r="F109">
            <v>0</v>
          </cell>
        </row>
        <row r="110">
          <cell r="A110" t="str">
            <v>CF430</v>
          </cell>
          <cell r="F110">
            <v>0</v>
          </cell>
        </row>
        <row r="111">
          <cell r="A111" t="str">
            <v>CF610</v>
          </cell>
          <cell r="F111">
            <v>0</v>
          </cell>
        </row>
        <row r="112">
          <cell r="A112" t="str">
            <v>CVA14AP</v>
          </cell>
          <cell r="F112">
            <v>0</v>
          </cell>
        </row>
        <row r="113">
          <cell r="A113" t="str">
            <v>DPA25</v>
          </cell>
          <cell r="F113">
            <v>0</v>
          </cell>
        </row>
        <row r="114">
          <cell r="A114" t="str">
            <v>DPA300V/EG</v>
          </cell>
          <cell r="F114">
            <v>0</v>
          </cell>
        </row>
        <row r="115">
          <cell r="A115" t="str">
            <v>EKOGOLD840P</v>
          </cell>
          <cell r="F115">
            <v>0</v>
          </cell>
        </row>
        <row r="116">
          <cell r="A116" t="str">
            <v>EKOGOLD940P</v>
          </cell>
          <cell r="F116">
            <v>0</v>
          </cell>
        </row>
        <row r="117">
          <cell r="A117" t="str">
            <v>GT285SL</v>
          </cell>
          <cell r="F117">
            <v>0</v>
          </cell>
        </row>
        <row r="118">
          <cell r="A118" t="str">
            <v>GTE405</v>
          </cell>
          <cell r="F118">
            <v>0</v>
          </cell>
        </row>
        <row r="119">
          <cell r="A119" t="str">
            <v>JT366/SL</v>
          </cell>
          <cell r="F119">
            <v>0</v>
          </cell>
        </row>
        <row r="120">
          <cell r="A120" t="str">
            <v>JT379IX</v>
          </cell>
          <cell r="F120">
            <v>0</v>
          </cell>
        </row>
        <row r="121">
          <cell r="A121" t="str">
            <v>KGN5382A2+ Fresh PT</v>
          </cell>
          <cell r="F121">
            <v>0</v>
          </cell>
        </row>
        <row r="122">
          <cell r="A122" t="str">
            <v>KGN5283A3+</v>
          </cell>
          <cell r="F122">
            <v>0</v>
          </cell>
        </row>
        <row r="123">
          <cell r="A123" t="str">
            <v>LOP6052</v>
          </cell>
          <cell r="F123">
            <v>0</v>
          </cell>
        </row>
        <row r="124">
          <cell r="A124" t="str">
            <v>LOS7010</v>
          </cell>
          <cell r="F124">
            <v>0</v>
          </cell>
        </row>
        <row r="125">
          <cell r="A125" t="str">
            <v>LPA54</v>
          </cell>
          <cell r="F125">
            <v>0</v>
          </cell>
        </row>
        <row r="126">
          <cell r="A126" t="str">
            <v>MWD246SL</v>
          </cell>
          <cell r="F126">
            <v>0</v>
          </cell>
        </row>
        <row r="127">
          <cell r="A127" t="str">
            <v>MWD301</v>
          </cell>
          <cell r="B127">
            <v>250</v>
          </cell>
          <cell r="F127">
            <v>0</v>
          </cell>
        </row>
        <row r="128">
          <cell r="A128" t="str">
            <v>MWD302/WH</v>
          </cell>
          <cell r="F128">
            <v>0</v>
          </cell>
        </row>
        <row r="129">
          <cell r="A129" t="str">
            <v>MWD308/SL</v>
          </cell>
          <cell r="F129">
            <v>0</v>
          </cell>
        </row>
        <row r="130">
          <cell r="A130" t="str">
            <v>MWO611SL</v>
          </cell>
          <cell r="F130">
            <v>0</v>
          </cell>
        </row>
        <row r="131">
          <cell r="A131" t="str">
            <v>SF141</v>
          </cell>
          <cell r="F131">
            <v>0</v>
          </cell>
        </row>
        <row r="132">
          <cell r="A132" t="str">
            <v>SF171</v>
          </cell>
          <cell r="F132">
            <v>0</v>
          </cell>
        </row>
        <row r="133">
          <cell r="A133" t="str">
            <v>TGA310/3100EG</v>
          </cell>
        </row>
        <row r="134">
          <cell r="A134" t="str">
            <v>TGZ5757IXL</v>
          </cell>
        </row>
        <row r="135">
          <cell r="A135" t="str">
            <v>TT16AP</v>
          </cell>
          <cell r="F135">
            <v>0</v>
          </cell>
        </row>
        <row r="136">
          <cell r="A136" t="str">
            <v>WBA3399NFCIX</v>
          </cell>
          <cell r="F136">
            <v>0</v>
          </cell>
        </row>
        <row r="137">
          <cell r="A137" t="str">
            <v>WBA4398NFCIX</v>
          </cell>
          <cell r="F137">
            <v>0</v>
          </cell>
        </row>
        <row r="138">
          <cell r="A138" t="str">
            <v>WBE3325NFTS</v>
          </cell>
          <cell r="F138">
            <v>0</v>
          </cell>
        </row>
        <row r="139">
          <cell r="A139" t="str">
            <v>WBE3325NFW</v>
          </cell>
          <cell r="F139">
            <v>0</v>
          </cell>
        </row>
        <row r="140">
          <cell r="A140" t="str">
            <v>WBE3414</v>
          </cell>
          <cell r="F140">
            <v>0</v>
          </cell>
        </row>
        <row r="141">
          <cell r="A141" t="str">
            <v>WBE475IX/ARC4324IX</v>
          </cell>
        </row>
        <row r="142">
          <cell r="A142" t="str">
            <v>WGWHFL106A</v>
          </cell>
          <cell r="F142">
            <v>0</v>
          </cell>
        </row>
        <row r="143">
          <cell r="A143" t="str">
            <v>WGWHFL1P6AL</v>
          </cell>
          <cell r="F143">
            <v>0</v>
          </cell>
        </row>
        <row r="144">
          <cell r="A144" t="str">
            <v>WGWHFL112A</v>
          </cell>
          <cell r="F144">
            <v>0</v>
          </cell>
        </row>
        <row r="145">
          <cell r="A145" t="str">
            <v>WME1640W</v>
          </cell>
          <cell r="F145">
            <v>0</v>
          </cell>
        </row>
        <row r="146">
          <cell r="A146" t="str">
            <v>WME1887DFCTS</v>
          </cell>
          <cell r="F146">
            <v>0</v>
          </cell>
        </row>
        <row r="147">
          <cell r="A147" t="str">
            <v>WMN1867DFCN</v>
          </cell>
          <cell r="F147">
            <v>0</v>
          </cell>
        </row>
        <row r="148">
          <cell r="A148" t="str">
            <v>WMT503</v>
          </cell>
          <cell r="F148">
            <v>0</v>
          </cell>
        </row>
        <row r="149">
          <cell r="A149" t="str">
            <v>WOR1207</v>
          </cell>
          <cell r="F149">
            <v>0</v>
          </cell>
        </row>
        <row r="150">
          <cell r="A150" t="str">
            <v>WOR1209</v>
          </cell>
          <cell r="F150">
            <v>0</v>
          </cell>
        </row>
        <row r="151">
          <cell r="A151" t="str">
            <v>WOR1212</v>
          </cell>
          <cell r="F151">
            <v>0</v>
          </cell>
        </row>
        <row r="152">
          <cell r="A152" t="str">
            <v>WS60-578</v>
          </cell>
          <cell r="D152">
            <v>88</v>
          </cell>
          <cell r="E152">
            <v>88</v>
          </cell>
          <cell r="F152">
            <v>0</v>
          </cell>
        </row>
        <row r="153">
          <cell r="A153" t="str">
            <v>WS80-58</v>
          </cell>
          <cell r="F153">
            <v>0</v>
          </cell>
        </row>
        <row r="154">
          <cell r="A154" t="str">
            <v>WSC5541/A+NX</v>
          </cell>
          <cell r="F154">
            <v>0</v>
          </cell>
        </row>
        <row r="155">
          <cell r="A155" t="str">
            <v>WSC5541/A+S</v>
          </cell>
          <cell r="F155">
            <v>0</v>
          </cell>
        </row>
        <row r="156">
          <cell r="A156" t="str">
            <v>WSF7256A/IX</v>
          </cell>
          <cell r="F156">
            <v>0</v>
          </cell>
        </row>
        <row r="157">
          <cell r="A157" t="str">
            <v>WSF5574A+X</v>
          </cell>
          <cell r="F157">
            <v>0</v>
          </cell>
        </row>
        <row r="158">
          <cell r="A158" t="str">
            <v>WSN5586A+N</v>
          </cell>
          <cell r="F158">
            <v>0</v>
          </cell>
        </row>
        <row r="159">
          <cell r="A159" t="str">
            <v>WTE2510W</v>
          </cell>
          <cell r="F159">
            <v>0</v>
          </cell>
        </row>
        <row r="160">
          <cell r="A160" t="str">
            <v>WTE2921A+NFS</v>
          </cell>
          <cell r="F160">
            <v>0</v>
          </cell>
        </row>
        <row r="161">
          <cell r="A161" t="str">
            <v>WTE2921A+NFW</v>
          </cell>
          <cell r="F161">
            <v>0</v>
          </cell>
        </row>
        <row r="162">
          <cell r="A162" t="str">
            <v>WTE3111W</v>
          </cell>
          <cell r="F162">
            <v>0</v>
          </cell>
        </row>
        <row r="163">
          <cell r="A163" t="str">
            <v>WTE3322A+NFTS</v>
          </cell>
          <cell r="F163">
            <v>0</v>
          </cell>
        </row>
        <row r="164">
          <cell r="A164" t="str">
            <v>WTE3322NFW</v>
          </cell>
          <cell r="F164">
            <v>0</v>
          </cell>
        </row>
        <row r="165">
          <cell r="A165" t="str">
            <v>WTH4410IX</v>
          </cell>
          <cell r="D165">
            <v>51</v>
          </cell>
          <cell r="E165">
            <v>51</v>
          </cell>
          <cell r="F165">
            <v>0</v>
          </cell>
        </row>
        <row r="166">
          <cell r="A166" t="str">
            <v>WTH4410NFW</v>
          </cell>
          <cell r="F166">
            <v>0</v>
          </cell>
        </row>
        <row r="167">
          <cell r="A167" t="str">
            <v>WTH4910IX</v>
          </cell>
          <cell r="F167">
            <v>0</v>
          </cell>
        </row>
        <row r="168">
          <cell r="A168" t="str">
            <v>WTH4910NFW</v>
          </cell>
          <cell r="F168">
            <v>0</v>
          </cell>
        </row>
        <row r="169">
          <cell r="A169" t="str">
            <v>WTH5410NFW</v>
          </cell>
          <cell r="F169">
            <v>0</v>
          </cell>
        </row>
        <row r="170">
          <cell r="A170" t="str">
            <v>WTH5410NFX</v>
          </cell>
          <cell r="F170">
            <v>0</v>
          </cell>
        </row>
        <row r="171">
          <cell r="A171" t="str">
            <v>WTM480</v>
          </cell>
          <cell r="F171">
            <v>0</v>
          </cell>
        </row>
        <row r="172">
          <cell r="A172" t="str">
            <v>WTV4125NFW</v>
          </cell>
          <cell r="F172">
            <v>0</v>
          </cell>
        </row>
        <row r="173">
          <cell r="A173" t="str">
            <v>WTV4125NFX</v>
          </cell>
          <cell r="F173">
            <v>0</v>
          </cell>
        </row>
        <row r="174">
          <cell r="A174" t="str">
            <v>WTV4225TS</v>
          </cell>
        </row>
        <row r="175">
          <cell r="A175" t="str">
            <v>WTV4597NFCIX</v>
          </cell>
          <cell r="F175">
            <v>0</v>
          </cell>
        </row>
        <row r="176">
          <cell r="A176" t="str">
            <v>WV1500</v>
          </cell>
          <cell r="F176">
            <v>0</v>
          </cell>
        </row>
        <row r="177">
          <cell r="A177" t="str">
            <v>WV1500S</v>
          </cell>
          <cell r="F177">
            <v>0</v>
          </cell>
        </row>
        <row r="178">
          <cell r="A178" t="str">
            <v>WVCC1B130</v>
          </cell>
          <cell r="C178">
            <v>20</v>
          </cell>
          <cell r="F178">
            <v>20</v>
          </cell>
        </row>
        <row r="179">
          <cell r="A179" t="str">
            <v>WVCC1CL160</v>
          </cell>
          <cell r="F179">
            <v>0</v>
          </cell>
        </row>
        <row r="180">
          <cell r="A180" t="str">
            <v>WVCC1B180</v>
          </cell>
          <cell r="F180">
            <v>0</v>
          </cell>
        </row>
        <row r="181">
          <cell r="A181" t="str">
            <v>WVCC1B200</v>
          </cell>
          <cell r="F181">
            <v>0</v>
          </cell>
        </row>
        <row r="182">
          <cell r="A182" t="str">
            <v>WVCC1CL200</v>
          </cell>
          <cell r="F182">
            <v>0</v>
          </cell>
        </row>
        <row r="183">
          <cell r="A183" t="str">
            <v>WVCU1CL100</v>
          </cell>
          <cell r="F183">
            <v>0</v>
          </cell>
        </row>
        <row r="184">
          <cell r="A184" t="str">
            <v>WVE1660</v>
          </cell>
          <cell r="F184">
            <v>0</v>
          </cell>
        </row>
        <row r="185">
          <cell r="A185" t="str">
            <v>WVE1883NFTS</v>
          </cell>
          <cell r="F185">
            <v>0</v>
          </cell>
        </row>
        <row r="186">
          <cell r="A186" t="str">
            <v>WVN1863</v>
          </cell>
          <cell r="F186">
            <v>0</v>
          </cell>
        </row>
        <row r="187">
          <cell r="A187" t="str">
            <v>WVT503</v>
          </cell>
          <cell r="F187">
            <v>0</v>
          </cell>
        </row>
        <row r="188">
          <cell r="A188" t="str">
            <v>WW1600</v>
          </cell>
          <cell r="F188">
            <v>0</v>
          </cell>
        </row>
      </sheetData>
      <sheetData sheetId="24">
        <row r="2">
          <cell r="A2" t="str">
            <v>Référence</v>
          </cell>
          <cell r="B2" t="str">
            <v>Qté</v>
          </cell>
        </row>
        <row r="3">
          <cell r="A3" t="str">
            <v>ACM915IX</v>
          </cell>
          <cell r="B3">
            <v>0</v>
          </cell>
        </row>
        <row r="4">
          <cell r="A4" t="str">
            <v>ACM916IX</v>
          </cell>
          <cell r="B4">
            <v>0</v>
          </cell>
        </row>
        <row r="5">
          <cell r="A5" t="str">
            <v>ADG6442FD</v>
          </cell>
          <cell r="B5">
            <v>0</v>
          </cell>
        </row>
        <row r="6">
          <cell r="A6" t="str">
            <v>ADG7643A+IX</v>
          </cell>
          <cell r="B6">
            <v>0</v>
          </cell>
        </row>
        <row r="7">
          <cell r="A7" t="str">
            <v>AKM250NB</v>
          </cell>
          <cell r="B7">
            <v>0</v>
          </cell>
        </row>
        <row r="8">
          <cell r="A8" t="str">
            <v>AKM251IX</v>
          </cell>
          <cell r="B8">
            <v>0</v>
          </cell>
        </row>
        <row r="9">
          <cell r="A9" t="str">
            <v>AKM258</v>
          </cell>
          <cell r="B9">
            <v>0</v>
          </cell>
        </row>
        <row r="10">
          <cell r="A10" t="str">
            <v>AKP258</v>
          </cell>
          <cell r="B10">
            <v>0</v>
          </cell>
        </row>
        <row r="11">
          <cell r="A11" t="str">
            <v>AKR981IX</v>
          </cell>
          <cell r="B11">
            <v>0</v>
          </cell>
        </row>
        <row r="12">
          <cell r="A12" t="str">
            <v>AKR983IX</v>
          </cell>
          <cell r="B12">
            <v>0</v>
          </cell>
        </row>
        <row r="13">
          <cell r="A13" t="str">
            <v>AKT315/IX</v>
          </cell>
          <cell r="B13">
            <v>0</v>
          </cell>
        </row>
        <row r="14">
          <cell r="A14" t="str">
            <v>AMD321</v>
          </cell>
          <cell r="B14">
            <v>0</v>
          </cell>
        </row>
        <row r="15">
          <cell r="A15" t="str">
            <v>AMD324</v>
          </cell>
          <cell r="B15">
            <v>0</v>
          </cell>
        </row>
        <row r="16">
          <cell r="A16" t="str">
            <v>ARC1100</v>
          </cell>
          <cell r="B16">
            <v>0</v>
          </cell>
        </row>
        <row r="17">
          <cell r="A17" t="str">
            <v>ARC4330IX</v>
          </cell>
          <cell r="B17">
            <v>0</v>
          </cell>
        </row>
        <row r="18">
          <cell r="A18" t="str">
            <v>AWE6511</v>
          </cell>
          <cell r="B18">
            <v>0</v>
          </cell>
        </row>
        <row r="19">
          <cell r="A19" t="str">
            <v>AWE7650</v>
          </cell>
          <cell r="B19">
            <v>0</v>
          </cell>
        </row>
        <row r="20">
          <cell r="A20" t="str">
            <v>AWG/BM7100</v>
          </cell>
          <cell r="B20">
            <v>0</v>
          </cell>
        </row>
        <row r="21">
          <cell r="A21" t="str">
            <v>AWG6122B</v>
          </cell>
          <cell r="B21">
            <v>0</v>
          </cell>
        </row>
        <row r="22">
          <cell r="A22" t="str">
            <v>AWOE91200/1S</v>
          </cell>
          <cell r="B22">
            <v>0</v>
          </cell>
        </row>
        <row r="23">
          <cell r="A23" t="str">
            <v>DBA5890IXL</v>
          </cell>
          <cell r="B23">
            <v>0</v>
          </cell>
        </row>
        <row r="24">
          <cell r="A24" t="str">
            <v>DDP7753</v>
          </cell>
          <cell r="B24">
            <v>0</v>
          </cell>
        </row>
        <row r="25">
          <cell r="A25" t="str">
            <v>ESPIF8640</v>
          </cell>
          <cell r="B25">
            <v>0</v>
          </cell>
        </row>
        <row r="26">
          <cell r="A26" t="str">
            <v>GSFP7153A+</v>
          </cell>
          <cell r="B26">
            <v>0</v>
          </cell>
        </row>
        <row r="27">
          <cell r="A27" t="str">
            <v>HD600</v>
          </cell>
          <cell r="B27">
            <v>0</v>
          </cell>
        </row>
        <row r="28">
          <cell r="A28" t="str">
            <v>WBE475IX/ARC4324IX</v>
          </cell>
          <cell r="B28">
            <v>0</v>
          </cell>
        </row>
        <row r="29">
          <cell r="A29" t="str">
            <v>WGWHFL1P6AL</v>
          </cell>
          <cell r="B29">
            <v>0</v>
          </cell>
        </row>
        <row r="30">
          <cell r="A30" t="str">
            <v>AWG6081</v>
          </cell>
          <cell r="B30">
            <v>1</v>
          </cell>
        </row>
        <row r="31">
          <cell r="A31" t="str">
            <v>WTV4225TS</v>
          </cell>
          <cell r="B31">
            <v>1</v>
          </cell>
        </row>
        <row r="32">
          <cell r="A32" t="str">
            <v>ADG7443A+FD</v>
          </cell>
          <cell r="B32">
            <v>2</v>
          </cell>
        </row>
        <row r="33">
          <cell r="A33" t="str">
            <v>ADP6743</v>
          </cell>
          <cell r="B33">
            <v>2</v>
          </cell>
        </row>
        <row r="34">
          <cell r="A34" t="str">
            <v>AKT809NB</v>
          </cell>
          <cell r="B34">
            <v>2</v>
          </cell>
        </row>
        <row r="35">
          <cell r="A35" t="str">
            <v>WOR1212</v>
          </cell>
          <cell r="B35">
            <v>2</v>
          </cell>
        </row>
        <row r="36">
          <cell r="A36" t="str">
            <v>ART869A+NF</v>
          </cell>
          <cell r="B36">
            <v>3</v>
          </cell>
        </row>
        <row r="37">
          <cell r="A37" t="str">
            <v>AWG/B6060</v>
          </cell>
          <cell r="B37">
            <v>3</v>
          </cell>
        </row>
        <row r="38">
          <cell r="A38" t="str">
            <v>WTV4225W</v>
          </cell>
          <cell r="B38">
            <v>3</v>
          </cell>
        </row>
        <row r="39">
          <cell r="A39" t="str">
            <v>WV1500</v>
          </cell>
          <cell r="B39">
            <v>3</v>
          </cell>
        </row>
        <row r="40">
          <cell r="A40" t="str">
            <v>ACM870</v>
          </cell>
          <cell r="B40">
            <v>4</v>
          </cell>
        </row>
        <row r="41">
          <cell r="A41" t="str">
            <v>AKM394IR</v>
          </cell>
          <cell r="B41">
            <v>4</v>
          </cell>
        </row>
        <row r="42">
          <cell r="A42" t="str">
            <v>AKR240IX</v>
          </cell>
          <cell r="B42">
            <v>4</v>
          </cell>
        </row>
        <row r="43">
          <cell r="A43" t="str">
            <v>AWG/BM7080S</v>
          </cell>
          <cell r="B43">
            <v>4</v>
          </cell>
        </row>
        <row r="44">
          <cell r="A44" t="str">
            <v>CVA14AP</v>
          </cell>
          <cell r="B44">
            <v>4</v>
          </cell>
        </row>
        <row r="45">
          <cell r="A45" t="str">
            <v>DDP7751</v>
          </cell>
          <cell r="B45">
            <v>4</v>
          </cell>
        </row>
        <row r="46">
          <cell r="A46" t="str">
            <v>DDP7752</v>
          </cell>
          <cell r="B46">
            <v>4</v>
          </cell>
        </row>
        <row r="47">
          <cell r="A47" t="str">
            <v>AKZM693MRR</v>
          </cell>
          <cell r="B47">
            <v>5</v>
          </cell>
        </row>
        <row r="48">
          <cell r="A48" t="str">
            <v>AMT606/WH</v>
          </cell>
          <cell r="B48">
            <v>5</v>
          </cell>
        </row>
        <row r="49">
          <cell r="A49" t="str">
            <v>AKR809MR</v>
          </cell>
          <cell r="B49">
            <v>6</v>
          </cell>
        </row>
        <row r="50">
          <cell r="A50" t="str">
            <v>ECOGREENAC9522</v>
          </cell>
          <cell r="B50">
            <v>7</v>
          </cell>
        </row>
        <row r="51">
          <cell r="A51" t="str">
            <v>AKT325IX</v>
          </cell>
          <cell r="B51">
            <v>8</v>
          </cell>
        </row>
        <row r="52">
          <cell r="A52" t="str">
            <v>ARZ000W</v>
          </cell>
          <cell r="B52">
            <v>9</v>
          </cell>
        </row>
        <row r="53">
          <cell r="A53" t="str">
            <v>AZB9780</v>
          </cell>
          <cell r="B53">
            <v>9</v>
          </cell>
        </row>
        <row r="54">
          <cell r="A54" t="str">
            <v>SF171</v>
          </cell>
          <cell r="B54">
            <v>9</v>
          </cell>
        </row>
        <row r="55">
          <cell r="A55" t="str">
            <v>ACE010IX</v>
          </cell>
          <cell r="B55">
            <v>10</v>
          </cell>
        </row>
        <row r="56">
          <cell r="A56" t="str">
            <v>AWE9850</v>
          </cell>
          <cell r="B56">
            <v>10</v>
          </cell>
        </row>
        <row r="57">
          <cell r="A57" t="str">
            <v>EMCHD8145PT</v>
          </cell>
          <cell r="B57">
            <v>12</v>
          </cell>
        </row>
        <row r="58">
          <cell r="A58" t="str">
            <v>TGZ5757IXL</v>
          </cell>
          <cell r="B58">
            <v>12</v>
          </cell>
        </row>
        <row r="59">
          <cell r="A59" t="str">
            <v>KGN5283A3+</v>
          </cell>
          <cell r="B59">
            <v>15</v>
          </cell>
        </row>
        <row r="60">
          <cell r="A60" t="str">
            <v>WW1600</v>
          </cell>
          <cell r="B60">
            <v>16</v>
          </cell>
        </row>
        <row r="61">
          <cell r="A61" t="str">
            <v>LOP6052</v>
          </cell>
          <cell r="B61">
            <v>19</v>
          </cell>
        </row>
        <row r="62">
          <cell r="A62" t="str">
            <v>ACE102IX</v>
          </cell>
          <cell r="B62">
            <v>20</v>
          </cell>
        </row>
        <row r="63">
          <cell r="A63" t="str">
            <v>BCVMS8100</v>
          </cell>
          <cell r="B63">
            <v>20</v>
          </cell>
        </row>
        <row r="64">
          <cell r="A64" t="str">
            <v>AKR934IX</v>
          </cell>
          <cell r="B64">
            <v>22</v>
          </cell>
        </row>
        <row r="65">
          <cell r="A65" t="str">
            <v>AMB797</v>
          </cell>
          <cell r="B65">
            <v>22</v>
          </cell>
        </row>
        <row r="66">
          <cell r="A66" t="str">
            <v>GKN2283A2+</v>
          </cell>
          <cell r="B66">
            <v>23</v>
          </cell>
        </row>
        <row r="67">
          <cell r="A67" t="str">
            <v>WTE3322A+NFTS</v>
          </cell>
          <cell r="B67">
            <v>23</v>
          </cell>
        </row>
        <row r="68">
          <cell r="A68" t="str">
            <v>LPA54</v>
          </cell>
          <cell r="B68">
            <v>24</v>
          </cell>
        </row>
        <row r="69">
          <cell r="A69" t="str">
            <v>WSC5541/A+NX</v>
          </cell>
          <cell r="B69">
            <v>24</v>
          </cell>
        </row>
        <row r="70">
          <cell r="A70" t="str">
            <v>AMW836/IX</v>
          </cell>
          <cell r="B70">
            <v>25</v>
          </cell>
        </row>
        <row r="71">
          <cell r="A71" t="str">
            <v>WV1500S</v>
          </cell>
          <cell r="B71">
            <v>25</v>
          </cell>
        </row>
        <row r="72">
          <cell r="A72" t="str">
            <v>AMD328</v>
          </cell>
          <cell r="B72">
            <v>26</v>
          </cell>
        </row>
        <row r="73">
          <cell r="A73" t="str">
            <v>ACM9416/1GIX</v>
          </cell>
          <cell r="B73">
            <v>27</v>
          </cell>
        </row>
        <row r="74">
          <cell r="A74" t="str">
            <v>AKR5651IX</v>
          </cell>
          <cell r="B74">
            <v>29</v>
          </cell>
        </row>
        <row r="75">
          <cell r="A75" t="str">
            <v>AWOE91200/1</v>
          </cell>
          <cell r="B75">
            <v>30</v>
          </cell>
        </row>
        <row r="76">
          <cell r="A76" t="str">
            <v>BLVES8100PT</v>
          </cell>
          <cell r="B76">
            <v>30</v>
          </cell>
        </row>
        <row r="77">
          <cell r="A77" t="str">
            <v>DDP7750</v>
          </cell>
          <cell r="B77">
            <v>30</v>
          </cell>
        </row>
        <row r="78">
          <cell r="A78" t="str">
            <v>WBA4398NFCIX</v>
          </cell>
          <cell r="B78">
            <v>30</v>
          </cell>
        </row>
        <row r="79">
          <cell r="A79" t="str">
            <v>WMN1867DFCN</v>
          </cell>
          <cell r="B79">
            <v>30</v>
          </cell>
        </row>
        <row r="80">
          <cell r="A80" t="str">
            <v>AKT933NB</v>
          </cell>
          <cell r="B80">
            <v>32</v>
          </cell>
        </row>
        <row r="81">
          <cell r="A81" t="str">
            <v>AKR945IX</v>
          </cell>
          <cell r="B81">
            <v>34</v>
          </cell>
        </row>
        <row r="82">
          <cell r="A82" t="str">
            <v>ACM6601/G/IX</v>
          </cell>
          <cell r="B82">
            <v>35</v>
          </cell>
        </row>
        <row r="83">
          <cell r="A83" t="str">
            <v>ADP8688A+TR</v>
          </cell>
          <cell r="B83">
            <v>35</v>
          </cell>
        </row>
        <row r="84">
          <cell r="A84" t="str">
            <v>AMD329</v>
          </cell>
          <cell r="B84">
            <v>35</v>
          </cell>
        </row>
        <row r="85">
          <cell r="A85" t="str">
            <v>AKM250</v>
          </cell>
          <cell r="B85">
            <v>36</v>
          </cell>
        </row>
        <row r="86">
          <cell r="A86" t="str">
            <v>AKR891IX</v>
          </cell>
          <cell r="B86">
            <v>38</v>
          </cell>
        </row>
        <row r="87">
          <cell r="A87" t="str">
            <v>JT379/IX</v>
          </cell>
          <cell r="B87">
            <v>38</v>
          </cell>
        </row>
        <row r="88">
          <cell r="A88" t="str">
            <v>AKG659IX</v>
          </cell>
          <cell r="B88">
            <v>39</v>
          </cell>
        </row>
        <row r="89">
          <cell r="A89" t="str">
            <v>WTH4910NFW</v>
          </cell>
          <cell r="B89">
            <v>39</v>
          </cell>
        </row>
        <row r="90">
          <cell r="A90" t="str">
            <v>AWZFS614</v>
          </cell>
          <cell r="B90">
            <v>40</v>
          </cell>
        </row>
        <row r="91">
          <cell r="A91" t="str">
            <v>GTE405</v>
          </cell>
          <cell r="B91">
            <v>40</v>
          </cell>
        </row>
        <row r="92">
          <cell r="A92" t="str">
            <v>WTE3322NFW</v>
          </cell>
          <cell r="B92">
            <v>40</v>
          </cell>
        </row>
        <row r="93">
          <cell r="A93" t="str">
            <v>WTH4410NFX</v>
          </cell>
          <cell r="B93">
            <v>41</v>
          </cell>
        </row>
        <row r="94">
          <cell r="A94" t="str">
            <v>AWE5090</v>
          </cell>
          <cell r="B94">
            <v>45</v>
          </cell>
        </row>
        <row r="95">
          <cell r="A95" t="str">
            <v>KGN5382A2+ Fresh PT</v>
          </cell>
          <cell r="B95">
            <v>45</v>
          </cell>
        </row>
        <row r="96">
          <cell r="A96" t="str">
            <v>WTV4597NFCIX</v>
          </cell>
          <cell r="B96">
            <v>46</v>
          </cell>
        </row>
        <row r="97">
          <cell r="A97" t="str">
            <v>WBA3399NFCIX</v>
          </cell>
          <cell r="B97">
            <v>49</v>
          </cell>
        </row>
        <row r="98">
          <cell r="A98" t="str">
            <v>AKR0471IX</v>
          </cell>
          <cell r="B98">
            <v>51</v>
          </cell>
        </row>
        <row r="99">
          <cell r="A99" t="str">
            <v>WTE2921A+NFS</v>
          </cell>
          <cell r="B99">
            <v>53</v>
          </cell>
        </row>
        <row r="100">
          <cell r="A100" t="str">
            <v>WVN1863</v>
          </cell>
          <cell r="B100">
            <v>55</v>
          </cell>
        </row>
        <row r="101">
          <cell r="A101" t="str">
            <v>TGA310/3100EG</v>
          </cell>
          <cell r="B101">
            <v>60</v>
          </cell>
        </row>
        <row r="102">
          <cell r="A102" t="str">
            <v>ACM566/1IX</v>
          </cell>
          <cell r="B102">
            <v>66</v>
          </cell>
        </row>
        <row r="103">
          <cell r="A103" t="str">
            <v>AKR685IX</v>
          </cell>
          <cell r="B103">
            <v>67</v>
          </cell>
        </row>
        <row r="104">
          <cell r="A104" t="str">
            <v>AMW497IX</v>
          </cell>
          <cell r="B104">
            <v>68</v>
          </cell>
        </row>
        <row r="105">
          <cell r="A105" t="str">
            <v>CF610</v>
          </cell>
          <cell r="B105">
            <v>69</v>
          </cell>
        </row>
        <row r="106">
          <cell r="A106" t="str">
            <v>AWE9830</v>
          </cell>
          <cell r="B106">
            <v>71</v>
          </cell>
        </row>
        <row r="107">
          <cell r="A107" t="str">
            <v>AWG/BM7080</v>
          </cell>
          <cell r="B107">
            <v>73</v>
          </cell>
        </row>
        <row r="108">
          <cell r="A108" t="str">
            <v>ADP7452A+IX</v>
          </cell>
          <cell r="B108">
            <v>74</v>
          </cell>
        </row>
        <row r="109">
          <cell r="A109" t="str">
            <v>AWG/BM6080S</v>
          </cell>
          <cell r="B109">
            <v>75</v>
          </cell>
        </row>
        <row r="110">
          <cell r="A110" t="str">
            <v>AKP560WH</v>
          </cell>
          <cell r="B110">
            <v>76</v>
          </cell>
        </row>
        <row r="111">
          <cell r="A111" t="str">
            <v>MWO611SL</v>
          </cell>
          <cell r="B111">
            <v>77</v>
          </cell>
        </row>
        <row r="112">
          <cell r="A112" t="str">
            <v>WSN5586A+N</v>
          </cell>
          <cell r="B112">
            <v>79</v>
          </cell>
        </row>
        <row r="113">
          <cell r="A113" t="str">
            <v>AKP560IX</v>
          </cell>
          <cell r="B113">
            <v>82</v>
          </cell>
        </row>
        <row r="114">
          <cell r="A114" t="str">
            <v>WTH5410NFW</v>
          </cell>
          <cell r="B114">
            <v>87</v>
          </cell>
        </row>
        <row r="115">
          <cell r="A115" t="str">
            <v>ACM9415/1G/WH</v>
          </cell>
          <cell r="B115">
            <v>89</v>
          </cell>
        </row>
        <row r="116">
          <cell r="A116" t="str">
            <v>AZB8785</v>
          </cell>
          <cell r="B116">
            <v>89</v>
          </cell>
        </row>
        <row r="117">
          <cell r="A117" t="str">
            <v>AKZM655IX</v>
          </cell>
          <cell r="B117">
            <v>92</v>
          </cell>
        </row>
        <row r="118">
          <cell r="A118" t="str">
            <v>AKR703IX</v>
          </cell>
          <cell r="B118">
            <v>93</v>
          </cell>
        </row>
        <row r="119">
          <cell r="A119" t="str">
            <v>ACK9401IN</v>
          </cell>
          <cell r="B119">
            <v>95</v>
          </cell>
        </row>
        <row r="120">
          <cell r="A120" t="str">
            <v>WME1640W</v>
          </cell>
          <cell r="B120">
            <v>100</v>
          </cell>
        </row>
        <row r="121">
          <cell r="A121" t="str">
            <v>ADP750IX</v>
          </cell>
          <cell r="B121">
            <v>101</v>
          </cell>
        </row>
        <row r="122">
          <cell r="A122" t="str">
            <v>AKT476NB</v>
          </cell>
          <cell r="B122">
            <v>101</v>
          </cell>
        </row>
        <row r="123">
          <cell r="A123" t="str">
            <v>CF350</v>
          </cell>
          <cell r="B123">
            <v>102</v>
          </cell>
        </row>
        <row r="124">
          <cell r="A124" t="str">
            <v>ART871A+NF</v>
          </cell>
          <cell r="B124">
            <v>105</v>
          </cell>
        </row>
        <row r="125">
          <cell r="A125" t="str">
            <v>WSF7256A/IX</v>
          </cell>
          <cell r="B125">
            <v>113</v>
          </cell>
        </row>
        <row r="126">
          <cell r="A126" t="str">
            <v>AKL710WH</v>
          </cell>
          <cell r="B126">
            <v>117</v>
          </cell>
        </row>
        <row r="127">
          <cell r="A127" t="str">
            <v>AKP565IX</v>
          </cell>
          <cell r="B127">
            <v>147</v>
          </cell>
        </row>
        <row r="128">
          <cell r="A128" t="str">
            <v>ACH9511G/IX</v>
          </cell>
          <cell r="B128">
            <v>121</v>
          </cell>
        </row>
        <row r="129">
          <cell r="A129" t="str">
            <v>LOS7010</v>
          </cell>
          <cell r="B129">
            <v>121</v>
          </cell>
        </row>
        <row r="130">
          <cell r="A130" t="str">
            <v>EKOGOLD840P</v>
          </cell>
          <cell r="B130">
            <v>122</v>
          </cell>
        </row>
        <row r="131">
          <cell r="A131" t="str">
            <v>WSF5574A+X</v>
          </cell>
          <cell r="B131">
            <v>122</v>
          </cell>
        </row>
        <row r="132">
          <cell r="A132" t="str">
            <v>EKOGOLD940P</v>
          </cell>
          <cell r="B132">
            <v>126</v>
          </cell>
        </row>
        <row r="133">
          <cell r="A133" t="str">
            <v>WME1887DFCTS</v>
          </cell>
          <cell r="B133">
            <v>128</v>
          </cell>
        </row>
        <row r="134">
          <cell r="A134" t="str">
            <v>AZB9785</v>
          </cell>
          <cell r="B134">
            <v>129</v>
          </cell>
        </row>
        <row r="135">
          <cell r="A135" t="str">
            <v>JT366/SL</v>
          </cell>
          <cell r="B135">
            <v>136</v>
          </cell>
        </row>
        <row r="136">
          <cell r="A136" t="str">
            <v>WBE3325NFW</v>
          </cell>
          <cell r="B136">
            <v>149</v>
          </cell>
        </row>
        <row r="137">
          <cell r="A137" t="str">
            <v>AKT780/IX</v>
          </cell>
          <cell r="B137">
            <v>157</v>
          </cell>
        </row>
        <row r="138">
          <cell r="A138" t="str">
            <v>TT16AP</v>
          </cell>
          <cell r="B138">
            <v>157</v>
          </cell>
        </row>
        <row r="139">
          <cell r="A139" t="str">
            <v>AKR357IX</v>
          </cell>
          <cell r="B139">
            <v>160</v>
          </cell>
        </row>
        <row r="140">
          <cell r="A140" t="str">
            <v>AKT617/IX</v>
          </cell>
          <cell r="B140">
            <v>163</v>
          </cell>
        </row>
        <row r="141">
          <cell r="A141" t="str">
            <v>WTH4910IX</v>
          </cell>
          <cell r="B141">
            <v>164</v>
          </cell>
        </row>
        <row r="142">
          <cell r="A142" t="str">
            <v>AWO/D070</v>
          </cell>
          <cell r="B142">
            <v>171</v>
          </cell>
        </row>
        <row r="143">
          <cell r="A143" t="str">
            <v>AKT905/IX</v>
          </cell>
          <cell r="B143">
            <v>179</v>
          </cell>
        </row>
        <row r="144">
          <cell r="A144" t="str">
            <v>WTV4125NFW</v>
          </cell>
          <cell r="B144">
            <v>186</v>
          </cell>
        </row>
        <row r="145">
          <cell r="A145" t="str">
            <v>AWOE10142S</v>
          </cell>
          <cell r="B145">
            <v>190</v>
          </cell>
        </row>
        <row r="146">
          <cell r="A146" t="str">
            <v>SF141</v>
          </cell>
          <cell r="B146">
            <v>198</v>
          </cell>
        </row>
        <row r="147">
          <cell r="A147" t="str">
            <v>AKT680/IXL</v>
          </cell>
          <cell r="B147">
            <v>202</v>
          </cell>
        </row>
        <row r="148">
          <cell r="A148" t="str">
            <v>AKT925/IX</v>
          </cell>
          <cell r="B148">
            <v>220</v>
          </cell>
        </row>
        <row r="149">
          <cell r="A149" t="str">
            <v>WVE1660</v>
          </cell>
          <cell r="B149">
            <v>231</v>
          </cell>
        </row>
        <row r="150">
          <cell r="A150" t="str">
            <v>WVE1883NFTS</v>
          </cell>
          <cell r="B150">
            <v>236</v>
          </cell>
        </row>
        <row r="151">
          <cell r="A151" t="str">
            <v>CF20</v>
          </cell>
          <cell r="B151">
            <v>246</v>
          </cell>
        </row>
        <row r="152">
          <cell r="A152" t="str">
            <v>WBE3414</v>
          </cell>
          <cell r="B152">
            <v>248</v>
          </cell>
        </row>
        <row r="153">
          <cell r="A153" t="str">
            <v>WSC5541A+S</v>
          </cell>
          <cell r="B153">
            <v>251</v>
          </cell>
        </row>
        <row r="154">
          <cell r="A154" t="str">
            <v>AKM521IX</v>
          </cell>
          <cell r="B154">
            <v>256</v>
          </cell>
        </row>
        <row r="155">
          <cell r="A155" t="str">
            <v>ACM6611G/WH</v>
          </cell>
          <cell r="B155">
            <v>259</v>
          </cell>
        </row>
        <row r="156">
          <cell r="A156" t="str">
            <v>WTH5410NFX</v>
          </cell>
          <cell r="B156">
            <v>267</v>
          </cell>
        </row>
        <row r="157">
          <cell r="A157" t="str">
            <v>AKR420NB</v>
          </cell>
          <cell r="B157">
            <v>268</v>
          </cell>
        </row>
        <row r="158">
          <cell r="A158" t="str">
            <v>AWG/CM7120S</v>
          </cell>
          <cell r="B158">
            <v>268</v>
          </cell>
        </row>
        <row r="159">
          <cell r="A159" t="str">
            <v>AWO/CM8123S</v>
          </cell>
          <cell r="B159">
            <v>282</v>
          </cell>
        </row>
        <row r="160">
          <cell r="A160" t="str">
            <v>WTV4125NFX</v>
          </cell>
          <cell r="B160">
            <v>282</v>
          </cell>
        </row>
        <row r="161">
          <cell r="A161" t="str">
            <v>WVT503</v>
          </cell>
          <cell r="B161">
            <v>282</v>
          </cell>
        </row>
        <row r="162">
          <cell r="A162" t="str">
            <v>AKS638WH</v>
          </cell>
          <cell r="B162">
            <v>290</v>
          </cell>
        </row>
        <row r="163">
          <cell r="A163" t="str">
            <v>ADP7442A+PC6SWH</v>
          </cell>
          <cell r="B163">
            <v>294</v>
          </cell>
        </row>
        <row r="164">
          <cell r="A164" t="str">
            <v>AKP568/IX/1</v>
          </cell>
          <cell r="B164">
            <v>294</v>
          </cell>
        </row>
        <row r="165">
          <cell r="A165" t="str">
            <v>AWE6512</v>
          </cell>
          <cell r="B165">
            <v>296</v>
          </cell>
        </row>
        <row r="166">
          <cell r="A166" t="str">
            <v>ACM6611G/IX</v>
          </cell>
          <cell r="B166">
            <v>300</v>
          </cell>
        </row>
        <row r="167">
          <cell r="A167" t="str">
            <v>WTE2921A+NFW</v>
          </cell>
          <cell r="B167">
            <v>312</v>
          </cell>
        </row>
        <row r="168">
          <cell r="A168" t="str">
            <v>WTH4410NFW</v>
          </cell>
          <cell r="B168">
            <v>315</v>
          </cell>
        </row>
        <row r="169">
          <cell r="A169" t="str">
            <v>AMB799</v>
          </cell>
          <cell r="B169">
            <v>322</v>
          </cell>
        </row>
        <row r="170">
          <cell r="A170" t="str">
            <v>WGWHFL106A</v>
          </cell>
          <cell r="B170">
            <v>331</v>
          </cell>
        </row>
        <row r="171">
          <cell r="A171" t="str">
            <v>GT285SL</v>
          </cell>
          <cell r="B171">
            <v>345</v>
          </cell>
        </row>
        <row r="172">
          <cell r="A172" t="str">
            <v>CF16</v>
          </cell>
          <cell r="B172">
            <v>355</v>
          </cell>
        </row>
        <row r="173">
          <cell r="A173" t="str">
            <v>WBE3325NFTS</v>
          </cell>
          <cell r="B173">
            <v>355</v>
          </cell>
        </row>
        <row r="174">
          <cell r="A174" t="str">
            <v>ADP4600SI</v>
          </cell>
          <cell r="B174">
            <v>367</v>
          </cell>
        </row>
        <row r="175">
          <cell r="A175" t="str">
            <v>WTE3111W</v>
          </cell>
          <cell r="B175">
            <v>380</v>
          </cell>
        </row>
        <row r="176">
          <cell r="A176" t="str">
            <v>MWD308/SL</v>
          </cell>
          <cell r="B176">
            <v>383</v>
          </cell>
        </row>
        <row r="177">
          <cell r="A177" t="str">
            <v>AWO/CM9123S</v>
          </cell>
          <cell r="B177">
            <v>392</v>
          </cell>
        </row>
        <row r="178">
          <cell r="A178" t="str">
            <v>CF430</v>
          </cell>
          <cell r="B178">
            <v>411</v>
          </cell>
        </row>
        <row r="179">
          <cell r="A179" t="str">
            <v>WVCC1CL160</v>
          </cell>
          <cell r="B179">
            <v>423</v>
          </cell>
        </row>
        <row r="180">
          <cell r="A180" t="str">
            <v>AKR420WH</v>
          </cell>
          <cell r="B180">
            <v>430</v>
          </cell>
        </row>
        <row r="181">
          <cell r="A181" t="str">
            <v>AMD091/1</v>
          </cell>
          <cell r="B181">
            <v>433</v>
          </cell>
        </row>
        <row r="182">
          <cell r="A182" t="str">
            <v xml:space="preserve">AWG/BM6080 </v>
          </cell>
          <cell r="B182">
            <v>439</v>
          </cell>
        </row>
        <row r="183">
          <cell r="A183" t="str">
            <v>AMB7912</v>
          </cell>
          <cell r="B183">
            <v>459</v>
          </cell>
        </row>
        <row r="184">
          <cell r="A184" t="str">
            <v>ARC2224</v>
          </cell>
          <cell r="B184">
            <v>463</v>
          </cell>
        </row>
        <row r="185">
          <cell r="A185" t="str">
            <v>WMT503</v>
          </cell>
          <cell r="B185">
            <v>476</v>
          </cell>
        </row>
        <row r="186">
          <cell r="A186" t="str">
            <v>ADP4400WH</v>
          </cell>
          <cell r="B186">
            <v>481</v>
          </cell>
        </row>
        <row r="187">
          <cell r="A187" t="str">
            <v>WOR1207</v>
          </cell>
          <cell r="B187">
            <v>504</v>
          </cell>
        </row>
        <row r="188">
          <cell r="A188" t="str">
            <v>WTH4410IX</v>
          </cell>
          <cell r="B188">
            <v>552</v>
          </cell>
        </row>
        <row r="189">
          <cell r="A189" t="str">
            <v>AMD314IX</v>
          </cell>
          <cell r="B189">
            <v>525</v>
          </cell>
        </row>
        <row r="190">
          <cell r="A190" t="str">
            <v>AWO/CM9123</v>
          </cell>
          <cell r="B190">
            <v>533</v>
          </cell>
        </row>
        <row r="191">
          <cell r="A191" t="str">
            <v>WVCU1CL100</v>
          </cell>
          <cell r="B191">
            <v>559</v>
          </cell>
        </row>
        <row r="192">
          <cell r="A192" t="str">
            <v>WVCC1B130</v>
          </cell>
          <cell r="B192">
            <v>573</v>
          </cell>
        </row>
        <row r="193">
          <cell r="A193" t="str">
            <v>CF28</v>
          </cell>
          <cell r="B193">
            <v>593</v>
          </cell>
        </row>
        <row r="194">
          <cell r="A194" t="str">
            <v>AWO/CM8123</v>
          </cell>
          <cell r="B194">
            <v>611</v>
          </cell>
        </row>
        <row r="195">
          <cell r="A195" t="str">
            <v>AWO/CM7120</v>
          </cell>
          <cell r="B195">
            <v>703</v>
          </cell>
        </row>
        <row r="196">
          <cell r="A196" t="str">
            <v>AKR431WH</v>
          </cell>
          <cell r="B196">
            <v>718</v>
          </cell>
        </row>
        <row r="197">
          <cell r="A197" t="str">
            <v>WGWHFL112A</v>
          </cell>
          <cell r="B197">
            <v>719</v>
          </cell>
        </row>
        <row r="198">
          <cell r="A198" t="str">
            <v>WS80-58</v>
          </cell>
          <cell r="B198">
            <v>737</v>
          </cell>
        </row>
        <row r="199">
          <cell r="A199" t="str">
            <v>MWD301</v>
          </cell>
          <cell r="B199">
            <v>743</v>
          </cell>
        </row>
        <row r="200">
          <cell r="A200" t="str">
            <v>ACM5611G/WH</v>
          </cell>
          <cell r="B200">
            <v>765</v>
          </cell>
        </row>
        <row r="201">
          <cell r="A201" t="str">
            <v>WOR1209</v>
          </cell>
          <cell r="B201">
            <v>772</v>
          </cell>
        </row>
        <row r="202">
          <cell r="A202" t="str">
            <v>AWE6112</v>
          </cell>
          <cell r="B202">
            <v>773</v>
          </cell>
        </row>
        <row r="203">
          <cell r="A203" t="str">
            <v>AKR420IX</v>
          </cell>
          <cell r="B203">
            <v>848</v>
          </cell>
        </row>
        <row r="204">
          <cell r="A204" t="str">
            <v>WVCC1CL200</v>
          </cell>
          <cell r="B204">
            <v>864</v>
          </cell>
        </row>
        <row r="205">
          <cell r="A205" t="str">
            <v>WVCC1B200</v>
          </cell>
          <cell r="B205">
            <v>866</v>
          </cell>
        </row>
        <row r="206">
          <cell r="A206" t="str">
            <v>WTM480</v>
          </cell>
          <cell r="B206">
            <v>913</v>
          </cell>
        </row>
        <row r="207">
          <cell r="A207" t="str">
            <v>WS60-578</v>
          </cell>
          <cell r="B207">
            <v>951</v>
          </cell>
        </row>
        <row r="208">
          <cell r="A208" t="str">
            <v>AMD315</v>
          </cell>
          <cell r="B208">
            <v>1057</v>
          </cell>
        </row>
        <row r="209">
          <cell r="A209" t="str">
            <v>WTE2510W</v>
          </cell>
          <cell r="B209">
            <v>1102</v>
          </cell>
        </row>
        <row r="210">
          <cell r="A210" t="str">
            <v>AKR431ME</v>
          </cell>
          <cell r="B210">
            <v>1122</v>
          </cell>
        </row>
        <row r="211">
          <cell r="A211" t="str">
            <v>DPA300V/EG</v>
          </cell>
          <cell r="B211">
            <v>1233</v>
          </cell>
        </row>
        <row r="212">
          <cell r="A212" t="str">
            <v>AMD314</v>
          </cell>
          <cell r="B212">
            <v>1282</v>
          </cell>
        </row>
        <row r="213">
          <cell r="A213" t="str">
            <v>MWD302/WH</v>
          </cell>
          <cell r="B213">
            <v>1303</v>
          </cell>
        </row>
        <row r="214">
          <cell r="A214" t="str">
            <v>AMD317</v>
          </cell>
          <cell r="B214">
            <v>1406</v>
          </cell>
        </row>
        <row r="215">
          <cell r="A215" t="str">
            <v>WVCC1B180</v>
          </cell>
          <cell r="B215">
            <v>1614</v>
          </cell>
        </row>
        <row r="216">
          <cell r="A216" t="str">
            <v>AMD315IX</v>
          </cell>
          <cell r="B216">
            <v>1976</v>
          </cell>
        </row>
        <row r="217">
          <cell r="A217" t="str">
            <v>DPA25</v>
          </cell>
          <cell r="B217">
            <v>2218</v>
          </cell>
        </row>
        <row r="218">
          <cell r="A218" t="str">
            <v>AMD316</v>
          </cell>
          <cell r="B218">
            <v>2723</v>
          </cell>
        </row>
        <row r="219">
          <cell r="A219" t="str">
            <v>AKM361IX</v>
          </cell>
          <cell r="B219">
            <v>3665</v>
          </cell>
        </row>
        <row r="220">
          <cell r="A220" t="str">
            <v>AKM250IX</v>
          </cell>
          <cell r="B220">
            <v>4317</v>
          </cell>
        </row>
      </sheetData>
      <sheetData sheetId="25">
        <row r="3">
          <cell r="A3" t="str">
            <v>ACE010IX</v>
          </cell>
          <cell r="B3" t="str">
            <v>Machine à café encastrable</v>
          </cell>
          <cell r="C3">
            <v>11</v>
          </cell>
        </row>
        <row r="4">
          <cell r="A4" t="str">
            <v>ACE102IX</v>
          </cell>
          <cell r="B4" t="str">
            <v>Machine à café encastrable</v>
          </cell>
          <cell r="C4">
            <v>20</v>
          </cell>
        </row>
        <row r="5">
          <cell r="A5" t="str">
            <v>ACH9511G/IX</v>
          </cell>
          <cell r="B5" t="str">
            <v>Cuisiniére 90cm 5 bruleurs gaz, four à gaz géant Semi pro Inox</v>
          </cell>
          <cell r="C5">
            <v>121</v>
          </cell>
        </row>
        <row r="6">
          <cell r="A6" t="str">
            <v>ACK9401IN</v>
          </cell>
          <cell r="B6" t="str">
            <v>Cuisinière Bauknecht 90 cm 5 brûleurs gaz four à gaz semi pro Inox</v>
          </cell>
          <cell r="C6">
            <v>96</v>
          </cell>
        </row>
        <row r="7">
          <cell r="A7" t="str">
            <v>ACM5611G/WH</v>
          </cell>
          <cell r="B7" t="str">
            <v>Cuisiniére 50 cm 4 brûl. gaz  four gaz blanc</v>
          </cell>
          <cell r="C7">
            <v>761</v>
          </cell>
        </row>
        <row r="8">
          <cell r="A8" t="str">
            <v>ACM566/1IX</v>
          </cell>
          <cell r="B8" t="str">
            <v>Cuisinière 90 cm 5  brûl. gaz four élec. s. pro inox</v>
          </cell>
          <cell r="C8">
            <v>66</v>
          </cell>
        </row>
        <row r="9">
          <cell r="A9" t="str">
            <v>ACM6601/G/IX</v>
          </cell>
          <cell r="B9" t="str">
            <v>Cuisiniére 60 cm 4 brûl. gaz four élec. inox</v>
          </cell>
          <cell r="C9">
            <v>35</v>
          </cell>
        </row>
        <row r="10">
          <cell r="A10" t="str">
            <v>ACM6611G/IX</v>
          </cell>
          <cell r="B10" t="str">
            <v>Cuisiniére 60 cm 4 brûl. gaz four gaz inox</v>
          </cell>
          <cell r="C10">
            <v>309</v>
          </cell>
        </row>
        <row r="11">
          <cell r="A11" t="str">
            <v>ACM6611G/WH</v>
          </cell>
          <cell r="B11" t="str">
            <v>Cuisiniére 60 cm 4 brûl. gaz four gaz blanc</v>
          </cell>
          <cell r="C11">
            <v>259</v>
          </cell>
        </row>
        <row r="12">
          <cell r="A12" t="str">
            <v>ACM870</v>
          </cell>
          <cell r="B12" t="str">
            <v>Cuisinière 50 cm 4  brûl. gaz four gaz blanc</v>
          </cell>
          <cell r="C12">
            <v>2</v>
          </cell>
        </row>
        <row r="13">
          <cell r="A13" t="str">
            <v>ACM915IX</v>
          </cell>
          <cell r="B13" t="str">
            <v>Cuisinière 60 cm 4  brûl. gaz four gaz inox</v>
          </cell>
          <cell r="C13">
            <v>1</v>
          </cell>
        </row>
        <row r="14">
          <cell r="A14" t="str">
            <v>ACM916IX</v>
          </cell>
          <cell r="B14" t="str">
            <v>Cuisinière 60 cm 4  brûl. gaz four élec. inox</v>
          </cell>
          <cell r="C14">
            <v>2</v>
          </cell>
        </row>
        <row r="15">
          <cell r="A15" t="str">
            <v>ACM9415/1G/WH</v>
          </cell>
          <cell r="B15" t="str">
            <v>Cuisiniére 90cm 5 bruleurs gaz, four à gaz géant Blanc</v>
          </cell>
          <cell r="C15">
            <v>88</v>
          </cell>
        </row>
        <row r="16">
          <cell r="A16" t="str">
            <v>ACM9415G/WH</v>
          </cell>
          <cell r="B16" t="str">
            <v>Cuisinière 90 cm 5 brûl.gaz four gaz géant blanc</v>
          </cell>
          <cell r="C16">
            <v>3</v>
          </cell>
        </row>
        <row r="17">
          <cell r="A17" t="str">
            <v>ACM9416/1GIX</v>
          </cell>
          <cell r="B17" t="str">
            <v>Cuisiniére 90cm 5 bruleurs gaz, four à gaz géant Inox</v>
          </cell>
          <cell r="C17">
            <v>26</v>
          </cell>
        </row>
        <row r="18">
          <cell r="A18" t="str">
            <v>ADG6442FD</v>
          </cell>
          <cell r="B18" t="str">
            <v>Lave vaisselle total.encastrable7 prg.12 couverts</v>
          </cell>
          <cell r="C18">
            <v>8</v>
          </cell>
        </row>
        <row r="19">
          <cell r="A19" t="str">
            <v>ADG7443A+FD</v>
          </cell>
          <cell r="B19" t="str">
            <v>Lave vaisselle totalement Encastrable, 6éme sens</v>
          </cell>
          <cell r="C19">
            <v>2</v>
          </cell>
        </row>
        <row r="20">
          <cell r="A20" t="str">
            <v>ADG7643A+IX</v>
          </cell>
          <cell r="B20" t="str">
            <v>Lave vaisselle encastrable 6éme sens Inox</v>
          </cell>
          <cell r="C20">
            <v>41</v>
          </cell>
        </row>
        <row r="21">
          <cell r="A21" t="str">
            <v>ADP4400WH</v>
          </cell>
          <cell r="B21" t="str">
            <v>Lave vaisselle 4 programmes</v>
          </cell>
          <cell r="C21">
            <v>476</v>
          </cell>
        </row>
        <row r="22">
          <cell r="A22" t="str">
            <v>ADP4600SI</v>
          </cell>
          <cell r="B22" t="str">
            <v>Lave vaisselle 6 prg. 12 couverts silver</v>
          </cell>
          <cell r="C22">
            <v>365</v>
          </cell>
        </row>
        <row r="23">
          <cell r="A23" t="str">
            <v>ADP6743</v>
          </cell>
          <cell r="B23" t="str">
            <v>Lave vaisselle 6prg.12 couverts blanc</v>
          </cell>
          <cell r="C23">
            <v>2</v>
          </cell>
        </row>
        <row r="24">
          <cell r="A24" t="str">
            <v>ADP7442A+PC6SWH</v>
          </cell>
          <cell r="B24" t="str">
            <v>Lave vaisselle 6 prg.13 couverts blanc.Power Clean 6éme sens.</v>
          </cell>
          <cell r="C24">
            <v>289</v>
          </cell>
        </row>
        <row r="25">
          <cell r="A25" t="str">
            <v>ADP7452A+IX</v>
          </cell>
          <cell r="B25" t="str">
            <v>Lave vaisselle 6 prg. 13 couverts inox 6ème sens</v>
          </cell>
          <cell r="C25">
            <v>76</v>
          </cell>
        </row>
        <row r="26">
          <cell r="A26" t="str">
            <v>ADP750IX</v>
          </cell>
          <cell r="B26" t="str">
            <v>Lave vaisselle 7 prg.9 couverts 45cm inox</v>
          </cell>
          <cell r="C26">
            <v>356</v>
          </cell>
        </row>
        <row r="27">
          <cell r="A27" t="str">
            <v>ADP8688A+TR</v>
          </cell>
          <cell r="B27" t="str">
            <v>Lave vaisselle 6 prg. 13 couverts inox powerclean 6éme sens.</v>
          </cell>
          <cell r="C27">
            <v>66</v>
          </cell>
        </row>
        <row r="28">
          <cell r="A28" t="str">
            <v>AKG659IX</v>
          </cell>
          <cell r="B28" t="str">
            <v>Four élec. 90 cm inox</v>
          </cell>
          <cell r="C28">
            <v>55</v>
          </cell>
        </row>
        <row r="29">
          <cell r="A29" t="str">
            <v>AKL710WH</v>
          </cell>
          <cell r="B29" t="str">
            <v>Table de cuisson  Ignis 60 cm 4 brûl. gaz blanc</v>
          </cell>
          <cell r="C29">
            <v>117</v>
          </cell>
        </row>
        <row r="30">
          <cell r="A30" t="str">
            <v>AKM250</v>
          </cell>
          <cell r="B30" t="str">
            <v>Table de cuisson 60 cm 4  brûl. gaz blanc</v>
          </cell>
          <cell r="C30">
            <v>134</v>
          </cell>
        </row>
        <row r="31">
          <cell r="A31" t="str">
            <v>AKM250IX</v>
          </cell>
          <cell r="B31" t="str">
            <v>Table de cuisson 60 cm 4  brûl. gaz inox</v>
          </cell>
          <cell r="C31">
            <v>4337</v>
          </cell>
        </row>
        <row r="32">
          <cell r="A32" t="str">
            <v>AKM361IX</v>
          </cell>
          <cell r="B32" t="str">
            <v>Table de cuisson 70 cm 5  brûl. gaz inox</v>
          </cell>
          <cell r="C32">
            <v>3614</v>
          </cell>
        </row>
        <row r="33">
          <cell r="A33" t="str">
            <v>AKM394IR</v>
          </cell>
          <cell r="B33" t="str">
            <v>Table de cuisson 70 cm 5  brûl. gaz inox 3 c. fonte</v>
          </cell>
          <cell r="C33">
            <v>4</v>
          </cell>
        </row>
        <row r="34">
          <cell r="A34" t="str">
            <v>AKM521IX</v>
          </cell>
          <cell r="B34" t="str">
            <v>Table de cuisson 60 cm 4  brûl. gaz inox</v>
          </cell>
          <cell r="C34">
            <v>247</v>
          </cell>
        </row>
        <row r="35">
          <cell r="A35" t="str">
            <v>AKP258</v>
          </cell>
          <cell r="B35" t="str">
            <v>Four élec.60 cm blanc</v>
          </cell>
          <cell r="C35">
            <v>2</v>
          </cell>
        </row>
        <row r="36">
          <cell r="A36" t="str">
            <v>AKP560IX</v>
          </cell>
          <cell r="B36" t="str">
            <v>Four elec. 60cm inox</v>
          </cell>
          <cell r="C36">
            <v>81</v>
          </cell>
        </row>
        <row r="37">
          <cell r="A37" t="str">
            <v>AKP560WH</v>
          </cell>
          <cell r="B37" t="str">
            <v>Four elec. 60 cm blanc</v>
          </cell>
          <cell r="C37">
            <v>76</v>
          </cell>
        </row>
        <row r="38">
          <cell r="A38" t="str">
            <v>AKP565IX</v>
          </cell>
          <cell r="B38" t="str">
            <v>Four élec. 60cm. Air pulsé MF5. Inox</v>
          </cell>
          <cell r="C38">
            <v>142</v>
          </cell>
        </row>
        <row r="39">
          <cell r="A39" t="str">
            <v>AKP568/IX/1</v>
          </cell>
          <cell r="B39" t="str">
            <v>Four élec. 60 cm chaleur pulsée MF8 inox</v>
          </cell>
          <cell r="C39">
            <v>294</v>
          </cell>
        </row>
        <row r="40">
          <cell r="A40" t="str">
            <v>AKR0471IX</v>
          </cell>
          <cell r="B40" t="str">
            <v>Four gaz 90 cm inox</v>
          </cell>
          <cell r="C40">
            <v>51</v>
          </cell>
        </row>
        <row r="41">
          <cell r="A41" t="str">
            <v>AKR357IX</v>
          </cell>
          <cell r="B41" t="str">
            <v>Table de cuisson 75 cm 5 brûl. gaz inox 3c.</v>
          </cell>
          <cell r="C41">
            <v>160</v>
          </cell>
        </row>
        <row r="42">
          <cell r="A42" t="str">
            <v>AKR420IX</v>
          </cell>
          <cell r="B42" t="str">
            <v>Hotte aspirante 60 cm sous meuble inox</v>
          </cell>
          <cell r="C42">
            <v>826</v>
          </cell>
        </row>
        <row r="43">
          <cell r="A43" t="str">
            <v>AKR420ME</v>
          </cell>
          <cell r="B43" t="str">
            <v>Hotte aspirante 60 cm sous meuble silver</v>
          </cell>
          <cell r="C43">
            <v>3</v>
          </cell>
        </row>
        <row r="44">
          <cell r="A44" t="str">
            <v>AKR420NB</v>
          </cell>
          <cell r="B44" t="str">
            <v>Hotte aspirante 60 cm sous meuble noir</v>
          </cell>
          <cell r="C44">
            <v>266</v>
          </cell>
        </row>
        <row r="45">
          <cell r="A45" t="str">
            <v>AKR420WH</v>
          </cell>
          <cell r="B45" t="str">
            <v>Hotte aspirante 60 cm sous meuble blanc</v>
          </cell>
          <cell r="C45">
            <v>428</v>
          </cell>
        </row>
        <row r="46">
          <cell r="A46" t="str">
            <v>AKR431ME</v>
          </cell>
          <cell r="B46" t="str">
            <v>Hotte aspirante 60 cm sous meuble silver</v>
          </cell>
          <cell r="C46">
            <v>1108</v>
          </cell>
        </row>
        <row r="47">
          <cell r="A47" t="str">
            <v>AKR431WH</v>
          </cell>
          <cell r="B47" t="str">
            <v>Hotte aspirante 60 cm sous meuble blanc</v>
          </cell>
          <cell r="C47">
            <v>718</v>
          </cell>
        </row>
        <row r="48">
          <cell r="A48" t="str">
            <v>AKR685IX</v>
          </cell>
          <cell r="B48" t="str">
            <v>Hotte aspirante 60 cm cheminée inox</v>
          </cell>
          <cell r="C48">
            <v>67</v>
          </cell>
        </row>
        <row r="49">
          <cell r="A49" t="str">
            <v>AKR703IX</v>
          </cell>
          <cell r="B49" t="str">
            <v>Hotte aspirante 90 cm cheminée inox</v>
          </cell>
          <cell r="C49">
            <v>114</v>
          </cell>
        </row>
        <row r="50">
          <cell r="A50" t="str">
            <v>AKR809MR</v>
          </cell>
          <cell r="B50" t="str">
            <v>Hotte aspirante 60 cm cube miroir</v>
          </cell>
          <cell r="C50">
            <v>6</v>
          </cell>
        </row>
        <row r="51">
          <cell r="A51" t="str">
            <v>AKR891IX</v>
          </cell>
          <cell r="B51" t="str">
            <v>Hotte aspirante Fusion 90 cm cheminée inox</v>
          </cell>
          <cell r="C51">
            <v>38</v>
          </cell>
        </row>
        <row r="52">
          <cell r="A52" t="str">
            <v>AKR934IX</v>
          </cell>
          <cell r="B52" t="str">
            <v>Hotte aspirante 90 cm sous meuble inox</v>
          </cell>
          <cell r="C52">
            <v>19</v>
          </cell>
        </row>
        <row r="53">
          <cell r="A53" t="str">
            <v>AKR945IX</v>
          </cell>
          <cell r="B53" t="str">
            <v>Hotte aspirante 90 cm cheminée inox</v>
          </cell>
          <cell r="C53">
            <v>34</v>
          </cell>
        </row>
        <row r="54">
          <cell r="A54" t="str">
            <v>AKR981IX</v>
          </cell>
          <cell r="B54" t="str">
            <v>Hotte aspirante 90cm cheminée inox et verre</v>
          </cell>
          <cell r="C54">
            <v>4</v>
          </cell>
        </row>
        <row r="55">
          <cell r="A55" t="str">
            <v>AKR983IX</v>
          </cell>
          <cell r="B55" t="str">
            <v>Hotte aspirante 90 cm îlot inox</v>
          </cell>
          <cell r="C55">
            <v>43</v>
          </cell>
        </row>
        <row r="56">
          <cell r="A56" t="str">
            <v>AKS638WH</v>
          </cell>
          <cell r="B56" t="str">
            <v>Hotte aspirante Ignis 60 cm sous meuble blanc</v>
          </cell>
          <cell r="C56">
            <v>294</v>
          </cell>
        </row>
        <row r="57">
          <cell r="A57" t="str">
            <v>AKT315/IX</v>
          </cell>
          <cell r="B57" t="str">
            <v>Table de cuisson 30 cm 2 foyers verre inox</v>
          </cell>
          <cell r="C57">
            <v>166</v>
          </cell>
        </row>
        <row r="58">
          <cell r="A58" t="str">
            <v>AKT325IX</v>
          </cell>
          <cell r="B58" t="str">
            <v>Barbecue encastrable 30 cm élec. inox</v>
          </cell>
          <cell r="C58">
            <v>8</v>
          </cell>
        </row>
        <row r="59">
          <cell r="A59" t="str">
            <v>AKT476NB</v>
          </cell>
          <cell r="B59" t="str">
            <v xml:space="preserve">Table de cuisson 70 cm 4 brûl. gaz verre fonte </v>
          </cell>
          <cell r="C59">
            <v>102</v>
          </cell>
        </row>
        <row r="60">
          <cell r="A60" t="str">
            <v>AKT617/IX</v>
          </cell>
          <cell r="B60" t="str">
            <v>Table de cuisson 60 cm 4  brûl. gaz inox</v>
          </cell>
          <cell r="C60">
            <v>212</v>
          </cell>
        </row>
        <row r="61">
          <cell r="A61" t="str">
            <v>AKT680/IXL</v>
          </cell>
          <cell r="B61" t="str">
            <v>Table de cuisson 60 cm 4 brul.gaz IXelium</v>
          </cell>
          <cell r="C61">
            <v>223</v>
          </cell>
        </row>
        <row r="62">
          <cell r="A62" t="str">
            <v>AKT780/IX</v>
          </cell>
          <cell r="B62" t="str">
            <v>Table de cuisson 75 cm 5 brul. gaz iXelium</v>
          </cell>
          <cell r="C62">
            <v>159</v>
          </cell>
        </row>
        <row r="63">
          <cell r="A63" t="str">
            <v>AKT809NB</v>
          </cell>
          <cell r="B63" t="str">
            <v>Table de cuisson 60cm 4 foyers élec verre</v>
          </cell>
          <cell r="C63">
            <v>1</v>
          </cell>
        </row>
        <row r="64">
          <cell r="A64" t="str">
            <v>AKT905/IX</v>
          </cell>
          <cell r="B64" t="str">
            <v>Table de cuisson 90 cm 5  brûl. gaz inox</v>
          </cell>
          <cell r="C64">
            <v>257</v>
          </cell>
        </row>
        <row r="65">
          <cell r="A65" t="str">
            <v>AKT925/IX</v>
          </cell>
          <cell r="B65" t="str">
            <v>Table de cuisson 90 cm 5 brul. gaz iXelium</v>
          </cell>
          <cell r="C65">
            <v>280</v>
          </cell>
        </row>
        <row r="66">
          <cell r="A66" t="str">
            <v>AKT933NB</v>
          </cell>
          <cell r="B66" t="str">
            <v>Table de cuisson 90 cm 5  brûl. gaz verre fonte</v>
          </cell>
          <cell r="C66">
            <v>111</v>
          </cell>
        </row>
        <row r="67">
          <cell r="A67" t="str">
            <v>AKZM655IX</v>
          </cell>
          <cell r="B67" t="str">
            <v>Four élec.Fusion 60 cm air pulsé MF8 inox</v>
          </cell>
          <cell r="C67">
            <v>92</v>
          </cell>
        </row>
        <row r="68">
          <cell r="A68" t="str">
            <v>AKZM693MRR</v>
          </cell>
          <cell r="B68" t="str">
            <v>Four élec. 60 cm chaleur pulsée MF8 miroir pyro</v>
          </cell>
          <cell r="C68">
            <v>5</v>
          </cell>
        </row>
        <row r="69">
          <cell r="A69" t="str">
            <v>AMB7912</v>
          </cell>
          <cell r="B69" t="str">
            <v>Radiateur élec. bain d'huile 12 éléments turbo</v>
          </cell>
          <cell r="C69">
            <v>453</v>
          </cell>
        </row>
        <row r="70">
          <cell r="A70" t="str">
            <v>AMB799</v>
          </cell>
          <cell r="B70" t="str">
            <v>Radiateur élec. bain d'huile 9 éléments turbo</v>
          </cell>
          <cell r="C70">
            <v>430</v>
          </cell>
        </row>
        <row r="71">
          <cell r="A71" t="str">
            <v>AMD091/1</v>
          </cell>
          <cell r="B71" t="str">
            <v>Clim. mobile 9 000 btu classe A 6ème sens</v>
          </cell>
          <cell r="C71">
            <v>431</v>
          </cell>
        </row>
        <row r="72">
          <cell r="A72" t="str">
            <v>AMD314</v>
          </cell>
          <cell r="B72" t="str">
            <v>Clim. split 9 000 btu + kit 6éme sens blanc</v>
          </cell>
          <cell r="C72">
            <v>671</v>
          </cell>
        </row>
        <row r="73">
          <cell r="A73" t="str">
            <v>AMD314IX</v>
          </cell>
          <cell r="B73" t="str">
            <v>Clim. split 9 000 btu + kit 6éme sens inox</v>
          </cell>
          <cell r="C73">
            <v>253</v>
          </cell>
        </row>
        <row r="74">
          <cell r="A74" t="str">
            <v>AMD315</v>
          </cell>
          <cell r="B74" t="str">
            <v>Clim. split 12 000 btu + kit 6éme sens blanc</v>
          </cell>
          <cell r="C74">
            <v>1036</v>
          </cell>
        </row>
        <row r="75">
          <cell r="A75" t="str">
            <v>AMD315IX</v>
          </cell>
          <cell r="B75" t="str">
            <v>Clim. split 12 000 btu + kit 6éme sens inox</v>
          </cell>
          <cell r="C75">
            <v>497</v>
          </cell>
        </row>
        <row r="76">
          <cell r="A76" t="str">
            <v>AMD316</v>
          </cell>
          <cell r="B76" t="str">
            <v>Clim. split 18 000 btu + kit 6éme sens blanc</v>
          </cell>
          <cell r="C76">
            <v>1375</v>
          </cell>
        </row>
        <row r="77">
          <cell r="A77" t="str">
            <v>AMD317</v>
          </cell>
          <cell r="B77" t="str">
            <v>Clim. split 24 000 btu + kit 6éme sens blanc</v>
          </cell>
          <cell r="C77">
            <v>702</v>
          </cell>
        </row>
        <row r="78">
          <cell r="A78" t="str">
            <v>AMD321</v>
          </cell>
          <cell r="B78" t="str">
            <v>Clim. split 9 000 btu + kit 6ème sens</v>
          </cell>
          <cell r="C78">
            <v>2</v>
          </cell>
        </row>
        <row r="79">
          <cell r="A79" t="str">
            <v>AMD324</v>
          </cell>
          <cell r="B79" t="str">
            <v>Clim. split 24 000 btu + kit 6ème sens</v>
          </cell>
          <cell r="C79">
            <v>6</v>
          </cell>
        </row>
        <row r="80">
          <cell r="A80" t="str">
            <v>AMD328</v>
          </cell>
          <cell r="B80" t="str">
            <v>Clim.split 9 000 btu + kit 6éme sens IRIS</v>
          </cell>
          <cell r="C80">
            <v>27</v>
          </cell>
        </row>
        <row r="81">
          <cell r="A81" t="str">
            <v>AMD329</v>
          </cell>
          <cell r="B81" t="str">
            <v>Clim. split 12 000 btu + kit 6éme sens IRIS</v>
          </cell>
          <cell r="C81">
            <v>61</v>
          </cell>
        </row>
        <row r="82">
          <cell r="A82" t="str">
            <v>AMT606/WH</v>
          </cell>
          <cell r="B82" t="str">
            <v>Micro onde 20l. Ignis  blanc</v>
          </cell>
          <cell r="C82">
            <v>1</v>
          </cell>
        </row>
        <row r="83">
          <cell r="A83" t="str">
            <v>AMW497IX</v>
          </cell>
          <cell r="B83" t="str">
            <v>Micro onde encastrable 22 l. inox</v>
          </cell>
          <cell r="C83">
            <v>64</v>
          </cell>
        </row>
        <row r="84">
          <cell r="A84" t="str">
            <v>AMW836/IX</v>
          </cell>
          <cell r="B84" t="str">
            <v>Micro onde encastrable 40 l. inox 6éme sens</v>
          </cell>
          <cell r="C84">
            <v>26</v>
          </cell>
        </row>
        <row r="85">
          <cell r="A85" t="str">
            <v>ARC1100</v>
          </cell>
          <cell r="B85" t="str">
            <v>Réfrigérateur table top 140 litres</v>
          </cell>
          <cell r="C85">
            <v>2</v>
          </cell>
        </row>
        <row r="86">
          <cell r="A86" t="str">
            <v>WW1600</v>
          </cell>
          <cell r="B86" t="str">
            <v>Cave à vin 335 l. 131 bouteilles</v>
          </cell>
          <cell r="C86">
            <v>16</v>
          </cell>
        </row>
        <row r="87">
          <cell r="A87" t="str">
            <v>ARC2224</v>
          </cell>
          <cell r="B87" t="str">
            <v>Réf. DP stat. 290l. blanc</v>
          </cell>
          <cell r="C87">
            <v>465</v>
          </cell>
        </row>
        <row r="88">
          <cell r="A88" t="str">
            <v>ART869A+NF</v>
          </cell>
          <cell r="B88" t="str">
            <v>Réf.combiné total NF encastrable 281l</v>
          </cell>
          <cell r="C88">
            <v>3</v>
          </cell>
        </row>
        <row r="89">
          <cell r="A89" t="str">
            <v>ART871A+NF</v>
          </cell>
          <cell r="B89" t="str">
            <v>Réf. combiné total NF encastrable 281 l</v>
          </cell>
          <cell r="C89">
            <v>122</v>
          </cell>
        </row>
        <row r="90">
          <cell r="A90" t="str">
            <v>ARZ000W</v>
          </cell>
          <cell r="B90" t="str">
            <v>Cave à vin encastrable 148 l. 33 bouteilles</v>
          </cell>
          <cell r="C90">
            <v>9</v>
          </cell>
        </row>
        <row r="91">
          <cell r="A91" t="str">
            <v>AWE5090</v>
          </cell>
          <cell r="B91" t="str">
            <v>MAL top 900 tours 5.0 kg blanc</v>
          </cell>
          <cell r="C91">
            <v>56</v>
          </cell>
        </row>
        <row r="92">
          <cell r="A92" t="str">
            <v>AWE6112</v>
          </cell>
          <cell r="B92" t="str">
            <v xml:space="preserve">MAL top 1100 tours 6 kg 6éme sens </v>
          </cell>
          <cell r="C92">
            <v>775</v>
          </cell>
        </row>
        <row r="93">
          <cell r="A93" t="str">
            <v>AWE6512</v>
          </cell>
          <cell r="B93" t="str">
            <v xml:space="preserve">MAL top 1200 tours  6.5 kg 6éme sens couleur </v>
          </cell>
          <cell r="C93">
            <v>292</v>
          </cell>
        </row>
        <row r="94">
          <cell r="A94" t="str">
            <v>AWE9830</v>
          </cell>
          <cell r="B94" t="str">
            <v>MAL top 1200 tours 6,0 kg blanc 6ème sens</v>
          </cell>
          <cell r="C94">
            <v>69</v>
          </cell>
        </row>
        <row r="95">
          <cell r="A95" t="str">
            <v>AWE9850</v>
          </cell>
          <cell r="B95" t="str">
            <v>MAL top ZEN 1200 trs 6.0kg 6éme sens blanc</v>
          </cell>
          <cell r="C95">
            <v>10</v>
          </cell>
        </row>
        <row r="96">
          <cell r="A96" t="str">
            <v>AWG/B6060</v>
          </cell>
          <cell r="B96" t="str">
            <v>MAL frontale 600 tours 6.0 kg blanc</v>
          </cell>
          <cell r="C96">
            <v>2</v>
          </cell>
        </row>
        <row r="97">
          <cell r="A97" t="str">
            <v>AWG/BM6080S</v>
          </cell>
          <cell r="B97" t="str">
            <v>MAL frontale 800 tours 6.0 kg silver</v>
          </cell>
          <cell r="C97">
            <v>71</v>
          </cell>
        </row>
        <row r="98">
          <cell r="A98" t="str">
            <v xml:space="preserve">AWG/BM6080 </v>
          </cell>
          <cell r="B98" t="str">
            <v>MAL frontale 800 tours 6.0 kg blanc</v>
          </cell>
          <cell r="C98">
            <v>435</v>
          </cell>
        </row>
        <row r="99">
          <cell r="A99" t="str">
            <v>AWG/BM7080</v>
          </cell>
          <cell r="B99" t="str">
            <v>MAL frontale 800 tours 7,0 kg blanc</v>
          </cell>
          <cell r="C99">
            <v>57</v>
          </cell>
        </row>
        <row r="100">
          <cell r="A100" t="str">
            <v>AWG/BM7080S</v>
          </cell>
          <cell r="B100" t="str">
            <v>MAL frontale 800 tours 7.0 kg silver</v>
          </cell>
          <cell r="C100">
            <v>1</v>
          </cell>
        </row>
        <row r="101">
          <cell r="A101" t="str">
            <v>AWG/BM7100</v>
          </cell>
          <cell r="B101" t="str">
            <v>MAL frontale 1000 tours 7.0 kg blanc</v>
          </cell>
          <cell r="C101">
            <v>1</v>
          </cell>
        </row>
        <row r="102">
          <cell r="A102" t="str">
            <v>AWG/CM7120S</v>
          </cell>
          <cell r="B102" t="str">
            <v>MAL frontale 1200 tours 7.0 kg silver</v>
          </cell>
          <cell r="C102">
            <v>277</v>
          </cell>
        </row>
        <row r="103">
          <cell r="A103" t="str">
            <v>AWG6081</v>
          </cell>
          <cell r="B103" t="str">
            <v>MAL frontale 800 tours 6.0 kg blanc</v>
          </cell>
          <cell r="C103">
            <v>2</v>
          </cell>
        </row>
        <row r="104">
          <cell r="A104" t="str">
            <v>AWO/CM7120</v>
          </cell>
          <cell r="B104" t="str">
            <v>MAL frontale 1200 tours 7.0 kg blanc 6ème sens</v>
          </cell>
          <cell r="C104">
            <v>901</v>
          </cell>
        </row>
        <row r="105">
          <cell r="A105" t="str">
            <v>AWO/CM9123</v>
          </cell>
          <cell r="B105" t="str">
            <v>MAL frontale, 1200 tours, 9,0 Kg Blanc, 6ème sens couleur</v>
          </cell>
          <cell r="C105">
            <v>530</v>
          </cell>
        </row>
        <row r="106">
          <cell r="A106" t="str">
            <v>AWO/CM9123S</v>
          </cell>
          <cell r="B106" t="str">
            <v>MAL frontale, 1200 tours, 9,0 Kg Silver, 6ème sens couleur</v>
          </cell>
          <cell r="C106">
            <v>363</v>
          </cell>
        </row>
        <row r="107">
          <cell r="A107" t="str">
            <v>AWO/D070</v>
          </cell>
          <cell r="B107" t="str">
            <v>MAL.frontale encastrable 1400 trs 7 kg</v>
          </cell>
          <cell r="C107">
            <v>171</v>
          </cell>
        </row>
        <row r="108">
          <cell r="A108" t="str">
            <v>AWO/CM8123</v>
          </cell>
          <cell r="B108" t="str">
            <v>MAL.frontale 1200 tours 8.0kg blanc 6éme sens</v>
          </cell>
          <cell r="C108">
            <v>604</v>
          </cell>
        </row>
        <row r="109">
          <cell r="A109" t="str">
            <v>AWO/CM8123S</v>
          </cell>
          <cell r="B109" t="str">
            <v>MAL.frontale 1200 tours 8.0kg silver 6éme sens</v>
          </cell>
          <cell r="C109">
            <v>285</v>
          </cell>
        </row>
        <row r="110">
          <cell r="A110" t="str">
            <v>AWOE10142S</v>
          </cell>
          <cell r="B110" t="str">
            <v>MAL frontal 1400 trs 10.0 kg silver 6éme sens</v>
          </cell>
          <cell r="C110">
            <v>191</v>
          </cell>
        </row>
        <row r="111">
          <cell r="A111" t="str">
            <v>AWOE91200/1</v>
          </cell>
          <cell r="B111" t="str">
            <v>MAL frontale 1200 tours 9,0 kg blanc 6ème sens</v>
          </cell>
          <cell r="C111">
            <v>24</v>
          </cell>
        </row>
        <row r="112">
          <cell r="A112" t="str">
            <v>AWOE91200/1S</v>
          </cell>
          <cell r="B112" t="str">
            <v>MAL frontale 1200 tours 9,0 kg silver 6ème sens</v>
          </cell>
          <cell r="C112">
            <v>16</v>
          </cell>
        </row>
        <row r="113">
          <cell r="A113" t="str">
            <v>HD600</v>
          </cell>
          <cell r="B113" t="str">
            <v xml:space="preserve">Séche linge 6 kg à évacuation </v>
          </cell>
          <cell r="C113">
            <v>2</v>
          </cell>
        </row>
        <row r="114">
          <cell r="A114" t="str">
            <v>AWZFS614</v>
          </cell>
          <cell r="B114" t="str">
            <v>MAL séchante 1400 tours 6.0kg et 4.0kg séchage</v>
          </cell>
          <cell r="C114">
            <v>47</v>
          </cell>
        </row>
        <row r="115">
          <cell r="A115" t="str">
            <v>AZB8785</v>
          </cell>
          <cell r="B115" t="str">
            <v>Sèche linge condensation 6ème sens 8 Kg Blanc</v>
          </cell>
          <cell r="C115">
            <v>88</v>
          </cell>
        </row>
        <row r="116">
          <cell r="A116" t="str">
            <v>AZB9780</v>
          </cell>
          <cell r="B116" t="str">
            <v>Sèche linge condensation 9,0 kg blanc 6ème sens</v>
          </cell>
          <cell r="C116">
            <v>9</v>
          </cell>
        </row>
        <row r="117">
          <cell r="A117" t="str">
            <v>AZB9785</v>
          </cell>
          <cell r="B117" t="str">
            <v xml:space="preserve">Sèche linge condensation 6émet sens 9 Kg Blanc </v>
          </cell>
          <cell r="C117">
            <v>127</v>
          </cell>
        </row>
        <row r="118">
          <cell r="A118" t="str">
            <v>BCVMS8100</v>
          </cell>
          <cell r="B118" t="str">
            <v>Four électrique 60cm Bauknecht chaleur pulsée 73 litres G.I. inox</v>
          </cell>
          <cell r="C118">
            <v>20</v>
          </cell>
        </row>
        <row r="119">
          <cell r="A119" t="str">
            <v>BLVES8100PT</v>
          </cell>
          <cell r="B119" t="str">
            <v>Four électrique Bauknecht 60 cm chaleur tournante 73 litres inox</v>
          </cell>
          <cell r="C119">
            <v>30</v>
          </cell>
        </row>
        <row r="120">
          <cell r="A120" t="str">
            <v>CF16</v>
          </cell>
          <cell r="B120" t="str">
            <v>Cong. hor. 128 l.</v>
          </cell>
          <cell r="C120">
            <v>355</v>
          </cell>
        </row>
        <row r="121">
          <cell r="A121" t="str">
            <v>CF20</v>
          </cell>
          <cell r="B121" t="str">
            <v>Cong. hor. 200 l.</v>
          </cell>
          <cell r="C121">
            <v>404</v>
          </cell>
        </row>
        <row r="122">
          <cell r="A122" t="str">
            <v>CF28</v>
          </cell>
          <cell r="B122" t="str">
            <v>Cong. hor. 245 l.</v>
          </cell>
          <cell r="C122">
            <v>941</v>
          </cell>
        </row>
        <row r="123">
          <cell r="A123" t="str">
            <v>CF350</v>
          </cell>
          <cell r="B123" t="str">
            <v>Cong.hor.350l</v>
          </cell>
          <cell r="C123">
            <v>132</v>
          </cell>
        </row>
        <row r="124">
          <cell r="A124" t="str">
            <v>CF430</v>
          </cell>
          <cell r="B124" t="str">
            <v>Cong.hor.430l</v>
          </cell>
          <cell r="C124">
            <v>405</v>
          </cell>
        </row>
        <row r="125">
          <cell r="A125" t="str">
            <v>CF610</v>
          </cell>
          <cell r="B125" t="str">
            <v>Cong.hor.520l</v>
          </cell>
          <cell r="C125">
            <v>65</v>
          </cell>
        </row>
        <row r="126">
          <cell r="A126" t="str">
            <v>CVA14AP</v>
          </cell>
          <cell r="B126" t="str">
            <v>Cong.Ignis vert.stat.85l.3tiroirs blanc</v>
          </cell>
          <cell r="C126">
            <v>5</v>
          </cell>
        </row>
        <row r="127">
          <cell r="A127" t="str">
            <v>DBA5890IXL</v>
          </cell>
          <cell r="B127" t="str">
            <v>Hotte aspirante 90 cm cheminée Ixelium</v>
          </cell>
          <cell r="C127">
            <v>1</v>
          </cell>
        </row>
        <row r="128">
          <cell r="A128" t="str">
            <v>DDP7750</v>
          </cell>
          <cell r="B128" t="str">
            <v>Moteur Hotte décorative Bauknecht DDP</v>
          </cell>
          <cell r="C128">
            <v>30</v>
          </cell>
        </row>
        <row r="129">
          <cell r="A129" t="str">
            <v>DDP7751</v>
          </cell>
          <cell r="B129" t="str">
            <v>Hotte aspirante 60cm décorative Art Gallery Cities</v>
          </cell>
          <cell r="C129">
            <v>4</v>
          </cell>
        </row>
        <row r="130">
          <cell r="A130" t="str">
            <v>DDP7752</v>
          </cell>
          <cell r="B130" t="str">
            <v>Hotte aspirante 60cm décorative Art Gallery Audrey</v>
          </cell>
          <cell r="C130">
            <v>4</v>
          </cell>
        </row>
        <row r="131">
          <cell r="A131" t="str">
            <v>DDP7753</v>
          </cell>
          <cell r="B131" t="str">
            <v>Hotte aspirante 60cm décorative Art Gallery Bluish Bottles</v>
          </cell>
          <cell r="C131">
            <v>10</v>
          </cell>
        </row>
        <row r="132">
          <cell r="A132" t="str">
            <v>DPA25</v>
          </cell>
          <cell r="B132" t="str">
            <v>Réf. Ignis DP stat. 290l. blanc</v>
          </cell>
          <cell r="C132">
            <v>2216</v>
          </cell>
        </row>
        <row r="133">
          <cell r="A133" t="str">
            <v>DPA300V/EG</v>
          </cell>
          <cell r="B133" t="str">
            <v>Réf. Ignis DP stat. 405l. blanc</v>
          </cell>
          <cell r="C133">
            <v>1233</v>
          </cell>
        </row>
        <row r="134">
          <cell r="A134" t="str">
            <v>ECOGREENAC9522</v>
          </cell>
          <cell r="B134" t="str">
            <v>Sèche Linge Bauknecht à Condensation 9Kg Green Intelligence blanc</v>
          </cell>
          <cell r="C134">
            <v>7</v>
          </cell>
        </row>
        <row r="135">
          <cell r="A135" t="str">
            <v>EKOGOLD840P</v>
          </cell>
          <cell r="B135" t="str">
            <v>MAL Front Bauknecht 8KG 1400tr Green intelligence Blanc</v>
          </cell>
          <cell r="C135">
            <v>121</v>
          </cell>
        </row>
        <row r="136">
          <cell r="A136" t="str">
            <v>EKOGOLD940P</v>
          </cell>
          <cell r="B136" t="str">
            <v>MAL Front Bauknecht 9KG 1400tr Green intelligence Blanc</v>
          </cell>
          <cell r="C136">
            <v>126</v>
          </cell>
        </row>
        <row r="137">
          <cell r="A137" t="str">
            <v>EMCHD8145PT</v>
          </cell>
          <cell r="B137" t="str">
            <v>Micro ondes encastrable Bauknecht 40 L Green Intelligence inox</v>
          </cell>
          <cell r="C137">
            <v>11</v>
          </cell>
        </row>
        <row r="138">
          <cell r="A138" t="str">
            <v>ESPIF8640</v>
          </cell>
          <cell r="B138" t="str">
            <v>Table de cuisson 60cm Bauknect 4 brul élec verre green intelligence</v>
          </cell>
          <cell r="C138">
            <v>30</v>
          </cell>
        </row>
        <row r="139">
          <cell r="A139" t="str">
            <v>GKN2283A2+</v>
          </cell>
          <cell r="B139" t="str">
            <v>Congélateur vertical Bauknecht NF 400 litres 7 tiroirs Green Intellig</v>
          </cell>
          <cell r="C139">
            <v>23</v>
          </cell>
        </row>
        <row r="140">
          <cell r="A140" t="str">
            <v>GT285SL</v>
          </cell>
          <cell r="B140" t="str">
            <v>Micro onde 25l. grill crisp silver</v>
          </cell>
          <cell r="C140">
            <v>344</v>
          </cell>
        </row>
        <row r="141">
          <cell r="A141" t="str">
            <v>GTE405</v>
          </cell>
          <cell r="B141" t="str">
            <v>Cong. hor. 395L green intelligence Stop Frost BKN</v>
          </cell>
          <cell r="C141">
            <v>39</v>
          </cell>
        </row>
        <row r="142">
          <cell r="A142" t="str">
            <v>JT366/SL</v>
          </cell>
          <cell r="B142" t="str">
            <v>Micro onde 31 l. crisp silver 6 ème sens vapeur</v>
          </cell>
          <cell r="C142">
            <v>136</v>
          </cell>
        </row>
        <row r="143">
          <cell r="A143" t="str">
            <v>JT379/IX</v>
          </cell>
          <cell r="B143" t="str">
            <v>Micro onde 31 l. crisp inox 6 ème sens vapeur</v>
          </cell>
          <cell r="C143">
            <v>36</v>
          </cell>
        </row>
        <row r="144">
          <cell r="A144" t="str">
            <v>KGN5283A3+</v>
          </cell>
          <cell r="B144" t="str">
            <v>Réf combiné NF profresh green intelligence 454L Inox LED</v>
          </cell>
          <cell r="C144">
            <v>15</v>
          </cell>
        </row>
        <row r="145">
          <cell r="A145" t="str">
            <v>KGN5382A2+ Fresh PT</v>
          </cell>
          <cell r="B145" t="str">
            <v>Réf combiné NF profresh green intelligence 352L Inox LED</v>
          </cell>
          <cell r="C145">
            <v>45</v>
          </cell>
        </row>
        <row r="146">
          <cell r="A146" t="str">
            <v>LOP6052</v>
          </cell>
          <cell r="B146" t="str">
            <v>MAL Ignis frontale 600 tours 5.0 kg blanc</v>
          </cell>
          <cell r="C146">
            <v>15</v>
          </cell>
        </row>
        <row r="147">
          <cell r="A147" t="str">
            <v>LOS7010</v>
          </cell>
          <cell r="B147" t="str">
            <v>MAL Ignis frontale 1000 tours 7.0 kg blanc</v>
          </cell>
          <cell r="C147">
            <v>113</v>
          </cell>
        </row>
        <row r="148">
          <cell r="A148" t="str">
            <v>LPA54</v>
          </cell>
          <cell r="B148" t="str">
            <v>Lave vaisselle Ignis 4 programmes</v>
          </cell>
          <cell r="C148">
            <v>24</v>
          </cell>
        </row>
        <row r="149">
          <cell r="A149" t="str">
            <v>MWD301</v>
          </cell>
          <cell r="B149" t="str">
            <v>Micro onde 20l. blanc</v>
          </cell>
          <cell r="C149">
            <v>742</v>
          </cell>
        </row>
        <row r="150">
          <cell r="A150" t="str">
            <v>MWD302/WH</v>
          </cell>
          <cell r="B150" t="str">
            <v>Micro onde 20l. grill blanc</v>
          </cell>
          <cell r="C150">
            <v>1302</v>
          </cell>
        </row>
        <row r="151">
          <cell r="A151" t="str">
            <v>MWD308/SL</v>
          </cell>
          <cell r="B151" t="str">
            <v>Micro onde 20l.gril silver</v>
          </cell>
          <cell r="C151">
            <v>1337</v>
          </cell>
        </row>
        <row r="152">
          <cell r="A152" t="str">
            <v>MWO611SL</v>
          </cell>
          <cell r="B152" t="str">
            <v>Micro onde 30l gril silver</v>
          </cell>
          <cell r="C152">
            <v>68</v>
          </cell>
        </row>
        <row r="153">
          <cell r="A153" t="str">
            <v>SF141</v>
          </cell>
          <cell r="B153" t="str">
            <v>Cong. Ignis hor. 128 l.</v>
          </cell>
          <cell r="C153">
            <v>198</v>
          </cell>
        </row>
        <row r="154">
          <cell r="A154" t="str">
            <v>SF171</v>
          </cell>
          <cell r="B154" t="str">
            <v>Cong.hor.200l Ignis</v>
          </cell>
          <cell r="C154">
            <v>165</v>
          </cell>
        </row>
        <row r="155">
          <cell r="A155" t="str">
            <v>TGA310/3100EG</v>
          </cell>
          <cell r="B155" t="str">
            <v>Réf.Ignis combi stat.320l blanc</v>
          </cell>
          <cell r="C155">
            <v>129</v>
          </cell>
        </row>
        <row r="156">
          <cell r="A156" t="str">
            <v>TGZ5757IXL</v>
          </cell>
          <cell r="B156" t="str">
            <v>Table de cuisson Bauknecht 75cm ( brûleurs gaz iXélium</v>
          </cell>
          <cell r="C156">
            <v>12</v>
          </cell>
        </row>
        <row r="157">
          <cell r="A157" t="str">
            <v>TGZ6260/IN</v>
          </cell>
          <cell r="B157" t="str">
            <v>Table de cuisson Domino BKN 30 cm 2 foyers à Gaz</v>
          </cell>
          <cell r="C157">
            <v>24</v>
          </cell>
        </row>
        <row r="158">
          <cell r="A158" t="str">
            <v>TT16AP</v>
          </cell>
          <cell r="B158" t="str">
            <v>Réf.table top stat.100l.blanc Ignis</v>
          </cell>
          <cell r="C158">
            <v>151</v>
          </cell>
        </row>
        <row r="159">
          <cell r="A159" t="str">
            <v>WBA3399NFCIX</v>
          </cell>
          <cell r="B159" t="str">
            <v>Réf.combiné NF fresh control 385l inox LED</v>
          </cell>
          <cell r="C159">
            <v>52</v>
          </cell>
        </row>
        <row r="160">
          <cell r="A160" t="str">
            <v>WBA4398NFCIX</v>
          </cell>
          <cell r="B160" t="str">
            <v>Réf combi NF fresh control 454l Inox LED</v>
          </cell>
          <cell r="C160">
            <v>42</v>
          </cell>
        </row>
        <row r="161">
          <cell r="A161" t="str">
            <v>WBE3325NFW</v>
          </cell>
          <cell r="B161" t="str">
            <v>Réf. combiné NF dyn. 360 l. blanc</v>
          </cell>
          <cell r="C161">
            <v>148</v>
          </cell>
        </row>
        <row r="162">
          <cell r="A162" t="str">
            <v>WBE3325NFTS</v>
          </cell>
          <cell r="B162" t="str">
            <v>Réf. combiné NF dyn. 360 l. inox</v>
          </cell>
          <cell r="C162">
            <v>351</v>
          </cell>
        </row>
        <row r="163">
          <cell r="A163" t="str">
            <v>WBE3414</v>
          </cell>
          <cell r="B163" t="str">
            <v>Réf.combiné stat. 360 l. blanc</v>
          </cell>
          <cell r="C163">
            <v>251</v>
          </cell>
        </row>
        <row r="164">
          <cell r="A164" t="str">
            <v>WBE475IX/ARC4324IX</v>
          </cell>
          <cell r="B164" t="str">
            <v>Réf. DP total NF 475 l. inox</v>
          </cell>
          <cell r="C164">
            <v>1</v>
          </cell>
        </row>
        <row r="165">
          <cell r="A165" t="str">
            <v>ARC4330IX</v>
          </cell>
          <cell r="B165" t="str">
            <v>Réf. DP total NF 550 l. inox</v>
          </cell>
          <cell r="C165">
            <v>1</v>
          </cell>
        </row>
        <row r="166">
          <cell r="A166" t="str">
            <v>WD140IX/142IX</v>
          </cell>
          <cell r="B166" t="str">
            <v>Tiroir chauffe plat encastrable 20 l.</v>
          </cell>
          <cell r="C166">
            <v>1</v>
          </cell>
        </row>
        <row r="167">
          <cell r="A167" t="str">
            <v>WGWHFL106A</v>
          </cell>
          <cell r="B167" t="str">
            <v>Chauffe-eau Gaz Electronique LED 6L</v>
          </cell>
          <cell r="C167">
            <v>296</v>
          </cell>
        </row>
        <row r="168">
          <cell r="A168" t="str">
            <v>WGWHFL112A</v>
          </cell>
          <cell r="B168" t="str">
            <v>Chauffe-eau Gaz Electronique LED 12L</v>
          </cell>
          <cell r="C168">
            <v>736</v>
          </cell>
        </row>
        <row r="169">
          <cell r="A169" t="str">
            <v>WME1640W</v>
          </cell>
          <cell r="B169" t="str">
            <v>Réf SP froid dyn. 320L. Blanc</v>
          </cell>
          <cell r="C169">
            <v>100</v>
          </cell>
        </row>
        <row r="170">
          <cell r="A170" t="str">
            <v>WME1887DFCTS</v>
          </cell>
          <cell r="B170" t="str">
            <v>Réf.SP froid dyn.400l.inox 6éme sens</v>
          </cell>
          <cell r="C170">
            <v>128</v>
          </cell>
        </row>
        <row r="171">
          <cell r="A171" t="str">
            <v>WMN1867DFCN</v>
          </cell>
          <cell r="B171" t="str">
            <v>Réf.SP.froid dyn.400l.NOIR 6éme sens</v>
          </cell>
          <cell r="C171">
            <v>27</v>
          </cell>
        </row>
        <row r="172">
          <cell r="A172" t="str">
            <v>WMT503</v>
          </cell>
          <cell r="B172" t="str">
            <v>Réf. table top stat. 100 l. blanc</v>
          </cell>
          <cell r="C172">
            <v>470</v>
          </cell>
        </row>
        <row r="173">
          <cell r="A173" t="str">
            <v>WOR1207</v>
          </cell>
          <cell r="B173" t="str">
            <v>Radiateur électrique bain d'huile 7 éléments</v>
          </cell>
          <cell r="C173">
            <v>486</v>
          </cell>
        </row>
        <row r="174">
          <cell r="A174" t="str">
            <v>WOR1209</v>
          </cell>
          <cell r="B174" t="str">
            <v>Radiateur électrique bain d'huile 9 éléments</v>
          </cell>
          <cell r="C174">
            <v>756</v>
          </cell>
        </row>
        <row r="175">
          <cell r="A175" t="str">
            <v>WOR1212</v>
          </cell>
          <cell r="B175" t="str">
            <v>Radiateur électrique bain d'huile 12 éléments</v>
          </cell>
          <cell r="C175">
            <v>1</v>
          </cell>
        </row>
        <row r="176">
          <cell r="A176" t="str">
            <v>WS60-578</v>
          </cell>
          <cell r="B176" t="str">
            <v>MAL semi automatique 1400 tours 8,0 kg blanc</v>
          </cell>
          <cell r="C176">
            <v>892</v>
          </cell>
        </row>
        <row r="177">
          <cell r="A177" t="str">
            <v>WS80-58</v>
          </cell>
          <cell r="B177" t="str">
            <v>MAL semi automatique 1400 tours 10.0 kg blanc</v>
          </cell>
          <cell r="C177">
            <v>729</v>
          </cell>
        </row>
        <row r="178">
          <cell r="A178" t="str">
            <v>WSC5541/A+NX</v>
          </cell>
          <cell r="B178" t="str">
            <v>Réf.SBS.total NF 620l 6éme sens INOX</v>
          </cell>
          <cell r="C178">
            <v>61</v>
          </cell>
        </row>
        <row r="179">
          <cell r="A179" t="str">
            <v>WSC5541A+S</v>
          </cell>
          <cell r="B179" t="str">
            <v>Réf.SBS total NF 620l.6éme sens silver</v>
          </cell>
          <cell r="C179">
            <v>188</v>
          </cell>
        </row>
        <row r="180">
          <cell r="A180" t="str">
            <v>WSF5574A+X</v>
          </cell>
          <cell r="B180" t="str">
            <v>Réf.SBS. total NF 620l 6éme sens INOX</v>
          </cell>
          <cell r="C180">
            <v>122</v>
          </cell>
        </row>
        <row r="181">
          <cell r="A181" t="str">
            <v>WSF7256A/IX</v>
          </cell>
          <cell r="B181" t="str">
            <v>Réf. SBS total NF 710 l. inox 6ème sens</v>
          </cell>
          <cell r="C181">
            <v>113</v>
          </cell>
        </row>
        <row r="182">
          <cell r="A182" t="str">
            <v>WSN5586A+N</v>
          </cell>
          <cell r="B182" t="str">
            <v>Réf.SBS Glamour total NF 620 l.6éme sens noir</v>
          </cell>
          <cell r="C182">
            <v>121</v>
          </cell>
        </row>
        <row r="183">
          <cell r="A183" t="str">
            <v>WTE2510W</v>
          </cell>
          <cell r="B183" t="str">
            <v xml:space="preserve">Réfrigérateur 2 Portes 310 litres </v>
          </cell>
          <cell r="C183">
            <v>1106</v>
          </cell>
        </row>
        <row r="184">
          <cell r="A184" t="str">
            <v>WTE2921A+NFW</v>
          </cell>
          <cell r="B184" t="str">
            <v>Réf. DP NF dyn. 370 l. blanc</v>
          </cell>
          <cell r="C184">
            <v>310</v>
          </cell>
        </row>
        <row r="185">
          <cell r="A185" t="str">
            <v>WTE2921A+NFS</v>
          </cell>
          <cell r="B185" t="str">
            <v>Réf. DP NF dyn. 370 l. inox</v>
          </cell>
          <cell r="C185">
            <v>56</v>
          </cell>
        </row>
        <row r="186">
          <cell r="A186" t="str">
            <v>WTE3111W</v>
          </cell>
          <cell r="B186" t="str">
            <v>Réf. DP stat. 405l. blanc</v>
          </cell>
          <cell r="C186">
            <v>388</v>
          </cell>
        </row>
        <row r="187">
          <cell r="A187" t="str">
            <v>WTE3322NFW</v>
          </cell>
          <cell r="B187" t="str">
            <v>Réf. DP NF dyn. 420 l. blanc</v>
          </cell>
          <cell r="C187">
            <v>49</v>
          </cell>
        </row>
        <row r="188">
          <cell r="A188" t="str">
            <v>WTE3322A+NFTS</v>
          </cell>
          <cell r="B188" t="str">
            <v>Réf. DP NF dyn. 420 l. inox</v>
          </cell>
          <cell r="C188">
            <v>115</v>
          </cell>
        </row>
        <row r="189">
          <cell r="A189" t="str">
            <v>WTH4410IX</v>
          </cell>
          <cell r="B189" t="str">
            <v>Réf. DP total NF 475l.inox</v>
          </cell>
          <cell r="C189">
            <v>556</v>
          </cell>
        </row>
        <row r="190">
          <cell r="A190" t="str">
            <v>WTH4410NFW</v>
          </cell>
          <cell r="B190" t="str">
            <v>Réf. DP total NF 475l. blanc</v>
          </cell>
          <cell r="C190">
            <v>358</v>
          </cell>
        </row>
        <row r="191">
          <cell r="A191" t="str">
            <v>WTH4910IX</v>
          </cell>
          <cell r="B191" t="str">
            <v>Réf. DP total NF 550 l. inox</v>
          </cell>
          <cell r="C191">
            <v>165</v>
          </cell>
        </row>
        <row r="192">
          <cell r="A192" t="str">
            <v>WTH4910NFW</v>
          </cell>
          <cell r="B192" t="str">
            <v>Réf. DP total NF 550 l. blanc</v>
          </cell>
          <cell r="C192">
            <v>42</v>
          </cell>
        </row>
        <row r="193">
          <cell r="A193" t="str">
            <v>WTH5410NFX</v>
          </cell>
          <cell r="B193" t="str">
            <v>Réf. DP total NF 650 l. inox</v>
          </cell>
          <cell r="C193">
            <v>267</v>
          </cell>
        </row>
        <row r="194">
          <cell r="A194" t="str">
            <v>WTH5410NFW</v>
          </cell>
          <cell r="B194" t="str">
            <v>Réf. DP total NF 650 l. blanc</v>
          </cell>
          <cell r="C194">
            <v>94</v>
          </cell>
        </row>
        <row r="195">
          <cell r="A195" t="str">
            <v>WTM480</v>
          </cell>
          <cell r="B195" t="str">
            <v>Réf.  DP stat. 480L Blanc</v>
          </cell>
          <cell r="C195">
            <v>910</v>
          </cell>
        </row>
        <row r="196">
          <cell r="A196" t="str">
            <v>WTV4125NFX</v>
          </cell>
          <cell r="B196" t="str">
            <v>Réf DP total NF 460L Inox</v>
          </cell>
          <cell r="C196">
            <v>298</v>
          </cell>
        </row>
        <row r="197">
          <cell r="A197" t="str">
            <v>WTV4125NFW</v>
          </cell>
          <cell r="B197" t="str">
            <v>Ref. DP total NF 460l. blanc</v>
          </cell>
          <cell r="C197">
            <v>192</v>
          </cell>
        </row>
        <row r="198">
          <cell r="A198" t="str">
            <v>WTV4225W</v>
          </cell>
          <cell r="B198" t="str">
            <v>Réf.DP stat. 460l.blanc</v>
          </cell>
          <cell r="C198">
            <v>3</v>
          </cell>
        </row>
        <row r="199">
          <cell r="A199" t="str">
            <v>WTV4225TS</v>
          </cell>
          <cell r="B199" t="str">
            <v>Réf. DP Statique 460L Inox</v>
          </cell>
          <cell r="C199">
            <v>3</v>
          </cell>
        </row>
        <row r="200">
          <cell r="A200" t="str">
            <v>WTV4597NFCIX</v>
          </cell>
          <cell r="B200" t="str">
            <v>Réf. DP total NF 550l. inox</v>
          </cell>
          <cell r="C200">
            <v>46</v>
          </cell>
        </row>
        <row r="201">
          <cell r="A201" t="str">
            <v>WV1500S</v>
          </cell>
          <cell r="B201" t="str">
            <v>Cong. ver. stat. 195 l. 6 tiroirs silver</v>
          </cell>
          <cell r="C201">
            <v>27</v>
          </cell>
        </row>
        <row r="202">
          <cell r="A202" t="str">
            <v>WVCC1B130</v>
          </cell>
          <cell r="B202" t="str">
            <v>Aspirateur Traîneau avec sac 1300W</v>
          </cell>
          <cell r="C202">
            <v>576</v>
          </cell>
        </row>
        <row r="203">
          <cell r="A203" t="str">
            <v>WVCC1B180</v>
          </cell>
          <cell r="B203" t="str">
            <v>Aspirateur Traineau avec sac 1800W Chrome</v>
          </cell>
          <cell r="C203">
            <v>1616</v>
          </cell>
        </row>
        <row r="204">
          <cell r="A204" t="str">
            <v>WVCC1B200</v>
          </cell>
          <cell r="B204" t="str">
            <v>Aspirateur Traineau avec sac 2000W Chrome</v>
          </cell>
          <cell r="C204">
            <v>866</v>
          </cell>
        </row>
        <row r="205">
          <cell r="A205" t="str">
            <v>WVCC1CL160</v>
          </cell>
          <cell r="B205" t="str">
            <v>Aspirateur Traineau Sans sac 1600W Chrome</v>
          </cell>
          <cell r="C205">
            <v>425</v>
          </cell>
        </row>
        <row r="206">
          <cell r="A206" t="str">
            <v>WVCC1CL200</v>
          </cell>
          <cell r="B206" t="str">
            <v>Aspirateur Traineau Sans sac 2000W Chrome</v>
          </cell>
          <cell r="C206">
            <v>866</v>
          </cell>
        </row>
        <row r="207">
          <cell r="A207" t="str">
            <v>WVCU1CL100</v>
          </cell>
          <cell r="B207" t="str">
            <v>Aspirateur Balai Sans sac 14.4V</v>
          </cell>
          <cell r="C207">
            <v>559</v>
          </cell>
        </row>
        <row r="208">
          <cell r="A208" t="str">
            <v>WVE1660</v>
          </cell>
          <cell r="B208" t="str">
            <v>Cong.ver. total NF 260 l. 6 tiroirs blanc</v>
          </cell>
          <cell r="C208">
            <v>232</v>
          </cell>
        </row>
        <row r="209">
          <cell r="A209" t="str">
            <v>WVE1883NFTS</v>
          </cell>
          <cell r="B209" t="str">
            <v>Cong.vert.total NF 307l.7tiroirs inox 6éme sens</v>
          </cell>
          <cell r="C209">
            <v>237</v>
          </cell>
        </row>
        <row r="210">
          <cell r="A210" t="str">
            <v>WVN1863</v>
          </cell>
          <cell r="B210" t="str">
            <v>Cong.vert.total NF 307l.7 tiroirs noir 6éme sens</v>
          </cell>
          <cell r="C210">
            <v>68</v>
          </cell>
        </row>
        <row r="211">
          <cell r="A211" t="str">
            <v>WVT503</v>
          </cell>
          <cell r="B211" t="str">
            <v>Cong.vert.stat.85l.3 tiroirs blanc</v>
          </cell>
          <cell r="C211">
            <v>282</v>
          </cell>
        </row>
      </sheetData>
      <sheetData sheetId="26">
        <row r="5">
          <cell r="B5">
            <v>41641</v>
          </cell>
          <cell r="E5">
            <v>41642</v>
          </cell>
          <cell r="H5">
            <v>41643</v>
          </cell>
          <cell r="K5">
            <v>41645</v>
          </cell>
          <cell r="N5">
            <v>41646</v>
          </cell>
          <cell r="Q5">
            <v>41647</v>
          </cell>
          <cell r="T5">
            <v>41648</v>
          </cell>
          <cell r="W5">
            <v>41649</v>
          </cell>
          <cell r="Z5">
            <v>41650</v>
          </cell>
          <cell r="AC5">
            <v>41652</v>
          </cell>
          <cell r="AF5">
            <v>41653</v>
          </cell>
          <cell r="AI5">
            <v>41654</v>
          </cell>
          <cell r="AL5">
            <v>41655</v>
          </cell>
          <cell r="AO5">
            <v>41656</v>
          </cell>
          <cell r="AR5">
            <v>41657</v>
          </cell>
          <cell r="AU5">
            <v>41659</v>
          </cell>
          <cell r="AX5">
            <v>41660</v>
          </cell>
          <cell r="BA5">
            <v>41661</v>
          </cell>
          <cell r="BD5">
            <v>41662</v>
          </cell>
          <cell r="BG5">
            <v>41663</v>
          </cell>
          <cell r="BJ5">
            <v>41664</v>
          </cell>
          <cell r="BM5">
            <v>41666</v>
          </cell>
          <cell r="BP5">
            <v>41667</v>
          </cell>
          <cell r="BS5">
            <v>41668</v>
          </cell>
          <cell r="BV5">
            <v>41669</v>
          </cell>
          <cell r="BY5">
            <v>41670</v>
          </cell>
          <cell r="CB5" t="str">
            <v>TOTAL</v>
          </cell>
        </row>
        <row r="6">
          <cell r="A6" t="str">
            <v>REFERENCE</v>
          </cell>
          <cell r="B6" t="str">
            <v>QR</v>
          </cell>
          <cell r="C6" t="str">
            <v>QS</v>
          </cell>
          <cell r="D6" t="str">
            <v>QE</v>
          </cell>
          <cell r="E6" t="str">
            <v>QR</v>
          </cell>
          <cell r="F6" t="str">
            <v>QS</v>
          </cell>
          <cell r="G6" t="str">
            <v>QE</v>
          </cell>
          <cell r="H6" t="str">
            <v>QR</v>
          </cell>
          <cell r="I6" t="str">
            <v>QS</v>
          </cell>
          <cell r="J6" t="str">
            <v>QE</v>
          </cell>
          <cell r="K6" t="str">
            <v>QR</v>
          </cell>
          <cell r="L6" t="str">
            <v>QS</v>
          </cell>
          <cell r="M6" t="str">
            <v>QE</v>
          </cell>
          <cell r="N6" t="str">
            <v>QR</v>
          </cell>
          <cell r="O6" t="str">
            <v>QS</v>
          </cell>
          <cell r="P6" t="str">
            <v>QE</v>
          </cell>
          <cell r="Q6" t="str">
            <v>QR</v>
          </cell>
          <cell r="R6" t="str">
            <v>QS</v>
          </cell>
          <cell r="S6" t="str">
            <v>QE</v>
          </cell>
          <cell r="T6" t="str">
            <v>QR</v>
          </cell>
          <cell r="U6" t="str">
            <v>QS</v>
          </cell>
          <cell r="V6" t="str">
            <v>QE</v>
          </cell>
          <cell r="W6" t="str">
            <v>QR</v>
          </cell>
          <cell r="X6" t="str">
            <v>QS</v>
          </cell>
          <cell r="Y6" t="str">
            <v>QE</v>
          </cell>
          <cell r="Z6" t="str">
            <v>QR</v>
          </cell>
          <cell r="AA6" t="str">
            <v>QS</v>
          </cell>
          <cell r="AB6" t="str">
            <v>QE</v>
          </cell>
          <cell r="AC6" t="str">
            <v>QR</v>
          </cell>
          <cell r="AD6" t="str">
            <v>QS</v>
          </cell>
          <cell r="AE6" t="str">
            <v>QE</v>
          </cell>
          <cell r="AF6" t="str">
            <v>QR</v>
          </cell>
          <cell r="AG6" t="str">
            <v>QS</v>
          </cell>
          <cell r="AH6" t="str">
            <v>QE</v>
          </cell>
          <cell r="AI6" t="str">
            <v>QR</v>
          </cell>
          <cell r="AJ6" t="str">
            <v>QS</v>
          </cell>
          <cell r="AK6" t="str">
            <v>QE</v>
          </cell>
          <cell r="AL6" t="str">
            <v>QR</v>
          </cell>
          <cell r="AM6" t="str">
            <v>QS</v>
          </cell>
          <cell r="AN6" t="str">
            <v>QE</v>
          </cell>
          <cell r="AO6" t="str">
            <v>QR</v>
          </cell>
          <cell r="AP6" t="str">
            <v>QS</v>
          </cell>
          <cell r="AQ6" t="str">
            <v>QE</v>
          </cell>
          <cell r="AR6" t="str">
            <v>QR</v>
          </cell>
          <cell r="AS6" t="str">
            <v>QS</v>
          </cell>
          <cell r="AT6" t="str">
            <v>QE</v>
          </cell>
          <cell r="AU6" t="str">
            <v>QR</v>
          </cell>
          <cell r="AV6" t="str">
            <v>QS</v>
          </cell>
          <cell r="AW6" t="str">
            <v>QE</v>
          </cell>
          <cell r="AX6" t="str">
            <v>QR</v>
          </cell>
          <cell r="AY6" t="str">
            <v>QS</v>
          </cell>
          <cell r="AZ6" t="str">
            <v>QE</v>
          </cell>
          <cell r="BA6" t="str">
            <v>QR</v>
          </cell>
          <cell r="BB6" t="str">
            <v>QS</v>
          </cell>
          <cell r="BC6" t="str">
            <v>QE</v>
          </cell>
          <cell r="BD6" t="str">
            <v>QR</v>
          </cell>
          <cell r="BE6" t="str">
            <v>QS</v>
          </cell>
          <cell r="BF6" t="str">
            <v>QE</v>
          </cell>
          <cell r="BG6" t="str">
            <v>QR</v>
          </cell>
          <cell r="BH6" t="str">
            <v>QS</v>
          </cell>
          <cell r="BI6" t="str">
            <v>QE</v>
          </cell>
          <cell r="BJ6" t="str">
            <v>QR</v>
          </cell>
          <cell r="BK6" t="str">
            <v>QS</v>
          </cell>
          <cell r="BL6" t="str">
            <v>QE</v>
          </cell>
          <cell r="BM6" t="str">
            <v>QR</v>
          </cell>
          <cell r="BN6" t="str">
            <v>QS</v>
          </cell>
          <cell r="BO6" t="str">
            <v>QE</v>
          </cell>
          <cell r="BP6" t="str">
            <v>QR</v>
          </cell>
          <cell r="BQ6" t="str">
            <v>QS</v>
          </cell>
          <cell r="BR6" t="str">
            <v>QE</v>
          </cell>
          <cell r="BS6" t="str">
            <v>QR</v>
          </cell>
          <cell r="BT6" t="str">
            <v>QS</v>
          </cell>
          <cell r="BU6" t="str">
            <v>QE</v>
          </cell>
          <cell r="BV6" t="str">
            <v>QR</v>
          </cell>
          <cell r="BW6" t="str">
            <v>QS</v>
          </cell>
          <cell r="BX6" t="str">
            <v>QE</v>
          </cell>
          <cell r="BY6" t="str">
            <v>QR</v>
          </cell>
          <cell r="BZ6" t="str">
            <v>QS</v>
          </cell>
          <cell r="CA6" t="str">
            <v>QE</v>
          </cell>
          <cell r="CB6" t="str">
            <v>QR</v>
          </cell>
          <cell r="CC6" t="str">
            <v>QS</v>
          </cell>
          <cell r="CD6" t="str">
            <v>QE</v>
          </cell>
        </row>
        <row r="7">
          <cell r="A7" t="str">
            <v>ACE010IX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CB7">
            <v>0</v>
          </cell>
          <cell r="CC7">
            <v>0</v>
          </cell>
          <cell r="CD7">
            <v>0</v>
          </cell>
        </row>
        <row r="8">
          <cell r="A8" t="str">
            <v>ACE102IX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CB8">
            <v>0</v>
          </cell>
          <cell r="CC8">
            <v>0</v>
          </cell>
          <cell r="CD8">
            <v>0</v>
          </cell>
        </row>
        <row r="9">
          <cell r="A9" t="str">
            <v>ACM5611G/WH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CB9">
            <v>0</v>
          </cell>
          <cell r="CC9">
            <v>0</v>
          </cell>
          <cell r="CD9">
            <v>0</v>
          </cell>
        </row>
        <row r="10">
          <cell r="A10" t="str">
            <v>ACM566/1IX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CB10">
            <v>0</v>
          </cell>
          <cell r="CC10">
            <v>0</v>
          </cell>
          <cell r="CD10">
            <v>0</v>
          </cell>
        </row>
        <row r="11">
          <cell r="A11" t="str">
            <v>ACM6601/G/IX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CB11">
            <v>0</v>
          </cell>
          <cell r="CC11">
            <v>0</v>
          </cell>
          <cell r="CD11">
            <v>0</v>
          </cell>
        </row>
        <row r="12">
          <cell r="A12" t="str">
            <v>ACM6611G/IX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CB12">
            <v>0</v>
          </cell>
          <cell r="CC12">
            <v>0</v>
          </cell>
          <cell r="CD12">
            <v>0</v>
          </cell>
        </row>
        <row r="13">
          <cell r="A13" t="str">
            <v>ACM6611G/WH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CB13">
            <v>0</v>
          </cell>
          <cell r="CC13">
            <v>0</v>
          </cell>
          <cell r="CD13">
            <v>0</v>
          </cell>
        </row>
        <row r="14">
          <cell r="A14" t="str">
            <v>ACM870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CB14">
            <v>0</v>
          </cell>
          <cell r="CC14">
            <v>0</v>
          </cell>
          <cell r="CD14">
            <v>0</v>
          </cell>
        </row>
        <row r="15">
          <cell r="A15" t="str">
            <v>ACM915IX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CB15">
            <v>0</v>
          </cell>
          <cell r="CC15">
            <v>0</v>
          </cell>
          <cell r="CD15">
            <v>0</v>
          </cell>
        </row>
        <row r="16">
          <cell r="A16" t="str">
            <v>ACM916IX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CB16">
            <v>0</v>
          </cell>
          <cell r="CC16">
            <v>0</v>
          </cell>
          <cell r="CD16">
            <v>0</v>
          </cell>
        </row>
        <row r="17">
          <cell r="A17" t="str">
            <v>ACH9511G/IX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CB17">
            <v>0</v>
          </cell>
          <cell r="CC17">
            <v>0</v>
          </cell>
          <cell r="CD17">
            <v>0</v>
          </cell>
        </row>
        <row r="18">
          <cell r="A18" t="str">
            <v>ACK9401IN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CB18">
            <v>0</v>
          </cell>
          <cell r="CC18">
            <v>0</v>
          </cell>
          <cell r="CD18">
            <v>0</v>
          </cell>
        </row>
        <row r="19">
          <cell r="A19" t="str">
            <v>ACM9415/1G/WH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CB19">
            <v>0</v>
          </cell>
          <cell r="CC19">
            <v>0</v>
          </cell>
          <cell r="CD19">
            <v>0</v>
          </cell>
        </row>
        <row r="20">
          <cell r="A20" t="str">
            <v>ACM9416/1GIX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CB20">
            <v>0</v>
          </cell>
          <cell r="CC20">
            <v>0</v>
          </cell>
          <cell r="CD20">
            <v>0</v>
          </cell>
        </row>
        <row r="21">
          <cell r="A21" t="str">
            <v>ADG6442FD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CB21">
            <v>0</v>
          </cell>
          <cell r="CC21">
            <v>0</v>
          </cell>
          <cell r="CD21">
            <v>0</v>
          </cell>
        </row>
        <row r="22">
          <cell r="A22" t="str">
            <v>ADG7443A+FD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CB22">
            <v>0</v>
          </cell>
          <cell r="CC22">
            <v>0</v>
          </cell>
          <cell r="CD22">
            <v>0</v>
          </cell>
        </row>
        <row r="23">
          <cell r="A23" t="str">
            <v>ADG7643A+IX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CB23">
            <v>0</v>
          </cell>
          <cell r="CC23">
            <v>0</v>
          </cell>
          <cell r="CD23">
            <v>0</v>
          </cell>
        </row>
        <row r="24">
          <cell r="A24" t="str">
            <v>ADP6743</v>
          </cell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CB24">
            <v>0</v>
          </cell>
          <cell r="CC24">
            <v>0</v>
          </cell>
          <cell r="CD24">
            <v>0</v>
          </cell>
        </row>
        <row r="25">
          <cell r="A25" t="str">
            <v>ADP4400WH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CB25">
            <v>0</v>
          </cell>
          <cell r="CC25">
            <v>0</v>
          </cell>
          <cell r="CD25">
            <v>0</v>
          </cell>
        </row>
        <row r="26">
          <cell r="A26" t="str">
            <v>ADP4600SI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CB26">
            <v>0</v>
          </cell>
          <cell r="CC26">
            <v>0</v>
          </cell>
          <cell r="CD26">
            <v>0</v>
          </cell>
        </row>
        <row r="27">
          <cell r="A27" t="str">
            <v>ADP7442A+PC6SWH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CB27">
            <v>0</v>
          </cell>
          <cell r="CC27">
            <v>0</v>
          </cell>
          <cell r="CD27">
            <v>0</v>
          </cell>
        </row>
        <row r="28">
          <cell r="A28" t="str">
            <v>ADP7452A+IX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CB28">
            <v>0</v>
          </cell>
          <cell r="CC28">
            <v>0</v>
          </cell>
          <cell r="CD28">
            <v>0</v>
          </cell>
        </row>
        <row r="29">
          <cell r="A29" t="str">
            <v>ADP750IX</v>
          </cell>
          <cell r="B29">
            <v>0</v>
          </cell>
          <cell r="C29">
            <v>0</v>
          </cell>
          <cell r="D29">
            <v>0</v>
          </cell>
          <cell r="E29">
            <v>258</v>
          </cell>
          <cell r="F29">
            <v>258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CB29">
            <v>258</v>
          </cell>
          <cell r="CC29">
            <v>258</v>
          </cell>
          <cell r="CD29">
            <v>0</v>
          </cell>
        </row>
        <row r="30">
          <cell r="A30" t="str">
            <v>ADP8688A+TR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CB30">
            <v>0</v>
          </cell>
          <cell r="CC30">
            <v>0</v>
          </cell>
          <cell r="CD30">
            <v>0</v>
          </cell>
        </row>
        <row r="31">
          <cell r="A31" t="str">
            <v>AKG659IX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CB31">
            <v>0</v>
          </cell>
          <cell r="CC31">
            <v>0</v>
          </cell>
          <cell r="CD31">
            <v>0</v>
          </cell>
        </row>
        <row r="32">
          <cell r="A32" t="str">
            <v>AKL710WH</v>
          </cell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0</v>
          </cell>
          <cell r="CB32">
            <v>0</v>
          </cell>
          <cell r="CC32">
            <v>0</v>
          </cell>
          <cell r="CD32">
            <v>0</v>
          </cell>
        </row>
        <row r="33">
          <cell r="A33" t="str">
            <v>AKM250</v>
          </cell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CB33">
            <v>0</v>
          </cell>
          <cell r="CC33">
            <v>0</v>
          </cell>
          <cell r="CD33">
            <v>0</v>
          </cell>
        </row>
        <row r="34">
          <cell r="A34" t="str">
            <v>AKM250NB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CB34">
            <v>0</v>
          </cell>
          <cell r="CC34">
            <v>0</v>
          </cell>
          <cell r="CD34">
            <v>0</v>
          </cell>
        </row>
        <row r="35">
          <cell r="A35" t="str">
            <v>AKM250IX</v>
          </cell>
          <cell r="B35">
            <v>0</v>
          </cell>
          <cell r="C35">
            <v>0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CB35">
            <v>0</v>
          </cell>
          <cell r="CC35">
            <v>0</v>
          </cell>
          <cell r="CD35">
            <v>0</v>
          </cell>
        </row>
        <row r="36">
          <cell r="A36" t="str">
            <v>AKM251IX</v>
          </cell>
          <cell r="B36">
            <v>0</v>
          </cell>
          <cell r="C36">
            <v>0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CB36">
            <v>0</v>
          </cell>
          <cell r="CC36">
            <v>0</v>
          </cell>
          <cell r="CD36">
            <v>0</v>
          </cell>
        </row>
        <row r="37">
          <cell r="A37" t="str">
            <v>AKM258</v>
          </cell>
          <cell r="B37">
            <v>0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CB37">
            <v>0</v>
          </cell>
          <cell r="CC37">
            <v>0</v>
          </cell>
          <cell r="CD37">
            <v>0</v>
          </cell>
        </row>
        <row r="38">
          <cell r="A38" t="str">
            <v>AKM361IX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CB38">
            <v>0</v>
          </cell>
          <cell r="CC38">
            <v>0</v>
          </cell>
          <cell r="CD38">
            <v>0</v>
          </cell>
        </row>
        <row r="39">
          <cell r="A39" t="str">
            <v>AKM394IR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CB39">
            <v>0</v>
          </cell>
          <cell r="CC39">
            <v>0</v>
          </cell>
          <cell r="CD39">
            <v>0</v>
          </cell>
        </row>
        <row r="40">
          <cell r="A40" t="str">
            <v>AKM521IX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CB40">
            <v>0</v>
          </cell>
          <cell r="CC40">
            <v>0</v>
          </cell>
          <cell r="CD40">
            <v>0</v>
          </cell>
        </row>
        <row r="41">
          <cell r="A41" t="str">
            <v>AKP258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CB41">
            <v>0</v>
          </cell>
          <cell r="CC41">
            <v>0</v>
          </cell>
          <cell r="CD41">
            <v>0</v>
          </cell>
        </row>
        <row r="42">
          <cell r="A42" t="str">
            <v>AKP560IX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CB42">
            <v>0</v>
          </cell>
          <cell r="CC42">
            <v>0</v>
          </cell>
          <cell r="CD42">
            <v>0</v>
          </cell>
        </row>
        <row r="43">
          <cell r="A43" t="str">
            <v>AKP560WH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CB43">
            <v>0</v>
          </cell>
          <cell r="CC43">
            <v>0</v>
          </cell>
          <cell r="CD43">
            <v>0</v>
          </cell>
        </row>
        <row r="44">
          <cell r="A44" t="str">
            <v>AKP565IX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CB44">
            <v>0</v>
          </cell>
          <cell r="CC44">
            <v>0</v>
          </cell>
          <cell r="CD44">
            <v>0</v>
          </cell>
        </row>
        <row r="45">
          <cell r="A45" t="str">
            <v>AKP568/IX/1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CB45">
            <v>0</v>
          </cell>
          <cell r="CC45">
            <v>0</v>
          </cell>
          <cell r="CD45">
            <v>0</v>
          </cell>
        </row>
        <row r="46">
          <cell r="A46" t="str">
            <v>AKR0471IX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CB46">
            <v>0</v>
          </cell>
          <cell r="CC46">
            <v>0</v>
          </cell>
          <cell r="CD46">
            <v>0</v>
          </cell>
        </row>
        <row r="47">
          <cell r="A47" t="str">
            <v>AKR357IX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  <cell r="J47">
            <v>0</v>
          </cell>
          <cell r="CB47">
            <v>0</v>
          </cell>
          <cell r="CC47">
            <v>0</v>
          </cell>
          <cell r="CD47">
            <v>0</v>
          </cell>
        </row>
        <row r="48">
          <cell r="A48" t="str">
            <v>AKR420IX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CB48">
            <v>0</v>
          </cell>
          <cell r="CC48">
            <v>0</v>
          </cell>
          <cell r="CD48">
            <v>0</v>
          </cell>
        </row>
        <row r="49">
          <cell r="A49" t="str">
            <v>AKR420WH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  <cell r="J49">
            <v>0</v>
          </cell>
          <cell r="CB49">
            <v>0</v>
          </cell>
          <cell r="CC49">
            <v>0</v>
          </cell>
          <cell r="CD49">
            <v>0</v>
          </cell>
        </row>
        <row r="50">
          <cell r="A50" t="str">
            <v>AKR420NB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CB50">
            <v>0</v>
          </cell>
          <cell r="CC50">
            <v>0</v>
          </cell>
          <cell r="CD50">
            <v>0</v>
          </cell>
        </row>
        <row r="51">
          <cell r="A51" t="str">
            <v>AKR431ME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CB51">
            <v>0</v>
          </cell>
          <cell r="CC51">
            <v>0</v>
          </cell>
          <cell r="CD51">
            <v>0</v>
          </cell>
        </row>
        <row r="52">
          <cell r="A52" t="str">
            <v>AKR431WH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CB52">
            <v>0</v>
          </cell>
          <cell r="CC52">
            <v>0</v>
          </cell>
          <cell r="CD52">
            <v>0</v>
          </cell>
        </row>
        <row r="53">
          <cell r="A53" t="str">
            <v>AKR685IX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CB53">
            <v>0</v>
          </cell>
          <cell r="CC53">
            <v>0</v>
          </cell>
          <cell r="CD53">
            <v>0</v>
          </cell>
        </row>
        <row r="54">
          <cell r="A54" t="str">
            <v>AKR703IX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CB54">
            <v>0</v>
          </cell>
          <cell r="CC54">
            <v>0</v>
          </cell>
          <cell r="CD54">
            <v>0</v>
          </cell>
        </row>
        <row r="55">
          <cell r="A55" t="str">
            <v>AKR891IX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CB55">
            <v>0</v>
          </cell>
          <cell r="CC55">
            <v>0</v>
          </cell>
          <cell r="CD55">
            <v>0</v>
          </cell>
        </row>
        <row r="56">
          <cell r="A56" t="str">
            <v>AKR934IX</v>
          </cell>
          <cell r="B56">
            <v>0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CB56">
            <v>0</v>
          </cell>
          <cell r="CC56">
            <v>0</v>
          </cell>
          <cell r="CD56">
            <v>0</v>
          </cell>
        </row>
        <row r="57">
          <cell r="A57" t="str">
            <v>AKR945IX</v>
          </cell>
          <cell r="B57">
            <v>0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J57">
            <v>0</v>
          </cell>
          <cell r="CB57">
            <v>0</v>
          </cell>
          <cell r="CC57">
            <v>0</v>
          </cell>
          <cell r="CD57">
            <v>0</v>
          </cell>
        </row>
        <row r="58">
          <cell r="A58" t="str">
            <v>AKR981IX</v>
          </cell>
          <cell r="B58">
            <v>0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CB58">
            <v>0</v>
          </cell>
          <cell r="CC58">
            <v>0</v>
          </cell>
          <cell r="CD58">
            <v>0</v>
          </cell>
        </row>
        <row r="59">
          <cell r="A59" t="str">
            <v>AKR983IX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CB59">
            <v>0</v>
          </cell>
          <cell r="CC59">
            <v>0</v>
          </cell>
          <cell r="CD59">
            <v>0</v>
          </cell>
        </row>
        <row r="60">
          <cell r="A60" t="str">
            <v>AKR809MR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CB60">
            <v>0</v>
          </cell>
          <cell r="CC60">
            <v>0</v>
          </cell>
          <cell r="CD60">
            <v>0</v>
          </cell>
        </row>
        <row r="61">
          <cell r="A61" t="str">
            <v>AKS638WH</v>
          </cell>
          <cell r="B61">
            <v>0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CB61">
            <v>0</v>
          </cell>
          <cell r="CC61">
            <v>0</v>
          </cell>
          <cell r="CD61">
            <v>0</v>
          </cell>
        </row>
        <row r="62">
          <cell r="A62" t="str">
            <v>AKT315/IX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0</v>
          </cell>
          <cell r="CB62">
            <v>0</v>
          </cell>
          <cell r="CC62">
            <v>0</v>
          </cell>
          <cell r="CD62">
            <v>0</v>
          </cell>
        </row>
        <row r="63">
          <cell r="A63" t="str">
            <v>AKT325IX</v>
          </cell>
          <cell r="B63">
            <v>0</v>
          </cell>
          <cell r="C63">
            <v>0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CB63">
            <v>0</v>
          </cell>
          <cell r="CC63">
            <v>0</v>
          </cell>
          <cell r="CD63">
            <v>0</v>
          </cell>
        </row>
        <row r="64">
          <cell r="A64" t="str">
            <v>AKT476NB</v>
          </cell>
          <cell r="B64">
            <v>0</v>
          </cell>
          <cell r="C64">
            <v>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CB64">
            <v>0</v>
          </cell>
          <cell r="CC64">
            <v>0</v>
          </cell>
          <cell r="CD64">
            <v>0</v>
          </cell>
        </row>
        <row r="65">
          <cell r="A65" t="str">
            <v>AKT617/IX</v>
          </cell>
          <cell r="B65">
            <v>0</v>
          </cell>
          <cell r="C65">
            <v>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50</v>
          </cell>
          <cell r="I65">
            <v>50</v>
          </cell>
          <cell r="J65">
            <v>0</v>
          </cell>
          <cell r="CB65">
            <v>50</v>
          </cell>
          <cell r="CC65">
            <v>50</v>
          </cell>
          <cell r="CD65">
            <v>0</v>
          </cell>
        </row>
        <row r="66">
          <cell r="A66" t="str">
            <v>AKT680/IXL</v>
          </cell>
          <cell r="B66">
            <v>0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22</v>
          </cell>
          <cell r="I66">
            <v>22</v>
          </cell>
          <cell r="J66">
            <v>0</v>
          </cell>
          <cell r="CB66">
            <v>22</v>
          </cell>
          <cell r="CC66">
            <v>22</v>
          </cell>
          <cell r="CD66">
            <v>0</v>
          </cell>
        </row>
        <row r="67">
          <cell r="A67" t="str">
            <v>AKT780/IX</v>
          </cell>
          <cell r="B67">
            <v>0</v>
          </cell>
          <cell r="C67">
            <v>0</v>
          </cell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2</v>
          </cell>
          <cell r="I67">
            <v>2</v>
          </cell>
          <cell r="J67">
            <v>0</v>
          </cell>
          <cell r="CB67">
            <v>2</v>
          </cell>
          <cell r="CC67">
            <v>2</v>
          </cell>
          <cell r="CD67">
            <v>0</v>
          </cell>
        </row>
        <row r="68">
          <cell r="A68" t="str">
            <v>AKT809NB</v>
          </cell>
          <cell r="B68">
            <v>0</v>
          </cell>
          <cell r="C68">
            <v>0</v>
          </cell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CB68">
            <v>0</v>
          </cell>
          <cell r="CC68">
            <v>0</v>
          </cell>
          <cell r="CD68">
            <v>0</v>
          </cell>
        </row>
        <row r="69">
          <cell r="A69" t="str">
            <v>AKT905/IX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80</v>
          </cell>
          <cell r="I69">
            <v>80</v>
          </cell>
          <cell r="J69">
            <v>0</v>
          </cell>
          <cell r="CB69">
            <v>80</v>
          </cell>
          <cell r="CC69">
            <v>80</v>
          </cell>
          <cell r="CD69">
            <v>0</v>
          </cell>
        </row>
        <row r="70">
          <cell r="A70" t="str">
            <v>AKT925/IX</v>
          </cell>
          <cell r="B70">
            <v>0</v>
          </cell>
          <cell r="C70">
            <v>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57</v>
          </cell>
          <cell r="I70">
            <v>57</v>
          </cell>
          <cell r="J70">
            <v>0</v>
          </cell>
          <cell r="CB70">
            <v>57</v>
          </cell>
          <cell r="CC70">
            <v>57</v>
          </cell>
          <cell r="CD70">
            <v>0</v>
          </cell>
        </row>
        <row r="71">
          <cell r="A71" t="str">
            <v>AKT933NB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80</v>
          </cell>
          <cell r="I71">
            <v>80</v>
          </cell>
          <cell r="J71">
            <v>0</v>
          </cell>
          <cell r="CB71">
            <v>80</v>
          </cell>
          <cell r="CC71">
            <v>80</v>
          </cell>
          <cell r="CD71">
            <v>0</v>
          </cell>
        </row>
        <row r="72">
          <cell r="A72" t="str">
            <v>AKZM655IX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CB72">
            <v>0</v>
          </cell>
          <cell r="CC72">
            <v>0</v>
          </cell>
          <cell r="CD72">
            <v>0</v>
          </cell>
        </row>
        <row r="73">
          <cell r="A73" t="str">
            <v>AKZM693MRR</v>
          </cell>
          <cell r="B73">
            <v>0</v>
          </cell>
          <cell r="C73">
            <v>0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CB73">
            <v>0</v>
          </cell>
          <cell r="CC73">
            <v>0</v>
          </cell>
          <cell r="CD73">
            <v>0</v>
          </cell>
        </row>
        <row r="74">
          <cell r="A74" t="str">
            <v>AMB797</v>
          </cell>
          <cell r="B74">
            <v>0</v>
          </cell>
          <cell r="C74">
            <v>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CB74">
            <v>0</v>
          </cell>
          <cell r="CC74">
            <v>0</v>
          </cell>
          <cell r="CD74">
            <v>0</v>
          </cell>
        </row>
        <row r="75">
          <cell r="A75" t="str">
            <v>AMB799</v>
          </cell>
          <cell r="B75">
            <v>0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CB75">
            <v>0</v>
          </cell>
          <cell r="CC75">
            <v>0</v>
          </cell>
          <cell r="CD75">
            <v>0</v>
          </cell>
        </row>
        <row r="76">
          <cell r="A76" t="str">
            <v>AMD091/1</v>
          </cell>
          <cell r="B76">
            <v>0</v>
          </cell>
          <cell r="C76">
            <v>0</v>
          </cell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CB76">
            <v>0</v>
          </cell>
          <cell r="CC76">
            <v>0</v>
          </cell>
          <cell r="CD76">
            <v>0</v>
          </cell>
        </row>
        <row r="77">
          <cell r="A77" t="str">
            <v>AMD314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CB77">
            <v>0</v>
          </cell>
          <cell r="CC77">
            <v>0</v>
          </cell>
          <cell r="CD77">
            <v>0</v>
          </cell>
        </row>
        <row r="78">
          <cell r="A78" t="str">
            <v>AMD314IX</v>
          </cell>
          <cell r="B78">
            <v>0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CB78">
            <v>0</v>
          </cell>
          <cell r="CC78">
            <v>0</v>
          </cell>
          <cell r="CD78">
            <v>0</v>
          </cell>
        </row>
        <row r="79">
          <cell r="A79" t="str">
            <v>AMD315</v>
          </cell>
          <cell r="B79">
            <v>0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CB79">
            <v>0</v>
          </cell>
          <cell r="CC79">
            <v>0</v>
          </cell>
          <cell r="CD79">
            <v>0</v>
          </cell>
        </row>
        <row r="80">
          <cell r="A80" t="str">
            <v>AMD315IX</v>
          </cell>
          <cell r="B80">
            <v>0</v>
          </cell>
          <cell r="C80">
            <v>0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CB80">
            <v>0</v>
          </cell>
          <cell r="CC80">
            <v>0</v>
          </cell>
          <cell r="CD80">
            <v>0</v>
          </cell>
        </row>
        <row r="81">
          <cell r="A81" t="str">
            <v>AMD316</v>
          </cell>
          <cell r="B81">
            <v>0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CB81">
            <v>0</v>
          </cell>
          <cell r="CC81">
            <v>0</v>
          </cell>
          <cell r="CD81">
            <v>0</v>
          </cell>
        </row>
        <row r="82">
          <cell r="A82" t="str">
            <v>AMD317</v>
          </cell>
          <cell r="B82">
            <v>0</v>
          </cell>
          <cell r="C82">
            <v>0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CB82">
            <v>0</v>
          </cell>
          <cell r="CC82">
            <v>0</v>
          </cell>
          <cell r="CD82">
            <v>0</v>
          </cell>
        </row>
        <row r="83">
          <cell r="A83" t="str">
            <v>AMD321</v>
          </cell>
          <cell r="B83">
            <v>0</v>
          </cell>
          <cell r="C83">
            <v>0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CB83">
            <v>0</v>
          </cell>
          <cell r="CC83">
            <v>0</v>
          </cell>
          <cell r="CD83">
            <v>0</v>
          </cell>
        </row>
        <row r="84">
          <cell r="A84" t="str">
            <v>AMD324</v>
          </cell>
          <cell r="B84">
            <v>0</v>
          </cell>
          <cell r="C84">
            <v>0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CB84">
            <v>0</v>
          </cell>
          <cell r="CC84">
            <v>0</v>
          </cell>
          <cell r="CD84">
            <v>0</v>
          </cell>
        </row>
        <row r="85">
          <cell r="A85" t="str">
            <v>AMD328</v>
          </cell>
          <cell r="B85">
            <v>0</v>
          </cell>
          <cell r="C85">
            <v>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CB85">
            <v>0</v>
          </cell>
          <cell r="CC85">
            <v>0</v>
          </cell>
          <cell r="CD85">
            <v>0</v>
          </cell>
        </row>
        <row r="86">
          <cell r="A86" t="str">
            <v>AMD329</v>
          </cell>
          <cell r="B86">
            <v>0</v>
          </cell>
          <cell r="C86">
            <v>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CB86">
            <v>0</v>
          </cell>
          <cell r="CC86">
            <v>0</v>
          </cell>
          <cell r="CD86">
            <v>0</v>
          </cell>
        </row>
        <row r="87">
          <cell r="A87" t="str">
            <v>AMT606/WH</v>
          </cell>
          <cell r="B87">
            <v>0</v>
          </cell>
          <cell r="C87">
            <v>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CB87">
            <v>0</v>
          </cell>
          <cell r="CC87">
            <v>0</v>
          </cell>
          <cell r="CD87">
            <v>0</v>
          </cell>
        </row>
        <row r="88">
          <cell r="A88" t="str">
            <v>AMW836/IX</v>
          </cell>
          <cell r="B88">
            <v>0</v>
          </cell>
          <cell r="C88">
            <v>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CB88">
            <v>0</v>
          </cell>
          <cell r="CC88">
            <v>0</v>
          </cell>
          <cell r="CD88">
            <v>0</v>
          </cell>
        </row>
        <row r="89">
          <cell r="A89" t="str">
            <v>AMW497IX</v>
          </cell>
          <cell r="B89">
            <v>0</v>
          </cell>
          <cell r="C89">
            <v>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CB89">
            <v>0</v>
          </cell>
          <cell r="CC89">
            <v>0</v>
          </cell>
          <cell r="CD89">
            <v>0</v>
          </cell>
        </row>
        <row r="90">
          <cell r="A90" t="str">
            <v>ARC1100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CB90">
            <v>0</v>
          </cell>
          <cell r="CC90">
            <v>0</v>
          </cell>
          <cell r="CD90">
            <v>0</v>
          </cell>
        </row>
        <row r="91">
          <cell r="A91" t="str">
            <v>ARC2224</v>
          </cell>
          <cell r="B91">
            <v>0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CB91">
            <v>0</v>
          </cell>
          <cell r="CC91">
            <v>0</v>
          </cell>
          <cell r="CD91">
            <v>0</v>
          </cell>
        </row>
        <row r="92">
          <cell r="A92" t="str">
            <v>ARC4330IX</v>
          </cell>
          <cell r="B92">
            <v>0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CB92">
            <v>0</v>
          </cell>
          <cell r="CC92">
            <v>0</v>
          </cell>
          <cell r="CD92">
            <v>0</v>
          </cell>
        </row>
        <row r="93">
          <cell r="A93" t="str">
            <v>ART871A+NF</v>
          </cell>
          <cell r="B93">
            <v>0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18</v>
          </cell>
          <cell r="I93">
            <v>18</v>
          </cell>
          <cell r="J93">
            <v>0</v>
          </cell>
          <cell r="CB93">
            <v>18</v>
          </cell>
          <cell r="CC93">
            <v>18</v>
          </cell>
          <cell r="CD93">
            <v>0</v>
          </cell>
        </row>
        <row r="94">
          <cell r="A94" t="str">
            <v>ART869A+NF</v>
          </cell>
          <cell r="B94">
            <v>0</v>
          </cell>
          <cell r="C94">
            <v>0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CB94">
            <v>0</v>
          </cell>
          <cell r="CC94">
            <v>0</v>
          </cell>
          <cell r="CD94">
            <v>0</v>
          </cell>
        </row>
        <row r="95">
          <cell r="A95" t="str">
            <v>ARZ000W</v>
          </cell>
          <cell r="B95">
            <v>0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CB95">
            <v>0</v>
          </cell>
          <cell r="CC95">
            <v>0</v>
          </cell>
          <cell r="CD95">
            <v>0</v>
          </cell>
        </row>
        <row r="96">
          <cell r="A96" t="str">
            <v>AMB7912</v>
          </cell>
          <cell r="B96">
            <v>0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CB96">
            <v>0</v>
          </cell>
          <cell r="CC96">
            <v>0</v>
          </cell>
          <cell r="CD96">
            <v>0</v>
          </cell>
        </row>
        <row r="97">
          <cell r="A97" t="str">
            <v>AWE5090</v>
          </cell>
          <cell r="B97">
            <v>0</v>
          </cell>
          <cell r="C97">
            <v>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CB97">
            <v>0</v>
          </cell>
          <cell r="CC97">
            <v>0</v>
          </cell>
          <cell r="CD97">
            <v>0</v>
          </cell>
        </row>
        <row r="98">
          <cell r="A98" t="str">
            <v>AWE6112</v>
          </cell>
          <cell r="B98">
            <v>0</v>
          </cell>
          <cell r="C98">
            <v>0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CB98">
            <v>0</v>
          </cell>
          <cell r="CC98">
            <v>0</v>
          </cell>
          <cell r="CD98">
            <v>0</v>
          </cell>
        </row>
        <row r="99">
          <cell r="A99" t="str">
            <v>AWE6511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CB99">
            <v>0</v>
          </cell>
          <cell r="CC99">
            <v>0</v>
          </cell>
          <cell r="CD99">
            <v>0</v>
          </cell>
        </row>
        <row r="100">
          <cell r="A100" t="str">
            <v>AWE6512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CB100">
            <v>0</v>
          </cell>
          <cell r="CC100">
            <v>0</v>
          </cell>
          <cell r="CD100">
            <v>0</v>
          </cell>
        </row>
        <row r="101">
          <cell r="A101" t="str">
            <v>AWE7650</v>
          </cell>
          <cell r="B101">
            <v>0</v>
          </cell>
          <cell r="C101">
            <v>0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CB101">
            <v>0</v>
          </cell>
          <cell r="CC101">
            <v>0</v>
          </cell>
          <cell r="CD101">
            <v>0</v>
          </cell>
        </row>
        <row r="102">
          <cell r="A102" t="str">
            <v>AWE9830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CB102">
            <v>0</v>
          </cell>
          <cell r="CC102">
            <v>0</v>
          </cell>
          <cell r="CD102">
            <v>0</v>
          </cell>
        </row>
        <row r="103">
          <cell r="A103" t="str">
            <v>AWE9850</v>
          </cell>
          <cell r="B103">
            <v>0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CB103">
            <v>0</v>
          </cell>
          <cell r="CC103">
            <v>0</v>
          </cell>
          <cell r="CD103">
            <v>0</v>
          </cell>
        </row>
        <row r="104">
          <cell r="A104" t="str">
            <v>AWG6122B</v>
          </cell>
          <cell r="B104">
            <v>0</v>
          </cell>
          <cell r="C104">
            <v>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CB104">
            <v>0</v>
          </cell>
          <cell r="CC104">
            <v>0</v>
          </cell>
          <cell r="CD104">
            <v>0</v>
          </cell>
        </row>
        <row r="105">
          <cell r="A105" t="str">
            <v>AWG6081</v>
          </cell>
          <cell r="B105">
            <v>0</v>
          </cell>
          <cell r="C105">
            <v>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CB105">
            <v>0</v>
          </cell>
          <cell r="CC105">
            <v>0</v>
          </cell>
          <cell r="CD105">
            <v>0</v>
          </cell>
        </row>
        <row r="106">
          <cell r="A106" t="str">
            <v>AWG/B6060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CB106">
            <v>0</v>
          </cell>
          <cell r="CC106">
            <v>0</v>
          </cell>
          <cell r="CD106">
            <v>0</v>
          </cell>
        </row>
        <row r="107">
          <cell r="A107" t="str">
            <v xml:space="preserve">AWG/BM6080 </v>
          </cell>
          <cell r="B107">
            <v>0</v>
          </cell>
          <cell r="C107">
            <v>0</v>
          </cell>
          <cell r="D107">
            <v>0</v>
          </cell>
          <cell r="E107">
            <v>0</v>
          </cell>
          <cell r="F107">
            <v>0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CB107">
            <v>0</v>
          </cell>
          <cell r="CC107">
            <v>0</v>
          </cell>
          <cell r="CD107">
            <v>0</v>
          </cell>
        </row>
        <row r="108">
          <cell r="A108" t="str">
            <v>AWG/BM6080S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CB108">
            <v>0</v>
          </cell>
          <cell r="CC108">
            <v>0</v>
          </cell>
          <cell r="CD108">
            <v>0</v>
          </cell>
        </row>
        <row r="109">
          <cell r="A109" t="str">
            <v>AWG/BM7080</v>
          </cell>
          <cell r="B109">
            <v>0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CB109">
            <v>0</v>
          </cell>
          <cell r="CC109">
            <v>0</v>
          </cell>
          <cell r="CD109">
            <v>0</v>
          </cell>
        </row>
        <row r="110">
          <cell r="A110" t="str">
            <v>AWG/BM7080S</v>
          </cell>
          <cell r="B110">
            <v>0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CB110">
            <v>0</v>
          </cell>
          <cell r="CC110">
            <v>0</v>
          </cell>
          <cell r="CD110">
            <v>0</v>
          </cell>
        </row>
        <row r="111">
          <cell r="A111" t="str">
            <v>AWG/BM7100</v>
          </cell>
          <cell r="B111">
            <v>1</v>
          </cell>
          <cell r="C111">
            <v>1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CB111">
            <v>1</v>
          </cell>
          <cell r="CC111">
            <v>1</v>
          </cell>
          <cell r="CD111">
            <v>0</v>
          </cell>
        </row>
        <row r="112">
          <cell r="A112" t="str">
            <v>AWG/CM7120S</v>
          </cell>
          <cell r="B112">
            <v>1</v>
          </cell>
          <cell r="C112">
            <v>1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CB112">
            <v>1</v>
          </cell>
          <cell r="CC112">
            <v>1</v>
          </cell>
          <cell r="CD112">
            <v>0</v>
          </cell>
        </row>
        <row r="113">
          <cell r="A113" t="str">
            <v>AWO/CM7120</v>
          </cell>
          <cell r="B113">
            <v>0</v>
          </cell>
          <cell r="C113">
            <v>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CB113">
            <v>0</v>
          </cell>
          <cell r="CC113">
            <v>0</v>
          </cell>
          <cell r="CD113">
            <v>0</v>
          </cell>
        </row>
        <row r="114">
          <cell r="A114" t="str">
            <v>AWO/CM8123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CB114">
            <v>0</v>
          </cell>
          <cell r="CC114">
            <v>0</v>
          </cell>
          <cell r="CD114">
            <v>0</v>
          </cell>
        </row>
        <row r="115">
          <cell r="A115" t="str">
            <v>AWO/CM8123S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CB115">
            <v>0</v>
          </cell>
          <cell r="CC115">
            <v>0</v>
          </cell>
          <cell r="CD115">
            <v>0</v>
          </cell>
        </row>
        <row r="116">
          <cell r="A116" t="str">
            <v>AWO/CM9123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CB116">
            <v>0</v>
          </cell>
          <cell r="CC116">
            <v>0</v>
          </cell>
          <cell r="CD116">
            <v>0</v>
          </cell>
        </row>
        <row r="117">
          <cell r="A117" t="str">
            <v>AWO/CM9123S</v>
          </cell>
          <cell r="B117">
            <v>168</v>
          </cell>
          <cell r="C117">
            <v>168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CB117">
            <v>168</v>
          </cell>
          <cell r="CC117">
            <v>168</v>
          </cell>
          <cell r="CD117">
            <v>0</v>
          </cell>
        </row>
        <row r="118">
          <cell r="A118" t="str">
            <v>AWO/D070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CB118">
            <v>0</v>
          </cell>
          <cell r="CC118">
            <v>0</v>
          </cell>
          <cell r="CD118">
            <v>0</v>
          </cell>
        </row>
        <row r="119">
          <cell r="A119" t="str">
            <v>AWOE10142S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CB119">
            <v>0</v>
          </cell>
          <cell r="CC119">
            <v>0</v>
          </cell>
          <cell r="CD119">
            <v>0</v>
          </cell>
        </row>
        <row r="120">
          <cell r="A120" t="str">
            <v>AWOE91200/1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CB120">
            <v>0</v>
          </cell>
          <cell r="CC120">
            <v>0</v>
          </cell>
          <cell r="CD120">
            <v>0</v>
          </cell>
        </row>
        <row r="121">
          <cell r="A121" t="str">
            <v>AWOE91200/1S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CB121">
            <v>0</v>
          </cell>
          <cell r="CC121">
            <v>0</v>
          </cell>
          <cell r="CD121">
            <v>0</v>
          </cell>
        </row>
        <row r="122">
          <cell r="A122" t="str">
            <v>AWZFS614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CB122">
            <v>0</v>
          </cell>
          <cell r="CC122">
            <v>0</v>
          </cell>
          <cell r="CD122">
            <v>0</v>
          </cell>
        </row>
        <row r="123">
          <cell r="A123" t="str">
            <v>AZB8785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CB123">
            <v>0</v>
          </cell>
          <cell r="CC123">
            <v>0</v>
          </cell>
          <cell r="CD123">
            <v>0</v>
          </cell>
        </row>
        <row r="124">
          <cell r="A124" t="str">
            <v>AZB9780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CB124">
            <v>0</v>
          </cell>
          <cell r="CC124">
            <v>0</v>
          </cell>
          <cell r="CD124">
            <v>0</v>
          </cell>
        </row>
        <row r="125">
          <cell r="A125" t="str">
            <v>AZB9785</v>
          </cell>
          <cell r="B125">
            <v>1</v>
          </cell>
          <cell r="C125">
            <v>1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CB125">
            <v>1</v>
          </cell>
          <cell r="CC125">
            <v>1</v>
          </cell>
          <cell r="CD125">
            <v>0</v>
          </cell>
        </row>
        <row r="126">
          <cell r="A126" t="str">
            <v>BCVMS8100</v>
          </cell>
          <cell r="B126">
            <v>0</v>
          </cell>
          <cell r="C126">
            <v>0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CB126">
            <v>0</v>
          </cell>
          <cell r="CC126">
            <v>0</v>
          </cell>
          <cell r="CD126">
            <v>0</v>
          </cell>
        </row>
        <row r="127">
          <cell r="A127" t="str">
            <v>BLVES8100PT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CB127">
            <v>0</v>
          </cell>
          <cell r="CC127">
            <v>0</v>
          </cell>
          <cell r="CD127">
            <v>0</v>
          </cell>
        </row>
        <row r="128">
          <cell r="A128" t="str">
            <v>CF16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CB128">
            <v>0</v>
          </cell>
          <cell r="CC128">
            <v>0</v>
          </cell>
          <cell r="CD128">
            <v>0</v>
          </cell>
        </row>
        <row r="129">
          <cell r="A129" t="str">
            <v>CF20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CB129">
            <v>0</v>
          </cell>
          <cell r="CC129">
            <v>0</v>
          </cell>
          <cell r="CD129">
            <v>0</v>
          </cell>
        </row>
        <row r="130">
          <cell r="A130" t="str">
            <v>CF28</v>
          </cell>
          <cell r="B130">
            <v>0</v>
          </cell>
          <cell r="C130">
            <v>0</v>
          </cell>
          <cell r="D130">
            <v>0</v>
          </cell>
          <cell r="E130">
            <v>116</v>
          </cell>
          <cell r="F130">
            <v>116</v>
          </cell>
          <cell r="G130">
            <v>0</v>
          </cell>
          <cell r="H130">
            <v>232</v>
          </cell>
          <cell r="I130">
            <v>232</v>
          </cell>
          <cell r="J130">
            <v>0</v>
          </cell>
          <cell r="CB130">
            <v>348</v>
          </cell>
          <cell r="CC130">
            <v>348</v>
          </cell>
          <cell r="CD130">
            <v>0</v>
          </cell>
        </row>
        <row r="131">
          <cell r="A131" t="str">
            <v>CF350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CB131">
            <v>0</v>
          </cell>
          <cell r="CC131">
            <v>0</v>
          </cell>
          <cell r="CD131">
            <v>0</v>
          </cell>
        </row>
        <row r="132">
          <cell r="A132" t="str">
            <v>CF430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CB132">
            <v>0</v>
          </cell>
          <cell r="CC132">
            <v>0</v>
          </cell>
          <cell r="CD132">
            <v>0</v>
          </cell>
        </row>
        <row r="133">
          <cell r="A133" t="str">
            <v>CF610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CB133">
            <v>0</v>
          </cell>
          <cell r="CC133">
            <v>0</v>
          </cell>
          <cell r="CD133">
            <v>0</v>
          </cell>
        </row>
        <row r="134">
          <cell r="A134" t="str">
            <v>CVA14AP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CB134">
            <v>0</v>
          </cell>
          <cell r="CC134">
            <v>0</v>
          </cell>
          <cell r="CD134">
            <v>0</v>
          </cell>
        </row>
        <row r="135">
          <cell r="A135" t="str">
            <v>DBA5890IXL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CB135">
            <v>0</v>
          </cell>
          <cell r="CC135">
            <v>0</v>
          </cell>
          <cell r="CD135">
            <v>0</v>
          </cell>
        </row>
        <row r="136">
          <cell r="A136" t="str">
            <v>DPA25</v>
          </cell>
          <cell r="B136">
            <v>256</v>
          </cell>
          <cell r="C136">
            <v>256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CB136">
            <v>256</v>
          </cell>
          <cell r="CC136">
            <v>256</v>
          </cell>
          <cell r="CD136">
            <v>0</v>
          </cell>
        </row>
        <row r="137">
          <cell r="A137" t="str">
            <v>DPA300V/EG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CB137">
            <v>0</v>
          </cell>
          <cell r="CC137">
            <v>0</v>
          </cell>
          <cell r="CD137">
            <v>0</v>
          </cell>
        </row>
        <row r="138">
          <cell r="A138" t="str">
            <v>DDP7750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CB138">
            <v>0</v>
          </cell>
          <cell r="CC138">
            <v>0</v>
          </cell>
          <cell r="CD138">
            <v>0</v>
          </cell>
        </row>
        <row r="139">
          <cell r="A139" t="str">
            <v>DDP7751</v>
          </cell>
          <cell r="B139">
            <v>0</v>
          </cell>
          <cell r="C139">
            <v>0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CB139">
            <v>0</v>
          </cell>
          <cell r="CC139">
            <v>0</v>
          </cell>
          <cell r="CD139">
            <v>0</v>
          </cell>
        </row>
        <row r="140">
          <cell r="A140" t="str">
            <v>DDP7752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CB140">
            <v>0</v>
          </cell>
          <cell r="CC140">
            <v>0</v>
          </cell>
          <cell r="CD140">
            <v>0</v>
          </cell>
        </row>
        <row r="141">
          <cell r="A141" t="str">
            <v>DDP7753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CB141">
            <v>0</v>
          </cell>
          <cell r="CC141">
            <v>0</v>
          </cell>
          <cell r="CD141">
            <v>0</v>
          </cell>
        </row>
        <row r="142">
          <cell r="A142" t="str">
            <v>ESPIF8640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CB142">
            <v>0</v>
          </cell>
          <cell r="CC142">
            <v>0</v>
          </cell>
          <cell r="CD142">
            <v>0</v>
          </cell>
        </row>
        <row r="143">
          <cell r="A143" t="str">
            <v>ECOGREENAC9522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CB143">
            <v>0</v>
          </cell>
          <cell r="CC143">
            <v>0</v>
          </cell>
          <cell r="CD143">
            <v>0</v>
          </cell>
        </row>
        <row r="144">
          <cell r="A144" t="str">
            <v>EKOGOLD840P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CB144">
            <v>0</v>
          </cell>
          <cell r="CC144">
            <v>0</v>
          </cell>
          <cell r="CD144">
            <v>0</v>
          </cell>
        </row>
        <row r="145">
          <cell r="A145" t="str">
            <v>EKOGOLD940P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CB145">
            <v>0</v>
          </cell>
          <cell r="CC145">
            <v>0</v>
          </cell>
          <cell r="CD145">
            <v>0</v>
          </cell>
        </row>
        <row r="146">
          <cell r="A146" t="str">
            <v>EMCHD8145PT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CB146">
            <v>0</v>
          </cell>
          <cell r="CC146">
            <v>0</v>
          </cell>
          <cell r="CD146">
            <v>0</v>
          </cell>
        </row>
        <row r="147">
          <cell r="A147" t="str">
            <v>GT285SL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CB147">
            <v>0</v>
          </cell>
          <cell r="CC147">
            <v>0</v>
          </cell>
          <cell r="CD147">
            <v>0</v>
          </cell>
        </row>
        <row r="148">
          <cell r="A148" t="str">
            <v>GTE405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CB148">
            <v>0</v>
          </cell>
          <cell r="CC148">
            <v>0</v>
          </cell>
          <cell r="CD148">
            <v>0</v>
          </cell>
        </row>
        <row r="149">
          <cell r="A149" t="str">
            <v>GKN2283A2+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CB149">
            <v>0</v>
          </cell>
          <cell r="CC149">
            <v>0</v>
          </cell>
          <cell r="CD149">
            <v>0</v>
          </cell>
        </row>
        <row r="150">
          <cell r="A150" t="str">
            <v>GSFP7153A+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CB150">
            <v>0</v>
          </cell>
          <cell r="CC150">
            <v>0</v>
          </cell>
          <cell r="CD150">
            <v>0</v>
          </cell>
        </row>
        <row r="151">
          <cell r="A151" t="str">
            <v>HD600</v>
          </cell>
          <cell r="B151">
            <v>0</v>
          </cell>
          <cell r="C151">
            <v>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CB151">
            <v>0</v>
          </cell>
          <cell r="CC151">
            <v>0</v>
          </cell>
          <cell r="CD151">
            <v>0</v>
          </cell>
        </row>
        <row r="152">
          <cell r="A152" t="str">
            <v>JT366/SL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CB152">
            <v>0</v>
          </cell>
          <cell r="CC152">
            <v>0</v>
          </cell>
          <cell r="CD152">
            <v>0</v>
          </cell>
        </row>
        <row r="153">
          <cell r="A153" t="str">
            <v>JT379/IX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CB153">
            <v>0</v>
          </cell>
          <cell r="CC153">
            <v>0</v>
          </cell>
          <cell r="CD153">
            <v>0</v>
          </cell>
        </row>
        <row r="154">
          <cell r="A154" t="str">
            <v>KGN5382A2+ Fresh PT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CB154">
            <v>0</v>
          </cell>
          <cell r="CC154">
            <v>0</v>
          </cell>
          <cell r="CD154">
            <v>0</v>
          </cell>
        </row>
        <row r="155">
          <cell r="A155" t="str">
            <v>KGN5283A3+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CB155">
            <v>0</v>
          </cell>
          <cell r="CC155">
            <v>0</v>
          </cell>
          <cell r="CD155">
            <v>0</v>
          </cell>
        </row>
        <row r="156">
          <cell r="A156" t="str">
            <v>LOP6052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CB156">
            <v>0</v>
          </cell>
          <cell r="CC156">
            <v>0</v>
          </cell>
          <cell r="CD156">
            <v>0</v>
          </cell>
        </row>
        <row r="157">
          <cell r="A157" t="str">
            <v>LOS7010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CB157">
            <v>0</v>
          </cell>
          <cell r="CC157">
            <v>0</v>
          </cell>
          <cell r="CD157">
            <v>0</v>
          </cell>
        </row>
        <row r="158">
          <cell r="A158" t="str">
            <v>LPA54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CB158">
            <v>0</v>
          </cell>
          <cell r="CC158">
            <v>0</v>
          </cell>
          <cell r="CD158">
            <v>0</v>
          </cell>
        </row>
        <row r="159">
          <cell r="A159" t="str">
            <v>MWD246SL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CB159">
            <v>0</v>
          </cell>
          <cell r="CC159">
            <v>0</v>
          </cell>
          <cell r="CD159">
            <v>0</v>
          </cell>
        </row>
        <row r="160">
          <cell r="A160" t="str">
            <v>MWD301</v>
          </cell>
          <cell r="B160">
            <v>0</v>
          </cell>
          <cell r="C160">
            <v>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CB160">
            <v>0</v>
          </cell>
          <cell r="CC160">
            <v>0</v>
          </cell>
          <cell r="CD160">
            <v>0</v>
          </cell>
        </row>
        <row r="161">
          <cell r="A161" t="str">
            <v>MWD302/WH</v>
          </cell>
          <cell r="B161">
            <v>0</v>
          </cell>
          <cell r="C161">
            <v>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CB161">
            <v>0</v>
          </cell>
          <cell r="CC161">
            <v>0</v>
          </cell>
          <cell r="CD161">
            <v>0</v>
          </cell>
        </row>
        <row r="162">
          <cell r="A162" t="str">
            <v>MWD308/SL</v>
          </cell>
          <cell r="B162">
            <v>0</v>
          </cell>
          <cell r="C162">
            <v>0</v>
          </cell>
          <cell r="D162">
            <v>0</v>
          </cell>
          <cell r="E162">
            <v>951</v>
          </cell>
          <cell r="F162">
            <v>951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CB162">
            <v>951</v>
          </cell>
          <cell r="CC162">
            <v>951</v>
          </cell>
          <cell r="CD162">
            <v>0</v>
          </cell>
        </row>
        <row r="163">
          <cell r="A163" t="str">
            <v>MWO611SL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CB163">
            <v>0</v>
          </cell>
          <cell r="CC163">
            <v>0</v>
          </cell>
          <cell r="CD163">
            <v>0</v>
          </cell>
        </row>
        <row r="164">
          <cell r="A164" t="str">
            <v>SF141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CB164">
            <v>0</v>
          </cell>
          <cell r="CC164">
            <v>0</v>
          </cell>
          <cell r="CD164">
            <v>0</v>
          </cell>
        </row>
        <row r="165">
          <cell r="A165" t="str">
            <v>SF171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CB165">
            <v>0</v>
          </cell>
          <cell r="CC165">
            <v>0</v>
          </cell>
          <cell r="CD165">
            <v>0</v>
          </cell>
        </row>
        <row r="166">
          <cell r="A166" t="str">
            <v>TGA310/3100EG</v>
          </cell>
          <cell r="B166">
            <v>0</v>
          </cell>
          <cell r="C166">
            <v>0</v>
          </cell>
          <cell r="D166">
            <v>0</v>
          </cell>
          <cell r="E166">
            <v>69</v>
          </cell>
          <cell r="F166">
            <v>69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CB166">
            <v>69</v>
          </cell>
          <cell r="CC166">
            <v>69</v>
          </cell>
          <cell r="CD166">
            <v>0</v>
          </cell>
        </row>
        <row r="167">
          <cell r="A167" t="str">
            <v>TGZ5757IXL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CB167">
            <v>0</v>
          </cell>
          <cell r="CC167">
            <v>0</v>
          </cell>
          <cell r="CD167">
            <v>0</v>
          </cell>
        </row>
        <row r="168">
          <cell r="A168" t="str">
            <v>TGZ6260/IN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24</v>
          </cell>
          <cell r="I168">
            <v>24</v>
          </cell>
          <cell r="J168">
            <v>0</v>
          </cell>
        </row>
        <row r="169">
          <cell r="A169" t="str">
            <v>TT16AP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CB169">
            <v>0</v>
          </cell>
          <cell r="CC169">
            <v>0</v>
          </cell>
          <cell r="CD169">
            <v>0</v>
          </cell>
        </row>
        <row r="170">
          <cell r="A170" t="str">
            <v>WBA3399NFCIX</v>
          </cell>
          <cell r="B170">
            <v>0</v>
          </cell>
          <cell r="C170">
            <v>0</v>
          </cell>
          <cell r="D170">
            <v>0</v>
          </cell>
          <cell r="E170">
            <v>1</v>
          </cell>
          <cell r="F170">
            <v>1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CB170">
            <v>1</v>
          </cell>
          <cell r="CC170">
            <v>1</v>
          </cell>
          <cell r="CD170">
            <v>0</v>
          </cell>
        </row>
        <row r="171">
          <cell r="A171" t="str">
            <v>WBA4398NFCIX</v>
          </cell>
          <cell r="B171">
            <v>0</v>
          </cell>
          <cell r="C171">
            <v>0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CB171">
            <v>0</v>
          </cell>
          <cell r="CC171">
            <v>0</v>
          </cell>
          <cell r="CD171">
            <v>0</v>
          </cell>
        </row>
        <row r="172">
          <cell r="A172" t="str">
            <v>WBE3325NFTS</v>
          </cell>
          <cell r="B172">
            <v>0</v>
          </cell>
          <cell r="C172">
            <v>0</v>
          </cell>
          <cell r="D172">
            <v>0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CB172">
            <v>0</v>
          </cell>
          <cell r="CC172">
            <v>0</v>
          </cell>
          <cell r="CD172">
            <v>0</v>
          </cell>
        </row>
        <row r="173">
          <cell r="A173" t="str">
            <v>WBE3325NFW</v>
          </cell>
          <cell r="B173">
            <v>0</v>
          </cell>
          <cell r="C173">
            <v>0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CB173">
            <v>0</v>
          </cell>
          <cell r="CC173">
            <v>0</v>
          </cell>
          <cell r="CD173">
            <v>0</v>
          </cell>
        </row>
        <row r="174">
          <cell r="A174" t="str">
            <v>WBE3414</v>
          </cell>
          <cell r="B174">
            <v>0</v>
          </cell>
          <cell r="C174">
            <v>0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CB174">
            <v>0</v>
          </cell>
          <cell r="CC174">
            <v>0</v>
          </cell>
          <cell r="CD174">
            <v>0</v>
          </cell>
        </row>
        <row r="175">
          <cell r="A175" t="str">
            <v>WBE475IX/ARC4324IX</v>
          </cell>
          <cell r="B175">
            <v>0</v>
          </cell>
          <cell r="C175">
            <v>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CB175">
            <v>0</v>
          </cell>
          <cell r="CC175">
            <v>0</v>
          </cell>
          <cell r="CD175">
            <v>0</v>
          </cell>
        </row>
        <row r="176">
          <cell r="A176" t="str">
            <v>WGWHFL106A</v>
          </cell>
          <cell r="B176">
            <v>0</v>
          </cell>
          <cell r="C176">
            <v>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CB176">
            <v>0</v>
          </cell>
          <cell r="CC176">
            <v>0</v>
          </cell>
          <cell r="CD176">
            <v>0</v>
          </cell>
        </row>
        <row r="177">
          <cell r="A177" t="str">
            <v>WGWHFL1P6AL</v>
          </cell>
          <cell r="B177">
            <v>0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CB177">
            <v>0</v>
          </cell>
          <cell r="CC177">
            <v>0</v>
          </cell>
          <cell r="CD177">
            <v>0</v>
          </cell>
        </row>
        <row r="178">
          <cell r="A178" t="str">
            <v>WGWHFL112A</v>
          </cell>
          <cell r="B178">
            <v>0</v>
          </cell>
          <cell r="C178">
            <v>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CB178">
            <v>0</v>
          </cell>
          <cell r="CC178">
            <v>0</v>
          </cell>
          <cell r="CD178">
            <v>0</v>
          </cell>
        </row>
        <row r="179">
          <cell r="A179" t="str">
            <v>WME1640W</v>
          </cell>
          <cell r="B179">
            <v>0</v>
          </cell>
          <cell r="C179">
            <v>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CB179">
            <v>0</v>
          </cell>
          <cell r="CC179">
            <v>0</v>
          </cell>
          <cell r="CD179">
            <v>0</v>
          </cell>
        </row>
        <row r="180">
          <cell r="A180" t="str">
            <v>WME1887DFCTS</v>
          </cell>
          <cell r="B180">
            <v>0</v>
          </cell>
          <cell r="C180">
            <v>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CB180">
            <v>0</v>
          </cell>
          <cell r="CC180">
            <v>0</v>
          </cell>
          <cell r="CD180">
            <v>0</v>
          </cell>
        </row>
        <row r="181">
          <cell r="A181" t="str">
            <v>WMN1867DFCN</v>
          </cell>
          <cell r="B181">
            <v>0</v>
          </cell>
          <cell r="C181">
            <v>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CB181">
            <v>0</v>
          </cell>
          <cell r="CC181">
            <v>0</v>
          </cell>
          <cell r="CD181">
            <v>0</v>
          </cell>
        </row>
        <row r="182">
          <cell r="A182" t="str">
            <v>WMT503</v>
          </cell>
          <cell r="B182">
            <v>0</v>
          </cell>
          <cell r="C182">
            <v>0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CB182">
            <v>0</v>
          </cell>
          <cell r="CC182">
            <v>0</v>
          </cell>
          <cell r="CD182">
            <v>0</v>
          </cell>
        </row>
        <row r="183">
          <cell r="A183" t="str">
            <v>WOR1207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CB183">
            <v>0</v>
          </cell>
          <cell r="CC183">
            <v>0</v>
          </cell>
          <cell r="CD183">
            <v>0</v>
          </cell>
        </row>
        <row r="184">
          <cell r="A184" t="str">
            <v>WOR1209</v>
          </cell>
          <cell r="B184">
            <v>0</v>
          </cell>
          <cell r="C184">
            <v>0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CB184">
            <v>0</v>
          </cell>
          <cell r="CC184">
            <v>0</v>
          </cell>
          <cell r="CD184">
            <v>0</v>
          </cell>
        </row>
        <row r="185">
          <cell r="A185" t="str">
            <v>WOR1212</v>
          </cell>
          <cell r="B185">
            <v>0</v>
          </cell>
          <cell r="C185">
            <v>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CB185">
            <v>0</v>
          </cell>
          <cell r="CC185">
            <v>0</v>
          </cell>
          <cell r="CD185">
            <v>0</v>
          </cell>
        </row>
        <row r="186">
          <cell r="A186" t="str">
            <v>WS60-578</v>
          </cell>
          <cell r="B186">
            <v>0</v>
          </cell>
          <cell r="C186">
            <v>0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CB186">
            <v>0</v>
          </cell>
          <cell r="CC186">
            <v>0</v>
          </cell>
          <cell r="CD186">
            <v>0</v>
          </cell>
        </row>
        <row r="187">
          <cell r="A187" t="str">
            <v>WS80-58</v>
          </cell>
          <cell r="B187">
            <v>0</v>
          </cell>
          <cell r="C187">
            <v>0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CB187">
            <v>0</v>
          </cell>
          <cell r="CC187">
            <v>0</v>
          </cell>
          <cell r="CD187">
            <v>0</v>
          </cell>
        </row>
        <row r="188">
          <cell r="A188" t="str">
            <v>WSC5541/A+NX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11</v>
          </cell>
          <cell r="I188">
            <v>11</v>
          </cell>
          <cell r="J188">
            <v>0</v>
          </cell>
          <cell r="CB188">
            <v>11</v>
          </cell>
          <cell r="CC188">
            <v>11</v>
          </cell>
          <cell r="CD188">
            <v>0</v>
          </cell>
        </row>
        <row r="189">
          <cell r="A189" t="str">
            <v>WSC5541A+S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CB189">
            <v>0</v>
          </cell>
          <cell r="CC189">
            <v>0</v>
          </cell>
          <cell r="CD189">
            <v>0</v>
          </cell>
        </row>
        <row r="190">
          <cell r="A190" t="str">
            <v>WSF7256A/IX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CB190">
            <v>0</v>
          </cell>
          <cell r="CC190">
            <v>0</v>
          </cell>
          <cell r="CD190">
            <v>0</v>
          </cell>
        </row>
        <row r="191">
          <cell r="A191" t="str">
            <v>WSF5574A+X</v>
          </cell>
          <cell r="B191">
            <v>0</v>
          </cell>
          <cell r="C191">
            <v>0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CB191">
            <v>0</v>
          </cell>
          <cell r="CC191">
            <v>0</v>
          </cell>
          <cell r="CD191">
            <v>0</v>
          </cell>
        </row>
        <row r="192">
          <cell r="A192" t="str">
            <v>WSN5586A+N</v>
          </cell>
          <cell r="B192">
            <v>0</v>
          </cell>
          <cell r="C192">
            <v>0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CB192">
            <v>0</v>
          </cell>
          <cell r="CC192">
            <v>0</v>
          </cell>
          <cell r="CD192">
            <v>0</v>
          </cell>
        </row>
        <row r="193">
          <cell r="A193" t="str">
            <v>WTE2510W</v>
          </cell>
          <cell r="B193">
            <v>0</v>
          </cell>
          <cell r="C193">
            <v>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CB193">
            <v>0</v>
          </cell>
          <cell r="CC193">
            <v>0</v>
          </cell>
          <cell r="CD193">
            <v>0</v>
          </cell>
        </row>
        <row r="194">
          <cell r="A194" t="str">
            <v>WTE2921A+NFS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CB194">
            <v>0</v>
          </cell>
          <cell r="CC194">
            <v>0</v>
          </cell>
          <cell r="CD194">
            <v>0</v>
          </cell>
        </row>
        <row r="195">
          <cell r="A195" t="str">
            <v>WTE2921A+NFW</v>
          </cell>
          <cell r="B195">
            <v>0</v>
          </cell>
          <cell r="C195">
            <v>0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CB195">
            <v>0</v>
          </cell>
          <cell r="CC195">
            <v>0</v>
          </cell>
          <cell r="CD195">
            <v>0</v>
          </cell>
        </row>
        <row r="196">
          <cell r="A196" t="str">
            <v>WTE3111W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CB196">
            <v>0</v>
          </cell>
          <cell r="CC196">
            <v>0</v>
          </cell>
          <cell r="CD196">
            <v>0</v>
          </cell>
        </row>
        <row r="197">
          <cell r="A197" t="str">
            <v>WTE3322A+NFTS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CB197">
            <v>0</v>
          </cell>
          <cell r="CC197">
            <v>0</v>
          </cell>
          <cell r="CD197">
            <v>0</v>
          </cell>
        </row>
        <row r="198">
          <cell r="A198" t="str">
            <v>WTE3322NFW</v>
          </cell>
          <cell r="B198">
            <v>0</v>
          </cell>
          <cell r="C198">
            <v>0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CB198">
            <v>0</v>
          </cell>
          <cell r="CC198">
            <v>0</v>
          </cell>
          <cell r="CD198">
            <v>0</v>
          </cell>
        </row>
        <row r="199">
          <cell r="A199" t="str">
            <v>WTH4410IX</v>
          </cell>
          <cell r="B199">
            <v>135</v>
          </cell>
          <cell r="C199">
            <v>135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CB199">
            <v>135</v>
          </cell>
          <cell r="CC199">
            <v>135</v>
          </cell>
          <cell r="CD199">
            <v>0</v>
          </cell>
        </row>
        <row r="200">
          <cell r="A200" t="str">
            <v>WTH4410NFW</v>
          </cell>
          <cell r="B200">
            <v>135</v>
          </cell>
          <cell r="C200">
            <v>135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CB200">
            <v>135</v>
          </cell>
          <cell r="CC200">
            <v>135</v>
          </cell>
          <cell r="CD200">
            <v>0</v>
          </cell>
        </row>
        <row r="201">
          <cell r="A201" t="str">
            <v>WTH4910IX</v>
          </cell>
          <cell r="B201">
            <v>0</v>
          </cell>
          <cell r="C201">
            <v>0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CB201">
            <v>0</v>
          </cell>
          <cell r="CC201">
            <v>0</v>
          </cell>
          <cell r="CD201">
            <v>0</v>
          </cell>
        </row>
        <row r="202">
          <cell r="A202" t="str">
            <v>WTH4910NFW</v>
          </cell>
          <cell r="B202">
            <v>0</v>
          </cell>
          <cell r="C202">
            <v>0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CB202">
            <v>0</v>
          </cell>
          <cell r="CC202">
            <v>0</v>
          </cell>
          <cell r="CD202">
            <v>0</v>
          </cell>
        </row>
        <row r="203">
          <cell r="A203" t="str">
            <v>WTH5410NFW</v>
          </cell>
          <cell r="B203">
            <v>28</v>
          </cell>
          <cell r="C203">
            <v>28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CB203">
            <v>28</v>
          </cell>
          <cell r="CC203">
            <v>28</v>
          </cell>
          <cell r="CD203">
            <v>0</v>
          </cell>
        </row>
        <row r="204">
          <cell r="A204" t="str">
            <v>WTH5410NFX</v>
          </cell>
          <cell r="B204">
            <v>0</v>
          </cell>
          <cell r="C204">
            <v>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CB204">
            <v>0</v>
          </cell>
          <cell r="CC204">
            <v>0</v>
          </cell>
          <cell r="CD204">
            <v>0</v>
          </cell>
        </row>
        <row r="205">
          <cell r="A205" t="str">
            <v>WTM480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CB205">
            <v>0</v>
          </cell>
          <cell r="CC205">
            <v>0</v>
          </cell>
          <cell r="CD205">
            <v>0</v>
          </cell>
        </row>
        <row r="206">
          <cell r="A206" t="str">
            <v>WTV4125NFW</v>
          </cell>
          <cell r="B206">
            <v>0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CB206">
            <v>0</v>
          </cell>
          <cell r="CC206">
            <v>0</v>
          </cell>
          <cell r="CD206">
            <v>0</v>
          </cell>
        </row>
        <row r="207">
          <cell r="A207" t="str">
            <v>WTV4125NFX</v>
          </cell>
          <cell r="B207">
            <v>0</v>
          </cell>
          <cell r="C207">
            <v>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CB207">
            <v>0</v>
          </cell>
          <cell r="CC207">
            <v>0</v>
          </cell>
          <cell r="CD207">
            <v>0</v>
          </cell>
        </row>
        <row r="208">
          <cell r="A208" t="str">
            <v>WTV4225TS</v>
          </cell>
          <cell r="B208">
            <v>0</v>
          </cell>
          <cell r="C208">
            <v>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CB208">
            <v>0</v>
          </cell>
          <cell r="CC208">
            <v>0</v>
          </cell>
          <cell r="CD208">
            <v>0</v>
          </cell>
        </row>
        <row r="209">
          <cell r="A209" t="str">
            <v>WTV4225W</v>
          </cell>
          <cell r="B209">
            <v>0</v>
          </cell>
          <cell r="C209">
            <v>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CB209">
            <v>0</v>
          </cell>
          <cell r="CC209">
            <v>0</v>
          </cell>
          <cell r="CD209">
            <v>0</v>
          </cell>
        </row>
        <row r="210">
          <cell r="A210" t="str">
            <v>WTV4597NFCIX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J210">
            <v>0</v>
          </cell>
          <cell r="CB210">
            <v>0</v>
          </cell>
          <cell r="CC210">
            <v>0</v>
          </cell>
          <cell r="CD210">
            <v>0</v>
          </cell>
        </row>
        <row r="211">
          <cell r="A211" t="str">
            <v>WV1500</v>
          </cell>
          <cell r="B211">
            <v>0</v>
          </cell>
          <cell r="C211">
            <v>0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CB211">
            <v>0</v>
          </cell>
          <cell r="CC211">
            <v>0</v>
          </cell>
          <cell r="CD211">
            <v>0</v>
          </cell>
        </row>
        <row r="212">
          <cell r="A212" t="str">
            <v>WV1500S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CB212">
            <v>0</v>
          </cell>
          <cell r="CC212">
            <v>0</v>
          </cell>
          <cell r="CD212">
            <v>0</v>
          </cell>
        </row>
        <row r="213">
          <cell r="A213" t="str">
            <v>WVCC1B130</v>
          </cell>
          <cell r="B213">
            <v>0</v>
          </cell>
          <cell r="C213">
            <v>0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CB213">
            <v>0</v>
          </cell>
          <cell r="CC213">
            <v>0</v>
          </cell>
          <cell r="CD213">
            <v>0</v>
          </cell>
        </row>
        <row r="214">
          <cell r="A214" t="str">
            <v>WVCC1CL160</v>
          </cell>
          <cell r="B214">
            <v>0</v>
          </cell>
          <cell r="C214">
            <v>0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CB214">
            <v>0</v>
          </cell>
          <cell r="CC214">
            <v>0</v>
          </cell>
          <cell r="CD214">
            <v>0</v>
          </cell>
        </row>
        <row r="215">
          <cell r="A215" t="str">
            <v>WVCC1B180</v>
          </cell>
          <cell r="B215">
            <v>0</v>
          </cell>
          <cell r="C215">
            <v>0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CB215">
            <v>0</v>
          </cell>
          <cell r="CC215">
            <v>0</v>
          </cell>
          <cell r="CD215">
            <v>0</v>
          </cell>
        </row>
        <row r="216">
          <cell r="A216" t="str">
            <v>WVCC1B200</v>
          </cell>
          <cell r="B216">
            <v>0</v>
          </cell>
          <cell r="C216">
            <v>0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J216">
            <v>0</v>
          </cell>
          <cell r="CB216">
            <v>0</v>
          </cell>
          <cell r="CC216">
            <v>0</v>
          </cell>
          <cell r="CD216">
            <v>0</v>
          </cell>
        </row>
        <row r="217">
          <cell r="A217" t="str">
            <v>WVCC1CL200</v>
          </cell>
          <cell r="B217">
            <v>0</v>
          </cell>
          <cell r="C217">
            <v>0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CB217">
            <v>0</v>
          </cell>
          <cell r="CC217">
            <v>0</v>
          </cell>
          <cell r="CD217">
            <v>0</v>
          </cell>
        </row>
        <row r="218">
          <cell r="A218" t="str">
            <v>WVCU1CL100</v>
          </cell>
          <cell r="B218">
            <v>0</v>
          </cell>
          <cell r="C218">
            <v>0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CB218">
            <v>0</v>
          </cell>
          <cell r="CC218">
            <v>0</v>
          </cell>
          <cell r="CD218">
            <v>0</v>
          </cell>
        </row>
        <row r="219">
          <cell r="A219" t="str">
            <v>WVE1660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J219">
            <v>0</v>
          </cell>
          <cell r="CB219">
            <v>0</v>
          </cell>
          <cell r="CC219">
            <v>0</v>
          </cell>
          <cell r="CD219">
            <v>0</v>
          </cell>
        </row>
        <row r="220">
          <cell r="A220" t="str">
            <v>WVE1883NFTS</v>
          </cell>
          <cell r="B220">
            <v>0</v>
          </cell>
          <cell r="C220">
            <v>0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CB220">
            <v>0</v>
          </cell>
          <cell r="CC220">
            <v>0</v>
          </cell>
          <cell r="CD220">
            <v>0</v>
          </cell>
        </row>
        <row r="221">
          <cell r="A221" t="str">
            <v>WVN1863</v>
          </cell>
          <cell r="B221">
            <v>0</v>
          </cell>
          <cell r="C221">
            <v>0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CB221">
            <v>0</v>
          </cell>
          <cell r="CC221">
            <v>0</v>
          </cell>
          <cell r="CD221">
            <v>0</v>
          </cell>
        </row>
        <row r="222">
          <cell r="A222" t="str">
            <v>WVT503</v>
          </cell>
          <cell r="B222">
            <v>0</v>
          </cell>
          <cell r="C222">
            <v>0</v>
          </cell>
          <cell r="D222">
            <v>0</v>
          </cell>
          <cell r="E222">
            <v>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CB222">
            <v>0</v>
          </cell>
          <cell r="CC222">
            <v>0</v>
          </cell>
          <cell r="CD222">
            <v>0</v>
          </cell>
        </row>
        <row r="223">
          <cell r="A223" t="str">
            <v>WW1600</v>
          </cell>
          <cell r="B223">
            <v>0</v>
          </cell>
          <cell r="C223">
            <v>0</v>
          </cell>
          <cell r="D223">
            <v>0</v>
          </cell>
          <cell r="E223">
            <v>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CB223">
            <v>0</v>
          </cell>
          <cell r="CC223">
            <v>0</v>
          </cell>
          <cell r="CD223">
            <v>0</v>
          </cell>
        </row>
      </sheetData>
      <sheetData sheetId="27"/>
      <sheetData sheetId="28"/>
      <sheetData sheetId="29">
        <row r="1">
          <cell r="A1" t="str">
            <v>REFERENCE</v>
          </cell>
          <cell r="B1" t="str">
            <v>QANTITE</v>
          </cell>
        </row>
        <row r="2">
          <cell r="A2" t="str">
            <v>ACE010IX</v>
          </cell>
        </row>
        <row r="3">
          <cell r="A3" t="str">
            <v>ACE102IX</v>
          </cell>
        </row>
        <row r="4">
          <cell r="A4" t="str">
            <v>ACM5611G/WH</v>
          </cell>
          <cell r="B4">
            <v>1</v>
          </cell>
        </row>
        <row r="5">
          <cell r="A5" t="str">
            <v>ACM566/1IX</v>
          </cell>
        </row>
        <row r="6">
          <cell r="A6" t="str">
            <v>ACM6601/G/IX</v>
          </cell>
        </row>
        <row r="7">
          <cell r="A7" t="str">
            <v>ACM6611G/IX</v>
          </cell>
          <cell r="B7">
            <v>15</v>
          </cell>
        </row>
        <row r="8">
          <cell r="A8" t="str">
            <v>ACM6611G/WH</v>
          </cell>
        </row>
        <row r="9">
          <cell r="A9" t="str">
            <v>ACM870</v>
          </cell>
        </row>
        <row r="10">
          <cell r="A10" t="str">
            <v>ACM915IX</v>
          </cell>
        </row>
        <row r="11">
          <cell r="A11" t="str">
            <v>ACM916IX</v>
          </cell>
        </row>
        <row r="12">
          <cell r="A12" t="str">
            <v>ACH9511G/IX</v>
          </cell>
        </row>
        <row r="13">
          <cell r="A13" t="str">
            <v>ACK9401IN</v>
          </cell>
          <cell r="B13">
            <v>1</v>
          </cell>
        </row>
        <row r="14">
          <cell r="A14" t="str">
            <v>ACM9415/1G/WH</v>
          </cell>
          <cell r="B14">
            <v>1</v>
          </cell>
        </row>
        <row r="15">
          <cell r="A15" t="str">
            <v>ACM9416/1GIX</v>
          </cell>
          <cell r="B15">
            <v>2</v>
          </cell>
        </row>
        <row r="16">
          <cell r="A16" t="str">
            <v>ADG6442FD</v>
          </cell>
          <cell r="B16">
            <v>1</v>
          </cell>
        </row>
        <row r="17">
          <cell r="A17" t="str">
            <v>ADG7443A+FD</v>
          </cell>
        </row>
        <row r="18">
          <cell r="A18" t="str">
            <v>ADG7643A+IX</v>
          </cell>
        </row>
        <row r="19">
          <cell r="A19" t="str">
            <v>ADP6743</v>
          </cell>
        </row>
        <row r="20">
          <cell r="A20" t="str">
            <v>ADP4400WH</v>
          </cell>
          <cell r="B20">
            <v>3</v>
          </cell>
        </row>
        <row r="21">
          <cell r="A21" t="str">
            <v>ADP4600SI</v>
          </cell>
        </row>
        <row r="22">
          <cell r="A22" t="str">
            <v>ADP7442A+PC6SWH</v>
          </cell>
        </row>
        <row r="23">
          <cell r="A23" t="str">
            <v>ADP7452A+IX</v>
          </cell>
          <cell r="B23">
            <v>2</v>
          </cell>
        </row>
        <row r="24">
          <cell r="A24" t="str">
            <v>ADP750IX</v>
          </cell>
        </row>
        <row r="25">
          <cell r="A25" t="str">
            <v>ADP8688A+TR</v>
          </cell>
        </row>
        <row r="26">
          <cell r="A26" t="str">
            <v>AKG659IX</v>
          </cell>
        </row>
        <row r="27">
          <cell r="A27" t="str">
            <v>AKL710WH</v>
          </cell>
        </row>
        <row r="28">
          <cell r="A28" t="str">
            <v>AKM250</v>
          </cell>
        </row>
        <row r="29">
          <cell r="A29" t="str">
            <v>AKM250NB</v>
          </cell>
        </row>
        <row r="30">
          <cell r="A30" t="str">
            <v>AKM250IX</v>
          </cell>
        </row>
        <row r="31">
          <cell r="A31" t="str">
            <v>AKM251IX</v>
          </cell>
        </row>
        <row r="32">
          <cell r="A32" t="str">
            <v>AKM258</v>
          </cell>
        </row>
        <row r="33">
          <cell r="A33" t="str">
            <v>AKM361IX</v>
          </cell>
        </row>
        <row r="34">
          <cell r="A34" t="str">
            <v>AKM394IR</v>
          </cell>
        </row>
        <row r="35">
          <cell r="A35" t="str">
            <v>AKM521IX</v>
          </cell>
          <cell r="B35">
            <v>1</v>
          </cell>
        </row>
        <row r="36">
          <cell r="A36" t="str">
            <v>AKP258</v>
          </cell>
        </row>
        <row r="37">
          <cell r="A37" t="str">
            <v>AKP560IX</v>
          </cell>
        </row>
        <row r="38">
          <cell r="A38" t="str">
            <v>AKP560WH</v>
          </cell>
        </row>
        <row r="39">
          <cell r="A39" t="str">
            <v>AKP565IX</v>
          </cell>
        </row>
        <row r="40">
          <cell r="A40" t="str">
            <v>AKP568/IX/1</v>
          </cell>
          <cell r="B40">
            <v>2</v>
          </cell>
        </row>
        <row r="41">
          <cell r="A41" t="str">
            <v>AKR0471IX</v>
          </cell>
        </row>
        <row r="42">
          <cell r="A42" t="str">
            <v>AKR357IX</v>
          </cell>
        </row>
        <row r="43">
          <cell r="A43" t="str">
            <v>AKR420IX</v>
          </cell>
        </row>
        <row r="44">
          <cell r="A44" t="str">
            <v>AKR420WH</v>
          </cell>
        </row>
        <row r="45">
          <cell r="A45" t="str">
            <v>AKR420NB</v>
          </cell>
        </row>
        <row r="46">
          <cell r="A46" t="str">
            <v>AKR431ME</v>
          </cell>
          <cell r="B46">
            <v>2</v>
          </cell>
        </row>
        <row r="47">
          <cell r="A47" t="str">
            <v>AKR431WH</v>
          </cell>
        </row>
        <row r="48">
          <cell r="A48" t="str">
            <v>AKR685IX</v>
          </cell>
        </row>
        <row r="49">
          <cell r="A49" t="str">
            <v>AKR703IX</v>
          </cell>
          <cell r="B49">
            <v>1</v>
          </cell>
        </row>
        <row r="50">
          <cell r="A50" t="str">
            <v>AKR891IX</v>
          </cell>
        </row>
        <row r="51">
          <cell r="A51" t="str">
            <v>AKR934IX</v>
          </cell>
          <cell r="B51">
            <v>5</v>
          </cell>
        </row>
        <row r="52">
          <cell r="A52" t="str">
            <v>AKR945IX</v>
          </cell>
        </row>
        <row r="53">
          <cell r="A53" t="str">
            <v>AKR981IX</v>
          </cell>
          <cell r="B53">
            <v>1</v>
          </cell>
        </row>
        <row r="54">
          <cell r="A54" t="str">
            <v>AKR983IX</v>
          </cell>
          <cell r="B54">
            <v>3</v>
          </cell>
        </row>
        <row r="55">
          <cell r="A55" t="str">
            <v>AKR809MR</v>
          </cell>
        </row>
        <row r="56">
          <cell r="A56" t="str">
            <v>AKS638WH</v>
          </cell>
          <cell r="B56">
            <v>3</v>
          </cell>
        </row>
        <row r="57">
          <cell r="A57" t="str">
            <v>AKT315/IX</v>
          </cell>
        </row>
        <row r="58">
          <cell r="A58" t="str">
            <v>AKT325IX</v>
          </cell>
        </row>
        <row r="59">
          <cell r="A59" t="str">
            <v>AKT476NB</v>
          </cell>
          <cell r="B59">
            <v>1</v>
          </cell>
        </row>
        <row r="60">
          <cell r="A60" t="str">
            <v>AKT617/IX</v>
          </cell>
        </row>
        <row r="61">
          <cell r="A61" t="str">
            <v>AKT680/IXL</v>
          </cell>
        </row>
        <row r="62">
          <cell r="A62" t="str">
            <v>AKT780/IX</v>
          </cell>
          <cell r="B62">
            <v>1</v>
          </cell>
        </row>
        <row r="63">
          <cell r="A63" t="str">
            <v>AKT809NB</v>
          </cell>
        </row>
        <row r="64">
          <cell r="A64" t="str">
            <v>AKT905/IX</v>
          </cell>
          <cell r="B64">
            <v>2</v>
          </cell>
        </row>
        <row r="65">
          <cell r="A65" t="str">
            <v>AKT925/IX</v>
          </cell>
          <cell r="B65">
            <v>3</v>
          </cell>
        </row>
        <row r="66">
          <cell r="A66" t="str">
            <v>AKT933NB</v>
          </cell>
        </row>
        <row r="67">
          <cell r="A67" t="str">
            <v>AKZM655IX</v>
          </cell>
        </row>
        <row r="68">
          <cell r="A68" t="str">
            <v>AKZM693MRR</v>
          </cell>
        </row>
        <row r="69">
          <cell r="A69" t="str">
            <v>AMB797</v>
          </cell>
          <cell r="B69">
            <v>1</v>
          </cell>
        </row>
        <row r="70">
          <cell r="A70" t="str">
            <v>AMB799</v>
          </cell>
        </row>
        <row r="71">
          <cell r="A71" t="str">
            <v>AMD091/1</v>
          </cell>
          <cell r="B71">
            <v>5</v>
          </cell>
        </row>
        <row r="72">
          <cell r="A72" t="str">
            <v>AMD314</v>
          </cell>
          <cell r="B72">
            <v>3</v>
          </cell>
        </row>
        <row r="73">
          <cell r="A73" t="str">
            <v>AMD314IX</v>
          </cell>
        </row>
        <row r="74">
          <cell r="A74" t="str">
            <v>AMD315</v>
          </cell>
          <cell r="B74">
            <v>10</v>
          </cell>
        </row>
        <row r="75">
          <cell r="A75" t="str">
            <v>AMD315IX</v>
          </cell>
          <cell r="B75">
            <v>2</v>
          </cell>
        </row>
        <row r="76">
          <cell r="A76" t="str">
            <v>AMD316</v>
          </cell>
          <cell r="B76">
            <v>1</v>
          </cell>
        </row>
        <row r="77">
          <cell r="A77" t="str">
            <v>AMD317</v>
          </cell>
          <cell r="B77">
            <v>10</v>
          </cell>
        </row>
        <row r="78">
          <cell r="A78" t="str">
            <v>AMD321</v>
          </cell>
        </row>
        <row r="79">
          <cell r="A79" t="str">
            <v>AMD324</v>
          </cell>
        </row>
        <row r="80">
          <cell r="A80" t="str">
            <v>AMD328</v>
          </cell>
        </row>
        <row r="81">
          <cell r="A81" t="str">
            <v>AMD329</v>
          </cell>
        </row>
        <row r="82">
          <cell r="A82" t="str">
            <v>AMT606/WH</v>
          </cell>
          <cell r="B82">
            <v>1</v>
          </cell>
        </row>
        <row r="83">
          <cell r="A83" t="str">
            <v>AMW836/IX</v>
          </cell>
          <cell r="B83">
            <v>1</v>
          </cell>
        </row>
        <row r="84">
          <cell r="A84" t="str">
            <v>AMW497IX</v>
          </cell>
          <cell r="B84">
            <v>1</v>
          </cell>
        </row>
        <row r="85">
          <cell r="A85" t="str">
            <v>ARC1100</v>
          </cell>
        </row>
        <row r="86">
          <cell r="A86" t="str">
            <v>ARC2224</v>
          </cell>
          <cell r="B86">
            <v>4</v>
          </cell>
        </row>
        <row r="87">
          <cell r="A87" t="str">
            <v>ARC4330IX</v>
          </cell>
          <cell r="B87">
            <v>2</v>
          </cell>
        </row>
        <row r="88">
          <cell r="A88" t="str">
            <v>ART871A+NF</v>
          </cell>
        </row>
        <row r="89">
          <cell r="A89" t="str">
            <v>ART869A+NF</v>
          </cell>
        </row>
        <row r="90">
          <cell r="A90" t="str">
            <v>ARZ000W</v>
          </cell>
        </row>
        <row r="91">
          <cell r="A91" t="str">
            <v>AMB7912</v>
          </cell>
        </row>
        <row r="92">
          <cell r="A92" t="str">
            <v>AWE5090</v>
          </cell>
          <cell r="B92">
            <v>14</v>
          </cell>
        </row>
        <row r="93">
          <cell r="A93" t="str">
            <v>AWE6112</v>
          </cell>
          <cell r="B93">
            <v>2</v>
          </cell>
        </row>
        <row r="94">
          <cell r="A94" t="str">
            <v>AWE6511</v>
          </cell>
        </row>
        <row r="95">
          <cell r="A95" t="str">
            <v>AWE6512</v>
          </cell>
          <cell r="B95">
            <v>1</v>
          </cell>
        </row>
        <row r="96">
          <cell r="A96" t="str">
            <v>AWE7650</v>
          </cell>
          <cell r="B96">
            <v>2</v>
          </cell>
        </row>
        <row r="97">
          <cell r="A97" t="str">
            <v>AWE9830</v>
          </cell>
          <cell r="B97">
            <v>2</v>
          </cell>
        </row>
        <row r="98">
          <cell r="A98" t="str">
            <v>AWE9850</v>
          </cell>
        </row>
        <row r="99">
          <cell r="A99" t="str">
            <v>AWG6122B</v>
          </cell>
        </row>
        <row r="100">
          <cell r="A100" t="str">
            <v>AWG6081</v>
          </cell>
          <cell r="B100">
            <v>1</v>
          </cell>
        </row>
        <row r="101">
          <cell r="A101" t="str">
            <v>AWG/B6060</v>
          </cell>
          <cell r="B101">
            <v>2</v>
          </cell>
        </row>
        <row r="102">
          <cell r="A102" t="str">
            <v xml:space="preserve">AWG/BM6080 </v>
          </cell>
          <cell r="B102">
            <v>1</v>
          </cell>
        </row>
        <row r="103">
          <cell r="A103" t="str">
            <v>AWG/BM6080S</v>
          </cell>
          <cell r="B103">
            <v>5</v>
          </cell>
        </row>
        <row r="104">
          <cell r="A104" t="str">
            <v>AWG/BM7080</v>
          </cell>
        </row>
        <row r="105">
          <cell r="A105" t="str">
            <v>AWG/BM7080S</v>
          </cell>
        </row>
        <row r="106">
          <cell r="A106" t="str">
            <v>AWG/BM7100</v>
          </cell>
          <cell r="B106">
            <v>1</v>
          </cell>
        </row>
        <row r="107">
          <cell r="A107" t="str">
            <v>AWG/CM7120S</v>
          </cell>
          <cell r="B107">
            <v>1</v>
          </cell>
        </row>
        <row r="108">
          <cell r="A108" t="str">
            <v>AWO/CM7120</v>
          </cell>
        </row>
        <row r="109">
          <cell r="A109" t="str">
            <v>AWO/CM8123</v>
          </cell>
          <cell r="B109">
            <v>4</v>
          </cell>
        </row>
        <row r="110">
          <cell r="A110" t="str">
            <v>AWO/CM8123S</v>
          </cell>
          <cell r="B110">
            <v>6</v>
          </cell>
        </row>
        <row r="111">
          <cell r="A111" t="str">
            <v>AWO/CM9123</v>
          </cell>
          <cell r="B111">
            <v>6</v>
          </cell>
        </row>
        <row r="112">
          <cell r="A112" t="str">
            <v>AWO/CM9123S</v>
          </cell>
        </row>
        <row r="113">
          <cell r="A113" t="str">
            <v>AWO/D070</v>
          </cell>
        </row>
        <row r="114">
          <cell r="A114" t="str">
            <v>AWOE10142S</v>
          </cell>
          <cell r="B114">
            <v>1</v>
          </cell>
        </row>
        <row r="115">
          <cell r="A115" t="str">
            <v>AWOE91200/1</v>
          </cell>
        </row>
        <row r="116">
          <cell r="A116" t="str">
            <v>AWOE91200/1S</v>
          </cell>
        </row>
        <row r="117">
          <cell r="A117" t="str">
            <v>AWZFS614</v>
          </cell>
          <cell r="B117">
            <v>2</v>
          </cell>
        </row>
        <row r="118">
          <cell r="A118" t="str">
            <v>AZB8785</v>
          </cell>
          <cell r="B118">
            <v>1</v>
          </cell>
        </row>
        <row r="119">
          <cell r="A119" t="str">
            <v>AZB9780</v>
          </cell>
        </row>
        <row r="120">
          <cell r="A120" t="str">
            <v>AZB9785</v>
          </cell>
        </row>
        <row r="121">
          <cell r="A121" t="str">
            <v>BCVMS8100</v>
          </cell>
        </row>
        <row r="122">
          <cell r="A122" t="str">
            <v>BLVES8100PT</v>
          </cell>
        </row>
        <row r="123">
          <cell r="A123" t="str">
            <v>CF16</v>
          </cell>
          <cell r="B123">
            <v>3</v>
          </cell>
        </row>
        <row r="124">
          <cell r="A124" t="str">
            <v>CF20</v>
          </cell>
          <cell r="B124">
            <v>8</v>
          </cell>
        </row>
        <row r="125">
          <cell r="A125" t="str">
            <v>CF28</v>
          </cell>
          <cell r="B125">
            <v>13</v>
          </cell>
        </row>
        <row r="126">
          <cell r="A126" t="str">
            <v>CF350</v>
          </cell>
        </row>
        <row r="127">
          <cell r="A127" t="str">
            <v>CF430</v>
          </cell>
        </row>
        <row r="128">
          <cell r="A128" t="str">
            <v>CF610</v>
          </cell>
          <cell r="B128">
            <v>3</v>
          </cell>
        </row>
        <row r="129">
          <cell r="A129" t="str">
            <v>CVA14AP</v>
          </cell>
          <cell r="B129">
            <v>5</v>
          </cell>
        </row>
        <row r="130">
          <cell r="A130" t="str">
            <v>DBA5890IXL</v>
          </cell>
        </row>
        <row r="131">
          <cell r="A131" t="str">
            <v>DPA25</v>
          </cell>
          <cell r="B131">
            <v>5</v>
          </cell>
        </row>
        <row r="132">
          <cell r="A132" t="str">
            <v>DPA300V/EG</v>
          </cell>
          <cell r="B132">
            <v>1</v>
          </cell>
        </row>
        <row r="133">
          <cell r="A133" t="str">
            <v>DDP7750</v>
          </cell>
        </row>
        <row r="134">
          <cell r="A134" t="str">
            <v>DDP7751</v>
          </cell>
        </row>
        <row r="135">
          <cell r="A135" t="str">
            <v>DDP7752</v>
          </cell>
        </row>
        <row r="136">
          <cell r="A136" t="str">
            <v>DDP7753</v>
          </cell>
        </row>
        <row r="137">
          <cell r="A137" t="str">
            <v>ESPIF8640</v>
          </cell>
        </row>
        <row r="138">
          <cell r="A138" t="str">
            <v>ECOGREENAC9522</v>
          </cell>
        </row>
        <row r="139">
          <cell r="A139" t="str">
            <v>EKOGOLD840P</v>
          </cell>
        </row>
        <row r="140">
          <cell r="A140" t="str">
            <v>EKOGOLD940P</v>
          </cell>
        </row>
        <row r="141">
          <cell r="A141" t="str">
            <v>EMCHD8145PT</v>
          </cell>
        </row>
        <row r="142">
          <cell r="A142" t="str">
            <v>GT285SL</v>
          </cell>
        </row>
        <row r="143">
          <cell r="A143" t="str">
            <v>GTE405</v>
          </cell>
        </row>
        <row r="144">
          <cell r="A144" t="str">
            <v>GKN2283A2+</v>
          </cell>
        </row>
        <row r="145">
          <cell r="A145" t="str">
            <v>GSFP7153A+</v>
          </cell>
        </row>
        <row r="146">
          <cell r="A146" t="str">
            <v>HD600</v>
          </cell>
        </row>
        <row r="147">
          <cell r="A147" t="str">
            <v>JT366/SL</v>
          </cell>
        </row>
        <row r="148">
          <cell r="A148" t="str">
            <v>JT379/IX</v>
          </cell>
        </row>
        <row r="149">
          <cell r="A149" t="str">
            <v>KGN5382A2+ Fresh PT</v>
          </cell>
        </row>
        <row r="150">
          <cell r="A150" t="str">
            <v>KGN5283A3+</v>
          </cell>
        </row>
        <row r="151">
          <cell r="A151" t="str">
            <v>LOP6052</v>
          </cell>
          <cell r="B151">
            <v>1</v>
          </cell>
        </row>
        <row r="152">
          <cell r="A152" t="str">
            <v>LOS7010</v>
          </cell>
        </row>
        <row r="153">
          <cell r="A153" t="str">
            <v>LPA54</v>
          </cell>
        </row>
        <row r="154">
          <cell r="A154" t="str">
            <v>MWD246SL</v>
          </cell>
        </row>
        <row r="155">
          <cell r="A155" t="str">
            <v>MWD301</v>
          </cell>
        </row>
        <row r="156">
          <cell r="A156" t="str">
            <v>MWD302/WH</v>
          </cell>
          <cell r="B156">
            <v>3</v>
          </cell>
        </row>
        <row r="157">
          <cell r="A157" t="str">
            <v>MWD308/SL</v>
          </cell>
        </row>
        <row r="158">
          <cell r="A158" t="str">
            <v>MWO611SL</v>
          </cell>
        </row>
        <row r="159">
          <cell r="A159" t="str">
            <v>SF141</v>
          </cell>
        </row>
        <row r="160">
          <cell r="A160" t="str">
            <v>SF171</v>
          </cell>
        </row>
        <row r="161">
          <cell r="A161" t="str">
            <v>TGA310/3100EG</v>
          </cell>
        </row>
        <row r="162">
          <cell r="A162" t="str">
            <v>TGZ5757IXL</v>
          </cell>
        </row>
        <row r="163">
          <cell r="A163" t="str">
            <v>TT16AP</v>
          </cell>
        </row>
        <row r="164">
          <cell r="A164" t="str">
            <v>WBA3399NFCIX</v>
          </cell>
        </row>
        <row r="165">
          <cell r="A165" t="str">
            <v>WBA4398NFCIX</v>
          </cell>
        </row>
        <row r="166">
          <cell r="A166" t="str">
            <v>WBE3325NFTS</v>
          </cell>
        </row>
        <row r="167">
          <cell r="A167" t="str">
            <v>WBE3325NFW</v>
          </cell>
        </row>
        <row r="168">
          <cell r="A168" t="str">
            <v>WBE3414</v>
          </cell>
          <cell r="B168">
            <v>1</v>
          </cell>
        </row>
        <row r="169">
          <cell r="A169" t="str">
            <v>WBE475IX/ARC4324IX</v>
          </cell>
          <cell r="B169">
            <v>1</v>
          </cell>
        </row>
        <row r="170">
          <cell r="A170" t="str">
            <v>WGWHFL106A</v>
          </cell>
          <cell r="B170">
            <v>1</v>
          </cell>
        </row>
        <row r="171">
          <cell r="A171" t="str">
            <v>WGWHFL1P6AL</v>
          </cell>
          <cell r="B171">
            <v>1</v>
          </cell>
        </row>
        <row r="172">
          <cell r="A172" t="str">
            <v>WGWHFL112A</v>
          </cell>
          <cell r="B172">
            <v>17</v>
          </cell>
        </row>
        <row r="173">
          <cell r="A173" t="str">
            <v>WME1640W</v>
          </cell>
        </row>
        <row r="174">
          <cell r="A174" t="str">
            <v>WME1887DFCTS</v>
          </cell>
          <cell r="B174">
            <v>1</v>
          </cell>
        </row>
        <row r="175">
          <cell r="A175" t="str">
            <v>WMN1867DFCN</v>
          </cell>
        </row>
        <row r="176">
          <cell r="A176" t="str">
            <v>WMT503</v>
          </cell>
          <cell r="B176">
            <v>2</v>
          </cell>
        </row>
        <row r="177">
          <cell r="A177" t="str">
            <v>WOR1207</v>
          </cell>
          <cell r="B177">
            <v>1</v>
          </cell>
        </row>
        <row r="178">
          <cell r="A178" t="str">
            <v>WOR1209</v>
          </cell>
          <cell r="B178">
            <v>3</v>
          </cell>
        </row>
        <row r="179">
          <cell r="A179" t="str">
            <v>WOR1212</v>
          </cell>
          <cell r="B179">
            <v>1</v>
          </cell>
        </row>
        <row r="180">
          <cell r="A180" t="str">
            <v>WS60-578</v>
          </cell>
          <cell r="B180">
            <v>4</v>
          </cell>
        </row>
        <row r="181">
          <cell r="A181" t="str">
            <v>WS80-58</v>
          </cell>
          <cell r="B181">
            <v>5</v>
          </cell>
        </row>
        <row r="182">
          <cell r="A182" t="str">
            <v>WSC5541/A+NX</v>
          </cell>
        </row>
        <row r="183">
          <cell r="A183" t="str">
            <v>WSC5541A+S</v>
          </cell>
        </row>
        <row r="184">
          <cell r="A184" t="str">
            <v>WSF7256A/IX</v>
          </cell>
        </row>
        <row r="185">
          <cell r="A185" t="str">
            <v>WSF5574A+X</v>
          </cell>
        </row>
        <row r="186">
          <cell r="A186" t="str">
            <v>WSN5586A+N</v>
          </cell>
          <cell r="B186">
            <v>1</v>
          </cell>
        </row>
        <row r="187">
          <cell r="A187" t="str">
            <v>WTE2510W</v>
          </cell>
          <cell r="B187">
            <v>2</v>
          </cell>
        </row>
        <row r="188">
          <cell r="A188" t="str">
            <v>WTE2921A+NFS</v>
          </cell>
          <cell r="B188">
            <v>1</v>
          </cell>
        </row>
        <row r="189">
          <cell r="A189" t="str">
            <v>WTE2921A+NFW</v>
          </cell>
          <cell r="B189">
            <v>1</v>
          </cell>
        </row>
        <row r="190">
          <cell r="A190" t="str">
            <v>WTE3111W</v>
          </cell>
        </row>
        <row r="191">
          <cell r="A191" t="str">
            <v>WTE3322A+NFTS</v>
          </cell>
        </row>
        <row r="192">
          <cell r="A192" t="str">
            <v>WTE3322NFW</v>
          </cell>
          <cell r="B192">
            <v>3</v>
          </cell>
        </row>
        <row r="193">
          <cell r="A193" t="str">
            <v>WTH4410IX</v>
          </cell>
          <cell r="B193">
            <v>14</v>
          </cell>
        </row>
        <row r="194">
          <cell r="A194" t="str">
            <v>WTH4410NFW</v>
          </cell>
          <cell r="B194">
            <v>1</v>
          </cell>
        </row>
        <row r="195">
          <cell r="A195" t="str">
            <v>WTH4910IX</v>
          </cell>
          <cell r="B195">
            <v>2</v>
          </cell>
        </row>
        <row r="196">
          <cell r="A196" t="str">
            <v>WTH4910NFW</v>
          </cell>
          <cell r="B196">
            <v>2</v>
          </cell>
        </row>
        <row r="197">
          <cell r="A197" t="str">
            <v>WTH5410NFW</v>
          </cell>
          <cell r="B197">
            <v>2</v>
          </cell>
        </row>
        <row r="198">
          <cell r="A198" t="str">
            <v>WTH5410NFX</v>
          </cell>
        </row>
        <row r="199">
          <cell r="A199" t="str">
            <v>WTM480</v>
          </cell>
          <cell r="B199">
            <v>1</v>
          </cell>
        </row>
        <row r="200">
          <cell r="A200" t="str">
            <v>WTV4125NFW</v>
          </cell>
          <cell r="B200">
            <v>6</v>
          </cell>
        </row>
        <row r="201">
          <cell r="A201" t="str">
            <v>WTV4125NFX</v>
          </cell>
          <cell r="B201">
            <v>3</v>
          </cell>
        </row>
        <row r="202">
          <cell r="A202" t="str">
            <v>WTV4225TS</v>
          </cell>
          <cell r="B202">
            <v>2</v>
          </cell>
        </row>
        <row r="203">
          <cell r="A203" t="str">
            <v>WTV4225W</v>
          </cell>
        </row>
        <row r="204">
          <cell r="A204" t="str">
            <v>WTV4597NFCIX</v>
          </cell>
        </row>
        <row r="205">
          <cell r="A205" t="str">
            <v>WV1500</v>
          </cell>
        </row>
        <row r="206">
          <cell r="A206" t="str">
            <v>WV1500S</v>
          </cell>
        </row>
        <row r="207">
          <cell r="A207" t="str">
            <v>WVCC1B130</v>
          </cell>
        </row>
        <row r="208">
          <cell r="A208" t="str">
            <v>WVCC1CL160</v>
          </cell>
          <cell r="B208">
            <v>2</v>
          </cell>
        </row>
        <row r="209">
          <cell r="A209" t="str">
            <v>WVCC1B180</v>
          </cell>
          <cell r="B209">
            <v>2</v>
          </cell>
        </row>
        <row r="210">
          <cell r="A210" t="str">
            <v>WVCC1B200</v>
          </cell>
          <cell r="B210">
            <v>3</v>
          </cell>
        </row>
        <row r="211">
          <cell r="A211" t="str">
            <v>WVCC1CL200</v>
          </cell>
        </row>
        <row r="212">
          <cell r="A212" t="str">
            <v>WVCU1CL100</v>
          </cell>
        </row>
        <row r="213">
          <cell r="A213" t="str">
            <v>WVE1660</v>
          </cell>
          <cell r="B213">
            <v>3</v>
          </cell>
        </row>
        <row r="214">
          <cell r="A214" t="str">
            <v>WVE1883NFTS</v>
          </cell>
          <cell r="B214">
            <v>3</v>
          </cell>
        </row>
        <row r="215">
          <cell r="A215" t="str">
            <v>WVN1863</v>
          </cell>
          <cell r="B215">
            <v>12</v>
          </cell>
        </row>
        <row r="216">
          <cell r="A216" t="str">
            <v>WVT503</v>
          </cell>
          <cell r="B216">
            <v>4</v>
          </cell>
        </row>
        <row r="217">
          <cell r="A217" t="str">
            <v>WW1600</v>
          </cell>
        </row>
      </sheetData>
      <sheetData sheetId="3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01 11 2013"/>
      <sheetName val="02 11 2013"/>
      <sheetName val="04 11 2013"/>
      <sheetName val="07 11 2013"/>
      <sheetName val="09 11 2013"/>
      <sheetName val="11 11 2013"/>
      <sheetName val="12 11 2013"/>
      <sheetName val="13 11 2013"/>
      <sheetName val="14 11 2013"/>
      <sheetName val="15 11 2013"/>
      <sheetName val="16 11 2013"/>
      <sheetName val="19 11 2013"/>
      <sheetName val="20 11 2013"/>
      <sheetName val="21 11 2013"/>
      <sheetName val="22 11 2013"/>
      <sheetName val="23 11 2013"/>
      <sheetName val="25 11 2013"/>
      <sheetName val="26 11 2013"/>
      <sheetName val="27 11 2013"/>
      <sheetName val="28 11 2013"/>
      <sheetName val="29 11 2013"/>
      <sheetName val="30 11 2013"/>
      <sheetName val="total"/>
      <sheetName val="02 12 2013"/>
      <sheetName val="03 12 2013"/>
      <sheetName val="04 12 2013"/>
      <sheetName val="05 12 2013"/>
      <sheetName val="06 12 2013"/>
      <sheetName val="07 12 2013"/>
      <sheetName val="09 12 2013"/>
      <sheetName val="10 12 2013"/>
      <sheetName val="11 12 2013"/>
      <sheetName val="12 12 12013"/>
      <sheetName val="13 12 2013"/>
      <sheetName val="14 12 2013"/>
      <sheetName val="16 12 2013"/>
      <sheetName val="17 12 2013"/>
      <sheetName val="18 12 2013"/>
      <sheetName val="19  12 2013"/>
      <sheetName val="20 12 2013"/>
      <sheetName val="21 12 2013"/>
      <sheetName val="23 12 2013"/>
      <sheetName val="24 12 2013"/>
      <sheetName val="25 12 2013"/>
      <sheetName val="26 12 2013"/>
      <sheetName val="27 12 2013"/>
      <sheetName val="28 12 2013"/>
      <sheetName val="30 12 2013"/>
      <sheetName val="31 12 2013"/>
      <sheetName val="tot OUT DEC"/>
      <sheetName val="Feuil3"/>
    </sheetNames>
    <sheetDataSet>
      <sheetData sheetId="0">
        <row r="6">
          <cell r="A6" t="str">
            <v>REFERENCES</v>
          </cell>
          <cell r="B6" t="str">
            <v>BLD10426</v>
          </cell>
          <cell r="C6" t="str">
            <v>BLD10424</v>
          </cell>
          <cell r="D6" t="str">
            <v>BLD10425</v>
          </cell>
          <cell r="E6" t="str">
            <v>BLD10236                                             SB05</v>
          </cell>
          <cell r="F6" t="str">
            <v>BLD10235                                        SB03</v>
          </cell>
          <cell r="G6" t="str">
            <v>BLD10310</v>
          </cell>
          <cell r="H6" t="str">
            <v>BLD10387</v>
          </cell>
          <cell r="I6" t="str">
            <v>BLD10388</v>
          </cell>
          <cell r="J6" t="str">
            <v>BLD10235                                        SB04</v>
          </cell>
          <cell r="K6" t="str">
            <v>BLD10235                                        SB05</v>
          </cell>
          <cell r="L6" t="str">
            <v>BLD10235                                           SB06</v>
          </cell>
          <cell r="M6" t="str">
            <v>BLD10294</v>
          </cell>
          <cell r="N6" t="str">
            <v>BLD10421</v>
          </cell>
          <cell r="O6" t="str">
            <v>BLD10422</v>
          </cell>
          <cell r="P6" t="str">
            <v>TOTAL</v>
          </cell>
        </row>
        <row r="7">
          <cell r="A7" t="str">
            <v>ACE010IX</v>
          </cell>
          <cell r="P7">
            <v>0</v>
          </cell>
        </row>
        <row r="8">
          <cell r="A8" t="str">
            <v>ACE102IX</v>
          </cell>
          <cell r="P8">
            <v>0</v>
          </cell>
        </row>
        <row r="9">
          <cell r="A9" t="str">
            <v>ACM5611G/WH</v>
          </cell>
          <cell r="P9">
            <v>0</v>
          </cell>
        </row>
        <row r="10">
          <cell r="A10" t="str">
            <v>ACM566/1IX</v>
          </cell>
          <cell r="P10">
            <v>0</v>
          </cell>
        </row>
        <row r="11">
          <cell r="A11" t="str">
            <v>ACM6601/G/IX</v>
          </cell>
          <cell r="P11">
            <v>0</v>
          </cell>
        </row>
        <row r="12">
          <cell r="A12" t="str">
            <v>ACM6611G/IX</v>
          </cell>
          <cell r="P12">
            <v>0</v>
          </cell>
        </row>
        <row r="13">
          <cell r="A13" t="str">
            <v>ACM6611G/WH</v>
          </cell>
          <cell r="P13">
            <v>0</v>
          </cell>
        </row>
        <row r="14">
          <cell r="A14" t="str">
            <v>ACM916IX</v>
          </cell>
          <cell r="P14">
            <v>0</v>
          </cell>
        </row>
        <row r="15">
          <cell r="A15" t="str">
            <v>ADG6442FD</v>
          </cell>
          <cell r="P15">
            <v>0</v>
          </cell>
        </row>
        <row r="16">
          <cell r="A16" t="str">
            <v>ADG7443A+FD</v>
          </cell>
          <cell r="P16">
            <v>0</v>
          </cell>
        </row>
        <row r="17">
          <cell r="A17" t="str">
            <v>ADG7643A+IX</v>
          </cell>
          <cell r="P17">
            <v>0</v>
          </cell>
        </row>
        <row r="18">
          <cell r="A18" t="str">
            <v>ADP4400WH</v>
          </cell>
          <cell r="P18">
            <v>0</v>
          </cell>
        </row>
        <row r="19">
          <cell r="A19" t="str">
            <v>ADP4600SI</v>
          </cell>
          <cell r="P19">
            <v>0</v>
          </cell>
        </row>
        <row r="20">
          <cell r="A20" t="str">
            <v>ADP7442A+PC6SWH</v>
          </cell>
          <cell r="P20">
            <v>0</v>
          </cell>
        </row>
        <row r="21">
          <cell r="A21" t="str">
            <v>ADP7452A+IX</v>
          </cell>
          <cell r="P21">
            <v>0</v>
          </cell>
        </row>
        <row r="22">
          <cell r="A22" t="str">
            <v>ADP750IX</v>
          </cell>
          <cell r="P22">
            <v>0</v>
          </cell>
        </row>
        <row r="23">
          <cell r="A23" t="str">
            <v>ADP8688A+TR</v>
          </cell>
          <cell r="P23">
            <v>0</v>
          </cell>
        </row>
        <row r="24">
          <cell r="A24" t="str">
            <v>AKG659IX</v>
          </cell>
          <cell r="P24">
            <v>0</v>
          </cell>
        </row>
        <row r="25">
          <cell r="A25" t="str">
            <v>AKL710WH</v>
          </cell>
          <cell r="P25">
            <v>0</v>
          </cell>
        </row>
        <row r="26">
          <cell r="A26" t="str">
            <v>AKM250</v>
          </cell>
          <cell r="P26">
            <v>0</v>
          </cell>
        </row>
        <row r="27">
          <cell r="A27" t="str">
            <v>AKM250NB</v>
          </cell>
          <cell r="P27">
            <v>0</v>
          </cell>
        </row>
        <row r="28">
          <cell r="A28" t="str">
            <v>AKM250IX</v>
          </cell>
          <cell r="P28">
            <v>0</v>
          </cell>
        </row>
        <row r="29">
          <cell r="A29" t="str">
            <v>AKM361IX</v>
          </cell>
          <cell r="P29">
            <v>0</v>
          </cell>
        </row>
        <row r="30">
          <cell r="A30" t="str">
            <v>AKM394IR</v>
          </cell>
          <cell r="P30">
            <v>0</v>
          </cell>
        </row>
        <row r="31">
          <cell r="A31" t="str">
            <v>AKM521IX</v>
          </cell>
          <cell r="P31">
            <v>0</v>
          </cell>
        </row>
        <row r="32">
          <cell r="A32" t="str">
            <v>AKP560IX</v>
          </cell>
          <cell r="P32">
            <v>0</v>
          </cell>
        </row>
        <row r="33">
          <cell r="A33" t="str">
            <v>AKP560WH</v>
          </cell>
          <cell r="P33">
            <v>0</v>
          </cell>
        </row>
        <row r="34">
          <cell r="A34" t="str">
            <v>AKP565IX</v>
          </cell>
          <cell r="P34">
            <v>0</v>
          </cell>
        </row>
        <row r="35">
          <cell r="A35" t="str">
            <v>AKP568/IX/1</v>
          </cell>
          <cell r="P35">
            <v>0</v>
          </cell>
        </row>
        <row r="36">
          <cell r="A36" t="str">
            <v>AKR0471IX</v>
          </cell>
          <cell r="P36">
            <v>0</v>
          </cell>
        </row>
        <row r="37">
          <cell r="A37" t="str">
            <v>AKR357IX</v>
          </cell>
          <cell r="P37">
            <v>0</v>
          </cell>
        </row>
        <row r="38">
          <cell r="A38" t="str">
            <v>AKR420IX</v>
          </cell>
          <cell r="P38">
            <v>0</v>
          </cell>
        </row>
        <row r="39">
          <cell r="A39" t="str">
            <v>AKR420WH</v>
          </cell>
          <cell r="P39">
            <v>0</v>
          </cell>
        </row>
        <row r="40">
          <cell r="A40" t="str">
            <v>AKR420NB</v>
          </cell>
          <cell r="P40">
            <v>0</v>
          </cell>
        </row>
        <row r="41">
          <cell r="A41" t="str">
            <v>AKR431ME</v>
          </cell>
          <cell r="P41">
            <v>0</v>
          </cell>
        </row>
        <row r="42">
          <cell r="A42" t="str">
            <v>AKR431WH</v>
          </cell>
          <cell r="P42">
            <v>0</v>
          </cell>
        </row>
        <row r="43">
          <cell r="A43" t="str">
            <v>AKR685IX</v>
          </cell>
          <cell r="P43">
            <v>0</v>
          </cell>
        </row>
        <row r="44">
          <cell r="A44" t="str">
            <v>AKR703IX</v>
          </cell>
          <cell r="P44">
            <v>0</v>
          </cell>
        </row>
        <row r="45">
          <cell r="A45" t="str">
            <v>AKR891IX</v>
          </cell>
          <cell r="P45">
            <v>0</v>
          </cell>
        </row>
        <row r="46">
          <cell r="A46" t="str">
            <v>AKR934IX</v>
          </cell>
          <cell r="P46">
            <v>0</v>
          </cell>
        </row>
        <row r="47">
          <cell r="A47" t="str">
            <v>AKR945IX</v>
          </cell>
          <cell r="P47">
            <v>0</v>
          </cell>
        </row>
        <row r="48">
          <cell r="A48" t="str">
            <v>AKR981IX</v>
          </cell>
          <cell r="P48">
            <v>0</v>
          </cell>
        </row>
        <row r="49">
          <cell r="A49" t="str">
            <v>AKR809MR</v>
          </cell>
          <cell r="P49">
            <v>0</v>
          </cell>
        </row>
        <row r="50">
          <cell r="A50" t="str">
            <v>AKS638WH</v>
          </cell>
          <cell r="P50">
            <v>0</v>
          </cell>
        </row>
        <row r="51">
          <cell r="A51" t="str">
            <v>AKT315/IX</v>
          </cell>
          <cell r="P51">
            <v>0</v>
          </cell>
        </row>
        <row r="52">
          <cell r="A52" t="str">
            <v>AKT325IX</v>
          </cell>
          <cell r="P52">
            <v>0</v>
          </cell>
        </row>
        <row r="53">
          <cell r="A53" t="str">
            <v>AKT476NB</v>
          </cell>
          <cell r="P53">
            <v>0</v>
          </cell>
        </row>
        <row r="54">
          <cell r="A54" t="str">
            <v>AKT617/IX</v>
          </cell>
          <cell r="P54">
            <v>0</v>
          </cell>
        </row>
        <row r="55">
          <cell r="A55" t="str">
            <v>AKT680/IXL</v>
          </cell>
          <cell r="P55">
            <v>0</v>
          </cell>
        </row>
        <row r="56">
          <cell r="A56" t="str">
            <v>AKT780/IX</v>
          </cell>
          <cell r="P56">
            <v>0</v>
          </cell>
        </row>
        <row r="57">
          <cell r="A57" t="str">
            <v>AKT809NB</v>
          </cell>
          <cell r="P57">
            <v>0</v>
          </cell>
        </row>
        <row r="58">
          <cell r="A58" t="str">
            <v>AKT905/IX</v>
          </cell>
          <cell r="P58">
            <v>0</v>
          </cell>
        </row>
        <row r="59">
          <cell r="A59" t="str">
            <v>AKT925/IX</v>
          </cell>
          <cell r="P59">
            <v>0</v>
          </cell>
        </row>
        <row r="60">
          <cell r="A60" t="str">
            <v>AKT933NB</v>
          </cell>
          <cell r="P60">
            <v>0</v>
          </cell>
        </row>
        <row r="61">
          <cell r="A61" t="str">
            <v>AKZM655IX</v>
          </cell>
          <cell r="P61">
            <v>0</v>
          </cell>
        </row>
        <row r="62">
          <cell r="A62" t="str">
            <v>AKZM693MRR</v>
          </cell>
          <cell r="P62">
            <v>0</v>
          </cell>
        </row>
        <row r="63">
          <cell r="A63" t="str">
            <v>AMB797</v>
          </cell>
          <cell r="G63">
            <v>15</v>
          </cell>
          <cell r="M63">
            <v>40</v>
          </cell>
          <cell r="P63">
            <v>55</v>
          </cell>
        </row>
        <row r="64">
          <cell r="A64" t="str">
            <v>AMB799</v>
          </cell>
          <cell r="G64">
            <v>30</v>
          </cell>
          <cell r="M64">
            <v>70</v>
          </cell>
          <cell r="P64">
            <v>100</v>
          </cell>
        </row>
        <row r="65">
          <cell r="A65" t="str">
            <v>AMD091/1</v>
          </cell>
          <cell r="P65">
            <v>0</v>
          </cell>
        </row>
        <row r="66">
          <cell r="A66" t="str">
            <v>AMD314</v>
          </cell>
          <cell r="P66">
            <v>0</v>
          </cell>
        </row>
        <row r="67">
          <cell r="A67" t="str">
            <v>AMD314IX</v>
          </cell>
          <cell r="P67">
            <v>0</v>
          </cell>
        </row>
        <row r="68">
          <cell r="A68" t="str">
            <v>AMD315</v>
          </cell>
          <cell r="P68">
            <v>0</v>
          </cell>
        </row>
        <row r="69">
          <cell r="A69" t="str">
            <v>AMD315IX</v>
          </cell>
          <cell r="P69">
            <v>0</v>
          </cell>
        </row>
        <row r="70">
          <cell r="A70" t="str">
            <v>AMD316</v>
          </cell>
          <cell r="P70">
            <v>0</v>
          </cell>
        </row>
        <row r="71">
          <cell r="A71" t="str">
            <v>AMD317</v>
          </cell>
          <cell r="P71">
            <v>0</v>
          </cell>
        </row>
        <row r="72">
          <cell r="A72" t="str">
            <v>AMD328</v>
          </cell>
          <cell r="P72">
            <v>0</v>
          </cell>
        </row>
        <row r="73">
          <cell r="A73" t="str">
            <v>AMD329</v>
          </cell>
          <cell r="P73">
            <v>0</v>
          </cell>
        </row>
        <row r="74">
          <cell r="A74" t="str">
            <v>AMT606/WH</v>
          </cell>
          <cell r="P74">
            <v>0</v>
          </cell>
        </row>
        <row r="75">
          <cell r="A75" t="str">
            <v>AMW836/IX</v>
          </cell>
          <cell r="P75">
            <v>0</v>
          </cell>
        </row>
        <row r="76">
          <cell r="A76" t="str">
            <v>AMW497IX</v>
          </cell>
          <cell r="P76">
            <v>0</v>
          </cell>
        </row>
        <row r="77">
          <cell r="A77" t="str">
            <v>ARC2224</v>
          </cell>
          <cell r="P77">
            <v>0</v>
          </cell>
        </row>
        <row r="78">
          <cell r="A78" t="str">
            <v>ARZ000W</v>
          </cell>
          <cell r="P78">
            <v>0</v>
          </cell>
        </row>
        <row r="79">
          <cell r="A79" t="str">
            <v>AWB7912</v>
          </cell>
          <cell r="P79">
            <v>0</v>
          </cell>
        </row>
        <row r="80">
          <cell r="A80" t="str">
            <v>AWE5090</v>
          </cell>
          <cell r="P80">
            <v>0</v>
          </cell>
        </row>
        <row r="81">
          <cell r="A81" t="str">
            <v>AWE6112</v>
          </cell>
          <cell r="P81">
            <v>0</v>
          </cell>
        </row>
        <row r="82">
          <cell r="A82" t="str">
            <v>AWE6511</v>
          </cell>
          <cell r="P82">
            <v>0</v>
          </cell>
        </row>
        <row r="83">
          <cell r="A83" t="str">
            <v>AWE6512</v>
          </cell>
          <cell r="P83">
            <v>0</v>
          </cell>
        </row>
        <row r="84">
          <cell r="A84" t="str">
            <v>AWE7650</v>
          </cell>
          <cell r="P84">
            <v>0</v>
          </cell>
        </row>
        <row r="85">
          <cell r="A85" t="str">
            <v>AWE9830</v>
          </cell>
          <cell r="P85">
            <v>0</v>
          </cell>
        </row>
        <row r="86">
          <cell r="A86" t="str">
            <v>AWE9850</v>
          </cell>
          <cell r="P86">
            <v>0</v>
          </cell>
        </row>
        <row r="87">
          <cell r="A87" t="str">
            <v>AWG6122/B</v>
          </cell>
          <cell r="H87">
            <v>12</v>
          </cell>
          <cell r="I87">
            <v>12</v>
          </cell>
          <cell r="P87">
            <v>24</v>
          </cell>
        </row>
        <row r="88">
          <cell r="A88" t="str">
            <v>AWG/BM6060</v>
          </cell>
          <cell r="P88">
            <v>0</v>
          </cell>
        </row>
        <row r="89">
          <cell r="A89" t="str">
            <v xml:space="preserve">AWG/BM6080 </v>
          </cell>
          <cell r="P89">
            <v>0</v>
          </cell>
        </row>
        <row r="90">
          <cell r="A90" t="str">
            <v>AWG/BM6080S</v>
          </cell>
          <cell r="P90">
            <v>0</v>
          </cell>
        </row>
        <row r="91">
          <cell r="A91" t="str">
            <v>AWG/BM7080</v>
          </cell>
          <cell r="P91">
            <v>0</v>
          </cell>
        </row>
        <row r="92">
          <cell r="A92" t="str">
            <v>AWG/BM7080S</v>
          </cell>
          <cell r="P92">
            <v>0</v>
          </cell>
        </row>
        <row r="93">
          <cell r="A93" t="str">
            <v>AWG/BM7100</v>
          </cell>
          <cell r="P93">
            <v>0</v>
          </cell>
        </row>
        <row r="94">
          <cell r="A94" t="str">
            <v>AWG/CM7120S</v>
          </cell>
          <cell r="P94">
            <v>0</v>
          </cell>
        </row>
        <row r="95">
          <cell r="A95" t="str">
            <v>AWO/CM7120</v>
          </cell>
          <cell r="P95">
            <v>0</v>
          </cell>
        </row>
        <row r="96">
          <cell r="A96" t="str">
            <v>AWO/CM8123</v>
          </cell>
          <cell r="P96">
            <v>0</v>
          </cell>
        </row>
        <row r="97">
          <cell r="A97" t="str">
            <v>AWO/CM8123S</v>
          </cell>
          <cell r="P97">
            <v>0</v>
          </cell>
        </row>
        <row r="98">
          <cell r="A98" t="str">
            <v>AWO/CM9123</v>
          </cell>
          <cell r="B98">
            <v>4</v>
          </cell>
          <cell r="C98">
            <v>4</v>
          </cell>
          <cell r="D98">
            <v>10</v>
          </cell>
          <cell r="N98">
            <v>4</v>
          </cell>
          <cell r="O98">
            <v>10</v>
          </cell>
          <cell r="P98">
            <v>32</v>
          </cell>
        </row>
        <row r="99">
          <cell r="A99" t="str">
            <v>AWO/CM9123S</v>
          </cell>
          <cell r="P99">
            <v>0</v>
          </cell>
        </row>
        <row r="100">
          <cell r="A100" t="str">
            <v>AWOE10142S</v>
          </cell>
          <cell r="P100">
            <v>0</v>
          </cell>
        </row>
        <row r="101">
          <cell r="A101" t="str">
            <v>AWOE91200/1</v>
          </cell>
          <cell r="P101">
            <v>0</v>
          </cell>
        </row>
        <row r="102">
          <cell r="A102" t="str">
            <v>AWOE91200/1S</v>
          </cell>
          <cell r="P102">
            <v>0</v>
          </cell>
        </row>
        <row r="103">
          <cell r="A103" t="str">
            <v>AWZFS614</v>
          </cell>
          <cell r="P103">
            <v>0</v>
          </cell>
        </row>
        <row r="104">
          <cell r="A104" t="str">
            <v>AZB8785</v>
          </cell>
          <cell r="P104">
            <v>0</v>
          </cell>
        </row>
        <row r="105">
          <cell r="A105" t="str">
            <v>AZB9780</v>
          </cell>
          <cell r="P105">
            <v>0</v>
          </cell>
        </row>
        <row r="106">
          <cell r="A106" t="str">
            <v>AZB9785</v>
          </cell>
          <cell r="D106">
            <v>10</v>
          </cell>
          <cell r="O106">
            <v>10</v>
          </cell>
          <cell r="P106">
            <v>20</v>
          </cell>
        </row>
        <row r="107">
          <cell r="A107" t="str">
            <v>CF16</v>
          </cell>
          <cell r="P107">
            <v>0</v>
          </cell>
        </row>
        <row r="108">
          <cell r="A108" t="str">
            <v>CF20</v>
          </cell>
          <cell r="P108">
            <v>0</v>
          </cell>
        </row>
        <row r="109">
          <cell r="A109" t="str">
            <v>CF28</v>
          </cell>
          <cell r="E109">
            <v>1</v>
          </cell>
          <cell r="P109">
            <v>1</v>
          </cell>
        </row>
        <row r="110">
          <cell r="A110" t="str">
            <v>CF350</v>
          </cell>
          <cell r="P110">
            <v>0</v>
          </cell>
        </row>
        <row r="111">
          <cell r="A111" t="str">
            <v>CF430</v>
          </cell>
          <cell r="P111">
            <v>0</v>
          </cell>
        </row>
        <row r="112">
          <cell r="A112" t="str">
            <v>CF610</v>
          </cell>
          <cell r="P112">
            <v>0</v>
          </cell>
        </row>
        <row r="113">
          <cell r="A113" t="str">
            <v>CVA14AP</v>
          </cell>
          <cell r="P113">
            <v>0</v>
          </cell>
        </row>
        <row r="114">
          <cell r="A114" t="str">
            <v>DPA25</v>
          </cell>
          <cell r="P114">
            <v>0</v>
          </cell>
        </row>
        <row r="115">
          <cell r="A115" t="str">
            <v>DPA300V/EG</v>
          </cell>
          <cell r="P115">
            <v>0</v>
          </cell>
        </row>
        <row r="116">
          <cell r="A116" t="str">
            <v>EKOGOLD840P</v>
          </cell>
          <cell r="P116">
            <v>0</v>
          </cell>
        </row>
        <row r="117">
          <cell r="A117" t="str">
            <v>EKOGOLD940P</v>
          </cell>
          <cell r="P117">
            <v>0</v>
          </cell>
        </row>
        <row r="118">
          <cell r="A118" t="str">
            <v>GT285SL</v>
          </cell>
          <cell r="P118">
            <v>0</v>
          </cell>
        </row>
        <row r="119">
          <cell r="A119" t="str">
            <v>GTE405</v>
          </cell>
          <cell r="P119">
            <v>0</v>
          </cell>
        </row>
        <row r="120">
          <cell r="A120" t="str">
            <v>JT366/SL</v>
          </cell>
          <cell r="P120">
            <v>0</v>
          </cell>
        </row>
        <row r="121">
          <cell r="A121" t="str">
            <v>JT379IX</v>
          </cell>
          <cell r="P121">
            <v>0</v>
          </cell>
        </row>
        <row r="122">
          <cell r="A122" t="str">
            <v>KGN5382A2+ Fresh PT</v>
          </cell>
          <cell r="P122">
            <v>0</v>
          </cell>
        </row>
        <row r="123">
          <cell r="A123" t="str">
            <v>KGN5283A3+</v>
          </cell>
          <cell r="P123">
            <v>0</v>
          </cell>
        </row>
        <row r="124">
          <cell r="A124" t="str">
            <v>LOP6052</v>
          </cell>
          <cell r="P124">
            <v>0</v>
          </cell>
        </row>
        <row r="125">
          <cell r="A125" t="str">
            <v>LOS7010</v>
          </cell>
          <cell r="P125">
            <v>0</v>
          </cell>
        </row>
        <row r="126">
          <cell r="A126" t="str">
            <v>LPA54</v>
          </cell>
          <cell r="P126">
            <v>0</v>
          </cell>
        </row>
        <row r="127">
          <cell r="A127" t="str">
            <v>MWD246SL</v>
          </cell>
          <cell r="P127">
            <v>0</v>
          </cell>
        </row>
        <row r="128">
          <cell r="A128" t="str">
            <v>MWD301</v>
          </cell>
          <cell r="P128">
            <v>0</v>
          </cell>
        </row>
        <row r="129">
          <cell r="A129" t="str">
            <v>MWD302/WH</v>
          </cell>
          <cell r="P129">
            <v>0</v>
          </cell>
        </row>
        <row r="130">
          <cell r="A130" t="str">
            <v>MWD308/SL</v>
          </cell>
          <cell r="P130">
            <v>0</v>
          </cell>
        </row>
        <row r="131">
          <cell r="A131" t="str">
            <v>MWO611SL</v>
          </cell>
          <cell r="P131">
            <v>0</v>
          </cell>
        </row>
        <row r="132">
          <cell r="A132" t="str">
            <v>SF141</v>
          </cell>
          <cell r="P132">
            <v>0</v>
          </cell>
        </row>
        <row r="133">
          <cell r="A133" t="str">
            <v>SF171</v>
          </cell>
          <cell r="P133">
            <v>0</v>
          </cell>
        </row>
        <row r="134">
          <cell r="A134" t="str">
            <v>TGA310/3100EG</v>
          </cell>
          <cell r="P134">
            <v>0</v>
          </cell>
        </row>
        <row r="135">
          <cell r="A135" t="str">
            <v>TGZ5757IXL</v>
          </cell>
          <cell r="P135">
            <v>0</v>
          </cell>
        </row>
        <row r="136">
          <cell r="A136" t="str">
            <v>TT16AP</v>
          </cell>
          <cell r="P136">
            <v>0</v>
          </cell>
        </row>
        <row r="137">
          <cell r="A137" t="str">
            <v>WBA3399NFCIX</v>
          </cell>
          <cell r="P137">
            <v>0</v>
          </cell>
        </row>
        <row r="138">
          <cell r="A138" t="str">
            <v>WBA4398NFCIX</v>
          </cell>
          <cell r="P138">
            <v>0</v>
          </cell>
        </row>
        <row r="139">
          <cell r="A139" t="str">
            <v>WBE3325NFTS</v>
          </cell>
          <cell r="P139">
            <v>0</v>
          </cell>
        </row>
        <row r="140">
          <cell r="A140" t="str">
            <v>WBE3325NFW</v>
          </cell>
          <cell r="P140">
            <v>0</v>
          </cell>
        </row>
        <row r="141">
          <cell r="A141" t="str">
            <v>WBE3414</v>
          </cell>
          <cell r="P141">
            <v>0</v>
          </cell>
        </row>
        <row r="142">
          <cell r="A142" t="str">
            <v>WBE475IX/ARC4324IX</v>
          </cell>
          <cell r="P142">
            <v>0</v>
          </cell>
        </row>
        <row r="143">
          <cell r="A143" t="str">
            <v>WGWHFL106A</v>
          </cell>
          <cell r="P143">
            <v>0</v>
          </cell>
        </row>
        <row r="144">
          <cell r="A144" t="str">
            <v>WGWHFL1P6AL</v>
          </cell>
          <cell r="P144">
            <v>0</v>
          </cell>
        </row>
        <row r="145">
          <cell r="A145" t="str">
            <v>WGWHFL112A</v>
          </cell>
          <cell r="P145">
            <v>0</v>
          </cell>
        </row>
        <row r="146">
          <cell r="A146" t="str">
            <v>WME1640W</v>
          </cell>
          <cell r="P146">
            <v>0</v>
          </cell>
        </row>
        <row r="147">
          <cell r="A147" t="str">
            <v>WME1887DFCTS</v>
          </cell>
          <cell r="P147">
            <v>0</v>
          </cell>
        </row>
        <row r="148">
          <cell r="A148" t="str">
            <v>WMN1867DFCN</v>
          </cell>
          <cell r="P148">
            <v>0</v>
          </cell>
        </row>
        <row r="149">
          <cell r="A149" t="str">
            <v>WMT503</v>
          </cell>
          <cell r="P149">
            <v>0</v>
          </cell>
        </row>
        <row r="150">
          <cell r="A150" t="str">
            <v>WOR1207</v>
          </cell>
          <cell r="G150">
            <v>20</v>
          </cell>
          <cell r="M150">
            <v>40</v>
          </cell>
          <cell r="P150">
            <v>60</v>
          </cell>
        </row>
        <row r="151">
          <cell r="A151" t="str">
            <v>WOR1209</v>
          </cell>
          <cell r="P151">
            <v>0</v>
          </cell>
        </row>
        <row r="152">
          <cell r="A152" t="str">
            <v>WOR1212</v>
          </cell>
          <cell r="P152">
            <v>0</v>
          </cell>
        </row>
        <row r="153">
          <cell r="A153" t="str">
            <v>WS60-578</v>
          </cell>
          <cell r="F153">
            <v>86</v>
          </cell>
          <cell r="J153">
            <v>80</v>
          </cell>
          <cell r="K153">
            <v>100</v>
          </cell>
          <cell r="L153">
            <v>88</v>
          </cell>
          <cell r="P153">
            <v>354</v>
          </cell>
        </row>
        <row r="154">
          <cell r="A154" t="str">
            <v>WS80-58</v>
          </cell>
          <cell r="J154">
            <v>70</v>
          </cell>
          <cell r="P154">
            <v>70</v>
          </cell>
        </row>
        <row r="155">
          <cell r="A155" t="str">
            <v>WSC5541/A+NX</v>
          </cell>
          <cell r="P155">
            <v>0</v>
          </cell>
        </row>
        <row r="156">
          <cell r="A156" t="str">
            <v>WSC5541/A+S</v>
          </cell>
          <cell r="P156">
            <v>0</v>
          </cell>
        </row>
        <row r="157">
          <cell r="A157" t="str">
            <v>WSF7256A/IX</v>
          </cell>
          <cell r="P157">
            <v>0</v>
          </cell>
        </row>
        <row r="158">
          <cell r="A158" t="str">
            <v>WSF5574A+X</v>
          </cell>
          <cell r="P158">
            <v>0</v>
          </cell>
        </row>
        <row r="159">
          <cell r="A159" t="str">
            <v>WSN5586A+N</v>
          </cell>
          <cell r="P159">
            <v>0</v>
          </cell>
        </row>
        <row r="160">
          <cell r="A160" t="str">
            <v>WTE2510W</v>
          </cell>
          <cell r="P160">
            <v>0</v>
          </cell>
        </row>
        <row r="161">
          <cell r="A161" t="str">
            <v>WTE2921A+NFS</v>
          </cell>
          <cell r="P161">
            <v>0</v>
          </cell>
        </row>
        <row r="162">
          <cell r="A162" t="str">
            <v>WTE2921A+NFW</v>
          </cell>
          <cell r="P162">
            <v>0</v>
          </cell>
        </row>
        <row r="163">
          <cell r="A163" t="str">
            <v>WTE3111W</v>
          </cell>
          <cell r="P163">
            <v>0</v>
          </cell>
        </row>
        <row r="164">
          <cell r="A164" t="str">
            <v>WTE3322A+NFTS</v>
          </cell>
          <cell r="P164">
            <v>0</v>
          </cell>
        </row>
        <row r="165">
          <cell r="A165" t="str">
            <v>WTE3322NFW</v>
          </cell>
          <cell r="P165">
            <v>0</v>
          </cell>
        </row>
        <row r="166">
          <cell r="A166" t="str">
            <v>WTH4410IX</v>
          </cell>
          <cell r="F166">
            <v>51</v>
          </cell>
          <cell r="L166">
            <v>47</v>
          </cell>
          <cell r="P166">
            <v>98</v>
          </cell>
        </row>
        <row r="167">
          <cell r="A167" t="str">
            <v>WTH4410NFW</v>
          </cell>
          <cell r="L167">
            <v>4</v>
          </cell>
          <cell r="P167">
            <v>4</v>
          </cell>
        </row>
        <row r="168">
          <cell r="A168" t="str">
            <v>WTH4910IX</v>
          </cell>
          <cell r="P168">
            <v>0</v>
          </cell>
        </row>
        <row r="169">
          <cell r="A169" t="str">
            <v>WTH4910NFW</v>
          </cell>
          <cell r="P169">
            <v>0</v>
          </cell>
        </row>
        <row r="170">
          <cell r="A170" t="str">
            <v>WTH5410NFW</v>
          </cell>
          <cell r="P170">
            <v>0</v>
          </cell>
        </row>
        <row r="171">
          <cell r="A171" t="str">
            <v>WTH5410NFX</v>
          </cell>
          <cell r="P171">
            <v>0</v>
          </cell>
        </row>
        <row r="172">
          <cell r="A172" t="str">
            <v>WTM480</v>
          </cell>
          <cell r="P172">
            <v>0</v>
          </cell>
        </row>
        <row r="173">
          <cell r="A173" t="str">
            <v>WTV4125NFW</v>
          </cell>
          <cell r="P173">
            <v>0</v>
          </cell>
        </row>
        <row r="174">
          <cell r="A174" t="str">
            <v>WTV4125NFX</v>
          </cell>
          <cell r="P174">
            <v>0</v>
          </cell>
        </row>
        <row r="175">
          <cell r="A175" t="str">
            <v>WTV4225TS</v>
          </cell>
          <cell r="P175">
            <v>0</v>
          </cell>
        </row>
        <row r="176">
          <cell r="A176" t="str">
            <v>WTV4597NFCIX</v>
          </cell>
          <cell r="P176">
            <v>0</v>
          </cell>
        </row>
        <row r="177">
          <cell r="A177" t="str">
            <v>WV1500</v>
          </cell>
          <cell r="P177">
            <v>0</v>
          </cell>
        </row>
        <row r="178">
          <cell r="A178" t="str">
            <v>WV1500S</v>
          </cell>
          <cell r="P178">
            <v>0</v>
          </cell>
        </row>
        <row r="179">
          <cell r="A179" t="str">
            <v>WVCC1B130</v>
          </cell>
          <cell r="P179">
            <v>0</v>
          </cell>
        </row>
        <row r="180">
          <cell r="A180" t="str">
            <v>WVCC1CL160</v>
          </cell>
          <cell r="P180">
            <v>0</v>
          </cell>
        </row>
        <row r="181">
          <cell r="A181" t="str">
            <v>WVCC1B180</v>
          </cell>
          <cell r="P181">
            <v>0</v>
          </cell>
        </row>
        <row r="182">
          <cell r="A182" t="str">
            <v>WVCC1B200</v>
          </cell>
          <cell r="P182">
            <v>0</v>
          </cell>
        </row>
        <row r="183">
          <cell r="A183" t="str">
            <v>WVCC1CL200</v>
          </cell>
          <cell r="P183">
            <v>0</v>
          </cell>
        </row>
        <row r="184">
          <cell r="A184" t="str">
            <v>WVCU1CL100</v>
          </cell>
          <cell r="P184">
            <v>0</v>
          </cell>
        </row>
        <row r="185">
          <cell r="A185" t="str">
            <v>WVE1660</v>
          </cell>
          <cell r="P185">
            <v>0</v>
          </cell>
        </row>
        <row r="186">
          <cell r="A186" t="str">
            <v>WVE1883NFTS</v>
          </cell>
          <cell r="P186">
            <v>0</v>
          </cell>
        </row>
        <row r="187">
          <cell r="A187" t="str">
            <v>WVN1863</v>
          </cell>
          <cell r="P187">
            <v>0</v>
          </cell>
        </row>
        <row r="188">
          <cell r="A188" t="str">
            <v>WVT503</v>
          </cell>
          <cell r="P188">
            <v>0</v>
          </cell>
        </row>
        <row r="189">
          <cell r="A189" t="str">
            <v>WW1600</v>
          </cell>
          <cell r="P189">
            <v>0</v>
          </cell>
        </row>
      </sheetData>
      <sheetData sheetId="1">
        <row r="6">
          <cell r="A6" t="str">
            <v>REFERENCE</v>
          </cell>
          <cell r="B6" t="str">
            <v>BLD10483</v>
          </cell>
          <cell r="C6" t="str">
            <v>BLD10495</v>
          </cell>
          <cell r="D6" t="str">
            <v>BLD10303</v>
          </cell>
          <cell r="E6" t="str">
            <v>BLD10498</v>
          </cell>
          <cell r="F6" t="str">
            <v>BLD10235                                SB07</v>
          </cell>
          <cell r="G6" t="str">
            <v>BLD10061</v>
          </cell>
          <cell r="H6" t="str">
            <v>BLD10416</v>
          </cell>
          <cell r="I6" t="str">
            <v>BLD10499</v>
          </cell>
          <cell r="J6" t="str">
            <v>BLD10419</v>
          </cell>
          <cell r="K6" t="str">
            <v>BLD10465</v>
          </cell>
          <cell r="L6" t="str">
            <v>BLD10420</v>
          </cell>
          <cell r="M6" t="str">
            <v>BLD10528</v>
          </cell>
          <cell r="N6" t="str">
            <v>BLD10504</v>
          </cell>
          <cell r="O6" t="str">
            <v>BLD10503</v>
          </cell>
          <cell r="P6" t="str">
            <v>BLD10502</v>
          </cell>
          <cell r="Q6" t="str">
            <v>BLD10501</v>
          </cell>
          <cell r="R6" t="str">
            <v>BLD10500</v>
          </cell>
          <cell r="S6" t="str">
            <v>BLD10414</v>
          </cell>
          <cell r="T6" t="str">
            <v>BLD10225</v>
          </cell>
          <cell r="U6" t="str">
            <v>BLD10524</v>
          </cell>
          <cell r="V6" t="str">
            <v>BLD10486</v>
          </cell>
          <cell r="W6" t="str">
            <v>BLD10168</v>
          </cell>
          <cell r="X6" t="str">
            <v>BLD10311</v>
          </cell>
          <cell r="Y6" t="str">
            <v>BLD10466</v>
          </cell>
          <cell r="Z6" t="str">
            <v>BLD10529</v>
          </cell>
          <cell r="AA6" t="str">
            <v>BLD10479</v>
          </cell>
          <cell r="AB6" t="str">
            <v>BLD10526</v>
          </cell>
          <cell r="AC6" t="str">
            <v>BLD10471</v>
          </cell>
          <cell r="AD6" t="str">
            <v>BLD10171</v>
          </cell>
          <cell r="AE6" t="str">
            <v>BLD10423</v>
          </cell>
          <cell r="AF6" t="str">
            <v>BLD10496</v>
          </cell>
          <cell r="AG6" t="str">
            <v>BLD10493</v>
          </cell>
          <cell r="AH6" t="str">
            <v>BLD10464</v>
          </cell>
          <cell r="AI6" t="str">
            <v>BLD10467</v>
          </cell>
          <cell r="AJ6" t="str">
            <v>TOTAL</v>
          </cell>
        </row>
        <row r="7">
          <cell r="A7" t="str">
            <v>ACE010IX</v>
          </cell>
          <cell r="AJ7">
            <v>0</v>
          </cell>
        </row>
        <row r="8">
          <cell r="A8" t="str">
            <v>ACE102IX</v>
          </cell>
          <cell r="AJ8">
            <v>0</v>
          </cell>
        </row>
        <row r="9">
          <cell r="A9" t="str">
            <v>ACM5611G/WH</v>
          </cell>
          <cell r="AJ9">
            <v>0</v>
          </cell>
        </row>
        <row r="10">
          <cell r="A10" t="str">
            <v>ACM566/1IX</v>
          </cell>
          <cell r="AJ10">
            <v>0</v>
          </cell>
        </row>
        <row r="11">
          <cell r="A11" t="str">
            <v>ACM6601/G/IX</v>
          </cell>
          <cell r="AJ11">
            <v>0</v>
          </cell>
        </row>
        <row r="12">
          <cell r="A12" t="str">
            <v>ACM6611G/IX</v>
          </cell>
          <cell r="AJ12">
            <v>0</v>
          </cell>
        </row>
        <row r="13">
          <cell r="A13" t="str">
            <v>ACM6611G/WH</v>
          </cell>
          <cell r="AJ13">
            <v>0</v>
          </cell>
        </row>
        <row r="14">
          <cell r="A14" t="str">
            <v>ACM916IX</v>
          </cell>
          <cell r="AJ14">
            <v>0</v>
          </cell>
        </row>
        <row r="15">
          <cell r="A15" t="str">
            <v>ADG6442FD</v>
          </cell>
          <cell r="AJ15">
            <v>0</v>
          </cell>
        </row>
        <row r="16">
          <cell r="A16" t="str">
            <v>ADG7443A+FD</v>
          </cell>
          <cell r="AJ16">
            <v>0</v>
          </cell>
        </row>
        <row r="17">
          <cell r="A17" t="str">
            <v>ADG7643A+IX</v>
          </cell>
          <cell r="AJ17">
            <v>0</v>
          </cell>
        </row>
        <row r="18">
          <cell r="A18" t="str">
            <v>ADP4400WH</v>
          </cell>
          <cell r="D18">
            <v>97</v>
          </cell>
          <cell r="AJ18">
            <v>97</v>
          </cell>
        </row>
        <row r="19">
          <cell r="A19" t="str">
            <v>ADP4600SI</v>
          </cell>
          <cell r="AJ19">
            <v>0</v>
          </cell>
        </row>
        <row r="20">
          <cell r="A20" t="str">
            <v>ADP7442A+PC6SWH</v>
          </cell>
          <cell r="AJ20">
            <v>0</v>
          </cell>
        </row>
        <row r="21">
          <cell r="A21" t="str">
            <v>ADP7452A+IX</v>
          </cell>
          <cell r="AJ21">
            <v>0</v>
          </cell>
        </row>
        <row r="22">
          <cell r="A22" t="str">
            <v>ADP750IX</v>
          </cell>
          <cell r="AJ22">
            <v>0</v>
          </cell>
        </row>
        <row r="23">
          <cell r="A23" t="str">
            <v>ADP8688A+TR</v>
          </cell>
          <cell r="D23">
            <v>10</v>
          </cell>
          <cell r="AJ23">
            <v>10</v>
          </cell>
        </row>
        <row r="24">
          <cell r="A24" t="str">
            <v>AKG659IX</v>
          </cell>
          <cell r="AJ24">
            <v>0</v>
          </cell>
        </row>
        <row r="25">
          <cell r="A25" t="str">
            <v>AKL710WH</v>
          </cell>
          <cell r="AJ25">
            <v>0</v>
          </cell>
        </row>
        <row r="26">
          <cell r="A26" t="str">
            <v>AKM250</v>
          </cell>
          <cell r="AJ26">
            <v>0</v>
          </cell>
        </row>
        <row r="27">
          <cell r="A27" t="str">
            <v>AKM250NB</v>
          </cell>
          <cell r="AJ27">
            <v>0</v>
          </cell>
        </row>
        <row r="28">
          <cell r="A28" t="str">
            <v>AKM250IX</v>
          </cell>
          <cell r="AJ28">
            <v>0</v>
          </cell>
        </row>
        <row r="29">
          <cell r="A29" t="str">
            <v>AKM361IX</v>
          </cell>
          <cell r="AJ29">
            <v>0</v>
          </cell>
        </row>
        <row r="30">
          <cell r="A30" t="str">
            <v>AKM394IR</v>
          </cell>
          <cell r="AJ30">
            <v>0</v>
          </cell>
        </row>
        <row r="31">
          <cell r="A31" t="str">
            <v>AKM521IX</v>
          </cell>
          <cell r="AJ31">
            <v>0</v>
          </cell>
        </row>
        <row r="32">
          <cell r="A32" t="str">
            <v>AKP560IX</v>
          </cell>
          <cell r="AJ32">
            <v>0</v>
          </cell>
        </row>
        <row r="33">
          <cell r="A33" t="str">
            <v>AKP560WH</v>
          </cell>
          <cell r="AJ33">
            <v>0</v>
          </cell>
        </row>
        <row r="34">
          <cell r="A34" t="str">
            <v>AKP565IX</v>
          </cell>
          <cell r="AJ34">
            <v>0</v>
          </cell>
        </row>
        <row r="35">
          <cell r="A35" t="str">
            <v>AKP568/IX/1</v>
          </cell>
          <cell r="AJ35">
            <v>0</v>
          </cell>
        </row>
        <row r="36">
          <cell r="A36" t="str">
            <v>AKR0471IX</v>
          </cell>
          <cell r="AJ36">
            <v>0</v>
          </cell>
        </row>
        <row r="37">
          <cell r="A37" t="str">
            <v>AKR357IX</v>
          </cell>
          <cell r="AJ37">
            <v>0</v>
          </cell>
        </row>
        <row r="38">
          <cell r="A38" t="str">
            <v>AKR420IX</v>
          </cell>
          <cell r="AJ38">
            <v>0</v>
          </cell>
        </row>
        <row r="39">
          <cell r="A39" t="str">
            <v>AKR420WH</v>
          </cell>
          <cell r="AJ39">
            <v>0</v>
          </cell>
        </row>
        <row r="40">
          <cell r="A40" t="str">
            <v>AKR420NB</v>
          </cell>
          <cell r="AJ40">
            <v>0</v>
          </cell>
        </row>
        <row r="41">
          <cell r="A41" t="str">
            <v>AKR431ME</v>
          </cell>
          <cell r="AJ41">
            <v>0</v>
          </cell>
        </row>
        <row r="42">
          <cell r="A42" t="str">
            <v>AKR431WH</v>
          </cell>
          <cell r="AJ42">
            <v>0</v>
          </cell>
        </row>
        <row r="43">
          <cell r="A43" t="str">
            <v>AKR685IX</v>
          </cell>
          <cell r="AJ43">
            <v>0</v>
          </cell>
        </row>
        <row r="44">
          <cell r="A44" t="str">
            <v>AKR703IX</v>
          </cell>
          <cell r="AJ44">
            <v>0</v>
          </cell>
        </row>
        <row r="45">
          <cell r="A45" t="str">
            <v>AKR891IX</v>
          </cell>
          <cell r="AJ45">
            <v>0</v>
          </cell>
        </row>
        <row r="46">
          <cell r="A46" t="str">
            <v>AKR934IX</v>
          </cell>
          <cell r="AJ46">
            <v>0</v>
          </cell>
        </row>
        <row r="47">
          <cell r="A47" t="str">
            <v>AKR945IX</v>
          </cell>
          <cell r="AJ47">
            <v>0</v>
          </cell>
        </row>
        <row r="48">
          <cell r="A48" t="str">
            <v>AKR981IX</v>
          </cell>
          <cell r="AJ48">
            <v>0</v>
          </cell>
        </row>
        <row r="49">
          <cell r="A49" t="str">
            <v>AKR809MR</v>
          </cell>
          <cell r="AJ49">
            <v>0</v>
          </cell>
        </row>
        <row r="50">
          <cell r="A50" t="str">
            <v>AKS638WH</v>
          </cell>
          <cell r="AJ50">
            <v>0</v>
          </cell>
        </row>
        <row r="51">
          <cell r="A51" t="str">
            <v>AKT315/IX</v>
          </cell>
          <cell r="AJ51">
            <v>0</v>
          </cell>
        </row>
        <row r="52">
          <cell r="A52" t="str">
            <v>AKT325IX</v>
          </cell>
          <cell r="AJ52">
            <v>0</v>
          </cell>
        </row>
        <row r="53">
          <cell r="A53" t="str">
            <v>AKT476NB</v>
          </cell>
          <cell r="AJ53">
            <v>0</v>
          </cell>
        </row>
        <row r="54">
          <cell r="A54" t="str">
            <v>AKT617/IX</v>
          </cell>
          <cell r="AJ54">
            <v>0</v>
          </cell>
        </row>
        <row r="55">
          <cell r="A55" t="str">
            <v>AKT680/IXL</v>
          </cell>
          <cell r="AJ55">
            <v>0</v>
          </cell>
        </row>
        <row r="56">
          <cell r="A56" t="str">
            <v>AKT780/IX</v>
          </cell>
          <cell r="AJ56">
            <v>0</v>
          </cell>
        </row>
        <row r="57">
          <cell r="A57" t="str">
            <v>AKT809NB</v>
          </cell>
          <cell r="AJ57">
            <v>0</v>
          </cell>
        </row>
        <row r="58">
          <cell r="A58" t="str">
            <v>AKT905/IX</v>
          </cell>
          <cell r="AJ58">
            <v>0</v>
          </cell>
        </row>
        <row r="59">
          <cell r="A59" t="str">
            <v>AKT925/IX</v>
          </cell>
          <cell r="AJ59">
            <v>0</v>
          </cell>
        </row>
        <row r="60">
          <cell r="A60" t="str">
            <v>AKT933NB</v>
          </cell>
          <cell r="AJ60">
            <v>0</v>
          </cell>
        </row>
        <row r="61">
          <cell r="A61" t="str">
            <v>AKZM655IX</v>
          </cell>
          <cell r="AJ61">
            <v>0</v>
          </cell>
        </row>
        <row r="62">
          <cell r="A62" t="str">
            <v>AKZM693MRR</v>
          </cell>
          <cell r="AJ62">
            <v>0</v>
          </cell>
        </row>
        <row r="63">
          <cell r="A63" t="str">
            <v>AMB797</v>
          </cell>
          <cell r="B63">
            <v>6</v>
          </cell>
          <cell r="C63">
            <v>3</v>
          </cell>
          <cell r="E63">
            <v>10</v>
          </cell>
          <cell r="K63">
            <v>20</v>
          </cell>
          <cell r="N63">
            <v>8</v>
          </cell>
          <cell r="T63">
            <v>30</v>
          </cell>
          <cell r="V63">
            <v>2</v>
          </cell>
          <cell r="W63">
            <v>10</v>
          </cell>
          <cell r="X63">
            <v>10</v>
          </cell>
          <cell r="Y63">
            <v>3</v>
          </cell>
          <cell r="AA63">
            <v>20</v>
          </cell>
          <cell r="AC63">
            <v>6</v>
          </cell>
          <cell r="AD63">
            <v>15</v>
          </cell>
          <cell r="AF63">
            <v>15</v>
          </cell>
          <cell r="AG63">
            <v>8</v>
          </cell>
          <cell r="AH63">
            <v>36</v>
          </cell>
          <cell r="AI63">
            <v>36</v>
          </cell>
          <cell r="AJ63">
            <v>238</v>
          </cell>
        </row>
        <row r="64">
          <cell r="A64" t="str">
            <v>AMB799</v>
          </cell>
          <cell r="B64">
            <v>8</v>
          </cell>
          <cell r="C64">
            <v>3</v>
          </cell>
          <cell r="E64">
            <v>10</v>
          </cell>
          <cell r="I64">
            <v>4</v>
          </cell>
          <cell r="K64">
            <v>20</v>
          </cell>
          <cell r="O64">
            <v>25</v>
          </cell>
          <cell r="V64">
            <v>2</v>
          </cell>
          <cell r="W64">
            <v>10</v>
          </cell>
          <cell r="X64">
            <v>6</v>
          </cell>
          <cell r="AA64">
            <v>20</v>
          </cell>
          <cell r="AC64">
            <v>24</v>
          </cell>
          <cell r="AD64">
            <v>20</v>
          </cell>
          <cell r="AF64">
            <v>60</v>
          </cell>
          <cell r="AG64">
            <v>8</v>
          </cell>
          <cell r="AH64">
            <v>30</v>
          </cell>
          <cell r="AI64">
            <v>30</v>
          </cell>
          <cell r="AJ64">
            <v>280</v>
          </cell>
        </row>
        <row r="65">
          <cell r="A65" t="str">
            <v>AMD091/1</v>
          </cell>
          <cell r="AJ65">
            <v>0</v>
          </cell>
        </row>
        <row r="66">
          <cell r="A66" t="str">
            <v>AMD314</v>
          </cell>
          <cell r="AJ66">
            <v>0</v>
          </cell>
        </row>
        <row r="67">
          <cell r="A67" t="str">
            <v>AMD314IX</v>
          </cell>
          <cell r="AJ67">
            <v>0</v>
          </cell>
        </row>
        <row r="68">
          <cell r="A68" t="str">
            <v>AMD315</v>
          </cell>
          <cell r="AJ68">
            <v>0</v>
          </cell>
        </row>
        <row r="69">
          <cell r="A69" t="str">
            <v>AMD315IX</v>
          </cell>
          <cell r="AJ69">
            <v>0</v>
          </cell>
        </row>
        <row r="70">
          <cell r="A70" t="str">
            <v>AMD316</v>
          </cell>
          <cell r="AJ70">
            <v>0</v>
          </cell>
        </row>
        <row r="71">
          <cell r="A71" t="str">
            <v>AMD317</v>
          </cell>
          <cell r="AJ71">
            <v>0</v>
          </cell>
        </row>
        <row r="72">
          <cell r="A72" t="str">
            <v>AMD328</v>
          </cell>
          <cell r="AJ72">
            <v>0</v>
          </cell>
        </row>
        <row r="73">
          <cell r="A73" t="str">
            <v>AMD329</v>
          </cell>
          <cell r="AJ73">
            <v>0</v>
          </cell>
        </row>
        <row r="74">
          <cell r="A74" t="str">
            <v>AMT606/WH</v>
          </cell>
          <cell r="AJ74">
            <v>0</v>
          </cell>
        </row>
        <row r="75">
          <cell r="A75" t="str">
            <v>AMW836/IX</v>
          </cell>
          <cell r="AJ75">
            <v>0</v>
          </cell>
        </row>
        <row r="76">
          <cell r="A76" t="str">
            <v>AMW497IX</v>
          </cell>
          <cell r="AJ76">
            <v>0</v>
          </cell>
        </row>
        <row r="77">
          <cell r="A77" t="str">
            <v>ARC2224</v>
          </cell>
          <cell r="AJ77">
            <v>0</v>
          </cell>
        </row>
        <row r="78">
          <cell r="A78" t="str">
            <v>ARZ000W</v>
          </cell>
          <cell r="AJ78">
            <v>0</v>
          </cell>
        </row>
        <row r="79">
          <cell r="A79" t="str">
            <v>AMB7912</v>
          </cell>
          <cell r="AJ79">
            <v>0</v>
          </cell>
        </row>
        <row r="80">
          <cell r="A80" t="str">
            <v>AWE5090</v>
          </cell>
          <cell r="D80">
            <v>15</v>
          </cell>
          <cell r="AJ80">
            <v>15</v>
          </cell>
        </row>
        <row r="81">
          <cell r="A81" t="str">
            <v>AWE6112</v>
          </cell>
          <cell r="AJ81">
            <v>0</v>
          </cell>
        </row>
        <row r="82">
          <cell r="A82" t="str">
            <v>AWE6511</v>
          </cell>
          <cell r="AJ82">
            <v>0</v>
          </cell>
        </row>
        <row r="83">
          <cell r="A83" t="str">
            <v>AWE6512</v>
          </cell>
          <cell r="AJ83">
            <v>0</v>
          </cell>
        </row>
        <row r="84">
          <cell r="A84" t="str">
            <v>AWE7650</v>
          </cell>
          <cell r="AJ84">
            <v>0</v>
          </cell>
        </row>
        <row r="85">
          <cell r="A85" t="str">
            <v>AWE9830</v>
          </cell>
          <cell r="AJ85">
            <v>0</v>
          </cell>
        </row>
        <row r="86">
          <cell r="A86" t="str">
            <v>AWE9850</v>
          </cell>
          <cell r="AJ86">
            <v>0</v>
          </cell>
        </row>
        <row r="87">
          <cell r="A87" t="str">
            <v>AWG6122B</v>
          </cell>
          <cell r="M87">
            <v>15</v>
          </cell>
          <cell r="U87">
            <v>22</v>
          </cell>
          <cell r="Z87">
            <v>15</v>
          </cell>
          <cell r="AB87">
            <v>14</v>
          </cell>
          <cell r="AJ87">
            <v>66</v>
          </cell>
        </row>
        <row r="88">
          <cell r="A88" t="str">
            <v>AWG/B6060</v>
          </cell>
          <cell r="AJ88">
            <v>0</v>
          </cell>
        </row>
        <row r="89">
          <cell r="A89" t="str">
            <v xml:space="preserve">AWG/BM6080 </v>
          </cell>
          <cell r="AJ89">
            <v>0</v>
          </cell>
        </row>
        <row r="90">
          <cell r="A90" t="str">
            <v>AWG/BM6080S</v>
          </cell>
          <cell r="AJ90">
            <v>0</v>
          </cell>
        </row>
        <row r="91">
          <cell r="A91" t="str">
            <v>AWG/BM7080</v>
          </cell>
          <cell r="AJ91">
            <v>0</v>
          </cell>
        </row>
        <row r="92">
          <cell r="A92" t="str">
            <v>AWG/BM7080S</v>
          </cell>
          <cell r="D92">
            <v>30</v>
          </cell>
          <cell r="AJ92">
            <v>30</v>
          </cell>
        </row>
        <row r="93">
          <cell r="A93" t="str">
            <v>AWG/BM7100</v>
          </cell>
          <cell r="AJ93">
            <v>0</v>
          </cell>
        </row>
        <row r="94">
          <cell r="A94" t="str">
            <v>AWG/CM7120S</v>
          </cell>
          <cell r="AJ94">
            <v>0</v>
          </cell>
        </row>
        <row r="95">
          <cell r="A95" t="str">
            <v>AWO/CM7120</v>
          </cell>
          <cell r="AJ95">
            <v>0</v>
          </cell>
        </row>
        <row r="96">
          <cell r="A96" t="str">
            <v>AWO/CM8123</v>
          </cell>
          <cell r="D96">
            <v>15</v>
          </cell>
          <cell r="AJ96">
            <v>15</v>
          </cell>
        </row>
        <row r="97">
          <cell r="A97" t="str">
            <v>AWO/CM8123S</v>
          </cell>
          <cell r="AJ97">
            <v>0</v>
          </cell>
        </row>
        <row r="98">
          <cell r="A98" t="str">
            <v>AWO/CM9123</v>
          </cell>
          <cell r="AE98">
            <v>3</v>
          </cell>
          <cell r="AJ98">
            <v>3</v>
          </cell>
        </row>
        <row r="99">
          <cell r="A99" t="str">
            <v>AWO/CM9123S</v>
          </cell>
          <cell r="AJ99">
            <v>0</v>
          </cell>
        </row>
        <row r="100">
          <cell r="A100" t="str">
            <v>AWOE10142S</v>
          </cell>
          <cell r="AJ100">
            <v>0</v>
          </cell>
        </row>
        <row r="101">
          <cell r="A101" t="str">
            <v>AWOE91200/1</v>
          </cell>
          <cell r="AJ101">
            <v>0</v>
          </cell>
        </row>
        <row r="102">
          <cell r="A102" t="str">
            <v>AWOE91200/1S</v>
          </cell>
          <cell r="AJ102">
            <v>0</v>
          </cell>
        </row>
        <row r="103">
          <cell r="A103" t="str">
            <v>AWZFS614</v>
          </cell>
          <cell r="AJ103">
            <v>0</v>
          </cell>
        </row>
        <row r="104">
          <cell r="A104" t="str">
            <v>AZB8785</v>
          </cell>
          <cell r="D104">
            <v>15</v>
          </cell>
          <cell r="AJ104">
            <v>15</v>
          </cell>
        </row>
        <row r="105">
          <cell r="A105" t="str">
            <v>AZB9780</v>
          </cell>
          <cell r="AJ105">
            <v>0</v>
          </cell>
        </row>
        <row r="106">
          <cell r="A106" t="str">
            <v>AZB9785</v>
          </cell>
          <cell r="D106">
            <v>15</v>
          </cell>
          <cell r="AJ106">
            <v>15</v>
          </cell>
        </row>
        <row r="107">
          <cell r="A107" t="str">
            <v>CF16</v>
          </cell>
          <cell r="AJ107">
            <v>0</v>
          </cell>
        </row>
        <row r="108">
          <cell r="A108" t="str">
            <v>CF20</v>
          </cell>
          <cell r="AJ108">
            <v>0</v>
          </cell>
        </row>
        <row r="109">
          <cell r="A109" t="str">
            <v>CF28</v>
          </cell>
          <cell r="AJ109">
            <v>0</v>
          </cell>
        </row>
        <row r="110">
          <cell r="A110" t="str">
            <v>CF350</v>
          </cell>
          <cell r="AJ110">
            <v>0</v>
          </cell>
        </row>
        <row r="111">
          <cell r="A111" t="str">
            <v>CF430</v>
          </cell>
          <cell r="AJ111">
            <v>0</v>
          </cell>
        </row>
        <row r="112">
          <cell r="A112" t="str">
            <v>CF610</v>
          </cell>
          <cell r="D112">
            <v>26</v>
          </cell>
          <cell r="AJ112">
            <v>26</v>
          </cell>
        </row>
        <row r="113">
          <cell r="A113" t="str">
            <v>CVA14AP</v>
          </cell>
          <cell r="AJ113">
            <v>0</v>
          </cell>
        </row>
        <row r="114">
          <cell r="A114" t="str">
            <v>DPA25</v>
          </cell>
          <cell r="AJ114">
            <v>0</v>
          </cell>
        </row>
        <row r="115">
          <cell r="A115" t="str">
            <v>DPA300V/EG</v>
          </cell>
          <cell r="AJ115">
            <v>0</v>
          </cell>
        </row>
        <row r="116">
          <cell r="A116" t="str">
            <v>EKOGOLD840P</v>
          </cell>
          <cell r="AJ116">
            <v>0</v>
          </cell>
        </row>
        <row r="117">
          <cell r="A117" t="str">
            <v>EKOGOLD940P</v>
          </cell>
          <cell r="AJ117">
            <v>0</v>
          </cell>
        </row>
        <row r="118">
          <cell r="A118" t="str">
            <v>GT285SL</v>
          </cell>
          <cell r="AJ118">
            <v>0</v>
          </cell>
        </row>
        <row r="119">
          <cell r="A119" t="str">
            <v>GTE405</v>
          </cell>
          <cell r="AJ119">
            <v>0</v>
          </cell>
        </row>
        <row r="120">
          <cell r="A120" t="str">
            <v>JT366/SL</v>
          </cell>
          <cell r="AJ120">
            <v>0</v>
          </cell>
        </row>
        <row r="121">
          <cell r="A121" t="str">
            <v>JT379/IX</v>
          </cell>
          <cell r="AJ121">
            <v>0</v>
          </cell>
        </row>
        <row r="122">
          <cell r="A122" t="str">
            <v>KGN5382A2+ Fresh PT</v>
          </cell>
          <cell r="AJ122">
            <v>0</v>
          </cell>
        </row>
        <row r="123">
          <cell r="A123" t="str">
            <v>KGN5283A3+</v>
          </cell>
          <cell r="AJ123">
            <v>0</v>
          </cell>
        </row>
        <row r="124">
          <cell r="A124" t="str">
            <v>LOP6052</v>
          </cell>
          <cell r="AJ124">
            <v>0</v>
          </cell>
        </row>
        <row r="125">
          <cell r="A125" t="str">
            <v>LOS7010</v>
          </cell>
          <cell r="AJ125">
            <v>0</v>
          </cell>
        </row>
        <row r="126">
          <cell r="A126" t="str">
            <v>LPA54</v>
          </cell>
          <cell r="AJ126">
            <v>0</v>
          </cell>
        </row>
        <row r="127">
          <cell r="A127" t="str">
            <v>MWD246SL</v>
          </cell>
          <cell r="AJ127">
            <v>0</v>
          </cell>
        </row>
        <row r="128">
          <cell r="A128" t="str">
            <v>MWD301</v>
          </cell>
          <cell r="AJ128">
            <v>0</v>
          </cell>
        </row>
        <row r="129">
          <cell r="A129" t="str">
            <v>MWD302/WH</v>
          </cell>
          <cell r="AJ129">
            <v>0</v>
          </cell>
        </row>
        <row r="130">
          <cell r="A130" t="str">
            <v>MWD308/SL</v>
          </cell>
          <cell r="AJ130">
            <v>0</v>
          </cell>
        </row>
        <row r="131">
          <cell r="A131" t="str">
            <v>MWO611SL</v>
          </cell>
          <cell r="AJ131">
            <v>0</v>
          </cell>
        </row>
        <row r="132">
          <cell r="A132" t="str">
            <v>SF141</v>
          </cell>
          <cell r="AJ132">
            <v>0</v>
          </cell>
        </row>
        <row r="133">
          <cell r="A133" t="str">
            <v>SF171</v>
          </cell>
          <cell r="AJ133">
            <v>0</v>
          </cell>
        </row>
        <row r="134">
          <cell r="A134" t="str">
            <v>TGA310/3100EG</v>
          </cell>
          <cell r="AJ134">
            <v>0</v>
          </cell>
        </row>
        <row r="135">
          <cell r="A135" t="str">
            <v>TGZ5757IXL</v>
          </cell>
          <cell r="AJ135">
            <v>0</v>
          </cell>
        </row>
        <row r="136">
          <cell r="A136" t="str">
            <v>TT16AP</v>
          </cell>
          <cell r="AJ136">
            <v>0</v>
          </cell>
        </row>
        <row r="137">
          <cell r="A137" t="str">
            <v>WBA3399NFCIX</v>
          </cell>
          <cell r="AJ137">
            <v>0</v>
          </cell>
        </row>
        <row r="138">
          <cell r="A138" t="str">
            <v>WBA4398NFCIX</v>
          </cell>
          <cell r="AJ138">
            <v>0</v>
          </cell>
        </row>
        <row r="139">
          <cell r="A139" t="str">
            <v>WBE3325NFTS</v>
          </cell>
          <cell r="AJ139">
            <v>0</v>
          </cell>
        </row>
        <row r="140">
          <cell r="A140" t="str">
            <v>WBE3325NFW</v>
          </cell>
          <cell r="AJ140">
            <v>0</v>
          </cell>
        </row>
        <row r="141">
          <cell r="A141" t="str">
            <v>WBE3414</v>
          </cell>
          <cell r="AJ141">
            <v>0</v>
          </cell>
        </row>
        <row r="142">
          <cell r="A142" t="str">
            <v>WBE475IX/ARC4324IX</v>
          </cell>
          <cell r="AJ142">
            <v>0</v>
          </cell>
        </row>
        <row r="143">
          <cell r="A143" t="str">
            <v>WGWHFL106A</v>
          </cell>
          <cell r="AJ143">
            <v>0</v>
          </cell>
        </row>
        <row r="144">
          <cell r="A144" t="str">
            <v>WGWHFL1P6AL</v>
          </cell>
          <cell r="AJ144">
            <v>0</v>
          </cell>
        </row>
        <row r="145">
          <cell r="A145" t="str">
            <v>WGWHFL112A</v>
          </cell>
          <cell r="AJ145">
            <v>0</v>
          </cell>
        </row>
        <row r="146">
          <cell r="A146" t="str">
            <v>WME1640W</v>
          </cell>
          <cell r="AJ146">
            <v>0</v>
          </cell>
        </row>
        <row r="147">
          <cell r="A147" t="str">
            <v>WME1887DFCTS</v>
          </cell>
          <cell r="AJ147">
            <v>0</v>
          </cell>
        </row>
        <row r="148">
          <cell r="A148" t="str">
            <v>WMN1867DFCN</v>
          </cell>
          <cell r="AJ148">
            <v>0</v>
          </cell>
        </row>
        <row r="149">
          <cell r="A149" t="str">
            <v>WMT503</v>
          </cell>
          <cell r="AJ149">
            <v>0</v>
          </cell>
        </row>
        <row r="150">
          <cell r="A150" t="str">
            <v>WOR1207</v>
          </cell>
          <cell r="B150">
            <v>6</v>
          </cell>
          <cell r="C150">
            <v>3</v>
          </cell>
          <cell r="E150">
            <v>10</v>
          </cell>
          <cell r="G150">
            <v>50</v>
          </cell>
          <cell r="I150">
            <v>4</v>
          </cell>
          <cell r="R150">
            <v>18</v>
          </cell>
          <cell r="T150">
            <v>50</v>
          </cell>
          <cell r="V150">
            <v>3</v>
          </cell>
          <cell r="W150">
            <v>15</v>
          </cell>
          <cell r="X150">
            <v>10</v>
          </cell>
          <cell r="Y150">
            <v>6</v>
          </cell>
          <cell r="AA150">
            <v>25</v>
          </cell>
          <cell r="AC150">
            <v>6</v>
          </cell>
          <cell r="AD150">
            <v>30</v>
          </cell>
          <cell r="AF150">
            <v>15</v>
          </cell>
          <cell r="AG150">
            <v>8</v>
          </cell>
          <cell r="AH150">
            <v>30</v>
          </cell>
          <cell r="AI150">
            <v>30</v>
          </cell>
          <cell r="AJ150">
            <v>319</v>
          </cell>
        </row>
        <row r="151">
          <cell r="A151" t="str">
            <v>WOR1209</v>
          </cell>
          <cell r="B151">
            <v>5</v>
          </cell>
          <cell r="C151">
            <v>3</v>
          </cell>
          <cell r="E151">
            <v>10</v>
          </cell>
          <cell r="G151">
            <v>50</v>
          </cell>
          <cell r="H151">
            <v>10</v>
          </cell>
          <cell r="I151">
            <v>5</v>
          </cell>
          <cell r="J151">
            <v>14</v>
          </cell>
          <cell r="L151">
            <v>30</v>
          </cell>
          <cell r="Q151">
            <v>27</v>
          </cell>
          <cell r="S151">
            <v>80</v>
          </cell>
          <cell r="T151">
            <v>60</v>
          </cell>
          <cell r="V151">
            <v>3</v>
          </cell>
          <cell r="W151">
            <v>15</v>
          </cell>
          <cell r="Y151">
            <v>5</v>
          </cell>
          <cell r="AA151">
            <v>35</v>
          </cell>
          <cell r="AC151">
            <v>24</v>
          </cell>
          <cell r="AD151">
            <v>30</v>
          </cell>
          <cell r="AF151">
            <v>15</v>
          </cell>
          <cell r="AG151">
            <v>5</v>
          </cell>
          <cell r="AH151">
            <v>40</v>
          </cell>
          <cell r="AI151">
            <v>40</v>
          </cell>
          <cell r="AJ151">
            <v>506</v>
          </cell>
        </row>
        <row r="152">
          <cell r="A152" t="str">
            <v>WOR1212</v>
          </cell>
          <cell r="B152">
            <v>5</v>
          </cell>
          <cell r="C152">
            <v>3</v>
          </cell>
          <cell r="E152">
            <v>10</v>
          </cell>
          <cell r="G152">
            <v>50</v>
          </cell>
          <cell r="H152">
            <v>10</v>
          </cell>
          <cell r="I152">
            <v>5</v>
          </cell>
          <cell r="L152">
            <v>15</v>
          </cell>
          <cell r="P152">
            <v>20</v>
          </cell>
          <cell r="S152">
            <v>80</v>
          </cell>
          <cell r="T152">
            <v>30</v>
          </cell>
          <cell r="V152">
            <v>2</v>
          </cell>
          <cell r="W152">
            <v>15</v>
          </cell>
          <cell r="Y152">
            <v>5</v>
          </cell>
          <cell r="AA152">
            <v>15</v>
          </cell>
          <cell r="AC152">
            <v>12</v>
          </cell>
          <cell r="AD152">
            <v>30</v>
          </cell>
          <cell r="AF152">
            <v>15</v>
          </cell>
          <cell r="AG152">
            <v>4</v>
          </cell>
          <cell r="AH152">
            <v>15</v>
          </cell>
          <cell r="AI152">
            <v>15</v>
          </cell>
          <cell r="AJ152">
            <v>356</v>
          </cell>
        </row>
        <row r="153">
          <cell r="A153" t="str">
            <v>WS60-578</v>
          </cell>
          <cell r="F153">
            <v>88</v>
          </cell>
          <cell r="AJ153">
            <v>88</v>
          </cell>
        </row>
        <row r="154">
          <cell r="A154" t="str">
            <v>WS80-58</v>
          </cell>
          <cell r="AJ154">
            <v>0</v>
          </cell>
        </row>
        <row r="155">
          <cell r="A155" t="str">
            <v>WSC5541/A+NX</v>
          </cell>
          <cell r="AJ155">
            <v>0</v>
          </cell>
        </row>
        <row r="156">
          <cell r="A156" t="str">
            <v>WSC5541A+S</v>
          </cell>
          <cell r="AJ156">
            <v>0</v>
          </cell>
        </row>
        <row r="157">
          <cell r="A157" t="str">
            <v>WSF7256A/IX</v>
          </cell>
          <cell r="AJ157">
            <v>0</v>
          </cell>
        </row>
        <row r="158">
          <cell r="A158" t="str">
            <v>WSF5574A+X</v>
          </cell>
          <cell r="AJ158">
            <v>0</v>
          </cell>
        </row>
        <row r="159">
          <cell r="A159" t="str">
            <v>WSN5586A+N</v>
          </cell>
          <cell r="AJ159">
            <v>0</v>
          </cell>
        </row>
        <row r="160">
          <cell r="A160" t="str">
            <v>WTE2510W</v>
          </cell>
          <cell r="AJ160">
            <v>0</v>
          </cell>
        </row>
        <row r="161">
          <cell r="A161" t="str">
            <v>WTE2921A+NFS</v>
          </cell>
          <cell r="AJ161">
            <v>0</v>
          </cell>
        </row>
        <row r="162">
          <cell r="A162" t="str">
            <v>WTE2921A+NFW</v>
          </cell>
          <cell r="AJ162">
            <v>0</v>
          </cell>
        </row>
        <row r="163">
          <cell r="A163" t="str">
            <v>WTE3111W</v>
          </cell>
          <cell r="AJ163">
            <v>0</v>
          </cell>
        </row>
        <row r="164">
          <cell r="A164" t="str">
            <v>WTE3322A+NFTS</v>
          </cell>
          <cell r="AJ164">
            <v>0</v>
          </cell>
        </row>
        <row r="165">
          <cell r="A165" t="str">
            <v>WTE3322NFW</v>
          </cell>
          <cell r="AJ165">
            <v>0</v>
          </cell>
        </row>
        <row r="166">
          <cell r="A166" t="str">
            <v>WTH4410IX</v>
          </cell>
          <cell r="AJ166">
            <v>0</v>
          </cell>
        </row>
        <row r="167">
          <cell r="A167" t="str">
            <v>WTH4410NFW</v>
          </cell>
          <cell r="AJ167">
            <v>0</v>
          </cell>
        </row>
        <row r="168">
          <cell r="A168" t="str">
            <v>WTH4910IX</v>
          </cell>
          <cell r="D168">
            <v>30</v>
          </cell>
          <cell r="F168">
            <v>47</v>
          </cell>
          <cell r="AJ168">
            <v>77</v>
          </cell>
        </row>
        <row r="169">
          <cell r="A169" t="str">
            <v>WTH4910NFW</v>
          </cell>
          <cell r="AJ169">
            <v>0</v>
          </cell>
        </row>
        <row r="170">
          <cell r="A170" t="str">
            <v>WTH5410NFW</v>
          </cell>
          <cell r="AJ170">
            <v>0</v>
          </cell>
        </row>
        <row r="171">
          <cell r="A171" t="str">
            <v>WTH5410NFX</v>
          </cell>
          <cell r="AJ171">
            <v>0</v>
          </cell>
        </row>
        <row r="172">
          <cell r="A172" t="str">
            <v>WTM480</v>
          </cell>
          <cell r="AJ172">
            <v>0</v>
          </cell>
        </row>
        <row r="173">
          <cell r="A173" t="str">
            <v>WTV4125NFW</v>
          </cell>
          <cell r="AJ173">
            <v>0</v>
          </cell>
        </row>
        <row r="174">
          <cell r="A174" t="str">
            <v>WTV4125NFX</v>
          </cell>
          <cell r="AJ174">
            <v>0</v>
          </cell>
        </row>
        <row r="175">
          <cell r="A175" t="str">
            <v>WTV4225TS</v>
          </cell>
          <cell r="AJ175">
            <v>0</v>
          </cell>
        </row>
        <row r="176">
          <cell r="A176" t="str">
            <v>WTV4597NFCIX</v>
          </cell>
          <cell r="AJ176">
            <v>0</v>
          </cell>
        </row>
        <row r="177">
          <cell r="A177" t="str">
            <v>WV1500</v>
          </cell>
          <cell r="AJ177">
            <v>0</v>
          </cell>
        </row>
        <row r="178">
          <cell r="A178" t="str">
            <v>WV1500S</v>
          </cell>
          <cell r="AJ178">
            <v>0</v>
          </cell>
        </row>
        <row r="179">
          <cell r="A179" t="str">
            <v>WVCC1B130</v>
          </cell>
          <cell r="AJ179">
            <v>0</v>
          </cell>
        </row>
        <row r="180">
          <cell r="A180" t="str">
            <v>WVCC1CL160</v>
          </cell>
          <cell r="AJ180">
            <v>0</v>
          </cell>
        </row>
        <row r="181">
          <cell r="A181" t="str">
            <v>WVCC1B180</v>
          </cell>
          <cell r="AJ181">
            <v>0</v>
          </cell>
        </row>
        <row r="182">
          <cell r="A182" t="str">
            <v>WVCC1B200</v>
          </cell>
          <cell r="AJ182">
            <v>0</v>
          </cell>
        </row>
        <row r="183">
          <cell r="A183" t="str">
            <v>WVCC1CL200</v>
          </cell>
          <cell r="AJ183">
            <v>0</v>
          </cell>
        </row>
        <row r="184">
          <cell r="A184" t="str">
            <v>WVCU1CL100</v>
          </cell>
          <cell r="AJ184">
            <v>0</v>
          </cell>
        </row>
        <row r="185">
          <cell r="A185" t="str">
            <v>WVE1660</v>
          </cell>
          <cell r="AJ185">
            <v>0</v>
          </cell>
        </row>
        <row r="186">
          <cell r="A186" t="str">
            <v>WVE1883NFTS</v>
          </cell>
          <cell r="AJ186">
            <v>0</v>
          </cell>
        </row>
        <row r="187">
          <cell r="A187" t="str">
            <v>WVN1863</v>
          </cell>
          <cell r="AJ187">
            <v>0</v>
          </cell>
        </row>
        <row r="188">
          <cell r="A188" t="str">
            <v>WVT503</v>
          </cell>
          <cell r="AJ188">
            <v>0</v>
          </cell>
        </row>
        <row r="189">
          <cell r="A189" t="str">
            <v>WW1600</v>
          </cell>
          <cell r="AJ189">
            <v>0</v>
          </cell>
        </row>
      </sheetData>
      <sheetData sheetId="2">
        <row r="6">
          <cell r="A6" t="str">
            <v>REFERENCES</v>
          </cell>
          <cell r="B6" t="str">
            <v>BLD10235                                   SB08</v>
          </cell>
          <cell r="C6" t="str">
            <v>BLD10235                                      SB09</v>
          </cell>
          <cell r="D6" t="str">
            <v>BLD10491</v>
          </cell>
          <cell r="E6" t="str">
            <v>BLD10497</v>
          </cell>
          <cell r="F6" t="str">
            <v>BLD10550</v>
          </cell>
          <cell r="G6" t="str">
            <v>BLD10440</v>
          </cell>
          <cell r="H6" t="str">
            <v>BLD10417</v>
          </cell>
          <cell r="I6" t="str">
            <v>BLD10481</v>
          </cell>
          <cell r="J6" t="str">
            <v>BLD10527</v>
          </cell>
          <cell r="K6" t="str">
            <v>BLD10525</v>
          </cell>
          <cell r="L6" t="str">
            <v>BLD10505</v>
          </cell>
          <cell r="M6" t="str">
            <v>BLD10439</v>
          </cell>
          <cell r="N6" t="str">
            <v>BLD10468</v>
          </cell>
          <cell r="O6" t="str">
            <v>BLD10560</v>
          </cell>
          <cell r="P6" t="str">
            <v>BLD10551</v>
          </cell>
          <cell r="Q6" t="str">
            <v>BLD10608</v>
          </cell>
          <cell r="R6" t="str">
            <v>BLD10599</v>
          </cell>
          <cell r="S6" t="str">
            <v>BLD10566</v>
          </cell>
          <cell r="T6" t="str">
            <v>BLD10492</v>
          </cell>
          <cell r="U6" t="str">
            <v>BLD10593</v>
          </cell>
          <cell r="V6" t="str">
            <v>BLD10488</v>
          </cell>
          <cell r="W6" t="str">
            <v>BLD10484</v>
          </cell>
          <cell r="X6" t="str">
            <v>BLD10598</v>
          </cell>
          <cell r="Y6" t="str">
            <v>BLD10567</v>
          </cell>
          <cell r="Z6" t="str">
            <v>BLD10568</v>
          </cell>
          <cell r="AA6" t="str">
            <v>BLD10597</v>
          </cell>
          <cell r="AB6" t="str">
            <v>BLD10485</v>
          </cell>
          <cell r="AC6" t="str">
            <v>BLD10490</v>
          </cell>
          <cell r="AD6" t="str">
            <v>BLD10592</v>
          </cell>
          <cell r="AE6" t="str">
            <v>BLD10573</v>
          </cell>
          <cell r="AF6" t="str">
            <v>BLD10480</v>
          </cell>
          <cell r="AG6" t="str">
            <v>BLD10415</v>
          </cell>
          <cell r="AH6" t="str">
            <v>BLD10489</v>
          </cell>
          <cell r="AI6" t="str">
            <v>BLD10482</v>
          </cell>
          <cell r="AJ6" t="str">
            <v>BLD10562</v>
          </cell>
          <cell r="AK6" t="str">
            <v>BLD10603</v>
          </cell>
          <cell r="AL6" t="str">
            <v>BLD10565</v>
          </cell>
          <cell r="AM6" t="str">
            <v>BLD10600</v>
          </cell>
          <cell r="AN6" t="str">
            <v>BLD10591</v>
          </cell>
          <cell r="AO6" t="str">
            <v>BLD10575</v>
          </cell>
          <cell r="AP6" t="str">
            <v>TOTAL</v>
          </cell>
        </row>
        <row r="7">
          <cell r="A7" t="str">
            <v>ACE010IX</v>
          </cell>
          <cell r="AP7">
            <v>0</v>
          </cell>
        </row>
        <row r="8">
          <cell r="A8" t="str">
            <v>ACE102IX</v>
          </cell>
          <cell r="AP8">
            <v>0</v>
          </cell>
        </row>
        <row r="9">
          <cell r="A9" t="str">
            <v>ACM5611G/WH</v>
          </cell>
          <cell r="AP9">
            <v>0</v>
          </cell>
        </row>
        <row r="10">
          <cell r="A10" t="str">
            <v>ACM566/1IX</v>
          </cell>
          <cell r="AP10">
            <v>0</v>
          </cell>
        </row>
        <row r="11">
          <cell r="A11" t="str">
            <v>ACM6601/G/IX</v>
          </cell>
          <cell r="AP11">
            <v>0</v>
          </cell>
        </row>
        <row r="12">
          <cell r="A12" t="str">
            <v>ACM6611G/IX</v>
          </cell>
          <cell r="AP12">
            <v>0</v>
          </cell>
        </row>
        <row r="13">
          <cell r="A13" t="str">
            <v>ACM6611G/WH</v>
          </cell>
          <cell r="G13">
            <v>10</v>
          </cell>
          <cell r="AP13">
            <v>10</v>
          </cell>
        </row>
        <row r="14">
          <cell r="A14" t="str">
            <v>ACM916IX</v>
          </cell>
          <cell r="AP14">
            <v>0</v>
          </cell>
        </row>
        <row r="15">
          <cell r="A15" t="str">
            <v>ADG6442FD</v>
          </cell>
          <cell r="AP15">
            <v>0</v>
          </cell>
        </row>
        <row r="16">
          <cell r="A16" t="str">
            <v>ADG7443A+FD</v>
          </cell>
          <cell r="AP16">
            <v>0</v>
          </cell>
        </row>
        <row r="17">
          <cell r="A17" t="str">
            <v>ADG7643A+IX</v>
          </cell>
          <cell r="AP17">
            <v>0</v>
          </cell>
        </row>
        <row r="18">
          <cell r="A18" t="str">
            <v>ADP4400WH</v>
          </cell>
          <cell r="AP18">
            <v>0</v>
          </cell>
        </row>
        <row r="19">
          <cell r="A19" t="str">
            <v>ADP4600SI</v>
          </cell>
          <cell r="F19">
            <v>2</v>
          </cell>
          <cell r="P19">
            <v>4</v>
          </cell>
          <cell r="S19">
            <v>2</v>
          </cell>
          <cell r="Y19">
            <v>2</v>
          </cell>
          <cell r="Z19">
            <v>2</v>
          </cell>
          <cell r="AJ19">
            <v>3</v>
          </cell>
          <cell r="AL19">
            <v>2</v>
          </cell>
          <cell r="AO19">
            <v>2</v>
          </cell>
          <cell r="AP19">
            <v>19</v>
          </cell>
        </row>
        <row r="20">
          <cell r="A20" t="str">
            <v>ADP7442A+PC6SWH</v>
          </cell>
          <cell r="AP20">
            <v>0</v>
          </cell>
        </row>
        <row r="21">
          <cell r="A21" t="str">
            <v>ADP7452A+IX</v>
          </cell>
          <cell r="AP21">
            <v>0</v>
          </cell>
        </row>
        <row r="22">
          <cell r="A22" t="str">
            <v>ADP750IX</v>
          </cell>
          <cell r="AP22">
            <v>0</v>
          </cell>
        </row>
        <row r="23">
          <cell r="A23" t="str">
            <v>ADP8688A+TR</v>
          </cell>
          <cell r="G23">
            <v>10</v>
          </cell>
          <cell r="AP23">
            <v>10</v>
          </cell>
        </row>
        <row r="24">
          <cell r="A24" t="str">
            <v>AKG659IX</v>
          </cell>
          <cell r="AP24">
            <v>0</v>
          </cell>
        </row>
        <row r="25">
          <cell r="A25" t="str">
            <v>AKL710WH</v>
          </cell>
          <cell r="AP25">
            <v>0</v>
          </cell>
        </row>
        <row r="26">
          <cell r="A26" t="str">
            <v>AKM250</v>
          </cell>
          <cell r="AP26">
            <v>0</v>
          </cell>
        </row>
        <row r="27">
          <cell r="A27" t="str">
            <v>AKM250NB</v>
          </cell>
          <cell r="F27">
            <v>10</v>
          </cell>
          <cell r="O27">
            <v>10</v>
          </cell>
          <cell r="P27">
            <v>20</v>
          </cell>
          <cell r="S27">
            <v>2</v>
          </cell>
          <cell r="AL27">
            <v>2</v>
          </cell>
          <cell r="AP27">
            <v>44</v>
          </cell>
        </row>
        <row r="28">
          <cell r="A28" t="str">
            <v>AKM250IX</v>
          </cell>
          <cell r="AP28">
            <v>0</v>
          </cell>
        </row>
        <row r="29">
          <cell r="A29" t="str">
            <v>AKM361IX</v>
          </cell>
          <cell r="F29">
            <v>10</v>
          </cell>
          <cell r="O29">
            <v>2</v>
          </cell>
          <cell r="P29">
            <v>20</v>
          </cell>
          <cell r="Y29">
            <v>2</v>
          </cell>
          <cell r="AJ29">
            <v>3</v>
          </cell>
          <cell r="AL29">
            <v>2</v>
          </cell>
          <cell r="AP29">
            <v>39</v>
          </cell>
        </row>
        <row r="30">
          <cell r="A30" t="str">
            <v>AKM394IR</v>
          </cell>
          <cell r="AP30">
            <v>0</v>
          </cell>
        </row>
        <row r="31">
          <cell r="A31" t="str">
            <v>AKM521IX</v>
          </cell>
          <cell r="AP31">
            <v>0</v>
          </cell>
        </row>
        <row r="32">
          <cell r="A32" t="str">
            <v>AKP560IX</v>
          </cell>
          <cell r="AP32">
            <v>0</v>
          </cell>
        </row>
        <row r="33">
          <cell r="A33" t="str">
            <v>AKP560WH</v>
          </cell>
          <cell r="AP33">
            <v>0</v>
          </cell>
        </row>
        <row r="34">
          <cell r="A34" t="str">
            <v>AKP565IX</v>
          </cell>
          <cell r="AP34">
            <v>0</v>
          </cell>
        </row>
        <row r="35">
          <cell r="A35" t="str">
            <v>AKP568/IX/1</v>
          </cell>
          <cell r="AP35">
            <v>0</v>
          </cell>
        </row>
        <row r="36">
          <cell r="A36" t="str">
            <v>AKR0471IX</v>
          </cell>
          <cell r="AP36">
            <v>0</v>
          </cell>
        </row>
        <row r="37">
          <cell r="A37" t="str">
            <v>AKR357IX</v>
          </cell>
          <cell r="AP37">
            <v>0</v>
          </cell>
        </row>
        <row r="38">
          <cell r="A38" t="str">
            <v>AKR420IX</v>
          </cell>
          <cell r="AP38">
            <v>0</v>
          </cell>
        </row>
        <row r="39">
          <cell r="A39" t="str">
            <v>AKR420WH</v>
          </cell>
          <cell r="AP39">
            <v>0</v>
          </cell>
        </row>
        <row r="40">
          <cell r="A40" t="str">
            <v>AKR420NB</v>
          </cell>
          <cell r="F40">
            <v>10</v>
          </cell>
          <cell r="O40">
            <v>10</v>
          </cell>
          <cell r="P40">
            <v>20</v>
          </cell>
          <cell r="S40">
            <v>2</v>
          </cell>
          <cell r="AL40">
            <v>2</v>
          </cell>
          <cell r="AP40">
            <v>44</v>
          </cell>
        </row>
        <row r="41">
          <cell r="A41" t="str">
            <v>AKR431ME</v>
          </cell>
          <cell r="F41">
            <v>10</v>
          </cell>
          <cell r="O41">
            <v>2</v>
          </cell>
          <cell r="P41">
            <v>20</v>
          </cell>
          <cell r="Y41">
            <v>2</v>
          </cell>
          <cell r="AJ41">
            <v>3</v>
          </cell>
          <cell r="AL41">
            <v>2</v>
          </cell>
          <cell r="AP41">
            <v>39</v>
          </cell>
        </row>
        <row r="42">
          <cell r="A42" t="str">
            <v>AKR431WH</v>
          </cell>
          <cell r="AP42">
            <v>0</v>
          </cell>
        </row>
        <row r="43">
          <cell r="A43" t="str">
            <v>AKR685IX</v>
          </cell>
          <cell r="AP43">
            <v>0</v>
          </cell>
        </row>
        <row r="44">
          <cell r="A44" t="str">
            <v>AKR703IX</v>
          </cell>
          <cell r="AP44">
            <v>0</v>
          </cell>
        </row>
        <row r="45">
          <cell r="A45" t="str">
            <v>AKR891IX</v>
          </cell>
          <cell r="AP45">
            <v>0</v>
          </cell>
        </row>
        <row r="46">
          <cell r="A46" t="str">
            <v>AKR934IX</v>
          </cell>
          <cell r="AP46">
            <v>0</v>
          </cell>
        </row>
        <row r="47">
          <cell r="A47" t="str">
            <v>AKR945IX</v>
          </cell>
          <cell r="AP47">
            <v>0</v>
          </cell>
        </row>
        <row r="48">
          <cell r="A48" t="str">
            <v>AKR981IX</v>
          </cell>
          <cell r="AP48">
            <v>0</v>
          </cell>
        </row>
        <row r="49">
          <cell r="A49" t="str">
            <v>AKR809MR</v>
          </cell>
          <cell r="AP49">
            <v>0</v>
          </cell>
        </row>
        <row r="50">
          <cell r="A50" t="str">
            <v>AKS638WH</v>
          </cell>
          <cell r="AP50">
            <v>0</v>
          </cell>
        </row>
        <row r="51">
          <cell r="A51" t="str">
            <v>AKT315/IX</v>
          </cell>
          <cell r="AP51">
            <v>0</v>
          </cell>
        </row>
        <row r="52">
          <cell r="A52" t="str">
            <v>AKT325IX</v>
          </cell>
          <cell r="AP52">
            <v>0</v>
          </cell>
        </row>
        <row r="53">
          <cell r="A53" t="str">
            <v>AKT476NB</v>
          </cell>
          <cell r="AP53">
            <v>0</v>
          </cell>
        </row>
        <row r="54">
          <cell r="A54" t="str">
            <v>AKT617/IX</v>
          </cell>
          <cell r="AP54">
            <v>0</v>
          </cell>
        </row>
        <row r="55">
          <cell r="A55" t="str">
            <v>AKT680/IXL</v>
          </cell>
          <cell r="AP55">
            <v>0</v>
          </cell>
        </row>
        <row r="56">
          <cell r="A56" t="str">
            <v>AKT780/IX</v>
          </cell>
          <cell r="G56">
            <v>10</v>
          </cell>
          <cell r="AP56">
            <v>10</v>
          </cell>
        </row>
        <row r="57">
          <cell r="A57" t="str">
            <v>AKT809NB</v>
          </cell>
          <cell r="AP57">
            <v>0</v>
          </cell>
        </row>
        <row r="58">
          <cell r="A58" t="str">
            <v>AKT905/IX</v>
          </cell>
          <cell r="AP58">
            <v>0</v>
          </cell>
        </row>
        <row r="59">
          <cell r="A59" t="str">
            <v>AKT925/IX</v>
          </cell>
          <cell r="AP59">
            <v>0</v>
          </cell>
        </row>
        <row r="60">
          <cell r="A60" t="str">
            <v>AKT933NB</v>
          </cell>
          <cell r="AP60">
            <v>0</v>
          </cell>
        </row>
        <row r="61">
          <cell r="A61" t="str">
            <v>AKZM655IX</v>
          </cell>
          <cell r="AP61">
            <v>0</v>
          </cell>
        </row>
        <row r="62">
          <cell r="A62" t="str">
            <v>AKZM693MRR</v>
          </cell>
          <cell r="AP62">
            <v>0</v>
          </cell>
        </row>
        <row r="63">
          <cell r="A63" t="str">
            <v>AMB797</v>
          </cell>
          <cell r="D63">
            <v>5</v>
          </cell>
          <cell r="E63">
            <v>10</v>
          </cell>
          <cell r="I63">
            <v>5</v>
          </cell>
          <cell r="L63">
            <v>5</v>
          </cell>
          <cell r="N63">
            <v>5</v>
          </cell>
          <cell r="Q63">
            <v>5</v>
          </cell>
          <cell r="R63">
            <v>5</v>
          </cell>
          <cell r="T63">
            <v>10</v>
          </cell>
          <cell r="W63">
            <v>5</v>
          </cell>
          <cell r="X63">
            <v>4</v>
          </cell>
          <cell r="AA63">
            <v>2</v>
          </cell>
          <cell r="AB63">
            <v>2</v>
          </cell>
          <cell r="AC63">
            <v>6</v>
          </cell>
          <cell r="AD63">
            <v>5</v>
          </cell>
          <cell r="AF63">
            <v>3</v>
          </cell>
          <cell r="AI63">
            <v>8</v>
          </cell>
          <cell r="AK63">
            <v>7</v>
          </cell>
          <cell r="AM63">
            <v>7</v>
          </cell>
          <cell r="AN63">
            <v>2</v>
          </cell>
          <cell r="AP63">
            <v>101</v>
          </cell>
        </row>
        <row r="64">
          <cell r="A64" t="str">
            <v>AMB799</v>
          </cell>
          <cell r="D64">
            <v>6</v>
          </cell>
          <cell r="E64">
            <v>10</v>
          </cell>
          <cell r="I64">
            <v>5</v>
          </cell>
          <cell r="L64">
            <v>5</v>
          </cell>
          <cell r="N64">
            <v>7</v>
          </cell>
          <cell r="R64">
            <v>5</v>
          </cell>
          <cell r="T64">
            <v>5</v>
          </cell>
          <cell r="W64">
            <v>4</v>
          </cell>
          <cell r="X64">
            <v>4</v>
          </cell>
          <cell r="AA64">
            <v>2</v>
          </cell>
          <cell r="AB64">
            <v>2</v>
          </cell>
          <cell r="AC64">
            <v>10</v>
          </cell>
          <cell r="AD64">
            <v>10</v>
          </cell>
          <cell r="AF64">
            <v>20</v>
          </cell>
          <cell r="AI64">
            <v>5</v>
          </cell>
          <cell r="AM64">
            <v>5</v>
          </cell>
          <cell r="AP64">
            <v>105</v>
          </cell>
        </row>
        <row r="65">
          <cell r="A65" t="str">
            <v>AMD091/1</v>
          </cell>
          <cell r="AP65">
            <v>0</v>
          </cell>
        </row>
        <row r="66">
          <cell r="A66" t="str">
            <v>AMD314</v>
          </cell>
          <cell r="AP66">
            <v>0</v>
          </cell>
        </row>
        <row r="67">
          <cell r="A67" t="str">
            <v>AMD314IX</v>
          </cell>
          <cell r="AP67">
            <v>0</v>
          </cell>
        </row>
        <row r="68">
          <cell r="A68" t="str">
            <v>AMD315</v>
          </cell>
          <cell r="AP68">
            <v>0</v>
          </cell>
        </row>
        <row r="69">
          <cell r="A69" t="str">
            <v>AMD315IX</v>
          </cell>
          <cell r="AP69">
            <v>0</v>
          </cell>
        </row>
        <row r="70">
          <cell r="A70" t="str">
            <v>AMD316</v>
          </cell>
          <cell r="AP70">
            <v>0</v>
          </cell>
        </row>
        <row r="71">
          <cell r="A71" t="str">
            <v>AMD317</v>
          </cell>
          <cell r="AP71">
            <v>0</v>
          </cell>
        </row>
        <row r="72">
          <cell r="A72" t="str">
            <v>AMD328</v>
          </cell>
          <cell r="AP72">
            <v>0</v>
          </cell>
        </row>
        <row r="73">
          <cell r="A73" t="str">
            <v>AMD329</v>
          </cell>
          <cell r="AP73">
            <v>0</v>
          </cell>
        </row>
        <row r="74">
          <cell r="A74" t="str">
            <v>AMT606/WH</v>
          </cell>
          <cell r="AP74">
            <v>0</v>
          </cell>
        </row>
        <row r="75">
          <cell r="A75" t="str">
            <v>AMW836/IX</v>
          </cell>
          <cell r="AP75">
            <v>0</v>
          </cell>
        </row>
        <row r="76">
          <cell r="A76" t="str">
            <v>AMW497IX</v>
          </cell>
          <cell r="AP76">
            <v>0</v>
          </cell>
        </row>
        <row r="77">
          <cell r="A77" t="str">
            <v>ARC2224</v>
          </cell>
          <cell r="G77">
            <v>85</v>
          </cell>
          <cell r="AP77">
            <v>85</v>
          </cell>
        </row>
        <row r="78">
          <cell r="A78" t="str">
            <v>ARZ000W</v>
          </cell>
          <cell r="AP78">
            <v>0</v>
          </cell>
        </row>
        <row r="79">
          <cell r="A79" t="str">
            <v>AWB7912</v>
          </cell>
          <cell r="AP79">
            <v>0</v>
          </cell>
        </row>
        <row r="80">
          <cell r="A80" t="str">
            <v>AWE5090</v>
          </cell>
          <cell r="G80">
            <v>35</v>
          </cell>
          <cell r="AP80">
            <v>35</v>
          </cell>
        </row>
        <row r="81">
          <cell r="A81" t="str">
            <v>AWE6112</v>
          </cell>
          <cell r="AP81">
            <v>0</v>
          </cell>
        </row>
        <row r="82">
          <cell r="A82" t="str">
            <v>AWE6511</v>
          </cell>
          <cell r="AP82">
            <v>0</v>
          </cell>
        </row>
        <row r="83">
          <cell r="A83" t="str">
            <v>AWE6512</v>
          </cell>
          <cell r="AP83">
            <v>0</v>
          </cell>
        </row>
        <row r="84">
          <cell r="A84" t="str">
            <v>AWE7650</v>
          </cell>
          <cell r="AP84">
            <v>0</v>
          </cell>
        </row>
        <row r="85">
          <cell r="A85" t="str">
            <v>AWE9830</v>
          </cell>
          <cell r="G85">
            <v>8</v>
          </cell>
          <cell r="AP85">
            <v>8</v>
          </cell>
        </row>
        <row r="86">
          <cell r="A86" t="str">
            <v>AWE9850</v>
          </cell>
          <cell r="AP86">
            <v>0</v>
          </cell>
        </row>
        <row r="87">
          <cell r="A87" t="str">
            <v>AWG6122/B</v>
          </cell>
          <cell r="J87">
            <v>15</v>
          </cell>
          <cell r="K87">
            <v>15</v>
          </cell>
          <cell r="AP87">
            <v>30</v>
          </cell>
        </row>
        <row r="88">
          <cell r="A88" t="str">
            <v>AWG/BM6060</v>
          </cell>
          <cell r="AP88">
            <v>0</v>
          </cell>
        </row>
        <row r="89">
          <cell r="A89" t="str">
            <v xml:space="preserve">AWG/BM6080 </v>
          </cell>
          <cell r="AP89">
            <v>0</v>
          </cell>
        </row>
        <row r="90">
          <cell r="A90" t="str">
            <v>AWG/BM6080S</v>
          </cell>
          <cell r="F90">
            <v>12</v>
          </cell>
          <cell r="O90">
            <v>10</v>
          </cell>
          <cell r="P90">
            <v>17</v>
          </cell>
          <cell r="S90">
            <v>6</v>
          </cell>
          <cell r="Y90">
            <v>7</v>
          </cell>
          <cell r="AE90">
            <v>3</v>
          </cell>
          <cell r="AJ90">
            <v>11</v>
          </cell>
          <cell r="AL90">
            <v>6</v>
          </cell>
          <cell r="AO90">
            <v>4</v>
          </cell>
          <cell r="AP90">
            <v>76</v>
          </cell>
        </row>
        <row r="91">
          <cell r="A91" t="str">
            <v>AWG/BM7080</v>
          </cell>
          <cell r="AP91">
            <v>0</v>
          </cell>
        </row>
        <row r="92">
          <cell r="A92" t="str">
            <v>AWG/BM7080S</v>
          </cell>
          <cell r="AP92">
            <v>0</v>
          </cell>
        </row>
        <row r="93">
          <cell r="A93" t="str">
            <v>AWG/BM7100</v>
          </cell>
          <cell r="AP93">
            <v>0</v>
          </cell>
        </row>
        <row r="94">
          <cell r="A94" t="str">
            <v>AWG/CM7120S</v>
          </cell>
          <cell r="AP94">
            <v>0</v>
          </cell>
        </row>
        <row r="95">
          <cell r="A95" t="str">
            <v>AWO/CM7120</v>
          </cell>
          <cell r="AP95">
            <v>0</v>
          </cell>
        </row>
        <row r="96">
          <cell r="A96" t="str">
            <v>AWO/CM8123</v>
          </cell>
          <cell r="G96">
            <v>15</v>
          </cell>
          <cell r="AP96">
            <v>15</v>
          </cell>
        </row>
        <row r="97">
          <cell r="A97" t="str">
            <v>AWO/CM8123S</v>
          </cell>
          <cell r="AP97">
            <v>0</v>
          </cell>
        </row>
        <row r="98">
          <cell r="A98" t="str">
            <v>AWO/CM9123</v>
          </cell>
          <cell r="AP98">
            <v>0</v>
          </cell>
        </row>
        <row r="99">
          <cell r="A99" t="str">
            <v>AWO/CM9123S</v>
          </cell>
          <cell r="AP99">
            <v>0</v>
          </cell>
        </row>
        <row r="100">
          <cell r="A100" t="str">
            <v>AWOE10142S</v>
          </cell>
          <cell r="AP100">
            <v>0</v>
          </cell>
        </row>
        <row r="101">
          <cell r="A101" t="str">
            <v>AWOE91200/1</v>
          </cell>
          <cell r="AP101">
            <v>0</v>
          </cell>
        </row>
        <row r="102">
          <cell r="A102" t="str">
            <v>AWOE91200/1S</v>
          </cell>
          <cell r="AP102">
            <v>0</v>
          </cell>
        </row>
        <row r="103">
          <cell r="A103" t="str">
            <v>AWZFS614</v>
          </cell>
          <cell r="AP103">
            <v>0</v>
          </cell>
        </row>
        <row r="104">
          <cell r="A104" t="str">
            <v>AZB8785</v>
          </cell>
          <cell r="AP104">
            <v>0</v>
          </cell>
        </row>
        <row r="105">
          <cell r="A105" t="str">
            <v>AZB9780</v>
          </cell>
          <cell r="AP105">
            <v>0</v>
          </cell>
        </row>
        <row r="106">
          <cell r="A106" t="str">
            <v>AZB9785</v>
          </cell>
          <cell r="AP106">
            <v>0</v>
          </cell>
        </row>
        <row r="107">
          <cell r="A107" t="str">
            <v>CF16</v>
          </cell>
          <cell r="AP107">
            <v>0</v>
          </cell>
        </row>
        <row r="108">
          <cell r="A108" t="str">
            <v>CF20</v>
          </cell>
          <cell r="AP108">
            <v>0</v>
          </cell>
        </row>
        <row r="109">
          <cell r="A109" t="str">
            <v>CF28</v>
          </cell>
          <cell r="AP109">
            <v>0</v>
          </cell>
        </row>
        <row r="110">
          <cell r="A110" t="str">
            <v>CF350</v>
          </cell>
          <cell r="AP110">
            <v>0</v>
          </cell>
        </row>
        <row r="111">
          <cell r="A111" t="str">
            <v>CF430</v>
          </cell>
          <cell r="AP111">
            <v>0</v>
          </cell>
        </row>
        <row r="112">
          <cell r="A112" t="str">
            <v>CF610</v>
          </cell>
          <cell r="AP112">
            <v>0</v>
          </cell>
        </row>
        <row r="113">
          <cell r="A113" t="str">
            <v>CVA14AP</v>
          </cell>
          <cell r="AP113">
            <v>0</v>
          </cell>
        </row>
        <row r="114">
          <cell r="A114" t="str">
            <v>DPA25</v>
          </cell>
          <cell r="AP114">
            <v>0</v>
          </cell>
        </row>
        <row r="115">
          <cell r="A115" t="str">
            <v>DPA300V/EG</v>
          </cell>
          <cell r="F115">
            <v>3</v>
          </cell>
          <cell r="O115">
            <v>5</v>
          </cell>
          <cell r="P115">
            <v>20</v>
          </cell>
          <cell r="Y115">
            <v>2</v>
          </cell>
          <cell r="Z115">
            <v>3</v>
          </cell>
          <cell r="AJ115">
            <v>6</v>
          </cell>
          <cell r="AL115">
            <v>6</v>
          </cell>
          <cell r="AP115">
            <v>45</v>
          </cell>
        </row>
        <row r="116">
          <cell r="A116" t="str">
            <v>EKOGOLD840P</v>
          </cell>
          <cell r="AP116">
            <v>0</v>
          </cell>
        </row>
        <row r="117">
          <cell r="A117" t="str">
            <v>EKOGOLD940P</v>
          </cell>
          <cell r="AP117">
            <v>0</v>
          </cell>
        </row>
        <row r="118">
          <cell r="A118" t="str">
            <v>GT285SL</v>
          </cell>
          <cell r="AP118">
            <v>0</v>
          </cell>
        </row>
        <row r="119">
          <cell r="A119" t="str">
            <v>GTE405</v>
          </cell>
          <cell r="AP119">
            <v>0</v>
          </cell>
        </row>
        <row r="120">
          <cell r="A120" t="str">
            <v>JT366/SL</v>
          </cell>
          <cell r="AP120">
            <v>0</v>
          </cell>
        </row>
        <row r="121">
          <cell r="A121" t="str">
            <v>JT379IX</v>
          </cell>
          <cell r="AP121">
            <v>0</v>
          </cell>
        </row>
        <row r="122">
          <cell r="A122" t="str">
            <v>KGN5382A2+ Fresh PT</v>
          </cell>
          <cell r="AP122">
            <v>0</v>
          </cell>
        </row>
        <row r="123">
          <cell r="A123" t="str">
            <v>KGN5283A3+</v>
          </cell>
          <cell r="AP123">
            <v>0</v>
          </cell>
        </row>
        <row r="124">
          <cell r="A124" t="str">
            <v>LOP6052</v>
          </cell>
          <cell r="F124">
            <v>4</v>
          </cell>
          <cell r="O124">
            <v>10</v>
          </cell>
          <cell r="P124">
            <v>15</v>
          </cell>
          <cell r="Y124">
            <v>10</v>
          </cell>
          <cell r="Z124">
            <v>4</v>
          </cell>
          <cell r="AJ124">
            <v>6</v>
          </cell>
          <cell r="AL124">
            <v>4</v>
          </cell>
          <cell r="AO124">
            <v>4</v>
          </cell>
          <cell r="AP124">
            <v>57</v>
          </cell>
        </row>
        <row r="125">
          <cell r="A125" t="str">
            <v>LOS7010</v>
          </cell>
          <cell r="AP125">
            <v>0</v>
          </cell>
        </row>
        <row r="126">
          <cell r="A126" t="str">
            <v>LPA54</v>
          </cell>
          <cell r="AP126">
            <v>0</v>
          </cell>
        </row>
        <row r="127">
          <cell r="A127" t="str">
            <v>MWD246SL</v>
          </cell>
          <cell r="AP127">
            <v>0</v>
          </cell>
        </row>
        <row r="128">
          <cell r="A128" t="str">
            <v>MWD301</v>
          </cell>
          <cell r="AP128">
            <v>0</v>
          </cell>
        </row>
        <row r="129">
          <cell r="A129" t="str">
            <v>MWD302/WH</v>
          </cell>
          <cell r="AP129">
            <v>0</v>
          </cell>
        </row>
        <row r="130">
          <cell r="A130" t="str">
            <v>MWD308/SL</v>
          </cell>
          <cell r="F130">
            <v>2</v>
          </cell>
          <cell r="O130">
            <v>5</v>
          </cell>
          <cell r="P130">
            <v>4</v>
          </cell>
          <cell r="S130">
            <v>3</v>
          </cell>
          <cell r="Y130">
            <v>4</v>
          </cell>
          <cell r="AE130">
            <v>4</v>
          </cell>
          <cell r="AJ130">
            <v>3</v>
          </cell>
          <cell r="AL130">
            <v>2</v>
          </cell>
          <cell r="AP130">
            <v>27</v>
          </cell>
        </row>
        <row r="131">
          <cell r="A131" t="str">
            <v>MWO611SL</v>
          </cell>
          <cell r="F131">
            <v>10</v>
          </cell>
          <cell r="O131">
            <v>2</v>
          </cell>
          <cell r="P131">
            <v>20</v>
          </cell>
          <cell r="Y131">
            <v>2</v>
          </cell>
          <cell r="AJ131">
            <v>3</v>
          </cell>
          <cell r="AL131">
            <v>2</v>
          </cell>
          <cell r="AP131">
            <v>39</v>
          </cell>
        </row>
        <row r="132">
          <cell r="A132" t="str">
            <v>SF141</v>
          </cell>
          <cell r="AP132">
            <v>0</v>
          </cell>
        </row>
        <row r="133">
          <cell r="A133" t="str">
            <v>SF171</v>
          </cell>
          <cell r="AP133">
            <v>0</v>
          </cell>
        </row>
        <row r="134">
          <cell r="A134" t="str">
            <v>TGA310/3100EG</v>
          </cell>
          <cell r="AP134">
            <v>0</v>
          </cell>
        </row>
        <row r="135">
          <cell r="A135" t="str">
            <v>TGZ5757IXL</v>
          </cell>
          <cell r="AP135">
            <v>0</v>
          </cell>
        </row>
        <row r="136">
          <cell r="A136" t="str">
            <v>TT16AP</v>
          </cell>
          <cell r="AP136">
            <v>0</v>
          </cell>
        </row>
        <row r="137">
          <cell r="A137" t="str">
            <v>WBA3399NFCIX</v>
          </cell>
          <cell r="AP137">
            <v>0</v>
          </cell>
        </row>
        <row r="138">
          <cell r="A138" t="str">
            <v>WBA4398NFCIX</v>
          </cell>
          <cell r="AP138">
            <v>0</v>
          </cell>
        </row>
        <row r="139">
          <cell r="A139" t="str">
            <v>WBE3325NFTS</v>
          </cell>
          <cell r="AP139">
            <v>0</v>
          </cell>
        </row>
        <row r="140">
          <cell r="A140" t="str">
            <v>WBE3325NFW</v>
          </cell>
          <cell r="AP140">
            <v>0</v>
          </cell>
        </row>
        <row r="141">
          <cell r="A141" t="str">
            <v>WBE3414</v>
          </cell>
          <cell r="AP141">
            <v>0</v>
          </cell>
        </row>
        <row r="142">
          <cell r="A142" t="str">
            <v>WBE475IX/ARC4324IX</v>
          </cell>
          <cell r="AP142">
            <v>0</v>
          </cell>
        </row>
        <row r="143">
          <cell r="A143" t="str">
            <v>WGWHFL106A</v>
          </cell>
          <cell r="AP143">
            <v>0</v>
          </cell>
        </row>
        <row r="144">
          <cell r="A144" t="str">
            <v>WGWHFL1P6AL</v>
          </cell>
          <cell r="AP144">
            <v>0</v>
          </cell>
        </row>
        <row r="145">
          <cell r="A145" t="str">
            <v>WGWHFL112A</v>
          </cell>
          <cell r="AP145">
            <v>0</v>
          </cell>
        </row>
        <row r="146">
          <cell r="A146" t="str">
            <v>WME1640W</v>
          </cell>
          <cell r="AP146">
            <v>0</v>
          </cell>
        </row>
        <row r="147">
          <cell r="A147" t="str">
            <v>WME1887DFCTS</v>
          </cell>
          <cell r="AP147">
            <v>0</v>
          </cell>
        </row>
        <row r="148">
          <cell r="A148" t="str">
            <v>WMN1867DFCN</v>
          </cell>
          <cell r="AP148">
            <v>0</v>
          </cell>
        </row>
        <row r="149">
          <cell r="A149" t="str">
            <v>WMT503</v>
          </cell>
          <cell r="AP149">
            <v>0</v>
          </cell>
        </row>
        <row r="150">
          <cell r="A150" t="str">
            <v>WOR1207</v>
          </cell>
          <cell r="D150">
            <v>9</v>
          </cell>
          <cell r="E150">
            <v>15</v>
          </cell>
          <cell r="I150">
            <v>5</v>
          </cell>
          <cell r="L150">
            <v>5</v>
          </cell>
          <cell r="N150">
            <v>7</v>
          </cell>
          <cell r="Q150">
            <v>2</v>
          </cell>
          <cell r="R150">
            <v>6</v>
          </cell>
          <cell r="T150">
            <v>8</v>
          </cell>
          <cell r="V150">
            <v>4</v>
          </cell>
          <cell r="W150">
            <v>5</v>
          </cell>
          <cell r="X150">
            <v>5</v>
          </cell>
          <cell r="AA150">
            <v>1</v>
          </cell>
          <cell r="AB150">
            <v>2</v>
          </cell>
          <cell r="AC150">
            <v>10</v>
          </cell>
          <cell r="AD150">
            <v>6</v>
          </cell>
          <cell r="AF150">
            <v>13</v>
          </cell>
          <cell r="AH150">
            <v>3</v>
          </cell>
          <cell r="AI150">
            <v>5</v>
          </cell>
          <cell r="AK150">
            <v>3</v>
          </cell>
          <cell r="AM150">
            <v>7</v>
          </cell>
          <cell r="AP150">
            <v>121</v>
          </cell>
        </row>
        <row r="151">
          <cell r="A151" t="str">
            <v>WOR1209</v>
          </cell>
          <cell r="D151">
            <v>6</v>
          </cell>
          <cell r="E151">
            <v>15</v>
          </cell>
          <cell r="H151">
            <v>10</v>
          </cell>
          <cell r="I151">
            <v>5</v>
          </cell>
          <cell r="L151">
            <v>5</v>
          </cell>
          <cell r="M151">
            <v>80</v>
          </cell>
          <cell r="N151">
            <v>7</v>
          </cell>
          <cell r="Q151">
            <v>6</v>
          </cell>
          <cell r="R151">
            <v>6</v>
          </cell>
          <cell r="T151">
            <v>8</v>
          </cell>
          <cell r="U151">
            <v>4</v>
          </cell>
          <cell r="V151">
            <v>4</v>
          </cell>
          <cell r="W151">
            <v>5</v>
          </cell>
          <cell r="X151">
            <v>5</v>
          </cell>
          <cell r="AA151">
            <v>1</v>
          </cell>
          <cell r="AB151">
            <v>2</v>
          </cell>
          <cell r="AC151">
            <v>5</v>
          </cell>
          <cell r="AD151">
            <v>10</v>
          </cell>
          <cell r="AF151">
            <v>18</v>
          </cell>
          <cell r="AG151">
            <v>20</v>
          </cell>
          <cell r="AH151">
            <v>3</v>
          </cell>
          <cell r="AI151">
            <v>8</v>
          </cell>
          <cell r="AK151">
            <v>12</v>
          </cell>
          <cell r="AM151">
            <v>5</v>
          </cell>
          <cell r="AN151">
            <v>2</v>
          </cell>
          <cell r="AP151">
            <v>252</v>
          </cell>
        </row>
        <row r="152">
          <cell r="A152" t="str">
            <v>WOR1212</v>
          </cell>
          <cell r="D152">
            <v>3</v>
          </cell>
          <cell r="E152">
            <v>10</v>
          </cell>
          <cell r="H152">
            <v>10</v>
          </cell>
          <cell r="I152">
            <v>5</v>
          </cell>
          <cell r="L152">
            <v>5</v>
          </cell>
          <cell r="M152">
            <v>80</v>
          </cell>
          <cell r="N152">
            <v>5</v>
          </cell>
          <cell r="Q152">
            <v>5</v>
          </cell>
          <cell r="R152">
            <v>6</v>
          </cell>
          <cell r="T152">
            <v>5</v>
          </cell>
          <cell r="U152">
            <v>4</v>
          </cell>
          <cell r="W152">
            <v>4</v>
          </cell>
          <cell r="X152">
            <v>5</v>
          </cell>
          <cell r="AA152">
            <v>1</v>
          </cell>
          <cell r="AB152">
            <v>2</v>
          </cell>
          <cell r="AC152">
            <v>5</v>
          </cell>
          <cell r="AD152">
            <v>5</v>
          </cell>
          <cell r="AF152">
            <v>8</v>
          </cell>
          <cell r="AG152">
            <v>20</v>
          </cell>
          <cell r="AH152">
            <v>3</v>
          </cell>
          <cell r="AI152">
            <v>8</v>
          </cell>
          <cell r="AK152">
            <v>17</v>
          </cell>
          <cell r="AM152">
            <v>7</v>
          </cell>
          <cell r="AN152">
            <v>2</v>
          </cell>
          <cell r="AP152">
            <v>225</v>
          </cell>
        </row>
        <row r="153">
          <cell r="A153" t="str">
            <v>WS60-578</v>
          </cell>
          <cell r="B153">
            <v>88</v>
          </cell>
          <cell r="C153">
            <v>88</v>
          </cell>
          <cell r="G153">
            <v>85</v>
          </cell>
          <cell r="AP153">
            <v>85</v>
          </cell>
        </row>
        <row r="154">
          <cell r="A154" t="str">
            <v>WS80-58</v>
          </cell>
          <cell r="AP154">
            <v>0</v>
          </cell>
        </row>
        <row r="155">
          <cell r="A155" t="str">
            <v>WSC5541/A+NX</v>
          </cell>
          <cell r="AP155">
            <v>0</v>
          </cell>
        </row>
        <row r="156">
          <cell r="A156" t="str">
            <v>WSC5541/A+S</v>
          </cell>
          <cell r="AP156">
            <v>0</v>
          </cell>
        </row>
        <row r="157">
          <cell r="A157" t="str">
            <v>WSF7256A/IX</v>
          </cell>
          <cell r="AP157">
            <v>0</v>
          </cell>
        </row>
        <row r="158">
          <cell r="A158" t="str">
            <v>WSF5574A+X</v>
          </cell>
          <cell r="AP158">
            <v>0</v>
          </cell>
        </row>
        <row r="159">
          <cell r="A159" t="str">
            <v>WSN5586A+N</v>
          </cell>
          <cell r="AP159">
            <v>0</v>
          </cell>
        </row>
        <row r="160">
          <cell r="A160" t="str">
            <v>WTE2510W</v>
          </cell>
          <cell r="AP160">
            <v>0</v>
          </cell>
        </row>
        <row r="161">
          <cell r="A161" t="str">
            <v>WTE2921A+NFS</v>
          </cell>
          <cell r="AP161">
            <v>0</v>
          </cell>
        </row>
        <row r="162">
          <cell r="A162" t="str">
            <v>WTE2921A+NFW</v>
          </cell>
          <cell r="AP162">
            <v>0</v>
          </cell>
        </row>
        <row r="163">
          <cell r="A163" t="str">
            <v>WTE3111W</v>
          </cell>
          <cell r="AP163">
            <v>0</v>
          </cell>
        </row>
        <row r="164">
          <cell r="A164" t="str">
            <v>WTE3322A+NFTS</v>
          </cell>
          <cell r="F164">
            <v>4</v>
          </cell>
          <cell r="O164">
            <v>3</v>
          </cell>
          <cell r="P164">
            <v>6</v>
          </cell>
          <cell r="Y164">
            <v>2</v>
          </cell>
          <cell r="AE164">
            <v>3</v>
          </cell>
          <cell r="AJ164">
            <v>4</v>
          </cell>
          <cell r="AL164">
            <v>2</v>
          </cell>
          <cell r="AO164">
            <v>4</v>
          </cell>
          <cell r="AP164">
            <v>28</v>
          </cell>
        </row>
        <row r="165">
          <cell r="A165" t="str">
            <v>WTE3322NFW</v>
          </cell>
          <cell r="AP165">
            <v>0</v>
          </cell>
        </row>
        <row r="166">
          <cell r="A166" t="str">
            <v>WTH4410IX</v>
          </cell>
          <cell r="F166">
            <v>5</v>
          </cell>
          <cell r="O166">
            <v>8</v>
          </cell>
          <cell r="P166">
            <v>9</v>
          </cell>
          <cell r="S166">
            <v>5</v>
          </cell>
          <cell r="Y166">
            <v>4</v>
          </cell>
          <cell r="AE166">
            <v>4</v>
          </cell>
          <cell r="AJ166">
            <v>6</v>
          </cell>
          <cell r="AL166">
            <v>4</v>
          </cell>
          <cell r="AP166">
            <v>45</v>
          </cell>
        </row>
        <row r="167">
          <cell r="A167" t="str">
            <v>WTH4410NFW</v>
          </cell>
          <cell r="B167">
            <v>26</v>
          </cell>
          <cell r="AP167">
            <v>0</v>
          </cell>
        </row>
        <row r="168">
          <cell r="A168" t="str">
            <v>WTH4910IX</v>
          </cell>
          <cell r="B168">
            <v>12</v>
          </cell>
          <cell r="C168">
            <v>47</v>
          </cell>
          <cell r="AP168">
            <v>0</v>
          </cell>
        </row>
        <row r="169">
          <cell r="A169" t="str">
            <v>WTH4910NFW</v>
          </cell>
          <cell r="AP169">
            <v>0</v>
          </cell>
        </row>
        <row r="170">
          <cell r="A170" t="str">
            <v>WTH5410NFW</v>
          </cell>
          <cell r="AP170">
            <v>0</v>
          </cell>
        </row>
        <row r="171">
          <cell r="A171" t="str">
            <v>WTH5410NFX</v>
          </cell>
          <cell r="AP171">
            <v>0</v>
          </cell>
        </row>
        <row r="172">
          <cell r="A172" t="str">
            <v>WTM480</v>
          </cell>
          <cell r="AP172">
            <v>0</v>
          </cell>
        </row>
        <row r="173">
          <cell r="A173" t="str">
            <v>WTV4125NFW</v>
          </cell>
          <cell r="AP173">
            <v>0</v>
          </cell>
        </row>
        <row r="174">
          <cell r="A174" t="str">
            <v>WTV4125NFX</v>
          </cell>
          <cell r="AP174">
            <v>0</v>
          </cell>
        </row>
        <row r="175">
          <cell r="A175" t="str">
            <v>WTV4225TS</v>
          </cell>
          <cell r="AP175">
            <v>0</v>
          </cell>
        </row>
        <row r="176">
          <cell r="A176" t="str">
            <v>WTV4597NFCIX</v>
          </cell>
          <cell r="AP176">
            <v>0</v>
          </cell>
        </row>
        <row r="177">
          <cell r="A177" t="str">
            <v>WV1500</v>
          </cell>
          <cell r="AP177">
            <v>0</v>
          </cell>
        </row>
        <row r="178">
          <cell r="A178" t="str">
            <v>WV1500S</v>
          </cell>
          <cell r="AP178">
            <v>0</v>
          </cell>
        </row>
        <row r="179">
          <cell r="A179" t="str">
            <v>WVCC1B130</v>
          </cell>
          <cell r="F179">
            <v>7</v>
          </cell>
          <cell r="O179">
            <v>4</v>
          </cell>
          <cell r="P179">
            <v>10</v>
          </cell>
          <cell r="S179">
            <v>6</v>
          </cell>
          <cell r="Y179">
            <v>7</v>
          </cell>
          <cell r="Z179">
            <v>2</v>
          </cell>
          <cell r="AJ179">
            <v>7</v>
          </cell>
          <cell r="AL179">
            <v>4</v>
          </cell>
          <cell r="AO179">
            <v>2</v>
          </cell>
          <cell r="AP179">
            <v>49</v>
          </cell>
        </row>
        <row r="180">
          <cell r="A180" t="str">
            <v>WVCC1CL160</v>
          </cell>
          <cell r="AP180">
            <v>0</v>
          </cell>
        </row>
        <row r="181">
          <cell r="A181" t="str">
            <v>WVCC1B180</v>
          </cell>
          <cell r="AP181">
            <v>0</v>
          </cell>
        </row>
        <row r="182">
          <cell r="A182" t="str">
            <v>WVCC1B200</v>
          </cell>
          <cell r="AP182">
            <v>0</v>
          </cell>
        </row>
        <row r="183">
          <cell r="A183" t="str">
            <v>WVCC1CL200</v>
          </cell>
          <cell r="AP183">
            <v>0</v>
          </cell>
        </row>
        <row r="184">
          <cell r="A184" t="str">
            <v>WVCU1CL100</v>
          </cell>
          <cell r="AP184">
            <v>0</v>
          </cell>
        </row>
        <row r="185">
          <cell r="A185" t="str">
            <v>WVE1660</v>
          </cell>
          <cell r="AP185">
            <v>0</v>
          </cell>
        </row>
        <row r="186">
          <cell r="A186" t="str">
            <v>WVE1883NFTS</v>
          </cell>
          <cell r="AP186">
            <v>0</v>
          </cell>
        </row>
        <row r="187">
          <cell r="A187" t="str">
            <v>WVN1863</v>
          </cell>
          <cell r="AP187">
            <v>0</v>
          </cell>
        </row>
        <row r="188">
          <cell r="A188" t="str">
            <v>WVT503</v>
          </cell>
          <cell r="AP188">
            <v>0</v>
          </cell>
        </row>
        <row r="189">
          <cell r="A189" t="str">
            <v>WW1600</v>
          </cell>
          <cell r="AP189">
            <v>0</v>
          </cell>
        </row>
      </sheetData>
      <sheetData sheetId="3">
        <row r="6">
          <cell r="A6" t="str">
            <v>REFERENCES</v>
          </cell>
          <cell r="B6" t="str">
            <v>TR109</v>
          </cell>
          <cell r="C6" t="str">
            <v>BLD10296</v>
          </cell>
          <cell r="D6" t="str">
            <v>BLD10235 (SBL10)</v>
          </cell>
          <cell r="E6" t="str">
            <v>BLD10235 (SBL11)</v>
          </cell>
          <cell r="F6" t="str">
            <v>BLD10235 (SBL12)</v>
          </cell>
          <cell r="G6" t="str">
            <v>BLD10235 (SBL13)</v>
          </cell>
          <cell r="H6" t="str">
            <v>BLD10463</v>
          </cell>
          <cell r="I6" t="str">
            <v>BLD10487</v>
          </cell>
          <cell r="J6" t="str">
            <v>BLD10540</v>
          </cell>
          <cell r="K6" t="str">
            <v>BLD10544</v>
          </cell>
          <cell r="L6" t="str">
            <v>BLD10548</v>
          </cell>
          <cell r="M6" t="str">
            <v>BLD10549</v>
          </cell>
          <cell r="N6" t="str">
            <v>BLD10552</v>
          </cell>
          <cell r="O6" t="str">
            <v>BLD10553</v>
          </cell>
          <cell r="P6" t="str">
            <v>BLD10554</v>
          </cell>
          <cell r="Q6" t="str">
            <v>BLD10555</v>
          </cell>
          <cell r="R6" t="str">
            <v>BLD10556</v>
          </cell>
          <cell r="S6" t="str">
            <v>BLD10557</v>
          </cell>
          <cell r="T6" t="str">
            <v>BLD10558</v>
          </cell>
          <cell r="U6" t="str">
            <v>BLD10559</v>
          </cell>
          <cell r="V6" t="str">
            <v>BLD10561</v>
          </cell>
          <cell r="W6" t="str">
            <v>BLD10563</v>
          </cell>
          <cell r="X6" t="str">
            <v>BLD10564</v>
          </cell>
          <cell r="Y6" t="str">
            <v>BLD10569</v>
          </cell>
          <cell r="Z6" t="str">
            <v>BLD10570</v>
          </cell>
          <cell r="AA6" t="str">
            <v>BLD10571</v>
          </cell>
          <cell r="AB6" t="str">
            <v>BLD10572</v>
          </cell>
          <cell r="AC6" t="str">
            <v>BLD10574</v>
          </cell>
          <cell r="AD6" t="str">
            <v>BLD10579</v>
          </cell>
          <cell r="AE6" t="str">
            <v>BLD10582</v>
          </cell>
          <cell r="AF6" t="str">
            <v>BLD10584</v>
          </cell>
          <cell r="AG6" t="str">
            <v>BLD10590</v>
          </cell>
          <cell r="AH6" t="str">
            <v>BLD10594</v>
          </cell>
          <cell r="AI6" t="str">
            <v>BLD10595</v>
          </cell>
          <cell r="AJ6" t="str">
            <v>BLD10596</v>
          </cell>
          <cell r="AK6" t="str">
            <v>BLD10601</v>
          </cell>
          <cell r="AL6" t="str">
            <v>BLD10602</v>
          </cell>
          <cell r="AM6" t="str">
            <v>BLD10604</v>
          </cell>
          <cell r="AN6" t="str">
            <v>BLD10605</v>
          </cell>
          <cell r="AO6" t="str">
            <v>BLD10606</v>
          </cell>
          <cell r="AP6" t="str">
            <v>BLD10607</v>
          </cell>
          <cell r="AQ6" t="str">
            <v>BLD10609</v>
          </cell>
          <cell r="AR6" t="str">
            <v>BLD10610</v>
          </cell>
          <cell r="AS6" t="str">
            <v>BLD10611</v>
          </cell>
          <cell r="AT6" t="str">
            <v>BLD10612</v>
          </cell>
          <cell r="AU6" t="str">
            <v>TR110</v>
          </cell>
          <cell r="AV6" t="str">
            <v>TR111</v>
          </cell>
          <cell r="AW6" t="str">
            <v>TOTAL</v>
          </cell>
        </row>
        <row r="7">
          <cell r="A7" t="str">
            <v>ACE010IX</v>
          </cell>
          <cell r="AW7">
            <v>0</v>
          </cell>
        </row>
        <row r="8">
          <cell r="A8" t="str">
            <v>ACE102IX</v>
          </cell>
          <cell r="AW8">
            <v>0</v>
          </cell>
        </row>
        <row r="9">
          <cell r="A9" t="str">
            <v>ACM5611G/WH</v>
          </cell>
          <cell r="AW9">
            <v>0</v>
          </cell>
        </row>
        <row r="10">
          <cell r="A10" t="str">
            <v>ACM566/1IX</v>
          </cell>
          <cell r="AW10">
            <v>0</v>
          </cell>
        </row>
        <row r="11">
          <cell r="A11" t="str">
            <v>ACM6601/G/IX</v>
          </cell>
          <cell r="AW11">
            <v>0</v>
          </cell>
        </row>
        <row r="12">
          <cell r="A12" t="str">
            <v>ACM6611G/IX</v>
          </cell>
          <cell r="AW12">
            <v>0</v>
          </cell>
        </row>
        <row r="13">
          <cell r="A13" t="str">
            <v>ACM6611G/WH</v>
          </cell>
          <cell r="AW13">
            <v>0</v>
          </cell>
        </row>
        <row r="14">
          <cell r="A14" t="str">
            <v>ACM916IX</v>
          </cell>
          <cell r="AW14">
            <v>0</v>
          </cell>
        </row>
        <row r="15">
          <cell r="A15" t="str">
            <v>ADG6442FD</v>
          </cell>
          <cell r="AW15">
            <v>0</v>
          </cell>
        </row>
        <row r="16">
          <cell r="A16" t="str">
            <v>ADG7443A+FD</v>
          </cell>
          <cell r="AW16">
            <v>0</v>
          </cell>
        </row>
        <row r="17">
          <cell r="A17" t="str">
            <v>ADG7643A+IX</v>
          </cell>
          <cell r="AW17">
            <v>0</v>
          </cell>
        </row>
        <row r="18">
          <cell r="A18" t="str">
            <v>ADP4400WH</v>
          </cell>
          <cell r="K18">
            <v>2</v>
          </cell>
          <cell r="AE18">
            <v>2</v>
          </cell>
          <cell r="AW18">
            <v>4</v>
          </cell>
        </row>
        <row r="19">
          <cell r="A19" t="str">
            <v>ADP4600SI</v>
          </cell>
          <cell r="L19">
            <v>2</v>
          </cell>
          <cell r="N19">
            <v>5</v>
          </cell>
          <cell r="O19">
            <v>2</v>
          </cell>
          <cell r="R19">
            <v>1</v>
          </cell>
          <cell r="S19">
            <v>4</v>
          </cell>
          <cell r="T19">
            <v>2</v>
          </cell>
          <cell r="U19">
            <v>4</v>
          </cell>
          <cell r="V19">
            <v>4</v>
          </cell>
          <cell r="X19">
            <v>2</v>
          </cell>
          <cell r="Y19">
            <v>4</v>
          </cell>
          <cell r="Z19">
            <v>1</v>
          </cell>
          <cell r="AA19">
            <v>2</v>
          </cell>
          <cell r="AC19">
            <v>4</v>
          </cell>
          <cell r="AD19">
            <v>4</v>
          </cell>
          <cell r="AW19">
            <v>41</v>
          </cell>
        </row>
        <row r="20">
          <cell r="A20" t="str">
            <v>ADP7442A+PC6SWH</v>
          </cell>
          <cell r="AW20">
            <v>0</v>
          </cell>
        </row>
        <row r="21">
          <cell r="A21" t="str">
            <v>ADP7452A+IX</v>
          </cell>
          <cell r="AW21">
            <v>0</v>
          </cell>
        </row>
        <row r="22">
          <cell r="A22" t="str">
            <v>ADP750IX</v>
          </cell>
          <cell r="AW22">
            <v>0</v>
          </cell>
        </row>
        <row r="23">
          <cell r="A23" t="str">
            <v>ADP8688A+TR</v>
          </cell>
          <cell r="K23">
            <v>2</v>
          </cell>
          <cell r="AF23">
            <v>2</v>
          </cell>
          <cell r="AT23">
            <v>3</v>
          </cell>
          <cell r="AW23">
            <v>7</v>
          </cell>
        </row>
        <row r="24">
          <cell r="A24" t="str">
            <v>AKG659IX</v>
          </cell>
          <cell r="AW24">
            <v>0</v>
          </cell>
        </row>
        <row r="25">
          <cell r="A25" t="str">
            <v>AKL710WH</v>
          </cell>
          <cell r="AW25">
            <v>0</v>
          </cell>
        </row>
        <row r="26">
          <cell r="A26" t="str">
            <v>AKM250</v>
          </cell>
          <cell r="AT26">
            <v>5</v>
          </cell>
          <cell r="AW26">
            <v>5</v>
          </cell>
        </row>
        <row r="27">
          <cell r="A27" t="str">
            <v>AKM250NB</v>
          </cell>
          <cell r="L27">
            <v>20</v>
          </cell>
          <cell r="M27">
            <v>2</v>
          </cell>
          <cell r="N27">
            <v>10</v>
          </cell>
          <cell r="O27">
            <v>3</v>
          </cell>
          <cell r="P27">
            <v>4</v>
          </cell>
          <cell r="Q27">
            <v>5</v>
          </cell>
          <cell r="R27">
            <v>2</v>
          </cell>
          <cell r="S27">
            <v>15</v>
          </cell>
          <cell r="U27">
            <v>10</v>
          </cell>
          <cell r="X27">
            <v>4</v>
          </cell>
          <cell r="AD27">
            <v>6</v>
          </cell>
          <cell r="AW27">
            <v>81</v>
          </cell>
        </row>
        <row r="28">
          <cell r="A28" t="str">
            <v>AKM250IX</v>
          </cell>
          <cell r="AW28">
            <v>0</v>
          </cell>
        </row>
        <row r="29">
          <cell r="A29" t="str">
            <v>AKM361IX</v>
          </cell>
          <cell r="L29">
            <v>15</v>
          </cell>
          <cell r="N29">
            <v>5</v>
          </cell>
          <cell r="O29">
            <v>5</v>
          </cell>
          <cell r="Q29">
            <v>5</v>
          </cell>
          <cell r="T29">
            <v>3</v>
          </cell>
          <cell r="U29">
            <v>6</v>
          </cell>
          <cell r="W29">
            <v>4</v>
          </cell>
          <cell r="X29">
            <v>10</v>
          </cell>
          <cell r="AA29">
            <v>4</v>
          </cell>
          <cell r="AB29">
            <v>1</v>
          </cell>
          <cell r="AD29">
            <v>4</v>
          </cell>
          <cell r="AU29">
            <v>100</v>
          </cell>
          <cell r="AW29">
            <v>62</v>
          </cell>
        </row>
        <row r="30">
          <cell r="A30" t="str">
            <v>AKM394IR</v>
          </cell>
          <cell r="AW30">
            <v>0</v>
          </cell>
        </row>
        <row r="31">
          <cell r="A31" t="str">
            <v>AKM521IX</v>
          </cell>
          <cell r="AF31">
            <v>5</v>
          </cell>
          <cell r="AW31">
            <v>5</v>
          </cell>
        </row>
        <row r="32">
          <cell r="A32" t="str">
            <v>AKP560IX</v>
          </cell>
          <cell r="AE32">
            <v>2</v>
          </cell>
          <cell r="AW32">
            <v>2</v>
          </cell>
        </row>
        <row r="33">
          <cell r="A33" t="str">
            <v>AKP560WH</v>
          </cell>
          <cell r="AW33">
            <v>0</v>
          </cell>
        </row>
        <row r="34">
          <cell r="A34" t="str">
            <v>AKP565IX</v>
          </cell>
          <cell r="AT34">
            <v>5</v>
          </cell>
          <cell r="AW34">
            <v>5</v>
          </cell>
        </row>
        <row r="35">
          <cell r="A35" t="str">
            <v>AKP568/IX/1</v>
          </cell>
          <cell r="AW35">
            <v>0</v>
          </cell>
        </row>
        <row r="36">
          <cell r="A36" t="str">
            <v>AKR0471IX</v>
          </cell>
          <cell r="AW36">
            <v>0</v>
          </cell>
        </row>
        <row r="37">
          <cell r="A37" t="str">
            <v>AKR357IX</v>
          </cell>
          <cell r="AW37">
            <v>0</v>
          </cell>
        </row>
        <row r="38">
          <cell r="A38" t="str">
            <v>AKR420IX</v>
          </cell>
          <cell r="AF38">
            <v>5</v>
          </cell>
          <cell r="AU38">
            <v>50</v>
          </cell>
          <cell r="AW38">
            <v>5</v>
          </cell>
        </row>
        <row r="39">
          <cell r="A39" t="str">
            <v>AKR420WH</v>
          </cell>
          <cell r="AF39">
            <v>5</v>
          </cell>
          <cell r="AW39">
            <v>5</v>
          </cell>
        </row>
        <row r="40">
          <cell r="A40" t="str">
            <v>AKR420NB</v>
          </cell>
          <cell r="L40">
            <v>20</v>
          </cell>
          <cell r="M40">
            <v>2</v>
          </cell>
          <cell r="N40">
            <v>10</v>
          </cell>
          <cell r="O40">
            <v>3</v>
          </cell>
          <cell r="P40">
            <v>4</v>
          </cell>
          <cell r="Q40">
            <v>5</v>
          </cell>
          <cell r="R40">
            <v>2</v>
          </cell>
          <cell r="S40">
            <v>15</v>
          </cell>
          <cell r="U40">
            <v>10</v>
          </cell>
          <cell r="X40">
            <v>4</v>
          </cell>
          <cell r="AD40">
            <v>6</v>
          </cell>
          <cell r="AW40">
            <v>81</v>
          </cell>
        </row>
        <row r="41">
          <cell r="A41" t="str">
            <v>AKR431ME</v>
          </cell>
          <cell r="L41">
            <v>15</v>
          </cell>
          <cell r="N41">
            <v>5</v>
          </cell>
          <cell r="O41">
            <v>5</v>
          </cell>
          <cell r="Q41">
            <v>5</v>
          </cell>
          <cell r="T41">
            <v>3</v>
          </cell>
          <cell r="U41">
            <v>6</v>
          </cell>
          <cell r="W41">
            <v>4</v>
          </cell>
          <cell r="X41">
            <v>10</v>
          </cell>
          <cell r="AA41">
            <v>4</v>
          </cell>
          <cell r="AB41">
            <v>1</v>
          </cell>
          <cell r="AD41">
            <v>4</v>
          </cell>
          <cell r="AW41">
            <v>62</v>
          </cell>
        </row>
        <row r="42">
          <cell r="A42" t="str">
            <v>AKR431WH</v>
          </cell>
          <cell r="AW42">
            <v>0</v>
          </cell>
        </row>
        <row r="43">
          <cell r="A43" t="str">
            <v>AKR685IX</v>
          </cell>
          <cell r="AT43">
            <v>4</v>
          </cell>
          <cell r="AW43">
            <v>4</v>
          </cell>
        </row>
        <row r="44">
          <cell r="A44" t="str">
            <v>AKR703IX</v>
          </cell>
          <cell r="AW44">
            <v>0</v>
          </cell>
        </row>
        <row r="45">
          <cell r="A45" t="str">
            <v>AKR891IX</v>
          </cell>
          <cell r="AW45">
            <v>0</v>
          </cell>
        </row>
        <row r="46">
          <cell r="A46" t="str">
            <v>AKR934IX</v>
          </cell>
          <cell r="AF46">
            <v>2</v>
          </cell>
          <cell r="AW46">
            <v>2</v>
          </cell>
        </row>
        <row r="47">
          <cell r="A47" t="str">
            <v>AKR945IX</v>
          </cell>
          <cell r="AW47">
            <v>0</v>
          </cell>
        </row>
        <row r="48">
          <cell r="A48" t="str">
            <v>AKR981IX</v>
          </cell>
          <cell r="AW48">
            <v>0</v>
          </cell>
        </row>
        <row r="49">
          <cell r="A49" t="str">
            <v>AKR809MR</v>
          </cell>
          <cell r="AW49">
            <v>0</v>
          </cell>
        </row>
        <row r="50">
          <cell r="A50" t="str">
            <v>AKS638WH</v>
          </cell>
          <cell r="AW50">
            <v>0</v>
          </cell>
        </row>
        <row r="51">
          <cell r="A51" t="str">
            <v>AKT315/IX</v>
          </cell>
          <cell r="AE51">
            <v>3</v>
          </cell>
          <cell r="AW51">
            <v>3</v>
          </cell>
        </row>
        <row r="52">
          <cell r="A52" t="str">
            <v>AKT325IX</v>
          </cell>
          <cell r="AW52">
            <v>0</v>
          </cell>
        </row>
        <row r="53">
          <cell r="A53" t="str">
            <v>AKT476NB</v>
          </cell>
          <cell r="AW53">
            <v>0</v>
          </cell>
        </row>
        <row r="54">
          <cell r="A54" t="str">
            <v>AKT617/IX</v>
          </cell>
          <cell r="AW54">
            <v>0</v>
          </cell>
        </row>
        <row r="55">
          <cell r="A55" t="str">
            <v>AKT680/IXL</v>
          </cell>
          <cell r="AW55">
            <v>0</v>
          </cell>
        </row>
        <row r="56">
          <cell r="A56" t="str">
            <v>AKT780/IX</v>
          </cell>
          <cell r="AT56">
            <v>3</v>
          </cell>
          <cell r="AW56">
            <v>3</v>
          </cell>
        </row>
        <row r="57">
          <cell r="A57" t="str">
            <v>AKT809NB</v>
          </cell>
          <cell r="AW57">
            <v>0</v>
          </cell>
        </row>
        <row r="58">
          <cell r="A58" t="str">
            <v>AKT905/IX</v>
          </cell>
          <cell r="AE58">
            <v>2</v>
          </cell>
          <cell r="AW58">
            <v>2</v>
          </cell>
        </row>
        <row r="59">
          <cell r="A59" t="str">
            <v>AKT925/IX</v>
          </cell>
          <cell r="AW59">
            <v>0</v>
          </cell>
        </row>
        <row r="60">
          <cell r="A60" t="str">
            <v>AKT933NB</v>
          </cell>
          <cell r="AW60">
            <v>0</v>
          </cell>
        </row>
        <row r="61">
          <cell r="A61" t="str">
            <v>AKZM655IX</v>
          </cell>
          <cell r="AF61">
            <v>2</v>
          </cell>
          <cell r="AW61">
            <v>2</v>
          </cell>
        </row>
        <row r="62">
          <cell r="A62" t="str">
            <v>AKZM693MRR</v>
          </cell>
          <cell r="AW62">
            <v>0</v>
          </cell>
        </row>
        <row r="63">
          <cell r="A63" t="str">
            <v>AMB797</v>
          </cell>
          <cell r="H63">
            <v>5</v>
          </cell>
          <cell r="I63">
            <v>3</v>
          </cell>
          <cell r="J63">
            <v>20</v>
          </cell>
          <cell r="AG63">
            <v>40</v>
          </cell>
          <cell r="AH63">
            <v>2</v>
          </cell>
          <cell r="AI63">
            <v>3</v>
          </cell>
          <cell r="AJ63">
            <v>1</v>
          </cell>
          <cell r="AK63">
            <v>5</v>
          </cell>
          <cell r="AL63">
            <v>4</v>
          </cell>
          <cell r="AM63">
            <v>3</v>
          </cell>
          <cell r="AN63">
            <v>6</v>
          </cell>
          <cell r="AO63">
            <v>20</v>
          </cell>
          <cell r="AP63">
            <v>15</v>
          </cell>
          <cell r="AQ63">
            <v>5</v>
          </cell>
          <cell r="AR63">
            <v>10</v>
          </cell>
          <cell r="AW63">
            <v>142</v>
          </cell>
        </row>
        <row r="64">
          <cell r="A64" t="str">
            <v>AMB799</v>
          </cell>
          <cell r="H64">
            <v>10</v>
          </cell>
          <cell r="I64">
            <v>8</v>
          </cell>
          <cell r="J64">
            <v>20</v>
          </cell>
          <cell r="AG64">
            <v>30</v>
          </cell>
          <cell r="AH64">
            <v>7</v>
          </cell>
          <cell r="AI64">
            <v>6</v>
          </cell>
          <cell r="AJ64">
            <v>1</v>
          </cell>
          <cell r="AK64">
            <v>5</v>
          </cell>
          <cell r="AL64">
            <v>5</v>
          </cell>
          <cell r="AM64">
            <v>3</v>
          </cell>
          <cell r="AN64">
            <v>6</v>
          </cell>
          <cell r="AQ64">
            <v>4</v>
          </cell>
          <cell r="AR64">
            <v>10</v>
          </cell>
          <cell r="AW64">
            <v>115</v>
          </cell>
        </row>
        <row r="65">
          <cell r="A65" t="str">
            <v>AMD091/1</v>
          </cell>
          <cell r="AW65">
            <v>0</v>
          </cell>
        </row>
        <row r="66">
          <cell r="A66" t="str">
            <v>AMD314</v>
          </cell>
          <cell r="AW66">
            <v>0</v>
          </cell>
        </row>
        <row r="67">
          <cell r="A67" t="str">
            <v>AMD314IX</v>
          </cell>
          <cell r="AW67">
            <v>0</v>
          </cell>
        </row>
        <row r="68">
          <cell r="A68" t="str">
            <v>AMD315</v>
          </cell>
          <cell r="AW68">
            <v>0</v>
          </cell>
        </row>
        <row r="69">
          <cell r="A69" t="str">
            <v>AMD315IX</v>
          </cell>
          <cell r="AW69">
            <v>0</v>
          </cell>
        </row>
        <row r="70">
          <cell r="A70" t="str">
            <v>AMD316</v>
          </cell>
          <cell r="AW70">
            <v>0</v>
          </cell>
        </row>
        <row r="71">
          <cell r="A71" t="str">
            <v>AMD317</v>
          </cell>
          <cell r="AW71">
            <v>0</v>
          </cell>
        </row>
        <row r="72">
          <cell r="A72" t="str">
            <v>AMD328</v>
          </cell>
          <cell r="AW72">
            <v>0</v>
          </cell>
        </row>
        <row r="73">
          <cell r="A73" t="str">
            <v>AMD329</v>
          </cell>
          <cell r="AW73">
            <v>0</v>
          </cell>
        </row>
        <row r="74">
          <cell r="A74" t="str">
            <v>AMT606/WH</v>
          </cell>
          <cell r="AW74">
            <v>0</v>
          </cell>
        </row>
        <row r="75">
          <cell r="A75" t="str">
            <v>AMW836/IX</v>
          </cell>
          <cell r="AW75">
            <v>0</v>
          </cell>
        </row>
        <row r="76">
          <cell r="A76" t="str">
            <v>AMW497IX</v>
          </cell>
          <cell r="AW76">
            <v>0</v>
          </cell>
        </row>
        <row r="77">
          <cell r="A77" t="str">
            <v>ARC2224</v>
          </cell>
          <cell r="K77">
            <v>2</v>
          </cell>
          <cell r="AE77">
            <v>2</v>
          </cell>
          <cell r="AW77">
            <v>4</v>
          </cell>
        </row>
        <row r="78">
          <cell r="A78" t="str">
            <v>ARZ000W</v>
          </cell>
          <cell r="AW78">
            <v>0</v>
          </cell>
        </row>
        <row r="79">
          <cell r="A79" t="str">
            <v>AWB7912</v>
          </cell>
          <cell r="AW79">
            <v>0</v>
          </cell>
        </row>
        <row r="80">
          <cell r="A80" t="str">
            <v>AWE5090</v>
          </cell>
          <cell r="AW80">
            <v>0</v>
          </cell>
        </row>
        <row r="81">
          <cell r="A81" t="str">
            <v>AWE6112</v>
          </cell>
          <cell r="AW81">
            <v>0</v>
          </cell>
        </row>
        <row r="82">
          <cell r="A82" t="str">
            <v>AWE6511</v>
          </cell>
          <cell r="AW82">
            <v>0</v>
          </cell>
        </row>
        <row r="83">
          <cell r="A83" t="str">
            <v>AWE6512</v>
          </cell>
          <cell r="AW83">
            <v>0</v>
          </cell>
        </row>
        <row r="84">
          <cell r="A84" t="str">
            <v>AWE7650</v>
          </cell>
          <cell r="K84">
            <v>2</v>
          </cell>
          <cell r="AW84">
            <v>2</v>
          </cell>
        </row>
        <row r="85">
          <cell r="A85" t="str">
            <v>AWE9830</v>
          </cell>
          <cell r="AW85">
            <v>0</v>
          </cell>
        </row>
        <row r="86">
          <cell r="A86" t="str">
            <v>AWE9850</v>
          </cell>
          <cell r="AW86">
            <v>0</v>
          </cell>
        </row>
        <row r="87">
          <cell r="A87" t="str">
            <v>AWG6122/B</v>
          </cell>
          <cell r="AW87">
            <v>0</v>
          </cell>
        </row>
        <row r="88">
          <cell r="A88" t="str">
            <v>AWG/BM6060</v>
          </cell>
          <cell r="AW88">
            <v>0</v>
          </cell>
        </row>
        <row r="89">
          <cell r="A89" t="str">
            <v xml:space="preserve">AWG/BM6080 </v>
          </cell>
          <cell r="AW89">
            <v>0</v>
          </cell>
        </row>
        <row r="90">
          <cell r="A90" t="str">
            <v>AWG/BM6080S</v>
          </cell>
          <cell r="E90">
            <v>198</v>
          </cell>
          <cell r="K90">
            <v>10</v>
          </cell>
          <cell r="L90">
            <v>30</v>
          </cell>
          <cell r="M90">
            <v>10</v>
          </cell>
          <cell r="N90">
            <v>14</v>
          </cell>
          <cell r="O90">
            <v>7</v>
          </cell>
          <cell r="P90">
            <v>4</v>
          </cell>
          <cell r="Q90">
            <v>16</v>
          </cell>
          <cell r="R90">
            <v>4</v>
          </cell>
          <cell r="S90">
            <v>24</v>
          </cell>
          <cell r="T90">
            <v>6</v>
          </cell>
          <cell r="U90">
            <v>36</v>
          </cell>
          <cell r="V90">
            <v>8</v>
          </cell>
          <cell r="W90">
            <v>3</v>
          </cell>
          <cell r="X90">
            <v>12</v>
          </cell>
          <cell r="Y90">
            <v>10</v>
          </cell>
          <cell r="Z90">
            <v>3</v>
          </cell>
          <cell r="AA90">
            <v>7</v>
          </cell>
          <cell r="AB90">
            <v>2</v>
          </cell>
          <cell r="AC90">
            <v>8</v>
          </cell>
          <cell r="AD90">
            <v>11</v>
          </cell>
          <cell r="AE90">
            <v>2</v>
          </cell>
          <cell r="AW90">
            <v>425</v>
          </cell>
        </row>
        <row r="91">
          <cell r="A91" t="str">
            <v>AWG/BM7080</v>
          </cell>
          <cell r="F91">
            <v>84</v>
          </cell>
          <cell r="G91">
            <v>16</v>
          </cell>
          <cell r="AW91">
            <v>100</v>
          </cell>
        </row>
        <row r="92">
          <cell r="A92" t="str">
            <v>AWG/BM7080S</v>
          </cell>
          <cell r="AW92">
            <v>0</v>
          </cell>
        </row>
        <row r="93">
          <cell r="A93" t="str">
            <v>AWG/BM7100</v>
          </cell>
          <cell r="AU93">
            <v>30</v>
          </cell>
          <cell r="AW93">
            <v>0</v>
          </cell>
        </row>
        <row r="94">
          <cell r="A94" t="str">
            <v>AWG/CM7120S</v>
          </cell>
          <cell r="G94">
            <v>18</v>
          </cell>
          <cell r="AE94">
            <v>2</v>
          </cell>
          <cell r="AF94">
            <v>2</v>
          </cell>
          <cell r="AW94">
            <v>22</v>
          </cell>
        </row>
        <row r="95">
          <cell r="A95" t="str">
            <v>AWO/CM7120</v>
          </cell>
          <cell r="G95">
            <v>50</v>
          </cell>
          <cell r="K95">
            <v>3</v>
          </cell>
          <cell r="AE95">
            <v>1</v>
          </cell>
          <cell r="AT95">
            <v>2</v>
          </cell>
          <cell r="AW95">
            <v>56</v>
          </cell>
        </row>
        <row r="96">
          <cell r="A96" t="str">
            <v>AWO/CM8123</v>
          </cell>
          <cell r="AW96">
            <v>0</v>
          </cell>
        </row>
        <row r="97">
          <cell r="A97" t="str">
            <v>AWO/CM8123S</v>
          </cell>
          <cell r="AW97">
            <v>0</v>
          </cell>
        </row>
        <row r="98">
          <cell r="A98" t="str">
            <v>AWO/CM9123</v>
          </cell>
          <cell r="AW98">
            <v>0</v>
          </cell>
        </row>
        <row r="99">
          <cell r="A99" t="str">
            <v>AWO/CM9123S</v>
          </cell>
          <cell r="K99">
            <v>3</v>
          </cell>
          <cell r="AW99">
            <v>3</v>
          </cell>
        </row>
        <row r="100">
          <cell r="A100" t="str">
            <v>AWOE10142S</v>
          </cell>
          <cell r="AF100">
            <v>2</v>
          </cell>
          <cell r="AW100">
            <v>2</v>
          </cell>
        </row>
        <row r="101">
          <cell r="A101" t="str">
            <v>AWOE91200/1</v>
          </cell>
          <cell r="AT101">
            <v>2</v>
          </cell>
          <cell r="AW101">
            <v>2</v>
          </cell>
        </row>
        <row r="102">
          <cell r="A102" t="str">
            <v>AWOE91200/1S</v>
          </cell>
          <cell r="AW102">
            <v>0</v>
          </cell>
        </row>
        <row r="103">
          <cell r="A103" t="str">
            <v>AWZFS614</v>
          </cell>
          <cell r="AW103">
            <v>0</v>
          </cell>
        </row>
        <row r="104">
          <cell r="A104" t="str">
            <v>AZB8785</v>
          </cell>
          <cell r="AW104">
            <v>0</v>
          </cell>
        </row>
        <row r="105">
          <cell r="A105" t="str">
            <v>AZB9780</v>
          </cell>
          <cell r="AW105">
            <v>0</v>
          </cell>
        </row>
        <row r="106">
          <cell r="A106" t="str">
            <v>AZB9785</v>
          </cell>
          <cell r="K106">
            <v>1</v>
          </cell>
          <cell r="AW106">
            <v>1</v>
          </cell>
        </row>
        <row r="107">
          <cell r="A107" t="str">
            <v>CF16</v>
          </cell>
          <cell r="AW107">
            <v>0</v>
          </cell>
        </row>
        <row r="108">
          <cell r="A108" t="str">
            <v>CF20</v>
          </cell>
          <cell r="AT108">
            <v>4</v>
          </cell>
          <cell r="AW108">
            <v>4</v>
          </cell>
        </row>
        <row r="109">
          <cell r="A109" t="str">
            <v>CF28</v>
          </cell>
          <cell r="AT109">
            <v>3</v>
          </cell>
          <cell r="AW109">
            <v>3</v>
          </cell>
        </row>
        <row r="110">
          <cell r="A110" t="str">
            <v>CF350</v>
          </cell>
          <cell r="AW110">
            <v>0</v>
          </cell>
        </row>
        <row r="111">
          <cell r="A111" t="str">
            <v>CF430</v>
          </cell>
          <cell r="AW111">
            <v>0</v>
          </cell>
        </row>
        <row r="112">
          <cell r="A112" t="str">
            <v>CF610</v>
          </cell>
          <cell r="AT112">
            <v>2</v>
          </cell>
          <cell r="AW112">
            <v>2</v>
          </cell>
        </row>
        <row r="113">
          <cell r="A113" t="str">
            <v>CVA14AP</v>
          </cell>
          <cell r="AW113">
            <v>0</v>
          </cell>
        </row>
        <row r="114">
          <cell r="A114" t="str">
            <v>DPA25</v>
          </cell>
          <cell r="AW114">
            <v>0</v>
          </cell>
        </row>
        <row r="115">
          <cell r="A115" t="str">
            <v>DPA300V/EG</v>
          </cell>
          <cell r="L115">
            <v>10</v>
          </cell>
          <cell r="N115">
            <v>4</v>
          </cell>
          <cell r="P115">
            <v>4</v>
          </cell>
          <cell r="Q115">
            <v>5</v>
          </cell>
          <cell r="R115">
            <v>2</v>
          </cell>
          <cell r="S115">
            <v>4</v>
          </cell>
          <cell r="T115">
            <v>10</v>
          </cell>
          <cell r="U115">
            <v>4</v>
          </cell>
          <cell r="V115">
            <v>10</v>
          </cell>
          <cell r="W115">
            <v>2</v>
          </cell>
          <cell r="X115">
            <v>5</v>
          </cell>
          <cell r="Y115">
            <v>6</v>
          </cell>
          <cell r="Z115">
            <v>2</v>
          </cell>
          <cell r="AC115">
            <v>10</v>
          </cell>
          <cell r="AD115">
            <v>3</v>
          </cell>
          <cell r="AW115">
            <v>81</v>
          </cell>
        </row>
        <row r="116">
          <cell r="A116" t="str">
            <v>EKOGOLD840P</v>
          </cell>
          <cell r="AW116">
            <v>0</v>
          </cell>
        </row>
        <row r="117">
          <cell r="A117" t="str">
            <v>EKOGOLD940P</v>
          </cell>
          <cell r="AW117">
            <v>0</v>
          </cell>
        </row>
        <row r="118">
          <cell r="A118" t="str">
            <v>GT285SL</v>
          </cell>
          <cell r="AT118">
            <v>5</v>
          </cell>
          <cell r="AW118">
            <v>5</v>
          </cell>
        </row>
        <row r="119">
          <cell r="A119" t="str">
            <v>GTE405</v>
          </cell>
          <cell r="AW119">
            <v>0</v>
          </cell>
        </row>
        <row r="120">
          <cell r="A120" t="str">
            <v>JT366/SL</v>
          </cell>
          <cell r="B120">
            <v>15</v>
          </cell>
          <cell r="AW120">
            <v>15</v>
          </cell>
        </row>
        <row r="121">
          <cell r="A121" t="str">
            <v>JT379IX</v>
          </cell>
          <cell r="AW121">
            <v>0</v>
          </cell>
        </row>
        <row r="122">
          <cell r="A122" t="str">
            <v>KGN5382A2+ Fresh PT</v>
          </cell>
          <cell r="AW122">
            <v>0</v>
          </cell>
        </row>
        <row r="123">
          <cell r="A123" t="str">
            <v>KGN5283A3+</v>
          </cell>
          <cell r="AW123">
            <v>0</v>
          </cell>
        </row>
        <row r="124">
          <cell r="A124" t="str">
            <v>LOP6052</v>
          </cell>
          <cell r="B124">
            <v>40</v>
          </cell>
          <cell r="L124">
            <v>20</v>
          </cell>
          <cell r="M124">
            <v>10</v>
          </cell>
          <cell r="N124">
            <v>30</v>
          </cell>
          <cell r="P124">
            <v>4</v>
          </cell>
          <cell r="Q124">
            <v>15</v>
          </cell>
          <cell r="S124">
            <v>15</v>
          </cell>
          <cell r="U124">
            <v>6</v>
          </cell>
          <cell r="V124">
            <v>8</v>
          </cell>
          <cell r="W124">
            <v>2</v>
          </cell>
          <cell r="Y124">
            <v>10</v>
          </cell>
          <cell r="Z124">
            <v>1</v>
          </cell>
          <cell r="AB124">
            <v>2</v>
          </cell>
          <cell r="AC124">
            <v>8</v>
          </cell>
          <cell r="AD124">
            <v>8</v>
          </cell>
          <cell r="AW124">
            <v>179</v>
          </cell>
        </row>
        <row r="125">
          <cell r="A125" t="str">
            <v>LOS7010</v>
          </cell>
          <cell r="B125">
            <v>40</v>
          </cell>
          <cell r="AW125">
            <v>40</v>
          </cell>
        </row>
        <row r="126">
          <cell r="A126" t="str">
            <v>LPA54</v>
          </cell>
          <cell r="AW126">
            <v>0</v>
          </cell>
        </row>
        <row r="127">
          <cell r="A127" t="str">
            <v>MWD246SL</v>
          </cell>
          <cell r="AW127">
            <v>0</v>
          </cell>
        </row>
        <row r="128">
          <cell r="A128" t="str">
            <v>MWD301</v>
          </cell>
          <cell r="AT128">
            <v>6</v>
          </cell>
          <cell r="AW128">
            <v>6</v>
          </cell>
        </row>
        <row r="129">
          <cell r="A129" t="str">
            <v>MWD302/WH</v>
          </cell>
          <cell r="AW129">
            <v>0</v>
          </cell>
        </row>
        <row r="130">
          <cell r="A130" t="str">
            <v>MWD308/SL</v>
          </cell>
          <cell r="B130">
            <v>100</v>
          </cell>
          <cell r="M130">
            <v>3</v>
          </cell>
          <cell r="N130">
            <v>3</v>
          </cell>
          <cell r="O130">
            <v>2</v>
          </cell>
          <cell r="Q130">
            <v>4</v>
          </cell>
          <cell r="R130">
            <v>2</v>
          </cell>
          <cell r="T130">
            <v>5</v>
          </cell>
          <cell r="V130">
            <v>3</v>
          </cell>
          <cell r="W130">
            <v>2</v>
          </cell>
          <cell r="X130">
            <v>2</v>
          </cell>
          <cell r="Y130">
            <v>4</v>
          </cell>
          <cell r="AA130">
            <v>3</v>
          </cell>
          <cell r="AC130">
            <v>3</v>
          </cell>
          <cell r="AD130">
            <v>4</v>
          </cell>
          <cell r="AW130">
            <v>140</v>
          </cell>
        </row>
        <row r="131">
          <cell r="A131" t="str">
            <v>MWO611SL</v>
          </cell>
          <cell r="B131">
            <v>50</v>
          </cell>
          <cell r="L131">
            <v>15</v>
          </cell>
          <cell r="N131">
            <v>5</v>
          </cell>
          <cell r="O131">
            <v>5</v>
          </cell>
          <cell r="Q131">
            <v>5</v>
          </cell>
          <cell r="T131">
            <v>3</v>
          </cell>
          <cell r="U131">
            <v>6</v>
          </cell>
          <cell r="W131">
            <v>4</v>
          </cell>
          <cell r="X131">
            <v>10</v>
          </cell>
          <cell r="AA131">
            <v>4</v>
          </cell>
          <cell r="AB131">
            <v>1</v>
          </cell>
          <cell r="AD131">
            <v>4</v>
          </cell>
          <cell r="AW131">
            <v>112</v>
          </cell>
        </row>
        <row r="132">
          <cell r="A132" t="str">
            <v>SF141</v>
          </cell>
          <cell r="AW132">
            <v>0</v>
          </cell>
        </row>
        <row r="133">
          <cell r="A133" t="str">
            <v>SF171</v>
          </cell>
          <cell r="AW133">
            <v>0</v>
          </cell>
        </row>
        <row r="134">
          <cell r="A134" t="str">
            <v>TGA310/3100EG</v>
          </cell>
          <cell r="AW134">
            <v>0</v>
          </cell>
        </row>
        <row r="135">
          <cell r="A135" t="str">
            <v>TGZ5757IXL</v>
          </cell>
          <cell r="AW135">
            <v>0</v>
          </cell>
        </row>
        <row r="136">
          <cell r="A136" t="str">
            <v>TT16AP</v>
          </cell>
          <cell r="AV136">
            <v>50</v>
          </cell>
          <cell r="AW136">
            <v>0</v>
          </cell>
        </row>
        <row r="137">
          <cell r="A137" t="str">
            <v>WBA3399NFCIX</v>
          </cell>
          <cell r="AF137">
            <v>2</v>
          </cell>
          <cell r="AV137">
            <v>10</v>
          </cell>
          <cell r="AW137">
            <v>2</v>
          </cell>
        </row>
        <row r="138">
          <cell r="A138" t="str">
            <v>WBA4398NFCIX</v>
          </cell>
          <cell r="K138">
            <v>1</v>
          </cell>
          <cell r="AW138">
            <v>1</v>
          </cell>
        </row>
        <row r="139">
          <cell r="A139" t="str">
            <v>WBE3325NFTS</v>
          </cell>
          <cell r="L139">
            <v>6</v>
          </cell>
          <cell r="R139">
            <v>2</v>
          </cell>
          <cell r="T139">
            <v>2</v>
          </cell>
          <cell r="AT139">
            <v>2</v>
          </cell>
          <cell r="AW139">
            <v>12</v>
          </cell>
        </row>
        <row r="140">
          <cell r="A140" t="str">
            <v>WBE3325NFW</v>
          </cell>
          <cell r="AW140">
            <v>0</v>
          </cell>
        </row>
        <row r="141">
          <cell r="A141" t="str">
            <v>WBE3414</v>
          </cell>
          <cell r="F141">
            <v>54</v>
          </cell>
          <cell r="AW141">
            <v>54</v>
          </cell>
        </row>
        <row r="142">
          <cell r="A142" t="str">
            <v>WBE475IX/ARC4324IX</v>
          </cell>
          <cell r="AW142">
            <v>0</v>
          </cell>
        </row>
        <row r="143">
          <cell r="A143" t="str">
            <v>WGWHFL106A</v>
          </cell>
          <cell r="AE143">
            <v>2</v>
          </cell>
          <cell r="AW143">
            <v>2</v>
          </cell>
        </row>
        <row r="144">
          <cell r="A144" t="str">
            <v>WGWHFL1P6AL</v>
          </cell>
          <cell r="AU144">
            <v>60</v>
          </cell>
          <cell r="AW144">
            <v>0</v>
          </cell>
        </row>
        <row r="145">
          <cell r="A145" t="str">
            <v>WGWHFL112A</v>
          </cell>
          <cell r="AW145">
            <v>0</v>
          </cell>
        </row>
        <row r="146">
          <cell r="A146" t="str">
            <v>WME1640W</v>
          </cell>
          <cell r="AW146">
            <v>0</v>
          </cell>
        </row>
        <row r="147">
          <cell r="A147" t="str">
            <v>WME1887DFCTS</v>
          </cell>
          <cell r="AW147">
            <v>0</v>
          </cell>
        </row>
        <row r="148">
          <cell r="A148" t="str">
            <v>WMN1867DFCN</v>
          </cell>
          <cell r="AF148">
            <v>1</v>
          </cell>
          <cell r="AT148">
            <v>2</v>
          </cell>
          <cell r="AW148">
            <v>3</v>
          </cell>
        </row>
        <row r="149">
          <cell r="A149" t="str">
            <v>WMT503</v>
          </cell>
          <cell r="AT149">
            <v>5</v>
          </cell>
          <cell r="AW149">
            <v>5</v>
          </cell>
        </row>
        <row r="150">
          <cell r="A150" t="str">
            <v>WOR1207</v>
          </cell>
          <cell r="C150">
            <v>20</v>
          </cell>
          <cell r="I150">
            <v>2</v>
          </cell>
          <cell r="AG150">
            <v>50</v>
          </cell>
          <cell r="AH150">
            <v>2</v>
          </cell>
          <cell r="AI150">
            <v>5</v>
          </cell>
          <cell r="AJ150">
            <v>1</v>
          </cell>
          <cell r="AK150">
            <v>5</v>
          </cell>
          <cell r="AL150">
            <v>7</v>
          </cell>
          <cell r="AM150">
            <v>3</v>
          </cell>
          <cell r="AN150">
            <v>6</v>
          </cell>
          <cell r="AO150">
            <v>8</v>
          </cell>
          <cell r="AP150">
            <v>10</v>
          </cell>
          <cell r="AR150">
            <v>10</v>
          </cell>
          <cell r="AW150">
            <v>129</v>
          </cell>
        </row>
        <row r="151">
          <cell r="A151" t="str">
            <v>WOR1209</v>
          </cell>
          <cell r="I151">
            <v>2</v>
          </cell>
          <cell r="AG151">
            <v>50</v>
          </cell>
          <cell r="AH151">
            <v>1</v>
          </cell>
          <cell r="AI151">
            <v>9</v>
          </cell>
          <cell r="AJ151">
            <v>2</v>
          </cell>
          <cell r="AK151">
            <v>5</v>
          </cell>
          <cell r="AL151">
            <v>7</v>
          </cell>
          <cell r="AM151">
            <v>3</v>
          </cell>
          <cell r="AN151">
            <v>6</v>
          </cell>
          <cell r="AO151">
            <v>18</v>
          </cell>
          <cell r="AP151">
            <v>15</v>
          </cell>
          <cell r="AQ151">
            <v>4</v>
          </cell>
          <cell r="AR151">
            <v>15</v>
          </cell>
          <cell r="AS151">
            <v>25</v>
          </cell>
          <cell r="AW151">
            <v>162</v>
          </cell>
        </row>
        <row r="152">
          <cell r="A152" t="str">
            <v>WOR1212</v>
          </cell>
          <cell r="I152">
            <v>2</v>
          </cell>
          <cell r="AG152">
            <v>30</v>
          </cell>
          <cell r="AH152">
            <v>2</v>
          </cell>
          <cell r="AI152">
            <v>6</v>
          </cell>
          <cell r="AJ152">
            <v>2</v>
          </cell>
          <cell r="AK152">
            <v>5</v>
          </cell>
          <cell r="AL152">
            <v>5</v>
          </cell>
          <cell r="AM152">
            <v>3</v>
          </cell>
          <cell r="AN152">
            <v>6</v>
          </cell>
          <cell r="AO152">
            <v>27</v>
          </cell>
          <cell r="AP152">
            <v>15</v>
          </cell>
          <cell r="AQ152">
            <v>5</v>
          </cell>
          <cell r="AR152">
            <v>15</v>
          </cell>
          <cell r="AW152">
            <v>123</v>
          </cell>
        </row>
        <row r="153">
          <cell r="A153" t="str">
            <v>WS60-578</v>
          </cell>
          <cell r="D153">
            <v>4</v>
          </cell>
          <cell r="AW153">
            <v>4</v>
          </cell>
        </row>
        <row r="154">
          <cell r="A154" t="str">
            <v>WS80-58</v>
          </cell>
          <cell r="D154">
            <v>52</v>
          </cell>
          <cell r="E154">
            <v>56</v>
          </cell>
          <cell r="AW154">
            <v>108</v>
          </cell>
        </row>
        <row r="155">
          <cell r="A155" t="str">
            <v>WSC5541/A+NX</v>
          </cell>
          <cell r="AW155">
            <v>0</v>
          </cell>
        </row>
        <row r="156">
          <cell r="A156" t="str">
            <v>WSC5541/A+S</v>
          </cell>
          <cell r="AU156">
            <v>5</v>
          </cell>
          <cell r="AV156">
            <v>5</v>
          </cell>
          <cell r="AW156">
            <v>0</v>
          </cell>
        </row>
        <row r="157">
          <cell r="A157" t="str">
            <v>WSF7256A/IX</v>
          </cell>
          <cell r="AW157">
            <v>0</v>
          </cell>
        </row>
        <row r="158">
          <cell r="A158" t="str">
            <v>WSF5574A+X</v>
          </cell>
          <cell r="AW158">
            <v>0</v>
          </cell>
        </row>
        <row r="159">
          <cell r="A159" t="str">
            <v>WSN5586A+N</v>
          </cell>
          <cell r="AW159">
            <v>0</v>
          </cell>
        </row>
        <row r="160">
          <cell r="A160" t="str">
            <v>WTE2510W</v>
          </cell>
          <cell r="AW160">
            <v>0</v>
          </cell>
        </row>
        <row r="161">
          <cell r="A161" t="str">
            <v>WTE2921A+NFS</v>
          </cell>
          <cell r="AW161">
            <v>0</v>
          </cell>
        </row>
        <row r="162">
          <cell r="A162" t="str">
            <v>WTE2921A+NFW</v>
          </cell>
          <cell r="AW162">
            <v>0</v>
          </cell>
        </row>
        <row r="163">
          <cell r="A163" t="str">
            <v>WTE3111W</v>
          </cell>
          <cell r="AW163">
            <v>0</v>
          </cell>
        </row>
        <row r="164">
          <cell r="A164" t="str">
            <v>WTE3322A+NFTS</v>
          </cell>
          <cell r="M164">
            <v>5</v>
          </cell>
          <cell r="N164">
            <v>5</v>
          </cell>
          <cell r="O164">
            <v>3</v>
          </cell>
          <cell r="P164">
            <v>2</v>
          </cell>
          <cell r="Q164">
            <v>5</v>
          </cell>
          <cell r="S164">
            <v>4</v>
          </cell>
          <cell r="U164">
            <v>10</v>
          </cell>
          <cell r="V164">
            <v>8</v>
          </cell>
          <cell r="W164">
            <v>3</v>
          </cell>
          <cell r="X164">
            <v>6</v>
          </cell>
          <cell r="Z164">
            <v>3</v>
          </cell>
          <cell r="AA164">
            <v>4</v>
          </cell>
          <cell r="AB164">
            <v>2</v>
          </cell>
          <cell r="AC164">
            <v>8</v>
          </cell>
          <cell r="AD164">
            <v>3</v>
          </cell>
          <cell r="AW164">
            <v>71</v>
          </cell>
        </row>
        <row r="165">
          <cell r="A165" t="str">
            <v>WTE3322NFW</v>
          </cell>
          <cell r="AW165">
            <v>0</v>
          </cell>
        </row>
        <row r="166">
          <cell r="A166" t="str">
            <v>WTH4410IX</v>
          </cell>
          <cell r="L166">
            <v>4</v>
          </cell>
          <cell r="M166">
            <v>8</v>
          </cell>
          <cell r="N166">
            <v>7</v>
          </cell>
          <cell r="O166">
            <v>2</v>
          </cell>
          <cell r="P166">
            <v>2</v>
          </cell>
          <cell r="Q166">
            <v>10</v>
          </cell>
          <cell r="R166">
            <v>2</v>
          </cell>
          <cell r="S166">
            <v>10</v>
          </cell>
          <cell r="T166">
            <v>5</v>
          </cell>
          <cell r="U166">
            <v>20</v>
          </cell>
          <cell r="V166">
            <v>3</v>
          </cell>
          <cell r="W166">
            <v>2</v>
          </cell>
          <cell r="X166">
            <v>2</v>
          </cell>
          <cell r="Y166">
            <v>4</v>
          </cell>
          <cell r="AA166">
            <v>3</v>
          </cell>
          <cell r="AC166">
            <v>3</v>
          </cell>
          <cell r="AD166">
            <v>6</v>
          </cell>
          <cell r="AW166">
            <v>93</v>
          </cell>
        </row>
        <row r="167">
          <cell r="A167" t="str">
            <v>WTH4410NFW</v>
          </cell>
          <cell r="AW167">
            <v>0</v>
          </cell>
        </row>
        <row r="168">
          <cell r="A168" t="str">
            <v>WTH4910IX</v>
          </cell>
          <cell r="D168">
            <v>49</v>
          </cell>
          <cell r="AW168">
            <v>49</v>
          </cell>
        </row>
        <row r="169">
          <cell r="A169" t="str">
            <v>WTH4910NFW</v>
          </cell>
          <cell r="AV169">
            <v>20</v>
          </cell>
          <cell r="AW169">
            <v>0</v>
          </cell>
        </row>
        <row r="170">
          <cell r="A170" t="str">
            <v>WTH5410NFW</v>
          </cell>
          <cell r="AW170">
            <v>0</v>
          </cell>
        </row>
        <row r="171">
          <cell r="A171" t="str">
            <v>WTH5410NFX</v>
          </cell>
          <cell r="AW171">
            <v>0</v>
          </cell>
        </row>
        <row r="172">
          <cell r="A172" t="str">
            <v>WTM480</v>
          </cell>
          <cell r="G172">
            <v>54</v>
          </cell>
          <cell r="AW172">
            <v>54</v>
          </cell>
        </row>
        <row r="173">
          <cell r="A173" t="str">
            <v>WTV4125NFW</v>
          </cell>
          <cell r="AW173">
            <v>0</v>
          </cell>
        </row>
        <row r="174">
          <cell r="A174" t="str">
            <v>WTV4125NFX</v>
          </cell>
          <cell r="AW174">
            <v>0</v>
          </cell>
        </row>
        <row r="175">
          <cell r="A175" t="str">
            <v>WTV4225TS</v>
          </cell>
          <cell r="AW175">
            <v>0</v>
          </cell>
        </row>
        <row r="176">
          <cell r="A176" t="str">
            <v>WTV4597NFCIX</v>
          </cell>
          <cell r="AW176">
            <v>0</v>
          </cell>
        </row>
        <row r="177">
          <cell r="A177" t="str">
            <v>WV1500</v>
          </cell>
          <cell r="AW177">
            <v>0</v>
          </cell>
        </row>
        <row r="178">
          <cell r="A178" t="str">
            <v>WV1500S</v>
          </cell>
          <cell r="K178">
            <v>1</v>
          </cell>
          <cell r="AW178">
            <v>1</v>
          </cell>
        </row>
        <row r="179">
          <cell r="A179" t="str">
            <v>WVCC1B130</v>
          </cell>
          <cell r="K179">
            <v>10</v>
          </cell>
          <cell r="L179">
            <v>22</v>
          </cell>
          <cell r="N179">
            <v>10</v>
          </cell>
          <cell r="O179">
            <v>6</v>
          </cell>
          <cell r="Q179">
            <v>5</v>
          </cell>
          <cell r="R179">
            <v>3</v>
          </cell>
          <cell r="S179">
            <v>14</v>
          </cell>
          <cell r="T179">
            <v>6</v>
          </cell>
          <cell r="U179">
            <v>10</v>
          </cell>
          <cell r="V179">
            <v>4</v>
          </cell>
          <cell r="X179">
            <v>8</v>
          </cell>
          <cell r="Y179">
            <v>14</v>
          </cell>
          <cell r="Z179">
            <v>1</v>
          </cell>
          <cell r="AA179">
            <v>5</v>
          </cell>
          <cell r="AC179">
            <v>4</v>
          </cell>
          <cell r="AD179">
            <v>10</v>
          </cell>
          <cell r="AE179">
            <v>2</v>
          </cell>
          <cell r="AW179">
            <v>134</v>
          </cell>
        </row>
        <row r="180">
          <cell r="A180" t="str">
            <v>WVCC1CL160</v>
          </cell>
          <cell r="AW180">
            <v>0</v>
          </cell>
        </row>
        <row r="181">
          <cell r="A181" t="str">
            <v>WVCC1B180</v>
          </cell>
          <cell r="AT181">
            <v>2</v>
          </cell>
          <cell r="AW181">
            <v>2</v>
          </cell>
        </row>
        <row r="182">
          <cell r="A182" t="str">
            <v>WVCC1B200</v>
          </cell>
          <cell r="AW182">
            <v>0</v>
          </cell>
        </row>
        <row r="183">
          <cell r="A183" t="str">
            <v>WVCC1CL200</v>
          </cell>
          <cell r="AE183">
            <v>3</v>
          </cell>
          <cell r="AW183">
            <v>3</v>
          </cell>
        </row>
        <row r="184">
          <cell r="A184" t="str">
            <v>WVCU1CL100</v>
          </cell>
          <cell r="AW184">
            <v>0</v>
          </cell>
        </row>
        <row r="185">
          <cell r="A185" t="str">
            <v>WVE1660</v>
          </cell>
          <cell r="K185">
            <v>2</v>
          </cell>
          <cell r="AT185">
            <v>2</v>
          </cell>
          <cell r="AW185">
            <v>4</v>
          </cell>
        </row>
        <row r="186">
          <cell r="A186" t="str">
            <v>WVE1883NFTS</v>
          </cell>
          <cell r="AW186">
            <v>0</v>
          </cell>
        </row>
        <row r="187">
          <cell r="A187" t="str">
            <v>WVN1863</v>
          </cell>
          <cell r="AF187">
            <v>1</v>
          </cell>
          <cell r="AT187">
            <v>2</v>
          </cell>
          <cell r="AW187">
            <v>3</v>
          </cell>
        </row>
        <row r="188">
          <cell r="A188" t="str">
            <v>WVT503</v>
          </cell>
          <cell r="AU188">
            <v>40</v>
          </cell>
          <cell r="AW188">
            <v>0</v>
          </cell>
        </row>
        <row r="189">
          <cell r="A189" t="str">
            <v>WW1600</v>
          </cell>
          <cell r="AW189">
            <v>0</v>
          </cell>
        </row>
      </sheetData>
      <sheetData sheetId="4">
        <row r="6">
          <cell r="A6" t="str">
            <v>REFERENCE</v>
          </cell>
          <cell r="B6" t="str">
            <v>BLD10235                                                      SB15</v>
          </cell>
          <cell r="C6" t="str">
            <v>BLD10235                                                      SB14</v>
          </cell>
          <cell r="D6" t="str">
            <v>total</v>
          </cell>
        </row>
        <row r="7">
          <cell r="A7" t="str">
            <v>ACE010IX</v>
          </cell>
          <cell r="D7">
            <v>0</v>
          </cell>
        </row>
        <row r="8">
          <cell r="A8" t="str">
            <v>ACE102IX</v>
          </cell>
          <cell r="D8">
            <v>0</v>
          </cell>
        </row>
        <row r="9">
          <cell r="A9" t="str">
            <v>ACM5611G/WH</v>
          </cell>
          <cell r="D9">
            <v>0</v>
          </cell>
        </row>
        <row r="10">
          <cell r="A10" t="str">
            <v>ACM566/1IX</v>
          </cell>
          <cell r="D10">
            <v>0</v>
          </cell>
        </row>
        <row r="11">
          <cell r="A11" t="str">
            <v>ACM6601/G/IX</v>
          </cell>
          <cell r="D11">
            <v>0</v>
          </cell>
        </row>
        <row r="12">
          <cell r="A12" t="str">
            <v>ACM6611G/IX</v>
          </cell>
          <cell r="D12">
            <v>0</v>
          </cell>
        </row>
        <row r="13">
          <cell r="A13" t="str">
            <v>ACM6611G/WH</v>
          </cell>
          <cell r="D13">
            <v>0</v>
          </cell>
        </row>
        <row r="14">
          <cell r="A14" t="str">
            <v>ACM916IX</v>
          </cell>
          <cell r="D14">
            <v>0</v>
          </cell>
        </row>
        <row r="15">
          <cell r="A15" t="str">
            <v>ADG6442FD</v>
          </cell>
          <cell r="D15">
            <v>0</v>
          </cell>
        </row>
        <row r="16">
          <cell r="A16" t="str">
            <v>ADG7443A+FD</v>
          </cell>
          <cell r="D16">
            <v>0</v>
          </cell>
        </row>
        <row r="17">
          <cell r="A17" t="str">
            <v>ADG7643A+IX</v>
          </cell>
          <cell r="D17">
            <v>0</v>
          </cell>
        </row>
        <row r="18">
          <cell r="A18" t="str">
            <v>ADP4400WH</v>
          </cell>
          <cell r="D18">
            <v>0</v>
          </cell>
        </row>
        <row r="19">
          <cell r="A19" t="str">
            <v>ADP4600SI</v>
          </cell>
          <cell r="D19">
            <v>0</v>
          </cell>
        </row>
        <row r="20">
          <cell r="A20" t="str">
            <v>ADP7442A+PC6SWH</v>
          </cell>
          <cell r="D20">
            <v>0</v>
          </cell>
        </row>
        <row r="21">
          <cell r="A21" t="str">
            <v>ADP7452A+IX</v>
          </cell>
          <cell r="D21">
            <v>0</v>
          </cell>
        </row>
        <row r="22">
          <cell r="A22" t="str">
            <v>ADP750IX</v>
          </cell>
          <cell r="D22">
            <v>0</v>
          </cell>
        </row>
        <row r="23">
          <cell r="A23" t="str">
            <v>ADP8688A+TR</v>
          </cell>
          <cell r="D23">
            <v>0</v>
          </cell>
        </row>
        <row r="24">
          <cell r="A24" t="str">
            <v>AKG659IX</v>
          </cell>
          <cell r="D24">
            <v>0</v>
          </cell>
        </row>
        <row r="25">
          <cell r="A25" t="str">
            <v>AKL710WH</v>
          </cell>
          <cell r="D25">
            <v>0</v>
          </cell>
        </row>
        <row r="26">
          <cell r="A26" t="str">
            <v>AKM250</v>
          </cell>
          <cell r="D26">
            <v>0</v>
          </cell>
        </row>
        <row r="27">
          <cell r="A27" t="str">
            <v>AKM250NB</v>
          </cell>
          <cell r="D27">
            <v>0</v>
          </cell>
        </row>
        <row r="28">
          <cell r="A28" t="str">
            <v>AKM250IX</v>
          </cell>
          <cell r="D28">
            <v>0</v>
          </cell>
        </row>
        <row r="29">
          <cell r="A29" t="str">
            <v>AKM361IX</v>
          </cell>
          <cell r="D29">
            <v>0</v>
          </cell>
        </row>
        <row r="30">
          <cell r="A30" t="str">
            <v>AKM394IR</v>
          </cell>
          <cell r="D30">
            <v>0</v>
          </cell>
        </row>
        <row r="31">
          <cell r="A31" t="str">
            <v>AKM521IX</v>
          </cell>
          <cell r="D31">
            <v>0</v>
          </cell>
        </row>
        <row r="32">
          <cell r="A32" t="str">
            <v>AKP560IX</v>
          </cell>
          <cell r="D32">
            <v>0</v>
          </cell>
        </row>
        <row r="33">
          <cell r="A33" t="str">
            <v>AKP560WH</v>
          </cell>
          <cell r="D33">
            <v>0</v>
          </cell>
        </row>
        <row r="34">
          <cell r="A34" t="str">
            <v>AKP565IX</v>
          </cell>
          <cell r="D34">
            <v>0</v>
          </cell>
        </row>
        <row r="35">
          <cell r="A35" t="str">
            <v>AKP568/IX/1</v>
          </cell>
          <cell r="D35">
            <v>0</v>
          </cell>
        </row>
        <row r="36">
          <cell r="A36" t="str">
            <v>AKR0471IX</v>
          </cell>
          <cell r="D36">
            <v>0</v>
          </cell>
        </row>
        <row r="37">
          <cell r="A37" t="str">
            <v>AKR357IX</v>
          </cell>
          <cell r="D37">
            <v>0</v>
          </cell>
        </row>
        <row r="38">
          <cell r="A38" t="str">
            <v>AKR420IX</v>
          </cell>
          <cell r="D38">
            <v>0</v>
          </cell>
        </row>
        <row r="39">
          <cell r="A39" t="str">
            <v>AKR420WH</v>
          </cell>
          <cell r="D39">
            <v>0</v>
          </cell>
        </row>
        <row r="40">
          <cell r="A40" t="str">
            <v>AKR420NB</v>
          </cell>
          <cell r="D40">
            <v>0</v>
          </cell>
        </row>
        <row r="41">
          <cell r="A41" t="str">
            <v>AKR431ME</v>
          </cell>
          <cell r="D41">
            <v>0</v>
          </cell>
        </row>
        <row r="42">
          <cell r="A42" t="str">
            <v>AKR431WH</v>
          </cell>
          <cell r="D42">
            <v>0</v>
          </cell>
        </row>
        <row r="43">
          <cell r="A43" t="str">
            <v>AKR685IX</v>
          </cell>
          <cell r="D43">
            <v>0</v>
          </cell>
        </row>
        <row r="44">
          <cell r="A44" t="str">
            <v>AKR703IX</v>
          </cell>
          <cell r="D44">
            <v>0</v>
          </cell>
        </row>
        <row r="45">
          <cell r="A45" t="str">
            <v>AKR891IX</v>
          </cell>
          <cell r="D45">
            <v>0</v>
          </cell>
        </row>
        <row r="46">
          <cell r="A46" t="str">
            <v>AKR934IX</v>
          </cell>
          <cell r="D46">
            <v>0</v>
          </cell>
        </row>
        <row r="47">
          <cell r="A47" t="str">
            <v>AKR945IX</v>
          </cell>
          <cell r="D47">
            <v>0</v>
          </cell>
        </row>
        <row r="48">
          <cell r="A48" t="str">
            <v>AKR981IX</v>
          </cell>
          <cell r="D48">
            <v>0</v>
          </cell>
        </row>
        <row r="49">
          <cell r="A49" t="str">
            <v>AKR809MR</v>
          </cell>
          <cell r="D49">
            <v>0</v>
          </cell>
        </row>
        <row r="50">
          <cell r="A50" t="str">
            <v>AKS638WH</v>
          </cell>
          <cell r="D50">
            <v>0</v>
          </cell>
        </row>
        <row r="51">
          <cell r="A51" t="str">
            <v>AKT315/IX</v>
          </cell>
          <cell r="D51">
            <v>0</v>
          </cell>
        </row>
        <row r="52">
          <cell r="A52" t="str">
            <v>AKT325IX</v>
          </cell>
          <cell r="D52">
            <v>0</v>
          </cell>
        </row>
        <row r="53">
          <cell r="A53" t="str">
            <v>AKT476NB</v>
          </cell>
          <cell r="D53">
            <v>0</v>
          </cell>
        </row>
        <row r="54">
          <cell r="A54" t="str">
            <v>AKT617/IX</v>
          </cell>
          <cell r="D54">
            <v>0</v>
          </cell>
        </row>
        <row r="55">
          <cell r="A55" t="str">
            <v>AKT680/IXL</v>
          </cell>
          <cell r="D55">
            <v>0</v>
          </cell>
        </row>
        <row r="56">
          <cell r="A56" t="str">
            <v>AKT780/IX</v>
          </cell>
          <cell r="D56">
            <v>0</v>
          </cell>
        </row>
        <row r="57">
          <cell r="A57" t="str">
            <v>AKT809NB</v>
          </cell>
          <cell r="D57">
            <v>0</v>
          </cell>
        </row>
        <row r="58">
          <cell r="A58" t="str">
            <v>AKT905/IX</v>
          </cell>
          <cell r="D58">
            <v>0</v>
          </cell>
        </row>
        <row r="59">
          <cell r="A59" t="str">
            <v>AKT925/IX</v>
          </cell>
          <cell r="D59">
            <v>0</v>
          </cell>
        </row>
        <row r="60">
          <cell r="A60" t="str">
            <v>AKT933NB</v>
          </cell>
          <cell r="D60">
            <v>0</v>
          </cell>
        </row>
        <row r="61">
          <cell r="A61" t="str">
            <v>AKZM655IX</v>
          </cell>
          <cell r="D61">
            <v>0</v>
          </cell>
        </row>
        <row r="62">
          <cell r="A62" t="str">
            <v>AKZM693MRR</v>
          </cell>
          <cell r="D62">
            <v>0</v>
          </cell>
        </row>
        <row r="63">
          <cell r="A63" t="str">
            <v>AMB797</v>
          </cell>
          <cell r="D63">
            <v>0</v>
          </cell>
        </row>
        <row r="64">
          <cell r="A64" t="str">
            <v>AMB799</v>
          </cell>
          <cell r="D64">
            <v>0</v>
          </cell>
        </row>
        <row r="65">
          <cell r="A65" t="str">
            <v>AMD091/1</v>
          </cell>
          <cell r="D65">
            <v>0</v>
          </cell>
        </row>
        <row r="66">
          <cell r="A66" t="str">
            <v>AMD314</v>
          </cell>
          <cell r="D66">
            <v>0</v>
          </cell>
        </row>
        <row r="67">
          <cell r="A67" t="str">
            <v>AMD314IX</v>
          </cell>
          <cell r="D67">
            <v>0</v>
          </cell>
        </row>
        <row r="68">
          <cell r="A68" t="str">
            <v>AMD315</v>
          </cell>
          <cell r="D68">
            <v>0</v>
          </cell>
        </row>
        <row r="69">
          <cell r="A69" t="str">
            <v>AMD315IX</v>
          </cell>
          <cell r="D69">
            <v>0</v>
          </cell>
        </row>
        <row r="70">
          <cell r="A70" t="str">
            <v>AMD316</v>
          </cell>
          <cell r="D70">
            <v>0</v>
          </cell>
        </row>
        <row r="71">
          <cell r="A71" t="str">
            <v>AMD317</v>
          </cell>
          <cell r="D71">
            <v>0</v>
          </cell>
        </row>
        <row r="72">
          <cell r="A72" t="str">
            <v>AMD328</v>
          </cell>
          <cell r="D72">
            <v>0</v>
          </cell>
        </row>
        <row r="73">
          <cell r="A73" t="str">
            <v>AMD329</v>
          </cell>
          <cell r="D73">
            <v>0</v>
          </cell>
        </row>
        <row r="74">
          <cell r="A74" t="str">
            <v>AMT606/WH</v>
          </cell>
          <cell r="D74">
            <v>0</v>
          </cell>
        </row>
        <row r="75">
          <cell r="A75" t="str">
            <v>AMW836/IX</v>
          </cell>
          <cell r="D75">
            <v>0</v>
          </cell>
        </row>
        <row r="76">
          <cell r="A76" t="str">
            <v>AMW497IX</v>
          </cell>
          <cell r="D76">
            <v>0</v>
          </cell>
        </row>
        <row r="77">
          <cell r="A77" t="str">
            <v>ARC2224</v>
          </cell>
          <cell r="D77">
            <v>0</v>
          </cell>
        </row>
        <row r="78">
          <cell r="A78" t="str">
            <v>ARZ000W</v>
          </cell>
          <cell r="D78">
            <v>0</v>
          </cell>
        </row>
        <row r="79">
          <cell r="A79" t="str">
            <v>AMB7912</v>
          </cell>
          <cell r="D79">
            <v>0</v>
          </cell>
        </row>
        <row r="80">
          <cell r="A80" t="str">
            <v>AWE5090</v>
          </cell>
          <cell r="D80">
            <v>0</v>
          </cell>
        </row>
        <row r="81">
          <cell r="A81" t="str">
            <v>AWE6112</v>
          </cell>
          <cell r="D81">
            <v>0</v>
          </cell>
        </row>
        <row r="82">
          <cell r="A82" t="str">
            <v>AWE6511</v>
          </cell>
          <cell r="D82">
            <v>0</v>
          </cell>
        </row>
        <row r="83">
          <cell r="A83" t="str">
            <v>AWE6512</v>
          </cell>
          <cell r="D83">
            <v>0</v>
          </cell>
        </row>
        <row r="84">
          <cell r="A84" t="str">
            <v>AWE7650</v>
          </cell>
          <cell r="D84">
            <v>0</v>
          </cell>
        </row>
        <row r="85">
          <cell r="A85" t="str">
            <v>AWE9830</v>
          </cell>
          <cell r="D85">
            <v>0</v>
          </cell>
        </row>
        <row r="86">
          <cell r="A86" t="str">
            <v>AWE9850</v>
          </cell>
          <cell r="D86">
            <v>0</v>
          </cell>
        </row>
        <row r="87">
          <cell r="A87" t="str">
            <v>AWG6122B</v>
          </cell>
          <cell r="D87">
            <v>0</v>
          </cell>
        </row>
        <row r="88">
          <cell r="A88" t="str">
            <v>AWG/B6060</v>
          </cell>
          <cell r="D88">
            <v>0</v>
          </cell>
        </row>
        <row r="89">
          <cell r="A89" t="str">
            <v xml:space="preserve">AWG/BM6080 </v>
          </cell>
          <cell r="D89">
            <v>0</v>
          </cell>
        </row>
        <row r="90">
          <cell r="A90" t="str">
            <v>AWG/BM6080S</v>
          </cell>
          <cell r="D90">
            <v>0</v>
          </cell>
        </row>
        <row r="91">
          <cell r="A91" t="str">
            <v>AWG/BM7080</v>
          </cell>
          <cell r="D91">
            <v>0</v>
          </cell>
        </row>
        <row r="92">
          <cell r="A92" t="str">
            <v>AWG/BM7080S</v>
          </cell>
          <cell r="D92">
            <v>0</v>
          </cell>
        </row>
        <row r="93">
          <cell r="A93" t="str">
            <v>AWG/BM7100</v>
          </cell>
          <cell r="D93">
            <v>0</v>
          </cell>
        </row>
        <row r="94">
          <cell r="A94" t="str">
            <v>AWG/CM7120S</v>
          </cell>
          <cell r="D94">
            <v>0</v>
          </cell>
        </row>
        <row r="95">
          <cell r="A95" t="str">
            <v>AWO/CM7120</v>
          </cell>
          <cell r="D95">
            <v>0</v>
          </cell>
        </row>
        <row r="96">
          <cell r="A96" t="str">
            <v>AWO/CM8123</v>
          </cell>
          <cell r="D96">
            <v>0</v>
          </cell>
        </row>
        <row r="97">
          <cell r="A97" t="str">
            <v>AWO/CM8123S</v>
          </cell>
          <cell r="D97">
            <v>0</v>
          </cell>
        </row>
        <row r="98">
          <cell r="A98" t="str">
            <v>AWO/CM9123</v>
          </cell>
          <cell r="D98">
            <v>0</v>
          </cell>
        </row>
        <row r="99">
          <cell r="A99" t="str">
            <v>AWO/CM9123S</v>
          </cell>
          <cell r="D99">
            <v>0</v>
          </cell>
        </row>
        <row r="100">
          <cell r="A100" t="str">
            <v>AWOE10142S</v>
          </cell>
          <cell r="D100">
            <v>0</v>
          </cell>
        </row>
        <row r="101">
          <cell r="A101" t="str">
            <v>AWOE91200/1</v>
          </cell>
          <cell r="D101">
            <v>0</v>
          </cell>
        </row>
        <row r="102">
          <cell r="A102" t="str">
            <v>AWOE91200/1S</v>
          </cell>
          <cell r="D102">
            <v>0</v>
          </cell>
        </row>
        <row r="103">
          <cell r="A103" t="str">
            <v>AWZFS614</v>
          </cell>
          <cell r="D103">
            <v>0</v>
          </cell>
        </row>
        <row r="104">
          <cell r="A104" t="str">
            <v>AZB8785</v>
          </cell>
          <cell r="D104">
            <v>0</v>
          </cell>
        </row>
        <row r="105">
          <cell r="A105" t="str">
            <v>AZB9780</v>
          </cell>
          <cell r="D105">
            <v>0</v>
          </cell>
        </row>
        <row r="106">
          <cell r="A106" t="str">
            <v>AZB9785</v>
          </cell>
          <cell r="D106">
            <v>0</v>
          </cell>
        </row>
        <row r="107">
          <cell r="A107" t="str">
            <v>CF16</v>
          </cell>
          <cell r="D107">
            <v>0</v>
          </cell>
        </row>
        <row r="108">
          <cell r="A108" t="str">
            <v>CF20</v>
          </cell>
          <cell r="D108">
            <v>0</v>
          </cell>
        </row>
        <row r="109">
          <cell r="A109" t="str">
            <v>CF28</v>
          </cell>
          <cell r="D109">
            <v>0</v>
          </cell>
        </row>
        <row r="110">
          <cell r="A110" t="str">
            <v>CF350</v>
          </cell>
          <cell r="D110">
            <v>0</v>
          </cell>
        </row>
        <row r="111">
          <cell r="A111" t="str">
            <v>CF430</v>
          </cell>
          <cell r="D111">
            <v>0</v>
          </cell>
        </row>
        <row r="112">
          <cell r="A112" t="str">
            <v>CF610</v>
          </cell>
          <cell r="D112">
            <v>0</v>
          </cell>
        </row>
        <row r="113">
          <cell r="A113" t="str">
            <v>CVA14AP</v>
          </cell>
          <cell r="D113">
            <v>0</v>
          </cell>
        </row>
        <row r="114">
          <cell r="A114" t="str">
            <v>DPA25</v>
          </cell>
          <cell r="D114">
            <v>0</v>
          </cell>
        </row>
        <row r="115">
          <cell r="A115" t="str">
            <v>DPA300V/EG</v>
          </cell>
          <cell r="D115">
            <v>0</v>
          </cell>
        </row>
        <row r="116">
          <cell r="A116" t="str">
            <v>EKOGOLD840P</v>
          </cell>
          <cell r="D116">
            <v>0</v>
          </cell>
        </row>
        <row r="117">
          <cell r="A117" t="str">
            <v>EKOGOLD940P</v>
          </cell>
          <cell r="D117">
            <v>0</v>
          </cell>
        </row>
        <row r="118">
          <cell r="A118" t="str">
            <v>GT285SL</v>
          </cell>
          <cell r="D118">
            <v>0</v>
          </cell>
        </row>
        <row r="119">
          <cell r="A119" t="str">
            <v>GTE405</v>
          </cell>
          <cell r="D119">
            <v>0</v>
          </cell>
        </row>
        <row r="120">
          <cell r="A120" t="str">
            <v>JT366/SL</v>
          </cell>
          <cell r="D120">
            <v>0</v>
          </cell>
        </row>
        <row r="121">
          <cell r="A121" t="str">
            <v>JT379/IX</v>
          </cell>
          <cell r="D121">
            <v>0</v>
          </cell>
        </row>
        <row r="122">
          <cell r="A122" t="str">
            <v>KGN5382A2+ Fresh PT</v>
          </cell>
          <cell r="D122">
            <v>0</v>
          </cell>
        </row>
        <row r="123">
          <cell r="A123" t="str">
            <v>KGN5283A3+</v>
          </cell>
          <cell r="D123">
            <v>0</v>
          </cell>
        </row>
        <row r="124">
          <cell r="A124" t="str">
            <v>LOP6052</v>
          </cell>
          <cell r="D124">
            <v>0</v>
          </cell>
        </row>
        <row r="125">
          <cell r="A125" t="str">
            <v>LOS7010</v>
          </cell>
          <cell r="D125">
            <v>0</v>
          </cell>
        </row>
        <row r="126">
          <cell r="A126" t="str">
            <v>LPA54</v>
          </cell>
          <cell r="D126">
            <v>0</v>
          </cell>
        </row>
        <row r="127">
          <cell r="A127" t="str">
            <v>MWD246SL</v>
          </cell>
          <cell r="D127">
            <v>0</v>
          </cell>
        </row>
        <row r="128">
          <cell r="A128" t="str">
            <v>MWD301</v>
          </cell>
          <cell r="D128">
            <v>0</v>
          </cell>
        </row>
        <row r="129">
          <cell r="A129" t="str">
            <v>MWD302/WH</v>
          </cell>
          <cell r="D129">
            <v>0</v>
          </cell>
        </row>
        <row r="130">
          <cell r="A130" t="str">
            <v>MWD308/SL</v>
          </cell>
          <cell r="D130">
            <v>0</v>
          </cell>
        </row>
        <row r="131">
          <cell r="A131" t="str">
            <v>MWO611SL</v>
          </cell>
          <cell r="D131">
            <v>0</v>
          </cell>
        </row>
        <row r="132">
          <cell r="A132" t="str">
            <v>SF141</v>
          </cell>
          <cell r="D132">
            <v>0</v>
          </cell>
        </row>
        <row r="133">
          <cell r="A133" t="str">
            <v>SF171</v>
          </cell>
          <cell r="D133">
            <v>0</v>
          </cell>
        </row>
        <row r="134">
          <cell r="A134" t="str">
            <v>TGA310/3100EG</v>
          </cell>
          <cell r="D134">
            <v>0</v>
          </cell>
        </row>
        <row r="135">
          <cell r="A135" t="str">
            <v>TGZ5757IXL</v>
          </cell>
          <cell r="D135">
            <v>0</v>
          </cell>
        </row>
        <row r="136">
          <cell r="A136" t="str">
            <v>TT16AP</v>
          </cell>
          <cell r="D136">
            <v>0</v>
          </cell>
        </row>
        <row r="137">
          <cell r="A137" t="str">
            <v>WBA3399NFCIX</v>
          </cell>
          <cell r="D137">
            <v>0</v>
          </cell>
        </row>
        <row r="138">
          <cell r="A138" t="str">
            <v>WBA4398NFCIX</v>
          </cell>
          <cell r="D138">
            <v>0</v>
          </cell>
        </row>
        <row r="139">
          <cell r="A139" t="str">
            <v>WBE3325NFTS</v>
          </cell>
          <cell r="D139">
            <v>0</v>
          </cell>
        </row>
        <row r="140">
          <cell r="A140" t="str">
            <v>WBE3325NFW</v>
          </cell>
          <cell r="D140">
            <v>0</v>
          </cell>
        </row>
        <row r="141">
          <cell r="A141" t="str">
            <v>WBE3414</v>
          </cell>
          <cell r="C141">
            <v>9</v>
          </cell>
          <cell r="D141">
            <v>9</v>
          </cell>
        </row>
        <row r="142">
          <cell r="A142" t="str">
            <v>WBE475IX/ARC4324IX</v>
          </cell>
          <cell r="D142">
            <v>0</v>
          </cell>
        </row>
        <row r="143">
          <cell r="A143" t="str">
            <v>WGWHFL106A</v>
          </cell>
          <cell r="D143">
            <v>0</v>
          </cell>
        </row>
        <row r="144">
          <cell r="A144" t="str">
            <v>WGWHFL1P6AL</v>
          </cell>
          <cell r="C144">
            <v>100</v>
          </cell>
          <cell r="D144">
            <v>100</v>
          </cell>
        </row>
        <row r="145">
          <cell r="A145" t="str">
            <v>WGWHFL112A</v>
          </cell>
          <cell r="D145">
            <v>0</v>
          </cell>
        </row>
        <row r="146">
          <cell r="A146" t="str">
            <v>WME1640W</v>
          </cell>
          <cell r="D146">
            <v>0</v>
          </cell>
        </row>
        <row r="147">
          <cell r="A147" t="str">
            <v>WME1887DFCTS</v>
          </cell>
          <cell r="D147">
            <v>0</v>
          </cell>
        </row>
        <row r="148">
          <cell r="A148" t="str">
            <v>WMN1867DFCN</v>
          </cell>
          <cell r="D148">
            <v>0</v>
          </cell>
        </row>
        <row r="149">
          <cell r="A149" t="str">
            <v>WMT503</v>
          </cell>
          <cell r="D149">
            <v>0</v>
          </cell>
        </row>
        <row r="150">
          <cell r="A150" t="str">
            <v>WOR1207</v>
          </cell>
          <cell r="D150">
            <v>0</v>
          </cell>
        </row>
        <row r="151">
          <cell r="A151" t="str">
            <v>WOR1209</v>
          </cell>
          <cell r="D151">
            <v>0</v>
          </cell>
        </row>
        <row r="152">
          <cell r="A152" t="str">
            <v>WOR1212</v>
          </cell>
          <cell r="D152">
            <v>0</v>
          </cell>
        </row>
        <row r="153">
          <cell r="A153" t="str">
            <v>WS60-578</v>
          </cell>
          <cell r="D153">
            <v>0</v>
          </cell>
        </row>
        <row r="154">
          <cell r="A154" t="str">
            <v>WS80-58</v>
          </cell>
          <cell r="B154">
            <v>70</v>
          </cell>
          <cell r="D154">
            <v>70</v>
          </cell>
        </row>
        <row r="155">
          <cell r="A155" t="str">
            <v>WSC5541/A+NX</v>
          </cell>
          <cell r="D155">
            <v>0</v>
          </cell>
        </row>
        <row r="156">
          <cell r="A156" t="str">
            <v>WSC5541A+S</v>
          </cell>
          <cell r="D156">
            <v>0</v>
          </cell>
        </row>
        <row r="157">
          <cell r="A157" t="str">
            <v>WSF7256A/IX</v>
          </cell>
          <cell r="D157">
            <v>0</v>
          </cell>
        </row>
        <row r="158">
          <cell r="A158" t="str">
            <v>WSF5574A+X</v>
          </cell>
          <cell r="D158">
            <v>0</v>
          </cell>
        </row>
        <row r="159">
          <cell r="A159" t="str">
            <v>WSN5586A+N</v>
          </cell>
          <cell r="D159">
            <v>0</v>
          </cell>
        </row>
        <row r="160">
          <cell r="A160" t="str">
            <v>WTE2510W</v>
          </cell>
          <cell r="D160">
            <v>0</v>
          </cell>
        </row>
        <row r="161">
          <cell r="A161" t="str">
            <v>WTE2921A+NFS</v>
          </cell>
          <cell r="B161">
            <v>4</v>
          </cell>
          <cell r="C161">
            <v>23</v>
          </cell>
          <cell r="D161">
            <v>27</v>
          </cell>
        </row>
        <row r="162">
          <cell r="A162" t="str">
            <v>WTE2921A+NFW</v>
          </cell>
          <cell r="C162">
            <v>40</v>
          </cell>
          <cell r="D162">
            <v>40</v>
          </cell>
        </row>
        <row r="163">
          <cell r="A163" t="str">
            <v>WTE3111W</v>
          </cell>
          <cell r="D163">
            <v>0</v>
          </cell>
        </row>
        <row r="164">
          <cell r="A164" t="str">
            <v>WTE3322A+NFTS</v>
          </cell>
          <cell r="D164">
            <v>0</v>
          </cell>
        </row>
        <row r="165">
          <cell r="A165" t="str">
            <v>WTE3322NFW</v>
          </cell>
          <cell r="D165">
            <v>0</v>
          </cell>
        </row>
        <row r="166">
          <cell r="A166" t="str">
            <v>WTH4410IX</v>
          </cell>
          <cell r="D166">
            <v>0</v>
          </cell>
        </row>
        <row r="167">
          <cell r="A167" t="str">
            <v>WTH4410NFW</v>
          </cell>
          <cell r="D167">
            <v>0</v>
          </cell>
        </row>
        <row r="168">
          <cell r="A168" t="str">
            <v>WTH4910IX</v>
          </cell>
          <cell r="B168">
            <v>45</v>
          </cell>
          <cell r="D168">
            <v>45</v>
          </cell>
        </row>
        <row r="169">
          <cell r="A169" t="str">
            <v>WTH4910NFW</v>
          </cell>
          <cell r="D169">
            <v>0</v>
          </cell>
        </row>
        <row r="170">
          <cell r="A170" t="str">
            <v>WTH5410NFW</v>
          </cell>
          <cell r="D170">
            <v>0</v>
          </cell>
        </row>
        <row r="171">
          <cell r="A171" t="str">
            <v>WTH5410NFX</v>
          </cell>
          <cell r="D171">
            <v>0</v>
          </cell>
        </row>
        <row r="172">
          <cell r="A172" t="str">
            <v>WTM480</v>
          </cell>
          <cell r="D172">
            <v>0</v>
          </cell>
        </row>
        <row r="173">
          <cell r="A173" t="str">
            <v>WTV4125NFW</v>
          </cell>
          <cell r="D173">
            <v>0</v>
          </cell>
        </row>
        <row r="174">
          <cell r="A174" t="str">
            <v>WTV4125NFX</v>
          </cell>
          <cell r="D174">
            <v>0</v>
          </cell>
        </row>
        <row r="175">
          <cell r="A175" t="str">
            <v>WTV4225TS</v>
          </cell>
          <cell r="D175">
            <v>0</v>
          </cell>
        </row>
        <row r="176">
          <cell r="A176" t="str">
            <v>WTV4597NFCIX</v>
          </cell>
          <cell r="D176">
            <v>0</v>
          </cell>
        </row>
        <row r="177">
          <cell r="A177" t="str">
            <v>WV1500</v>
          </cell>
          <cell r="D177">
            <v>0</v>
          </cell>
        </row>
        <row r="178">
          <cell r="A178" t="str">
            <v>WV1500S</v>
          </cell>
          <cell r="C178">
            <v>20</v>
          </cell>
          <cell r="D178">
            <v>20</v>
          </cell>
        </row>
        <row r="179">
          <cell r="A179" t="str">
            <v>WVCC1B130</v>
          </cell>
          <cell r="C179">
            <v>90</v>
          </cell>
          <cell r="D179">
            <v>90</v>
          </cell>
        </row>
        <row r="180">
          <cell r="A180" t="str">
            <v>WVCC1CL160</v>
          </cell>
          <cell r="D180">
            <v>0</v>
          </cell>
        </row>
        <row r="181">
          <cell r="A181" t="str">
            <v>WVCC1B180</v>
          </cell>
          <cell r="D181">
            <v>0</v>
          </cell>
        </row>
        <row r="182">
          <cell r="A182" t="str">
            <v>WVCC1B200</v>
          </cell>
          <cell r="D182">
            <v>0</v>
          </cell>
        </row>
        <row r="183">
          <cell r="A183" t="str">
            <v>WVCC1CL200</v>
          </cell>
          <cell r="D183">
            <v>0</v>
          </cell>
        </row>
        <row r="184">
          <cell r="A184" t="str">
            <v>WVCU1CL100</v>
          </cell>
          <cell r="D184">
            <v>0</v>
          </cell>
        </row>
        <row r="185">
          <cell r="A185" t="str">
            <v>WVE1660</v>
          </cell>
          <cell r="D185">
            <v>0</v>
          </cell>
        </row>
        <row r="186">
          <cell r="A186" t="str">
            <v>WVE1883NFTS</v>
          </cell>
          <cell r="D186">
            <v>0</v>
          </cell>
        </row>
        <row r="187">
          <cell r="A187" t="str">
            <v>WVN1863</v>
          </cell>
          <cell r="D187">
            <v>0</v>
          </cell>
        </row>
        <row r="188">
          <cell r="A188" t="str">
            <v>WVT503</v>
          </cell>
          <cell r="D188">
            <v>0</v>
          </cell>
        </row>
        <row r="189">
          <cell r="A189" t="str">
            <v>WW1600</v>
          </cell>
          <cell r="D189">
            <v>0</v>
          </cell>
        </row>
      </sheetData>
      <sheetData sheetId="5">
        <row r="6">
          <cell r="A6" t="str">
            <v>REFERENCE</v>
          </cell>
          <cell r="B6" t="str">
            <v>TR112</v>
          </cell>
          <cell r="C6" t="str">
            <v>BLD10235                                                                     SB16</v>
          </cell>
          <cell r="D6" t="str">
            <v>BLD10235                                 SB17</v>
          </cell>
          <cell r="E6" t="str">
            <v>BLD10472</v>
          </cell>
          <cell r="F6" t="str">
            <v>BLD10235                                 SB18</v>
          </cell>
          <cell r="G6" t="str">
            <v>BLD10235                                 SB19</v>
          </cell>
          <cell r="H6" t="str">
            <v>BLD10168</v>
          </cell>
          <cell r="I6" t="str">
            <v>BLD10388</v>
          </cell>
          <cell r="J6" t="str">
            <v>BLD10486</v>
          </cell>
          <cell r="K6" t="str">
            <v>total</v>
          </cell>
        </row>
        <row r="7">
          <cell r="A7" t="str">
            <v>ACE010IX</v>
          </cell>
          <cell r="D7">
            <v>2</v>
          </cell>
          <cell r="K7">
            <v>2</v>
          </cell>
        </row>
        <row r="8">
          <cell r="A8" t="str">
            <v>ACE102IX</v>
          </cell>
          <cell r="K8">
            <v>0</v>
          </cell>
        </row>
        <row r="9">
          <cell r="A9" t="str">
            <v>ACM5611G/WH</v>
          </cell>
          <cell r="D9">
            <v>20</v>
          </cell>
          <cell r="K9">
            <v>20</v>
          </cell>
        </row>
        <row r="10">
          <cell r="A10" t="str">
            <v>ACM566/1IX</v>
          </cell>
          <cell r="K10">
            <v>0</v>
          </cell>
        </row>
        <row r="11">
          <cell r="A11" t="str">
            <v>ACM6601/G/IX</v>
          </cell>
          <cell r="D11">
            <v>5</v>
          </cell>
          <cell r="K11">
            <v>5</v>
          </cell>
        </row>
        <row r="12">
          <cell r="A12" t="str">
            <v>ACM6611G/IX</v>
          </cell>
          <cell r="D12">
            <v>5</v>
          </cell>
          <cell r="I12">
            <v>12</v>
          </cell>
          <cell r="K12">
            <v>17</v>
          </cell>
        </row>
        <row r="13">
          <cell r="A13" t="str">
            <v>ACM6611G/WH</v>
          </cell>
          <cell r="K13">
            <v>0</v>
          </cell>
        </row>
        <row r="14">
          <cell r="A14" t="str">
            <v>ACM916IX</v>
          </cell>
          <cell r="K14">
            <v>0</v>
          </cell>
        </row>
        <row r="15">
          <cell r="A15" t="str">
            <v>ADG6442FD</v>
          </cell>
          <cell r="K15">
            <v>0</v>
          </cell>
        </row>
        <row r="16">
          <cell r="A16" t="str">
            <v>ADG7443A+FD</v>
          </cell>
          <cell r="K16">
            <v>0</v>
          </cell>
        </row>
        <row r="17">
          <cell r="A17" t="str">
            <v>ADG7643A+IX</v>
          </cell>
          <cell r="K17">
            <v>0</v>
          </cell>
        </row>
        <row r="18">
          <cell r="A18" t="str">
            <v>ADP4400WH</v>
          </cell>
          <cell r="K18">
            <v>0</v>
          </cell>
        </row>
        <row r="19">
          <cell r="A19" t="str">
            <v>ADP4600SI</v>
          </cell>
          <cell r="K19">
            <v>0</v>
          </cell>
        </row>
        <row r="20">
          <cell r="A20" t="str">
            <v>ADP7442A+PC6SWH</v>
          </cell>
          <cell r="K20">
            <v>0</v>
          </cell>
        </row>
        <row r="21">
          <cell r="A21" t="str">
            <v>ADP7452A+IX</v>
          </cell>
          <cell r="K21">
            <v>0</v>
          </cell>
        </row>
        <row r="22">
          <cell r="A22" t="str">
            <v>ADP750IX</v>
          </cell>
          <cell r="K22">
            <v>0</v>
          </cell>
        </row>
        <row r="23">
          <cell r="A23" t="str">
            <v>ADP8688A+TR</v>
          </cell>
          <cell r="K23">
            <v>0</v>
          </cell>
        </row>
        <row r="24">
          <cell r="A24" t="str">
            <v>AKG659IX</v>
          </cell>
          <cell r="D24">
            <v>5</v>
          </cell>
          <cell r="K24">
            <v>5</v>
          </cell>
        </row>
        <row r="25">
          <cell r="A25" t="str">
            <v>AKL710WH</v>
          </cell>
          <cell r="K25">
            <v>0</v>
          </cell>
        </row>
        <row r="26">
          <cell r="A26" t="str">
            <v>AKM250</v>
          </cell>
          <cell r="K26">
            <v>0</v>
          </cell>
        </row>
        <row r="27">
          <cell r="A27" t="str">
            <v>AKM250NB</v>
          </cell>
          <cell r="K27">
            <v>0</v>
          </cell>
        </row>
        <row r="28">
          <cell r="A28" t="str">
            <v>AKM250IX</v>
          </cell>
          <cell r="K28">
            <v>0</v>
          </cell>
        </row>
        <row r="29">
          <cell r="A29" t="str">
            <v>AKM361IX</v>
          </cell>
          <cell r="K29">
            <v>0</v>
          </cell>
        </row>
        <row r="30">
          <cell r="A30" t="str">
            <v>AKM394IR</v>
          </cell>
          <cell r="K30">
            <v>0</v>
          </cell>
        </row>
        <row r="31">
          <cell r="A31" t="str">
            <v>AKM521IX</v>
          </cell>
          <cell r="K31">
            <v>0</v>
          </cell>
        </row>
        <row r="32">
          <cell r="A32" t="str">
            <v>AKP560IX</v>
          </cell>
          <cell r="K32">
            <v>0</v>
          </cell>
        </row>
        <row r="33">
          <cell r="A33" t="str">
            <v>AKP560WH</v>
          </cell>
          <cell r="K33">
            <v>0</v>
          </cell>
        </row>
        <row r="34">
          <cell r="A34" t="str">
            <v>AKP565IX</v>
          </cell>
          <cell r="K34">
            <v>0</v>
          </cell>
        </row>
        <row r="35">
          <cell r="A35" t="str">
            <v>AKP568/IX/1</v>
          </cell>
          <cell r="K35">
            <v>0</v>
          </cell>
        </row>
        <row r="36">
          <cell r="A36" t="str">
            <v>AKR0471IX</v>
          </cell>
          <cell r="K36">
            <v>0</v>
          </cell>
        </row>
        <row r="37">
          <cell r="A37" t="str">
            <v>AKR357IX</v>
          </cell>
          <cell r="K37">
            <v>0</v>
          </cell>
        </row>
        <row r="38">
          <cell r="A38" t="str">
            <v>AKR420IX</v>
          </cell>
          <cell r="K38">
            <v>0</v>
          </cell>
        </row>
        <row r="39">
          <cell r="A39" t="str">
            <v>AKR420WH</v>
          </cell>
          <cell r="K39">
            <v>0</v>
          </cell>
        </row>
        <row r="40">
          <cell r="A40" t="str">
            <v>AKR420NB</v>
          </cell>
          <cell r="K40">
            <v>0</v>
          </cell>
        </row>
        <row r="41">
          <cell r="A41" t="str">
            <v>AKR431ME</v>
          </cell>
          <cell r="K41">
            <v>0</v>
          </cell>
        </row>
        <row r="42">
          <cell r="A42" t="str">
            <v>AKR431WH</v>
          </cell>
          <cell r="K42">
            <v>0</v>
          </cell>
        </row>
        <row r="43">
          <cell r="A43" t="str">
            <v>AKR685IX</v>
          </cell>
          <cell r="K43">
            <v>0</v>
          </cell>
        </row>
        <row r="44">
          <cell r="A44" t="str">
            <v>AKR703IX</v>
          </cell>
          <cell r="K44">
            <v>0</v>
          </cell>
        </row>
        <row r="45">
          <cell r="A45" t="str">
            <v>AKR891IX</v>
          </cell>
          <cell r="K45">
            <v>0</v>
          </cell>
        </row>
        <row r="46">
          <cell r="A46" t="str">
            <v>AKR934IX</v>
          </cell>
          <cell r="K46">
            <v>0</v>
          </cell>
        </row>
        <row r="47">
          <cell r="A47" t="str">
            <v>AKR945IX</v>
          </cell>
          <cell r="K47">
            <v>0</v>
          </cell>
        </row>
        <row r="48">
          <cell r="A48" t="str">
            <v>AKR981IX</v>
          </cell>
          <cell r="K48">
            <v>0</v>
          </cell>
        </row>
        <row r="49">
          <cell r="A49" t="str">
            <v>AKR809MR</v>
          </cell>
          <cell r="K49">
            <v>0</v>
          </cell>
        </row>
        <row r="50">
          <cell r="A50" t="str">
            <v>AKS638WH</v>
          </cell>
          <cell r="K50">
            <v>0</v>
          </cell>
        </row>
        <row r="51">
          <cell r="A51" t="str">
            <v>AKT315/IX</v>
          </cell>
          <cell r="K51">
            <v>0</v>
          </cell>
        </row>
        <row r="52">
          <cell r="A52" t="str">
            <v>AKT325IX</v>
          </cell>
          <cell r="K52">
            <v>0</v>
          </cell>
        </row>
        <row r="53">
          <cell r="A53" t="str">
            <v>AKT476NB</v>
          </cell>
          <cell r="K53">
            <v>0</v>
          </cell>
        </row>
        <row r="54">
          <cell r="A54" t="str">
            <v>AKT617/IX</v>
          </cell>
          <cell r="K54">
            <v>0</v>
          </cell>
        </row>
        <row r="55">
          <cell r="A55" t="str">
            <v>AKT680/IXL</v>
          </cell>
          <cell r="K55">
            <v>0</v>
          </cell>
        </row>
        <row r="56">
          <cell r="A56" t="str">
            <v>AKT780/IX</v>
          </cell>
          <cell r="K56">
            <v>0</v>
          </cell>
        </row>
        <row r="57">
          <cell r="A57" t="str">
            <v>AKT809NB</v>
          </cell>
          <cell r="K57">
            <v>0</v>
          </cell>
        </row>
        <row r="58">
          <cell r="A58" t="str">
            <v>AKT905/IX</v>
          </cell>
          <cell r="K58">
            <v>0</v>
          </cell>
        </row>
        <row r="59">
          <cell r="A59" t="str">
            <v>AKT925/IX</v>
          </cell>
          <cell r="K59">
            <v>0</v>
          </cell>
        </row>
        <row r="60">
          <cell r="A60" t="str">
            <v>AKT933NB</v>
          </cell>
          <cell r="K60">
            <v>0</v>
          </cell>
        </row>
        <row r="61">
          <cell r="A61" t="str">
            <v>AKZM655IX</v>
          </cell>
          <cell r="K61">
            <v>0</v>
          </cell>
        </row>
        <row r="62">
          <cell r="A62" t="str">
            <v>AKZM693MRR</v>
          </cell>
          <cell r="K62">
            <v>0</v>
          </cell>
        </row>
        <row r="63">
          <cell r="A63" t="str">
            <v>AMB797</v>
          </cell>
          <cell r="E63">
            <v>50</v>
          </cell>
          <cell r="H63">
            <v>10</v>
          </cell>
          <cell r="J63">
            <v>2</v>
          </cell>
          <cell r="K63">
            <v>62</v>
          </cell>
        </row>
        <row r="64">
          <cell r="A64" t="str">
            <v>AMB799</v>
          </cell>
          <cell r="E64">
            <v>50</v>
          </cell>
          <cell r="H64">
            <v>10</v>
          </cell>
          <cell r="J64">
            <v>2</v>
          </cell>
          <cell r="K64">
            <v>62</v>
          </cell>
        </row>
        <row r="65">
          <cell r="A65" t="str">
            <v>AMD091/1</v>
          </cell>
          <cell r="K65">
            <v>0</v>
          </cell>
        </row>
        <row r="66">
          <cell r="A66" t="str">
            <v>AMD314</v>
          </cell>
          <cell r="K66">
            <v>0</v>
          </cell>
        </row>
        <row r="67">
          <cell r="A67" t="str">
            <v>AMD314IX</v>
          </cell>
          <cell r="K67">
            <v>0</v>
          </cell>
        </row>
        <row r="68">
          <cell r="A68" t="str">
            <v>AMD315</v>
          </cell>
          <cell r="K68">
            <v>0</v>
          </cell>
        </row>
        <row r="69">
          <cell r="A69" t="str">
            <v>AMD315IX</v>
          </cell>
          <cell r="K69">
            <v>0</v>
          </cell>
        </row>
        <row r="70">
          <cell r="A70" t="str">
            <v>AMD316</v>
          </cell>
          <cell r="K70">
            <v>0</v>
          </cell>
        </row>
        <row r="71">
          <cell r="A71" t="str">
            <v>AMD317</v>
          </cell>
          <cell r="K71">
            <v>0</v>
          </cell>
        </row>
        <row r="72">
          <cell r="A72" t="str">
            <v>AMD328</v>
          </cell>
          <cell r="K72">
            <v>0</v>
          </cell>
        </row>
        <row r="73">
          <cell r="A73" t="str">
            <v>AMD329</v>
          </cell>
          <cell r="K73">
            <v>0</v>
          </cell>
        </row>
        <row r="74">
          <cell r="A74" t="str">
            <v>AMT606/WH</v>
          </cell>
          <cell r="K74">
            <v>0</v>
          </cell>
        </row>
        <row r="75">
          <cell r="A75" t="str">
            <v>AMW836/IX</v>
          </cell>
          <cell r="K75">
            <v>0</v>
          </cell>
        </row>
        <row r="76">
          <cell r="A76" t="str">
            <v>AMW497IX</v>
          </cell>
          <cell r="K76">
            <v>0</v>
          </cell>
        </row>
        <row r="77">
          <cell r="A77" t="str">
            <v>ARC2224</v>
          </cell>
          <cell r="B77">
            <v>50</v>
          </cell>
          <cell r="K77">
            <v>50</v>
          </cell>
        </row>
        <row r="78">
          <cell r="A78" t="str">
            <v>ARZ000W</v>
          </cell>
          <cell r="K78">
            <v>0</v>
          </cell>
        </row>
        <row r="79">
          <cell r="A79" t="str">
            <v>AMB7912</v>
          </cell>
          <cell r="K79">
            <v>0</v>
          </cell>
        </row>
        <row r="80">
          <cell r="A80" t="str">
            <v>AWE5090</v>
          </cell>
          <cell r="K80">
            <v>0</v>
          </cell>
        </row>
        <row r="81">
          <cell r="A81" t="str">
            <v>AWE6112</v>
          </cell>
          <cell r="K81">
            <v>0</v>
          </cell>
        </row>
        <row r="82">
          <cell r="A82" t="str">
            <v>AWE6511</v>
          </cell>
          <cell r="K82">
            <v>0</v>
          </cell>
        </row>
        <row r="83">
          <cell r="A83" t="str">
            <v>AWE6512</v>
          </cell>
          <cell r="K83">
            <v>0</v>
          </cell>
        </row>
        <row r="84">
          <cell r="A84" t="str">
            <v>AWE7650</v>
          </cell>
          <cell r="C84">
            <v>5</v>
          </cell>
          <cell r="K84">
            <v>5</v>
          </cell>
        </row>
        <row r="85">
          <cell r="A85" t="str">
            <v>AWE9830</v>
          </cell>
          <cell r="C85">
            <v>5</v>
          </cell>
          <cell r="K85">
            <v>5</v>
          </cell>
        </row>
        <row r="86">
          <cell r="A86" t="str">
            <v>AWE9850</v>
          </cell>
          <cell r="D86">
            <v>5</v>
          </cell>
          <cell r="K86">
            <v>5</v>
          </cell>
        </row>
        <row r="87">
          <cell r="A87" t="str">
            <v>AWG6122B</v>
          </cell>
          <cell r="K87">
            <v>0</v>
          </cell>
        </row>
        <row r="88">
          <cell r="A88" t="str">
            <v>AWG/B6060</v>
          </cell>
          <cell r="F88">
            <v>270</v>
          </cell>
          <cell r="G88">
            <v>12</v>
          </cell>
          <cell r="K88">
            <v>282</v>
          </cell>
        </row>
        <row r="89">
          <cell r="A89" t="str">
            <v xml:space="preserve">AWG/BM6080 </v>
          </cell>
          <cell r="G89">
            <v>200</v>
          </cell>
          <cell r="K89">
            <v>200</v>
          </cell>
        </row>
        <row r="90">
          <cell r="A90" t="str">
            <v>AWG/BM6080S</v>
          </cell>
          <cell r="C90">
            <v>2</v>
          </cell>
          <cell r="G90">
            <v>50</v>
          </cell>
          <cell r="K90">
            <v>52</v>
          </cell>
        </row>
        <row r="91">
          <cell r="A91" t="str">
            <v>AWG/BM7080</v>
          </cell>
          <cell r="K91">
            <v>0</v>
          </cell>
        </row>
        <row r="92">
          <cell r="A92" t="str">
            <v>AWG/BM7080S</v>
          </cell>
          <cell r="K92">
            <v>0</v>
          </cell>
        </row>
        <row r="93">
          <cell r="A93" t="str">
            <v>AWG/BM7100</v>
          </cell>
          <cell r="K93">
            <v>0</v>
          </cell>
        </row>
        <row r="94">
          <cell r="A94" t="str">
            <v>AWG/CM7120S</v>
          </cell>
          <cell r="K94">
            <v>0</v>
          </cell>
        </row>
        <row r="95">
          <cell r="A95" t="str">
            <v>AWO/CM7120</v>
          </cell>
          <cell r="K95">
            <v>0</v>
          </cell>
        </row>
        <row r="96">
          <cell r="A96" t="str">
            <v>AWO/CM8123</v>
          </cell>
          <cell r="K96">
            <v>0</v>
          </cell>
        </row>
        <row r="97">
          <cell r="A97" t="str">
            <v>AWO/CM8123S</v>
          </cell>
          <cell r="K97">
            <v>0</v>
          </cell>
        </row>
        <row r="98">
          <cell r="A98" t="str">
            <v>AWO/CM9123</v>
          </cell>
          <cell r="K98">
            <v>0</v>
          </cell>
        </row>
        <row r="99">
          <cell r="A99" t="str">
            <v>AWO/CM9123S</v>
          </cell>
          <cell r="K99">
            <v>0</v>
          </cell>
        </row>
        <row r="100">
          <cell r="A100" t="str">
            <v>AWOE10142S</v>
          </cell>
          <cell r="K100">
            <v>0</v>
          </cell>
        </row>
        <row r="101">
          <cell r="A101" t="str">
            <v>AWOE91200/1</v>
          </cell>
          <cell r="K101">
            <v>0</v>
          </cell>
        </row>
        <row r="102">
          <cell r="A102" t="str">
            <v>AWOE91200/1S</v>
          </cell>
          <cell r="K102">
            <v>0</v>
          </cell>
        </row>
        <row r="103">
          <cell r="A103" t="str">
            <v>AWZFS614</v>
          </cell>
          <cell r="K103">
            <v>0</v>
          </cell>
        </row>
        <row r="104">
          <cell r="A104" t="str">
            <v>AZB8785</v>
          </cell>
          <cell r="K104">
            <v>0</v>
          </cell>
        </row>
        <row r="105">
          <cell r="A105" t="str">
            <v>AZB9780</v>
          </cell>
          <cell r="K105">
            <v>0</v>
          </cell>
        </row>
        <row r="106">
          <cell r="A106" t="str">
            <v>AZB9785</v>
          </cell>
          <cell r="K106">
            <v>0</v>
          </cell>
        </row>
        <row r="107">
          <cell r="A107" t="str">
            <v>CF16</v>
          </cell>
          <cell r="K107">
            <v>0</v>
          </cell>
        </row>
        <row r="108">
          <cell r="A108" t="str">
            <v>CF20</v>
          </cell>
          <cell r="K108">
            <v>0</v>
          </cell>
        </row>
        <row r="109">
          <cell r="A109" t="str">
            <v>CF28</v>
          </cell>
          <cell r="B109">
            <v>50</v>
          </cell>
          <cell r="K109">
            <v>50</v>
          </cell>
        </row>
        <row r="110">
          <cell r="A110" t="str">
            <v>CF350</v>
          </cell>
          <cell r="K110">
            <v>0</v>
          </cell>
        </row>
        <row r="111">
          <cell r="A111" t="str">
            <v>CF430</v>
          </cell>
          <cell r="K111">
            <v>0</v>
          </cell>
        </row>
        <row r="112">
          <cell r="A112" t="str">
            <v>CF610</v>
          </cell>
          <cell r="K112">
            <v>0</v>
          </cell>
        </row>
        <row r="113">
          <cell r="A113" t="str">
            <v>CVA14AP</v>
          </cell>
          <cell r="K113">
            <v>0</v>
          </cell>
        </row>
        <row r="114">
          <cell r="A114" t="str">
            <v>DPA25</v>
          </cell>
          <cell r="K114">
            <v>0</v>
          </cell>
        </row>
        <row r="115">
          <cell r="A115" t="str">
            <v>DPA300V/EG</v>
          </cell>
          <cell r="K115">
            <v>0</v>
          </cell>
        </row>
        <row r="116">
          <cell r="A116" t="str">
            <v>EKOGOLD840P</v>
          </cell>
          <cell r="K116">
            <v>0</v>
          </cell>
        </row>
        <row r="117">
          <cell r="A117" t="str">
            <v>EKOGOLD940P</v>
          </cell>
          <cell r="K117">
            <v>0</v>
          </cell>
        </row>
        <row r="118">
          <cell r="A118" t="str">
            <v>GT285SL</v>
          </cell>
          <cell r="K118">
            <v>0</v>
          </cell>
        </row>
        <row r="119">
          <cell r="A119" t="str">
            <v>GTE405</v>
          </cell>
          <cell r="K119">
            <v>0</v>
          </cell>
        </row>
        <row r="120">
          <cell r="A120" t="str">
            <v>JT366/SL</v>
          </cell>
          <cell r="K120">
            <v>0</v>
          </cell>
        </row>
        <row r="121">
          <cell r="A121" t="str">
            <v>JT379/IX</v>
          </cell>
          <cell r="K121">
            <v>0</v>
          </cell>
        </row>
        <row r="122">
          <cell r="A122" t="str">
            <v>KGN5382A2+ Fresh PT</v>
          </cell>
          <cell r="K122">
            <v>0</v>
          </cell>
        </row>
        <row r="123">
          <cell r="A123" t="str">
            <v>KGN5283A3+</v>
          </cell>
          <cell r="K123">
            <v>0</v>
          </cell>
        </row>
        <row r="124">
          <cell r="A124" t="str">
            <v>LOP6052</v>
          </cell>
          <cell r="K124">
            <v>0</v>
          </cell>
        </row>
        <row r="125">
          <cell r="A125" t="str">
            <v>LOS7010</v>
          </cell>
          <cell r="K125">
            <v>0</v>
          </cell>
        </row>
        <row r="126">
          <cell r="A126" t="str">
            <v>LPA54</v>
          </cell>
          <cell r="K126">
            <v>0</v>
          </cell>
        </row>
        <row r="127">
          <cell r="A127" t="str">
            <v>MWD246SL</v>
          </cell>
          <cell r="K127">
            <v>0</v>
          </cell>
        </row>
        <row r="128">
          <cell r="A128" t="str">
            <v>MWD301</v>
          </cell>
          <cell r="K128">
            <v>0</v>
          </cell>
        </row>
        <row r="129">
          <cell r="A129" t="str">
            <v>MWD302/WH</v>
          </cell>
          <cell r="K129">
            <v>0</v>
          </cell>
        </row>
        <row r="130">
          <cell r="A130" t="str">
            <v>MWD308/SL</v>
          </cell>
          <cell r="D130">
            <v>20</v>
          </cell>
          <cell r="K130">
            <v>20</v>
          </cell>
        </row>
        <row r="131">
          <cell r="A131" t="str">
            <v>MWO611SL</v>
          </cell>
          <cell r="K131">
            <v>0</v>
          </cell>
        </row>
        <row r="132">
          <cell r="A132" t="str">
            <v>SF141</v>
          </cell>
          <cell r="K132">
            <v>0</v>
          </cell>
        </row>
        <row r="133">
          <cell r="A133" t="str">
            <v>SF171</v>
          </cell>
          <cell r="K133">
            <v>0</v>
          </cell>
        </row>
        <row r="134">
          <cell r="A134" t="str">
            <v>TGA310/3100EG</v>
          </cell>
          <cell r="K134">
            <v>0</v>
          </cell>
        </row>
        <row r="135">
          <cell r="A135" t="str">
            <v>TGZ5757IXL</v>
          </cell>
          <cell r="K135">
            <v>0</v>
          </cell>
        </row>
        <row r="136">
          <cell r="A136" t="str">
            <v>TT16AP</v>
          </cell>
          <cell r="K136">
            <v>0</v>
          </cell>
        </row>
        <row r="137">
          <cell r="A137" t="str">
            <v>WBA3399NFCIX</v>
          </cell>
          <cell r="K137">
            <v>0</v>
          </cell>
        </row>
        <row r="138">
          <cell r="A138" t="str">
            <v>WBA4398NFCIX</v>
          </cell>
          <cell r="K138">
            <v>0</v>
          </cell>
        </row>
        <row r="139">
          <cell r="A139" t="str">
            <v>WBE3325NFTS</v>
          </cell>
          <cell r="K139">
            <v>0</v>
          </cell>
        </row>
        <row r="140">
          <cell r="A140" t="str">
            <v>WBE3325NFW</v>
          </cell>
          <cell r="K140">
            <v>0</v>
          </cell>
        </row>
        <row r="141">
          <cell r="A141" t="str">
            <v>WBE3414</v>
          </cell>
          <cell r="D141">
            <v>1</v>
          </cell>
          <cell r="K141">
            <v>1</v>
          </cell>
        </row>
        <row r="142">
          <cell r="A142" t="str">
            <v>WBE475IX/ARC4324IX</v>
          </cell>
          <cell r="K142">
            <v>0</v>
          </cell>
        </row>
        <row r="143">
          <cell r="A143" t="str">
            <v>WGWHFL106A</v>
          </cell>
          <cell r="K143">
            <v>0</v>
          </cell>
        </row>
        <row r="144">
          <cell r="A144" t="str">
            <v>WGWHFL1P6AL</v>
          </cell>
          <cell r="K144">
            <v>0</v>
          </cell>
        </row>
        <row r="145">
          <cell r="A145" t="str">
            <v>WGWHFL112A</v>
          </cell>
          <cell r="K145">
            <v>0</v>
          </cell>
        </row>
        <row r="146">
          <cell r="A146" t="str">
            <v>WME1640W</v>
          </cell>
          <cell r="K146">
            <v>0</v>
          </cell>
        </row>
        <row r="147">
          <cell r="A147" t="str">
            <v>WME1887DFCTS</v>
          </cell>
          <cell r="K147">
            <v>0</v>
          </cell>
        </row>
        <row r="148">
          <cell r="A148" t="str">
            <v>WMN1867DFCN</v>
          </cell>
          <cell r="K148">
            <v>0</v>
          </cell>
        </row>
        <row r="149">
          <cell r="A149" t="str">
            <v>WMT503</v>
          </cell>
          <cell r="K149">
            <v>0</v>
          </cell>
        </row>
        <row r="150">
          <cell r="A150" t="str">
            <v>WOR1207</v>
          </cell>
          <cell r="H150">
            <v>15</v>
          </cell>
          <cell r="J150">
            <v>3</v>
          </cell>
          <cell r="K150">
            <v>18</v>
          </cell>
        </row>
        <row r="151">
          <cell r="A151" t="str">
            <v>WOR1209</v>
          </cell>
          <cell r="H151">
            <v>15</v>
          </cell>
          <cell r="J151">
            <v>3</v>
          </cell>
          <cell r="K151">
            <v>18</v>
          </cell>
        </row>
        <row r="152">
          <cell r="A152" t="str">
            <v>WOR1212</v>
          </cell>
          <cell r="H152">
            <v>15</v>
          </cell>
          <cell r="J152">
            <v>2</v>
          </cell>
          <cell r="K152">
            <v>17</v>
          </cell>
        </row>
        <row r="153">
          <cell r="A153" t="str">
            <v>WS60-578</v>
          </cell>
          <cell r="D153">
            <v>2</v>
          </cell>
          <cell r="K153">
            <v>2</v>
          </cell>
        </row>
        <row r="154">
          <cell r="A154" t="str">
            <v>WS80-58</v>
          </cell>
          <cell r="C154">
            <v>52</v>
          </cell>
          <cell r="K154">
            <v>52</v>
          </cell>
        </row>
        <row r="155">
          <cell r="A155" t="str">
            <v>WSC5541/A+NX</v>
          </cell>
          <cell r="K155">
            <v>0</v>
          </cell>
        </row>
        <row r="156">
          <cell r="A156" t="str">
            <v>WSC5541A+S</v>
          </cell>
          <cell r="K156">
            <v>0</v>
          </cell>
        </row>
        <row r="157">
          <cell r="A157" t="str">
            <v>WSF7256A/IX</v>
          </cell>
          <cell r="K157">
            <v>0</v>
          </cell>
        </row>
        <row r="158">
          <cell r="A158" t="str">
            <v>WSF5574A+X</v>
          </cell>
          <cell r="K158">
            <v>0</v>
          </cell>
        </row>
        <row r="159">
          <cell r="A159" t="str">
            <v>WSN5586A+N</v>
          </cell>
          <cell r="K159">
            <v>0</v>
          </cell>
        </row>
        <row r="160">
          <cell r="A160" t="str">
            <v>WTE2510W</v>
          </cell>
          <cell r="K160">
            <v>0</v>
          </cell>
        </row>
        <row r="161">
          <cell r="A161" t="str">
            <v>WTE2921A+NFS</v>
          </cell>
          <cell r="C161">
            <v>11</v>
          </cell>
          <cell r="D161">
            <v>2</v>
          </cell>
          <cell r="K161">
            <v>13</v>
          </cell>
        </row>
        <row r="162">
          <cell r="A162" t="str">
            <v>WTE2921A+NFW</v>
          </cell>
          <cell r="K162">
            <v>0</v>
          </cell>
        </row>
        <row r="163">
          <cell r="A163" t="str">
            <v>WTE3111W</v>
          </cell>
          <cell r="K163">
            <v>0</v>
          </cell>
        </row>
        <row r="164">
          <cell r="A164" t="str">
            <v>WTE3322A+NFTS</v>
          </cell>
          <cell r="K164">
            <v>0</v>
          </cell>
        </row>
        <row r="165">
          <cell r="A165" t="str">
            <v>WTE3322NFW</v>
          </cell>
          <cell r="D165">
            <v>60</v>
          </cell>
          <cell r="K165">
            <v>60</v>
          </cell>
        </row>
        <row r="166">
          <cell r="A166" t="str">
            <v>WTH4410IX</v>
          </cell>
          <cell r="K166">
            <v>0</v>
          </cell>
        </row>
        <row r="167">
          <cell r="A167" t="str">
            <v>WTH4410NFW</v>
          </cell>
          <cell r="K167">
            <v>0</v>
          </cell>
        </row>
        <row r="168">
          <cell r="A168" t="str">
            <v>WTH4910IX</v>
          </cell>
          <cell r="K168">
            <v>0</v>
          </cell>
        </row>
        <row r="169">
          <cell r="A169" t="str">
            <v>WTH4910NFW</v>
          </cell>
          <cell r="K169">
            <v>0</v>
          </cell>
        </row>
        <row r="170">
          <cell r="A170" t="str">
            <v>WTH5410NFW</v>
          </cell>
          <cell r="K170">
            <v>0</v>
          </cell>
        </row>
        <row r="171">
          <cell r="A171" t="str">
            <v>WTH5410NFX</v>
          </cell>
          <cell r="K171">
            <v>0</v>
          </cell>
        </row>
        <row r="172">
          <cell r="A172" t="str">
            <v>WTM480</v>
          </cell>
          <cell r="C172">
            <v>46</v>
          </cell>
          <cell r="K172">
            <v>46</v>
          </cell>
        </row>
        <row r="173">
          <cell r="A173" t="str">
            <v>WTV4125NFW</v>
          </cell>
          <cell r="K173">
            <v>0</v>
          </cell>
        </row>
        <row r="174">
          <cell r="A174" t="str">
            <v>WTV4125NFX</v>
          </cell>
          <cell r="K174">
            <v>0</v>
          </cell>
        </row>
        <row r="175">
          <cell r="A175" t="str">
            <v>WTV4225TS</v>
          </cell>
          <cell r="K175">
            <v>0</v>
          </cell>
        </row>
        <row r="176">
          <cell r="A176" t="str">
            <v>WTV4597NFCIX</v>
          </cell>
          <cell r="K176">
            <v>0</v>
          </cell>
        </row>
        <row r="177">
          <cell r="A177" t="str">
            <v>WV1500</v>
          </cell>
          <cell r="K177">
            <v>0</v>
          </cell>
        </row>
        <row r="178">
          <cell r="A178" t="str">
            <v>WV1500S</v>
          </cell>
          <cell r="B178">
            <v>20</v>
          </cell>
          <cell r="K178">
            <v>20</v>
          </cell>
        </row>
        <row r="179">
          <cell r="A179" t="str">
            <v>WVCC1B130</v>
          </cell>
          <cell r="K179">
            <v>0</v>
          </cell>
        </row>
        <row r="180">
          <cell r="A180" t="str">
            <v>WVCC1CL160</v>
          </cell>
          <cell r="K180">
            <v>0</v>
          </cell>
        </row>
        <row r="181">
          <cell r="A181" t="str">
            <v>WVCC1B180</v>
          </cell>
          <cell r="K181">
            <v>0</v>
          </cell>
        </row>
        <row r="182">
          <cell r="A182" t="str">
            <v>WVCC1B200</v>
          </cell>
          <cell r="K182">
            <v>0</v>
          </cell>
        </row>
        <row r="183">
          <cell r="A183" t="str">
            <v>WVCC1CL200</v>
          </cell>
          <cell r="K183">
            <v>0</v>
          </cell>
        </row>
        <row r="184">
          <cell r="A184" t="str">
            <v>WVCU1CL100</v>
          </cell>
          <cell r="K184">
            <v>0</v>
          </cell>
        </row>
        <row r="185">
          <cell r="A185" t="str">
            <v>WVE1660</v>
          </cell>
          <cell r="K185">
            <v>0</v>
          </cell>
        </row>
        <row r="186">
          <cell r="A186" t="str">
            <v>WVE1883NFTS</v>
          </cell>
          <cell r="K186">
            <v>0</v>
          </cell>
        </row>
        <row r="187">
          <cell r="A187" t="str">
            <v>WVN1863</v>
          </cell>
          <cell r="K187">
            <v>0</v>
          </cell>
        </row>
        <row r="188">
          <cell r="A188" t="str">
            <v>WVT503</v>
          </cell>
          <cell r="K188">
            <v>0</v>
          </cell>
        </row>
        <row r="189">
          <cell r="A189" t="str">
            <v>WW1600</v>
          </cell>
          <cell r="K189">
            <v>0</v>
          </cell>
        </row>
      </sheetData>
      <sheetData sheetId="6">
        <row r="6">
          <cell r="A6" t="str">
            <v>REFERENCES</v>
          </cell>
          <cell r="B6" t="str">
            <v>BLD10625</v>
          </cell>
          <cell r="C6" t="str">
            <v>BLD10584</v>
          </cell>
          <cell r="D6" t="str">
            <v>BLD10235                                       SB21</v>
          </cell>
          <cell r="E6" t="str">
            <v>BLD10235                                                                                  SB20</v>
          </cell>
          <cell r="F6" t="str">
            <v>BLD10571</v>
          </cell>
          <cell r="G6" t="str">
            <v>BLD10549</v>
          </cell>
          <cell r="H6" t="str">
            <v>BLD10669</v>
          </cell>
          <cell r="I6" t="str">
            <v>BLD10626</v>
          </cell>
          <cell r="J6" t="str">
            <v>TOTAL</v>
          </cell>
        </row>
        <row r="7">
          <cell r="A7" t="str">
            <v>ACE010IX</v>
          </cell>
          <cell r="J7">
            <v>0</v>
          </cell>
        </row>
        <row r="8">
          <cell r="A8" t="str">
            <v>ACE102IX</v>
          </cell>
          <cell r="J8">
            <v>0</v>
          </cell>
        </row>
        <row r="9">
          <cell r="A9" t="str">
            <v>ACM5611G/WH</v>
          </cell>
          <cell r="J9">
            <v>0</v>
          </cell>
        </row>
        <row r="10">
          <cell r="A10" t="str">
            <v>ACM566/1IX</v>
          </cell>
          <cell r="J10">
            <v>0</v>
          </cell>
        </row>
        <row r="11">
          <cell r="A11" t="str">
            <v>ACM6601/G/IX</v>
          </cell>
          <cell r="J11">
            <v>0</v>
          </cell>
        </row>
        <row r="12">
          <cell r="A12" t="str">
            <v>ACM6611G/IX</v>
          </cell>
          <cell r="J12">
            <v>0</v>
          </cell>
        </row>
        <row r="13">
          <cell r="A13" t="str">
            <v>ACM6611G/WH</v>
          </cell>
          <cell r="J13">
            <v>0</v>
          </cell>
        </row>
        <row r="14">
          <cell r="A14" t="str">
            <v>ACM916IX</v>
          </cell>
          <cell r="J14">
            <v>0</v>
          </cell>
        </row>
        <row r="15">
          <cell r="A15" t="str">
            <v>ADG6442FD</v>
          </cell>
          <cell r="J15">
            <v>0</v>
          </cell>
        </row>
        <row r="16">
          <cell r="A16" t="str">
            <v>ADG7443A+FD</v>
          </cell>
          <cell r="J16">
            <v>0</v>
          </cell>
        </row>
        <row r="17">
          <cell r="A17" t="str">
            <v>ADG7643A+IX</v>
          </cell>
          <cell r="J17">
            <v>0</v>
          </cell>
        </row>
        <row r="18">
          <cell r="A18" t="str">
            <v>ADP4400WH</v>
          </cell>
          <cell r="H18">
            <v>2</v>
          </cell>
          <cell r="J18">
            <v>2</v>
          </cell>
        </row>
        <row r="19">
          <cell r="A19" t="str">
            <v>ADP4600SI</v>
          </cell>
          <cell r="F19">
            <v>2</v>
          </cell>
          <cell r="H19">
            <v>2</v>
          </cell>
          <cell r="J19">
            <v>4</v>
          </cell>
        </row>
        <row r="20">
          <cell r="A20" t="str">
            <v>ADP7442A+PC6SWH</v>
          </cell>
          <cell r="I20">
            <v>2</v>
          </cell>
          <cell r="J20">
            <v>2</v>
          </cell>
        </row>
        <row r="21">
          <cell r="A21" t="str">
            <v>ADP7452A+IX</v>
          </cell>
          <cell r="H21">
            <v>5</v>
          </cell>
          <cell r="J21">
            <v>5</v>
          </cell>
        </row>
        <row r="22">
          <cell r="A22" t="str">
            <v>ADP750IX</v>
          </cell>
          <cell r="H22">
            <v>4</v>
          </cell>
          <cell r="J22">
            <v>4</v>
          </cell>
        </row>
        <row r="23">
          <cell r="A23" t="str">
            <v>ADP8688A+TR</v>
          </cell>
          <cell r="C23">
            <v>2</v>
          </cell>
          <cell r="H23">
            <v>5</v>
          </cell>
          <cell r="I23">
            <v>2</v>
          </cell>
          <cell r="J23">
            <v>9</v>
          </cell>
        </row>
        <row r="24">
          <cell r="A24" t="str">
            <v>AKG659IX</v>
          </cell>
          <cell r="J24">
            <v>0</v>
          </cell>
        </row>
        <row r="25">
          <cell r="A25" t="str">
            <v>AKL710WH</v>
          </cell>
          <cell r="J25">
            <v>0</v>
          </cell>
        </row>
        <row r="26">
          <cell r="A26" t="str">
            <v>AKM250</v>
          </cell>
          <cell r="J26">
            <v>0</v>
          </cell>
        </row>
        <row r="27">
          <cell r="A27" t="str">
            <v>AKM250NB</v>
          </cell>
          <cell r="G27">
            <v>2</v>
          </cell>
          <cell r="J27">
            <v>2</v>
          </cell>
        </row>
        <row r="28">
          <cell r="A28" t="str">
            <v>AKM250IX</v>
          </cell>
          <cell r="J28">
            <v>0</v>
          </cell>
        </row>
        <row r="29">
          <cell r="A29" t="str">
            <v>AKM361IX</v>
          </cell>
          <cell r="F29">
            <v>4</v>
          </cell>
          <cell r="J29">
            <v>4</v>
          </cell>
        </row>
        <row r="30">
          <cell r="A30" t="str">
            <v>AKM394IR</v>
          </cell>
          <cell r="J30">
            <v>0</v>
          </cell>
        </row>
        <row r="31">
          <cell r="A31" t="str">
            <v>AKM521IX</v>
          </cell>
          <cell r="C31">
            <v>5</v>
          </cell>
          <cell r="J31">
            <v>5</v>
          </cell>
        </row>
        <row r="32">
          <cell r="A32" t="str">
            <v>AKP560IX</v>
          </cell>
          <cell r="I32">
            <v>2</v>
          </cell>
          <cell r="J32">
            <v>2</v>
          </cell>
        </row>
        <row r="33">
          <cell r="A33" t="str">
            <v>AKP560WH</v>
          </cell>
          <cell r="J33">
            <v>0</v>
          </cell>
        </row>
        <row r="34">
          <cell r="A34" t="str">
            <v>AKP565IX</v>
          </cell>
          <cell r="J34">
            <v>0</v>
          </cell>
        </row>
        <row r="35">
          <cell r="A35" t="str">
            <v>AKP568/IX/1</v>
          </cell>
          <cell r="J35">
            <v>0</v>
          </cell>
        </row>
        <row r="36">
          <cell r="A36" t="str">
            <v>AKR0471IX</v>
          </cell>
          <cell r="J36">
            <v>0</v>
          </cell>
        </row>
        <row r="37">
          <cell r="A37" t="str">
            <v>AKR357IX</v>
          </cell>
          <cell r="J37">
            <v>0</v>
          </cell>
        </row>
        <row r="38">
          <cell r="A38" t="str">
            <v>AKR420IX</v>
          </cell>
          <cell r="C38">
            <v>5</v>
          </cell>
          <cell r="J38">
            <v>5</v>
          </cell>
        </row>
        <row r="39">
          <cell r="A39" t="str">
            <v>AKR420WH</v>
          </cell>
          <cell r="C39">
            <v>5</v>
          </cell>
          <cell r="J39">
            <v>5</v>
          </cell>
        </row>
        <row r="40">
          <cell r="A40" t="str">
            <v>AKR420NB</v>
          </cell>
          <cell r="G40">
            <v>2</v>
          </cell>
          <cell r="J40">
            <v>2</v>
          </cell>
        </row>
        <row r="41">
          <cell r="A41" t="str">
            <v>AKR431ME</v>
          </cell>
          <cell r="F41">
            <v>4</v>
          </cell>
          <cell r="J41">
            <v>4</v>
          </cell>
        </row>
        <row r="42">
          <cell r="A42" t="str">
            <v>AKR431WH</v>
          </cell>
          <cell r="J42">
            <v>0</v>
          </cell>
        </row>
        <row r="43">
          <cell r="A43" t="str">
            <v>AKR685IX</v>
          </cell>
          <cell r="J43">
            <v>0</v>
          </cell>
        </row>
        <row r="44">
          <cell r="A44" t="str">
            <v>AKR703IX</v>
          </cell>
          <cell r="J44">
            <v>0</v>
          </cell>
        </row>
        <row r="45">
          <cell r="A45" t="str">
            <v>AKR891IX</v>
          </cell>
          <cell r="J45">
            <v>0</v>
          </cell>
        </row>
        <row r="46">
          <cell r="A46" t="str">
            <v>AKR934IX</v>
          </cell>
          <cell r="C46">
            <v>2</v>
          </cell>
          <cell r="J46">
            <v>2</v>
          </cell>
        </row>
        <row r="47">
          <cell r="A47" t="str">
            <v>AKR945IX</v>
          </cell>
          <cell r="J47">
            <v>0</v>
          </cell>
        </row>
        <row r="48">
          <cell r="A48" t="str">
            <v>AKR981IX</v>
          </cell>
          <cell r="J48">
            <v>0</v>
          </cell>
        </row>
        <row r="49">
          <cell r="A49" t="str">
            <v>AKR809MR</v>
          </cell>
          <cell r="J49">
            <v>0</v>
          </cell>
        </row>
        <row r="50">
          <cell r="A50" t="str">
            <v>AKS638WH</v>
          </cell>
          <cell r="J50">
            <v>0</v>
          </cell>
        </row>
        <row r="51">
          <cell r="A51" t="str">
            <v>AKT315/IX</v>
          </cell>
          <cell r="J51">
            <v>0</v>
          </cell>
        </row>
        <row r="52">
          <cell r="A52" t="str">
            <v>AKT325IX</v>
          </cell>
          <cell r="J52">
            <v>0</v>
          </cell>
        </row>
        <row r="53">
          <cell r="A53" t="str">
            <v>AKT476NB</v>
          </cell>
          <cell r="J53">
            <v>0</v>
          </cell>
        </row>
        <row r="54">
          <cell r="A54" t="str">
            <v>AKT617/IX</v>
          </cell>
          <cell r="J54">
            <v>0</v>
          </cell>
        </row>
        <row r="55">
          <cell r="A55" t="str">
            <v>AKT680/IXL</v>
          </cell>
          <cell r="J55">
            <v>0</v>
          </cell>
        </row>
        <row r="56">
          <cell r="A56" t="str">
            <v>AKT780/IX</v>
          </cell>
          <cell r="J56">
            <v>0</v>
          </cell>
        </row>
        <row r="57">
          <cell r="A57" t="str">
            <v>AKT809NB</v>
          </cell>
          <cell r="J57">
            <v>0</v>
          </cell>
        </row>
        <row r="58">
          <cell r="A58" t="str">
            <v>AKT905/IX</v>
          </cell>
          <cell r="J58">
            <v>0</v>
          </cell>
        </row>
        <row r="59">
          <cell r="A59" t="str">
            <v>AKT925/IX</v>
          </cell>
          <cell r="J59">
            <v>0</v>
          </cell>
        </row>
        <row r="60">
          <cell r="A60" t="str">
            <v>AKT933NB</v>
          </cell>
          <cell r="J60">
            <v>0</v>
          </cell>
        </row>
        <row r="61">
          <cell r="A61" t="str">
            <v>AKZM655IX</v>
          </cell>
          <cell r="C61">
            <v>2</v>
          </cell>
          <cell r="J61">
            <v>2</v>
          </cell>
        </row>
        <row r="62">
          <cell r="A62" t="str">
            <v>AKZM693MRR</v>
          </cell>
          <cell r="J62">
            <v>0</v>
          </cell>
        </row>
        <row r="63">
          <cell r="A63" t="str">
            <v>AMB797</v>
          </cell>
          <cell r="B63">
            <v>20</v>
          </cell>
          <cell r="J63">
            <v>20</v>
          </cell>
        </row>
        <row r="64">
          <cell r="A64" t="str">
            <v>AMB799</v>
          </cell>
          <cell r="B64">
            <v>20</v>
          </cell>
          <cell r="J64">
            <v>20</v>
          </cell>
        </row>
        <row r="65">
          <cell r="A65" t="str">
            <v>AMD091/1</v>
          </cell>
          <cell r="J65">
            <v>0</v>
          </cell>
        </row>
        <row r="66">
          <cell r="A66" t="str">
            <v>AMD314</v>
          </cell>
          <cell r="J66">
            <v>0</v>
          </cell>
        </row>
        <row r="67">
          <cell r="A67" t="str">
            <v>AMD314IX</v>
          </cell>
          <cell r="J67">
            <v>0</v>
          </cell>
        </row>
        <row r="68">
          <cell r="A68" t="str">
            <v>AMD315</v>
          </cell>
          <cell r="J68">
            <v>0</v>
          </cell>
        </row>
        <row r="69">
          <cell r="A69" t="str">
            <v>AMD315IX</v>
          </cell>
          <cell r="J69">
            <v>0</v>
          </cell>
        </row>
        <row r="70">
          <cell r="A70" t="str">
            <v>AMD316</v>
          </cell>
          <cell r="J70">
            <v>0</v>
          </cell>
        </row>
        <row r="71">
          <cell r="A71" t="str">
            <v>AMD317</v>
          </cell>
          <cell r="J71">
            <v>0</v>
          </cell>
        </row>
        <row r="72">
          <cell r="A72" t="str">
            <v>AMD328</v>
          </cell>
          <cell r="J72">
            <v>0</v>
          </cell>
        </row>
        <row r="73">
          <cell r="A73" t="str">
            <v>AMD329</v>
          </cell>
          <cell r="J73">
            <v>0</v>
          </cell>
        </row>
        <row r="74">
          <cell r="A74" t="str">
            <v>AMT606/WH</v>
          </cell>
          <cell r="J74">
            <v>0</v>
          </cell>
        </row>
        <row r="75">
          <cell r="A75" t="str">
            <v>AMW836/IX</v>
          </cell>
          <cell r="J75">
            <v>0</v>
          </cell>
        </row>
        <row r="76">
          <cell r="A76" t="str">
            <v>AMW497IX</v>
          </cell>
          <cell r="J76">
            <v>0</v>
          </cell>
        </row>
        <row r="77">
          <cell r="A77" t="str">
            <v>ARC2224</v>
          </cell>
          <cell r="J77">
            <v>0</v>
          </cell>
        </row>
        <row r="78">
          <cell r="A78" t="str">
            <v>ARZ000W</v>
          </cell>
          <cell r="J78">
            <v>0</v>
          </cell>
        </row>
        <row r="79">
          <cell r="A79" t="str">
            <v>AWB7912</v>
          </cell>
          <cell r="J79">
            <v>0</v>
          </cell>
        </row>
        <row r="80">
          <cell r="A80" t="str">
            <v>AWE5090</v>
          </cell>
          <cell r="D80">
            <v>100</v>
          </cell>
          <cell r="J80">
            <v>100</v>
          </cell>
        </row>
        <row r="81">
          <cell r="A81" t="str">
            <v>AWE6112</v>
          </cell>
          <cell r="J81">
            <v>0</v>
          </cell>
        </row>
        <row r="82">
          <cell r="A82" t="str">
            <v>AWE6511</v>
          </cell>
          <cell r="D82">
            <v>90</v>
          </cell>
          <cell r="J82">
            <v>90</v>
          </cell>
        </row>
        <row r="83">
          <cell r="A83" t="str">
            <v>AWE6512</v>
          </cell>
          <cell r="J83">
            <v>0</v>
          </cell>
        </row>
        <row r="84">
          <cell r="A84" t="str">
            <v>AWE7650</v>
          </cell>
          <cell r="H84">
            <v>3</v>
          </cell>
          <cell r="J84">
            <v>3</v>
          </cell>
        </row>
        <row r="85">
          <cell r="A85" t="str">
            <v>AWE9830</v>
          </cell>
          <cell r="I85">
            <v>2</v>
          </cell>
          <cell r="J85">
            <v>2</v>
          </cell>
        </row>
        <row r="86">
          <cell r="A86" t="str">
            <v>AWE9850</v>
          </cell>
          <cell r="J86">
            <v>0</v>
          </cell>
        </row>
        <row r="87">
          <cell r="A87" t="str">
            <v>AWG6122/B</v>
          </cell>
          <cell r="J87">
            <v>0</v>
          </cell>
        </row>
        <row r="88">
          <cell r="A88" t="str">
            <v>AWG/BM6060</v>
          </cell>
          <cell r="J88">
            <v>0</v>
          </cell>
        </row>
        <row r="89">
          <cell r="A89" t="str">
            <v xml:space="preserve">AWG/BM6080 </v>
          </cell>
          <cell r="I89">
            <v>2</v>
          </cell>
          <cell r="J89">
            <v>2</v>
          </cell>
        </row>
        <row r="90">
          <cell r="A90" t="str">
            <v>AWG/BM6080S</v>
          </cell>
          <cell r="E90">
            <v>150</v>
          </cell>
          <cell r="F90">
            <v>7</v>
          </cell>
          <cell r="G90">
            <v>10</v>
          </cell>
          <cell r="J90">
            <v>167</v>
          </cell>
        </row>
        <row r="91">
          <cell r="A91" t="str">
            <v>AWG/BM7080</v>
          </cell>
          <cell r="J91">
            <v>0</v>
          </cell>
        </row>
        <row r="92">
          <cell r="A92" t="str">
            <v>AWG/BM7080S</v>
          </cell>
          <cell r="J92">
            <v>0</v>
          </cell>
        </row>
        <row r="93">
          <cell r="A93" t="str">
            <v>AWG/BM7100</v>
          </cell>
          <cell r="J93">
            <v>0</v>
          </cell>
        </row>
        <row r="94">
          <cell r="A94" t="str">
            <v>AWG/CM7120S</v>
          </cell>
          <cell r="C94">
            <v>2</v>
          </cell>
          <cell r="E94">
            <v>28</v>
          </cell>
          <cell r="J94">
            <v>30</v>
          </cell>
        </row>
        <row r="95">
          <cell r="A95" t="str">
            <v>AWO/CM7120</v>
          </cell>
          <cell r="J95">
            <v>0</v>
          </cell>
        </row>
        <row r="96">
          <cell r="A96" t="str">
            <v>AWO/CM8123</v>
          </cell>
          <cell r="H96">
            <v>2</v>
          </cell>
          <cell r="I96">
            <v>2</v>
          </cell>
          <cell r="J96">
            <v>4</v>
          </cell>
        </row>
        <row r="97">
          <cell r="A97" t="str">
            <v>AWO/CM8123S</v>
          </cell>
          <cell r="H97">
            <v>3</v>
          </cell>
          <cell r="I97">
            <v>1</v>
          </cell>
          <cell r="J97">
            <v>4</v>
          </cell>
        </row>
        <row r="98">
          <cell r="A98" t="str">
            <v>AWO/CM9123</v>
          </cell>
          <cell r="J98">
            <v>0</v>
          </cell>
        </row>
        <row r="99">
          <cell r="A99" t="str">
            <v>AWO/CM9123S</v>
          </cell>
          <cell r="H99">
            <v>2</v>
          </cell>
          <cell r="J99">
            <v>2</v>
          </cell>
        </row>
        <row r="100">
          <cell r="A100" t="str">
            <v>AWOE10142S</v>
          </cell>
          <cell r="C100">
            <v>2</v>
          </cell>
          <cell r="J100">
            <v>2</v>
          </cell>
        </row>
        <row r="101">
          <cell r="A101" t="str">
            <v>AWOE91200/1</v>
          </cell>
          <cell r="J101">
            <v>0</v>
          </cell>
        </row>
        <row r="102">
          <cell r="A102" t="str">
            <v>AWOE91200/1S</v>
          </cell>
          <cell r="J102">
            <v>0</v>
          </cell>
        </row>
        <row r="103">
          <cell r="A103" t="str">
            <v>AWZFS614</v>
          </cell>
          <cell r="J103">
            <v>0</v>
          </cell>
        </row>
        <row r="104">
          <cell r="A104" t="str">
            <v>AZB8785</v>
          </cell>
          <cell r="H104">
            <v>5</v>
          </cell>
          <cell r="J104">
            <v>5</v>
          </cell>
        </row>
        <row r="105">
          <cell r="A105" t="str">
            <v>AZB9780</v>
          </cell>
          <cell r="J105">
            <v>0</v>
          </cell>
        </row>
        <row r="106">
          <cell r="A106" t="str">
            <v>AZB9785</v>
          </cell>
          <cell r="J106">
            <v>0</v>
          </cell>
        </row>
        <row r="107">
          <cell r="A107" t="str">
            <v>CF16</v>
          </cell>
          <cell r="J107">
            <v>0</v>
          </cell>
        </row>
        <row r="108">
          <cell r="A108" t="str">
            <v>CF20</v>
          </cell>
          <cell r="J108">
            <v>0</v>
          </cell>
        </row>
        <row r="109">
          <cell r="A109" t="str">
            <v>CF28</v>
          </cell>
          <cell r="J109">
            <v>0</v>
          </cell>
        </row>
        <row r="110">
          <cell r="A110" t="str">
            <v>CF350</v>
          </cell>
          <cell r="J110">
            <v>0</v>
          </cell>
        </row>
        <row r="111">
          <cell r="A111" t="str">
            <v>CF430</v>
          </cell>
          <cell r="J111">
            <v>0</v>
          </cell>
        </row>
        <row r="112">
          <cell r="A112" t="str">
            <v>CF610</v>
          </cell>
          <cell r="J112">
            <v>0</v>
          </cell>
        </row>
        <row r="113">
          <cell r="A113" t="str">
            <v>CVA14AP</v>
          </cell>
          <cell r="J113">
            <v>0</v>
          </cell>
        </row>
        <row r="114">
          <cell r="A114" t="str">
            <v>DPA25</v>
          </cell>
          <cell r="I114">
            <v>4</v>
          </cell>
          <cell r="J114">
            <v>4</v>
          </cell>
        </row>
        <row r="115">
          <cell r="A115" t="str">
            <v>DPA300V/EG</v>
          </cell>
          <cell r="J115">
            <v>0</v>
          </cell>
        </row>
        <row r="116">
          <cell r="A116" t="str">
            <v>EKOGOLD840P</v>
          </cell>
          <cell r="J116">
            <v>0</v>
          </cell>
        </row>
        <row r="117">
          <cell r="A117" t="str">
            <v>EKOGOLD940P</v>
          </cell>
          <cell r="J117">
            <v>0</v>
          </cell>
        </row>
        <row r="118">
          <cell r="A118" t="str">
            <v>GT285SL</v>
          </cell>
          <cell r="J118">
            <v>0</v>
          </cell>
        </row>
        <row r="119">
          <cell r="A119" t="str">
            <v>GTE405</v>
          </cell>
          <cell r="J119">
            <v>0</v>
          </cell>
        </row>
        <row r="120">
          <cell r="A120" t="str">
            <v>JT366/SL</v>
          </cell>
          <cell r="J120">
            <v>0</v>
          </cell>
        </row>
        <row r="121">
          <cell r="A121" t="str">
            <v>JT379IX</v>
          </cell>
          <cell r="J121">
            <v>0</v>
          </cell>
        </row>
        <row r="122">
          <cell r="A122" t="str">
            <v>KGN5382A2+ Fresh PT</v>
          </cell>
          <cell r="J122">
            <v>0</v>
          </cell>
        </row>
        <row r="123">
          <cell r="A123" t="str">
            <v>KGN5283A3+</v>
          </cell>
          <cell r="J123">
            <v>0</v>
          </cell>
        </row>
        <row r="124">
          <cell r="A124" t="str">
            <v>LOP6052</v>
          </cell>
          <cell r="G124">
            <v>10</v>
          </cell>
          <cell r="J124">
            <v>10</v>
          </cell>
        </row>
        <row r="125">
          <cell r="A125" t="str">
            <v>LOS7010</v>
          </cell>
          <cell r="J125">
            <v>0</v>
          </cell>
        </row>
        <row r="126">
          <cell r="A126" t="str">
            <v>LPA54</v>
          </cell>
          <cell r="J126">
            <v>0</v>
          </cell>
        </row>
        <row r="127">
          <cell r="A127" t="str">
            <v>MWD246SL</v>
          </cell>
          <cell r="J127">
            <v>0</v>
          </cell>
        </row>
        <row r="128">
          <cell r="A128" t="str">
            <v>MWD301</v>
          </cell>
          <cell r="J128">
            <v>0</v>
          </cell>
        </row>
        <row r="129">
          <cell r="A129" t="str">
            <v>MWD302/WH</v>
          </cell>
          <cell r="J129">
            <v>0</v>
          </cell>
        </row>
        <row r="130">
          <cell r="A130" t="str">
            <v>MWD308/SL</v>
          </cell>
          <cell r="F130">
            <v>3</v>
          </cell>
          <cell r="G130">
            <v>3</v>
          </cell>
          <cell r="I130">
            <v>4</v>
          </cell>
          <cell r="J130">
            <v>10</v>
          </cell>
        </row>
        <row r="131">
          <cell r="A131" t="str">
            <v>MWO611SL</v>
          </cell>
          <cell r="F131">
            <v>4</v>
          </cell>
          <cell r="J131">
            <v>4</v>
          </cell>
        </row>
        <row r="132">
          <cell r="A132" t="str">
            <v>SF141</v>
          </cell>
          <cell r="J132">
            <v>0</v>
          </cell>
        </row>
        <row r="133">
          <cell r="A133" t="str">
            <v>SF171</v>
          </cell>
          <cell r="I133">
            <v>2</v>
          </cell>
          <cell r="J133">
            <v>2</v>
          </cell>
        </row>
        <row r="134">
          <cell r="A134" t="str">
            <v>TGA310/3100EG</v>
          </cell>
          <cell r="I134">
            <v>2</v>
          </cell>
          <cell r="J134">
            <v>2</v>
          </cell>
        </row>
        <row r="135">
          <cell r="A135" t="str">
            <v>TGZ5757IXL</v>
          </cell>
          <cell r="J135">
            <v>0</v>
          </cell>
        </row>
        <row r="136">
          <cell r="A136" t="str">
            <v>TT16AP</v>
          </cell>
          <cell r="I136">
            <v>2</v>
          </cell>
          <cell r="J136">
            <v>2</v>
          </cell>
        </row>
        <row r="137">
          <cell r="A137" t="str">
            <v>WBA3399NFCIX</v>
          </cell>
          <cell r="C137">
            <v>2</v>
          </cell>
          <cell r="H137">
            <v>2</v>
          </cell>
          <cell r="J137">
            <v>4</v>
          </cell>
        </row>
        <row r="138">
          <cell r="A138" t="str">
            <v>WBA4398NFCIX</v>
          </cell>
          <cell r="H138">
            <v>2</v>
          </cell>
          <cell r="J138">
            <v>2</v>
          </cell>
        </row>
        <row r="139">
          <cell r="A139" t="str">
            <v>WBE3325NFTS</v>
          </cell>
          <cell r="H139">
            <v>3</v>
          </cell>
          <cell r="J139">
            <v>3</v>
          </cell>
        </row>
        <row r="140">
          <cell r="A140" t="str">
            <v>WBE3325NFW</v>
          </cell>
          <cell r="J140">
            <v>0</v>
          </cell>
        </row>
        <row r="141">
          <cell r="A141" t="str">
            <v>WBE3414</v>
          </cell>
          <cell r="D141">
            <v>15</v>
          </cell>
          <cell r="E141">
            <v>20</v>
          </cell>
          <cell r="J141">
            <v>35</v>
          </cell>
        </row>
        <row r="142">
          <cell r="A142" t="str">
            <v>WBE475IX/ARC4324IX</v>
          </cell>
          <cell r="J142">
            <v>0</v>
          </cell>
        </row>
        <row r="143">
          <cell r="A143" t="str">
            <v>WGWHFL106A</v>
          </cell>
          <cell r="J143">
            <v>0</v>
          </cell>
        </row>
        <row r="144">
          <cell r="A144" t="str">
            <v>WGWHFL1P6AL</v>
          </cell>
          <cell r="J144">
            <v>0</v>
          </cell>
        </row>
        <row r="145">
          <cell r="A145" t="str">
            <v>WGWHFL112A</v>
          </cell>
          <cell r="J145">
            <v>0</v>
          </cell>
        </row>
        <row r="146">
          <cell r="A146" t="str">
            <v>WME1640W</v>
          </cell>
          <cell r="J146">
            <v>0</v>
          </cell>
        </row>
        <row r="147">
          <cell r="A147" t="str">
            <v>WME1887DFCTS</v>
          </cell>
          <cell r="J147">
            <v>0</v>
          </cell>
        </row>
        <row r="148">
          <cell r="A148" t="str">
            <v>WMN1867DFCN</v>
          </cell>
          <cell r="C148">
            <v>1</v>
          </cell>
          <cell r="J148">
            <v>1</v>
          </cell>
        </row>
        <row r="149">
          <cell r="A149" t="str">
            <v>WMT503</v>
          </cell>
          <cell r="H149">
            <v>10</v>
          </cell>
          <cell r="J149">
            <v>10</v>
          </cell>
        </row>
        <row r="150">
          <cell r="A150" t="str">
            <v>WOR1207</v>
          </cell>
          <cell r="B150">
            <v>40</v>
          </cell>
          <cell r="J150">
            <v>40</v>
          </cell>
        </row>
        <row r="151">
          <cell r="A151" t="str">
            <v>WOR1209</v>
          </cell>
          <cell r="B151">
            <v>40</v>
          </cell>
          <cell r="J151">
            <v>40</v>
          </cell>
        </row>
        <row r="152">
          <cell r="A152" t="str">
            <v>WOR1212</v>
          </cell>
          <cell r="B152">
            <v>20</v>
          </cell>
          <cell r="J152">
            <v>20</v>
          </cell>
        </row>
        <row r="153">
          <cell r="A153" t="str">
            <v>WS60-578</v>
          </cell>
          <cell r="J153">
            <v>0</v>
          </cell>
        </row>
        <row r="154">
          <cell r="A154" t="str">
            <v>WS80-58</v>
          </cell>
          <cell r="J154">
            <v>0</v>
          </cell>
        </row>
        <row r="155">
          <cell r="A155" t="str">
            <v>WSC5541/A+NX</v>
          </cell>
          <cell r="J155">
            <v>0</v>
          </cell>
        </row>
        <row r="156">
          <cell r="A156" t="str">
            <v>WSC5541/A+S</v>
          </cell>
          <cell r="J156">
            <v>0</v>
          </cell>
        </row>
        <row r="157">
          <cell r="A157" t="str">
            <v>WSF7256A/IX</v>
          </cell>
          <cell r="J157">
            <v>0</v>
          </cell>
        </row>
        <row r="158">
          <cell r="A158" t="str">
            <v>WSF5574A+X</v>
          </cell>
          <cell r="H158">
            <v>1</v>
          </cell>
          <cell r="J158">
            <v>1</v>
          </cell>
        </row>
        <row r="159">
          <cell r="A159" t="str">
            <v>WSN5586A+N</v>
          </cell>
          <cell r="J159">
            <v>0</v>
          </cell>
        </row>
        <row r="160">
          <cell r="A160" t="str">
            <v>WTE2510W</v>
          </cell>
          <cell r="J160">
            <v>0</v>
          </cell>
        </row>
        <row r="161">
          <cell r="A161" t="str">
            <v>WTE2921A+NFS</v>
          </cell>
          <cell r="J161">
            <v>0</v>
          </cell>
        </row>
        <row r="162">
          <cell r="A162" t="str">
            <v>WTE2921A+NFW</v>
          </cell>
          <cell r="J162">
            <v>0</v>
          </cell>
        </row>
        <row r="163">
          <cell r="A163" t="str">
            <v>WTE3111W</v>
          </cell>
          <cell r="J163">
            <v>0</v>
          </cell>
        </row>
        <row r="164">
          <cell r="A164" t="str">
            <v>WTE3322A+NFTS</v>
          </cell>
          <cell r="F164">
            <v>4</v>
          </cell>
          <cell r="G164">
            <v>5</v>
          </cell>
          <cell r="J164">
            <v>9</v>
          </cell>
        </row>
        <row r="165">
          <cell r="A165" t="str">
            <v>WTE3322NFW</v>
          </cell>
          <cell r="J165">
            <v>0</v>
          </cell>
        </row>
        <row r="166">
          <cell r="A166" t="str">
            <v>WTH4410IX</v>
          </cell>
          <cell r="F166">
            <v>3</v>
          </cell>
          <cell r="G166">
            <v>8</v>
          </cell>
          <cell r="J166">
            <v>11</v>
          </cell>
        </row>
        <row r="167">
          <cell r="A167" t="str">
            <v>WTH4410NFW</v>
          </cell>
          <cell r="J167">
            <v>0</v>
          </cell>
        </row>
        <row r="168">
          <cell r="A168" t="str">
            <v>WTH4910IX</v>
          </cell>
          <cell r="J168">
            <v>0</v>
          </cell>
        </row>
        <row r="169">
          <cell r="A169" t="str">
            <v>WTH4910NFW</v>
          </cell>
          <cell r="J169">
            <v>0</v>
          </cell>
        </row>
        <row r="170">
          <cell r="A170" t="str">
            <v>WTH5410NFW</v>
          </cell>
          <cell r="J170">
            <v>0</v>
          </cell>
        </row>
        <row r="171">
          <cell r="A171" t="str">
            <v>WTH5410NFX</v>
          </cell>
          <cell r="J171">
            <v>0</v>
          </cell>
        </row>
        <row r="172">
          <cell r="A172" t="str">
            <v>WTM480</v>
          </cell>
          <cell r="D172">
            <v>3</v>
          </cell>
          <cell r="H172">
            <v>3</v>
          </cell>
          <cell r="J172">
            <v>6</v>
          </cell>
        </row>
        <row r="173">
          <cell r="A173" t="str">
            <v>WTV4125NFW</v>
          </cell>
          <cell r="J173">
            <v>0</v>
          </cell>
        </row>
        <row r="174">
          <cell r="A174" t="str">
            <v>WTV4125NFX</v>
          </cell>
          <cell r="I174">
            <v>2</v>
          </cell>
          <cell r="J174">
            <v>2</v>
          </cell>
        </row>
        <row r="175">
          <cell r="A175" t="str">
            <v>WTV4225TS</v>
          </cell>
          <cell r="J175">
            <v>0</v>
          </cell>
        </row>
        <row r="176">
          <cell r="A176" t="str">
            <v>WTV4597NFCIX</v>
          </cell>
          <cell r="J176">
            <v>0</v>
          </cell>
        </row>
        <row r="177">
          <cell r="A177" t="str">
            <v>WV1500</v>
          </cell>
          <cell r="I177">
            <v>2</v>
          </cell>
          <cell r="J177">
            <v>2</v>
          </cell>
        </row>
        <row r="178">
          <cell r="A178" t="str">
            <v>WV1500S</v>
          </cell>
          <cell r="J178">
            <v>0</v>
          </cell>
        </row>
        <row r="179">
          <cell r="A179" t="str">
            <v>WVCC1B130</v>
          </cell>
          <cell r="F179">
            <v>5</v>
          </cell>
          <cell r="H179">
            <v>2</v>
          </cell>
          <cell r="J179">
            <v>7</v>
          </cell>
        </row>
        <row r="180">
          <cell r="A180" t="str">
            <v>WVCC1CL160</v>
          </cell>
          <cell r="J180">
            <v>0</v>
          </cell>
        </row>
        <row r="181">
          <cell r="A181" t="str">
            <v>WVCC1B180</v>
          </cell>
          <cell r="J181">
            <v>0</v>
          </cell>
        </row>
        <row r="182">
          <cell r="A182" t="str">
            <v>WVCC1B200</v>
          </cell>
          <cell r="J182">
            <v>0</v>
          </cell>
        </row>
        <row r="183">
          <cell r="A183" t="str">
            <v>WVCC1CL200</v>
          </cell>
          <cell r="J183">
            <v>0</v>
          </cell>
        </row>
        <row r="184">
          <cell r="A184" t="str">
            <v>WVCU1CL100</v>
          </cell>
          <cell r="J184">
            <v>0</v>
          </cell>
        </row>
        <row r="185">
          <cell r="A185" t="str">
            <v>WVE1660</v>
          </cell>
          <cell r="H185">
            <v>2</v>
          </cell>
          <cell r="I185">
            <v>2</v>
          </cell>
          <cell r="J185">
            <v>4</v>
          </cell>
        </row>
        <row r="186">
          <cell r="A186" t="str">
            <v>WVE1883NFTS</v>
          </cell>
          <cell r="J186">
            <v>0</v>
          </cell>
        </row>
        <row r="187">
          <cell r="A187" t="str">
            <v>WVN1863</v>
          </cell>
          <cell r="C187">
            <v>1</v>
          </cell>
          <cell r="J187">
            <v>1</v>
          </cell>
        </row>
        <row r="188">
          <cell r="A188" t="str">
            <v>WVT503</v>
          </cell>
          <cell r="J188">
            <v>0</v>
          </cell>
        </row>
        <row r="189">
          <cell r="A189" t="str">
            <v>WW1600</v>
          </cell>
          <cell r="J189">
            <v>0</v>
          </cell>
        </row>
      </sheetData>
      <sheetData sheetId="7">
        <row r="6">
          <cell r="A6" t="str">
            <v>REFERENCES</v>
          </cell>
          <cell r="B6" t="str">
            <v>TR113</v>
          </cell>
          <cell r="C6" t="str">
            <v>BLD10705</v>
          </cell>
          <cell r="D6" t="str">
            <v>BLD10660</v>
          </cell>
          <cell r="E6" t="str">
            <v>BLD10663</v>
          </cell>
          <cell r="F6" t="str">
            <v>BLD10664</v>
          </cell>
          <cell r="G6" t="str">
            <v>BLD10677</v>
          </cell>
          <cell r="H6" t="str">
            <v>BLD10678</v>
          </cell>
          <cell r="I6" t="str">
            <v>BLD10700</v>
          </cell>
          <cell r="J6" t="str">
            <v>TOTAL</v>
          </cell>
        </row>
        <row r="7">
          <cell r="A7" t="str">
            <v>ACE010IX</v>
          </cell>
          <cell r="J7">
            <v>0</v>
          </cell>
        </row>
        <row r="8">
          <cell r="A8" t="str">
            <v>ACE102IX</v>
          </cell>
          <cell r="J8">
            <v>0</v>
          </cell>
        </row>
        <row r="9">
          <cell r="A9" t="str">
            <v>ACM5611G/WH</v>
          </cell>
          <cell r="J9">
            <v>0</v>
          </cell>
        </row>
        <row r="10">
          <cell r="A10" t="str">
            <v>ACM566/1IX</v>
          </cell>
          <cell r="J10">
            <v>0</v>
          </cell>
        </row>
        <row r="11">
          <cell r="A11" t="str">
            <v>ACM6601/G/IX</v>
          </cell>
          <cell r="J11">
            <v>0</v>
          </cell>
        </row>
        <row r="12">
          <cell r="A12" t="str">
            <v>ACM6611G/IX</v>
          </cell>
          <cell r="G12">
            <v>1</v>
          </cell>
          <cell r="J12">
            <v>1</v>
          </cell>
        </row>
        <row r="13">
          <cell r="A13" t="str">
            <v>ACM6611G/WH</v>
          </cell>
          <cell r="J13">
            <v>0</v>
          </cell>
        </row>
        <row r="14">
          <cell r="A14" t="str">
            <v>ACM916IX</v>
          </cell>
          <cell r="J14">
            <v>0</v>
          </cell>
        </row>
        <row r="15">
          <cell r="A15" t="str">
            <v>ADG6442FD</v>
          </cell>
          <cell r="J15">
            <v>0</v>
          </cell>
        </row>
        <row r="16">
          <cell r="A16" t="str">
            <v>ADG7443A+FD</v>
          </cell>
          <cell r="J16">
            <v>0</v>
          </cell>
        </row>
        <row r="17">
          <cell r="A17" t="str">
            <v>ADG7643A+IX</v>
          </cell>
          <cell r="J17">
            <v>0</v>
          </cell>
        </row>
        <row r="18">
          <cell r="A18" t="str">
            <v>ADP4400WH</v>
          </cell>
          <cell r="J18">
            <v>0</v>
          </cell>
        </row>
        <row r="19">
          <cell r="A19" t="str">
            <v>ADP4600SI</v>
          </cell>
          <cell r="J19">
            <v>0</v>
          </cell>
        </row>
        <row r="20">
          <cell r="A20" t="str">
            <v>ADP7442A+PC6SWH</v>
          </cell>
          <cell r="J20">
            <v>0</v>
          </cell>
        </row>
        <row r="21">
          <cell r="A21" t="str">
            <v>ADP7452A+IX</v>
          </cell>
          <cell r="F21">
            <v>2</v>
          </cell>
          <cell r="J21">
            <v>2</v>
          </cell>
        </row>
        <row r="22">
          <cell r="A22" t="str">
            <v>ADP750IX</v>
          </cell>
          <cell r="J22">
            <v>0</v>
          </cell>
        </row>
        <row r="23">
          <cell r="A23" t="str">
            <v>ADP8688A+TR</v>
          </cell>
          <cell r="F23">
            <v>2</v>
          </cell>
          <cell r="J23">
            <v>2</v>
          </cell>
        </row>
        <row r="24">
          <cell r="A24" t="str">
            <v>AKG659IX</v>
          </cell>
          <cell r="J24">
            <v>0</v>
          </cell>
        </row>
        <row r="25">
          <cell r="A25" t="str">
            <v>AKL710WH</v>
          </cell>
          <cell r="J25">
            <v>0</v>
          </cell>
        </row>
        <row r="26">
          <cell r="A26" t="str">
            <v>AKM250</v>
          </cell>
          <cell r="J26">
            <v>0</v>
          </cell>
        </row>
        <row r="27">
          <cell r="A27" t="str">
            <v>AKM250NB</v>
          </cell>
          <cell r="G27">
            <v>2</v>
          </cell>
          <cell r="J27">
            <v>2</v>
          </cell>
        </row>
        <row r="28">
          <cell r="A28" t="str">
            <v>AKM250IX</v>
          </cell>
          <cell r="J28">
            <v>0</v>
          </cell>
        </row>
        <row r="29">
          <cell r="A29" t="str">
            <v>AKM361IX</v>
          </cell>
          <cell r="G29">
            <v>2</v>
          </cell>
          <cell r="J29">
            <v>2</v>
          </cell>
        </row>
        <row r="30">
          <cell r="A30" t="str">
            <v>AKM394IR</v>
          </cell>
          <cell r="J30">
            <v>0</v>
          </cell>
        </row>
        <row r="31">
          <cell r="A31" t="str">
            <v>AKM521IX</v>
          </cell>
          <cell r="J31">
            <v>0</v>
          </cell>
        </row>
        <row r="32">
          <cell r="A32" t="str">
            <v>AKP560IX</v>
          </cell>
          <cell r="J32">
            <v>0</v>
          </cell>
        </row>
        <row r="33">
          <cell r="A33" t="str">
            <v>AKP560WH</v>
          </cell>
          <cell r="J33">
            <v>0</v>
          </cell>
        </row>
        <row r="34">
          <cell r="A34" t="str">
            <v>AKP565IX</v>
          </cell>
          <cell r="J34">
            <v>0</v>
          </cell>
        </row>
        <row r="35">
          <cell r="A35" t="str">
            <v>AKP568/IX/1</v>
          </cell>
          <cell r="J35">
            <v>0</v>
          </cell>
        </row>
        <row r="36">
          <cell r="A36" t="str">
            <v>AKR0471IX</v>
          </cell>
          <cell r="J36">
            <v>0</v>
          </cell>
        </row>
        <row r="37">
          <cell r="A37" t="str">
            <v>AKR357IX</v>
          </cell>
          <cell r="J37">
            <v>0</v>
          </cell>
        </row>
        <row r="38">
          <cell r="A38" t="str">
            <v>AKR420IX</v>
          </cell>
          <cell r="D38">
            <v>1</v>
          </cell>
          <cell r="G38">
            <v>2</v>
          </cell>
          <cell r="J38">
            <v>3</v>
          </cell>
        </row>
        <row r="39">
          <cell r="A39" t="str">
            <v>AKR420WH</v>
          </cell>
          <cell r="J39">
            <v>0</v>
          </cell>
        </row>
        <row r="40">
          <cell r="A40" t="str">
            <v>AKR420NB</v>
          </cell>
          <cell r="J40">
            <v>0</v>
          </cell>
        </row>
        <row r="41">
          <cell r="A41" t="str">
            <v>AKR431ME</v>
          </cell>
          <cell r="G41">
            <v>1</v>
          </cell>
          <cell r="J41">
            <v>1</v>
          </cell>
        </row>
        <row r="42">
          <cell r="A42" t="str">
            <v>AKR431WH</v>
          </cell>
          <cell r="J42">
            <v>0</v>
          </cell>
        </row>
        <row r="43">
          <cell r="A43" t="str">
            <v>AKR685IX</v>
          </cell>
          <cell r="D43">
            <v>1</v>
          </cell>
          <cell r="J43">
            <v>1</v>
          </cell>
        </row>
        <row r="44">
          <cell r="A44" t="str">
            <v>AKR703IX</v>
          </cell>
          <cell r="J44">
            <v>0</v>
          </cell>
        </row>
        <row r="45">
          <cell r="A45" t="str">
            <v>AKR891IX</v>
          </cell>
          <cell r="J45">
            <v>0</v>
          </cell>
        </row>
        <row r="46">
          <cell r="A46" t="str">
            <v>AKR934IX</v>
          </cell>
          <cell r="G46">
            <v>2</v>
          </cell>
          <cell r="J46">
            <v>2</v>
          </cell>
        </row>
        <row r="47">
          <cell r="A47" t="str">
            <v>AKR945IX</v>
          </cell>
          <cell r="J47">
            <v>0</v>
          </cell>
        </row>
        <row r="48">
          <cell r="A48" t="str">
            <v>AKR981IX</v>
          </cell>
          <cell r="J48">
            <v>0</v>
          </cell>
        </row>
        <row r="49">
          <cell r="A49" t="str">
            <v>AKR809MR</v>
          </cell>
          <cell r="J49">
            <v>0</v>
          </cell>
        </row>
        <row r="50">
          <cell r="A50" t="str">
            <v>AKS638WH</v>
          </cell>
          <cell r="J50">
            <v>0</v>
          </cell>
        </row>
        <row r="51">
          <cell r="A51" t="str">
            <v>AKT315/IX</v>
          </cell>
          <cell r="J51">
            <v>0</v>
          </cell>
        </row>
        <row r="52">
          <cell r="A52" t="str">
            <v>AKT325IX</v>
          </cell>
          <cell r="J52">
            <v>0</v>
          </cell>
        </row>
        <row r="53">
          <cell r="A53" t="str">
            <v>AKT476NB</v>
          </cell>
          <cell r="J53">
            <v>0</v>
          </cell>
        </row>
        <row r="54">
          <cell r="A54" t="str">
            <v>AKT617/IX</v>
          </cell>
          <cell r="J54">
            <v>0</v>
          </cell>
        </row>
        <row r="55">
          <cell r="A55" t="str">
            <v>AKT680/IXL</v>
          </cell>
          <cell r="J55">
            <v>0</v>
          </cell>
        </row>
        <row r="56">
          <cell r="A56" t="str">
            <v>AKT780/IX</v>
          </cell>
          <cell r="J56">
            <v>0</v>
          </cell>
        </row>
        <row r="57">
          <cell r="A57" t="str">
            <v>AKT809NB</v>
          </cell>
          <cell r="J57">
            <v>0</v>
          </cell>
        </row>
        <row r="58">
          <cell r="A58" t="str">
            <v>AKT905/IX</v>
          </cell>
          <cell r="J58">
            <v>0</v>
          </cell>
        </row>
        <row r="59">
          <cell r="A59" t="str">
            <v>AKT925/IX</v>
          </cell>
          <cell r="J59">
            <v>0</v>
          </cell>
        </row>
        <row r="60">
          <cell r="A60" t="str">
            <v>AKT933NB</v>
          </cell>
          <cell r="J60">
            <v>0</v>
          </cell>
        </row>
        <row r="61">
          <cell r="A61" t="str">
            <v>AKZM655IX</v>
          </cell>
          <cell r="J61">
            <v>0</v>
          </cell>
        </row>
        <row r="62">
          <cell r="A62" t="str">
            <v>AKZM693MRR</v>
          </cell>
          <cell r="J62">
            <v>0</v>
          </cell>
        </row>
        <row r="63">
          <cell r="A63" t="str">
            <v>AMB797</v>
          </cell>
          <cell r="C63">
            <v>2</v>
          </cell>
          <cell r="H63">
            <v>4</v>
          </cell>
          <cell r="J63">
            <v>6</v>
          </cell>
        </row>
        <row r="64">
          <cell r="A64" t="str">
            <v>AMB799</v>
          </cell>
          <cell r="C64">
            <v>2</v>
          </cell>
          <cell r="H64">
            <v>5</v>
          </cell>
          <cell r="J64">
            <v>7</v>
          </cell>
        </row>
        <row r="65">
          <cell r="A65" t="str">
            <v>AMD091/1</v>
          </cell>
          <cell r="J65">
            <v>0</v>
          </cell>
        </row>
        <row r="66">
          <cell r="A66" t="str">
            <v>AMD314</v>
          </cell>
          <cell r="J66">
            <v>0</v>
          </cell>
        </row>
        <row r="67">
          <cell r="A67" t="str">
            <v>AMD314IX</v>
          </cell>
          <cell r="J67">
            <v>0</v>
          </cell>
        </row>
        <row r="68">
          <cell r="A68" t="str">
            <v>AMD315</v>
          </cell>
          <cell r="J68">
            <v>0</v>
          </cell>
        </row>
        <row r="69">
          <cell r="A69" t="str">
            <v>AMD315IX</v>
          </cell>
          <cell r="J69">
            <v>0</v>
          </cell>
        </row>
        <row r="70">
          <cell r="A70" t="str">
            <v>AMD316</v>
          </cell>
          <cell r="J70">
            <v>0</v>
          </cell>
        </row>
        <row r="71">
          <cell r="A71" t="str">
            <v>AMD317</v>
          </cell>
          <cell r="J71">
            <v>0</v>
          </cell>
        </row>
        <row r="72">
          <cell r="A72" t="str">
            <v>AMD328</v>
          </cell>
          <cell r="J72">
            <v>0</v>
          </cell>
        </row>
        <row r="73">
          <cell r="A73" t="str">
            <v>AMD329</v>
          </cell>
          <cell r="J73">
            <v>0</v>
          </cell>
        </row>
        <row r="74">
          <cell r="A74" t="str">
            <v>AMT606/WH</v>
          </cell>
          <cell r="J74">
            <v>0</v>
          </cell>
        </row>
        <row r="75">
          <cell r="A75" t="str">
            <v>AMW836/IX</v>
          </cell>
          <cell r="J75">
            <v>0</v>
          </cell>
        </row>
        <row r="76">
          <cell r="A76" t="str">
            <v>AMW497IX</v>
          </cell>
          <cell r="J76">
            <v>0</v>
          </cell>
        </row>
        <row r="77">
          <cell r="A77" t="str">
            <v>ARC2224</v>
          </cell>
          <cell r="J77">
            <v>0</v>
          </cell>
        </row>
        <row r="78">
          <cell r="A78" t="str">
            <v>ARZ000W</v>
          </cell>
          <cell r="J78">
            <v>0</v>
          </cell>
        </row>
        <row r="79">
          <cell r="A79" t="str">
            <v>AWB7912</v>
          </cell>
          <cell r="F79">
            <v>10</v>
          </cell>
          <cell r="J79">
            <v>10</v>
          </cell>
        </row>
        <row r="80">
          <cell r="A80" t="str">
            <v>AWE5090</v>
          </cell>
          <cell r="C80">
            <v>1</v>
          </cell>
          <cell r="J80">
            <v>1</v>
          </cell>
        </row>
        <row r="81">
          <cell r="A81" t="str">
            <v>AWE6112</v>
          </cell>
          <cell r="J81">
            <v>0</v>
          </cell>
        </row>
        <row r="82">
          <cell r="A82" t="str">
            <v>AWE6511</v>
          </cell>
          <cell r="J82">
            <v>0</v>
          </cell>
        </row>
        <row r="83">
          <cell r="A83" t="str">
            <v>AWE6512</v>
          </cell>
          <cell r="J83">
            <v>0</v>
          </cell>
        </row>
        <row r="84">
          <cell r="A84" t="str">
            <v>AWE7650</v>
          </cell>
          <cell r="J84">
            <v>0</v>
          </cell>
        </row>
        <row r="85">
          <cell r="A85" t="str">
            <v>AWE9830</v>
          </cell>
          <cell r="F85">
            <v>1</v>
          </cell>
          <cell r="J85">
            <v>1</v>
          </cell>
        </row>
        <row r="86">
          <cell r="A86" t="str">
            <v>AWE9850</v>
          </cell>
          <cell r="J86">
            <v>0</v>
          </cell>
        </row>
        <row r="87">
          <cell r="A87" t="str">
            <v>AWG6122/B</v>
          </cell>
          <cell r="J87">
            <v>0</v>
          </cell>
        </row>
        <row r="88">
          <cell r="A88" t="str">
            <v>AWG/BM6060</v>
          </cell>
          <cell r="J88">
            <v>0</v>
          </cell>
        </row>
        <row r="89">
          <cell r="A89" t="str">
            <v xml:space="preserve">AWG/BM6080 </v>
          </cell>
          <cell r="C89">
            <v>2</v>
          </cell>
          <cell r="I89">
            <v>2</v>
          </cell>
          <cell r="J89">
            <v>4</v>
          </cell>
        </row>
        <row r="90">
          <cell r="A90" t="str">
            <v>AWG/BM6080S</v>
          </cell>
          <cell r="C90">
            <v>2</v>
          </cell>
          <cell r="D90">
            <v>2</v>
          </cell>
          <cell r="F90">
            <v>2</v>
          </cell>
          <cell r="G90">
            <v>2</v>
          </cell>
          <cell r="J90">
            <v>8</v>
          </cell>
        </row>
        <row r="91">
          <cell r="A91" t="str">
            <v>AWG/BM7080</v>
          </cell>
          <cell r="G91">
            <v>1</v>
          </cell>
          <cell r="J91">
            <v>1</v>
          </cell>
        </row>
        <row r="92">
          <cell r="A92" t="str">
            <v>AWG/BM7080S</v>
          </cell>
          <cell r="J92">
            <v>0</v>
          </cell>
        </row>
        <row r="93">
          <cell r="A93" t="str">
            <v>AWG/BM7100</v>
          </cell>
          <cell r="J93">
            <v>0</v>
          </cell>
        </row>
        <row r="94">
          <cell r="A94" t="str">
            <v>AWG/CM7120S</v>
          </cell>
          <cell r="J94">
            <v>0</v>
          </cell>
        </row>
        <row r="95">
          <cell r="A95" t="str">
            <v>AWO/CM7120</v>
          </cell>
          <cell r="E95">
            <v>2</v>
          </cell>
          <cell r="F95">
            <v>4</v>
          </cell>
          <cell r="J95">
            <v>6</v>
          </cell>
        </row>
        <row r="96">
          <cell r="A96" t="str">
            <v>AWO/CM8123</v>
          </cell>
          <cell r="J96">
            <v>0</v>
          </cell>
        </row>
        <row r="97">
          <cell r="A97" t="str">
            <v>AWO/CM8123S</v>
          </cell>
          <cell r="C97">
            <v>2</v>
          </cell>
          <cell r="J97">
            <v>2</v>
          </cell>
        </row>
        <row r="98">
          <cell r="A98" t="str">
            <v>AWO/CM9123</v>
          </cell>
          <cell r="B98">
            <v>40</v>
          </cell>
          <cell r="J98">
            <v>40</v>
          </cell>
        </row>
        <row r="99">
          <cell r="A99" t="str">
            <v>AWO/CM9123S</v>
          </cell>
          <cell r="B99">
            <v>15</v>
          </cell>
          <cell r="J99">
            <v>15</v>
          </cell>
        </row>
        <row r="100">
          <cell r="A100" t="str">
            <v>AWOE10142S</v>
          </cell>
          <cell r="J100">
            <v>0</v>
          </cell>
        </row>
        <row r="101">
          <cell r="A101" t="str">
            <v>AWOE91200/1</v>
          </cell>
          <cell r="J101">
            <v>0</v>
          </cell>
        </row>
        <row r="102">
          <cell r="A102" t="str">
            <v>AWOE91200/1S</v>
          </cell>
          <cell r="J102">
            <v>0</v>
          </cell>
        </row>
        <row r="103">
          <cell r="A103" t="str">
            <v>AWZFS614</v>
          </cell>
          <cell r="J103">
            <v>0</v>
          </cell>
        </row>
        <row r="104">
          <cell r="A104" t="str">
            <v>AZB8785</v>
          </cell>
          <cell r="J104">
            <v>0</v>
          </cell>
        </row>
        <row r="105">
          <cell r="A105" t="str">
            <v>AZB9780</v>
          </cell>
          <cell r="J105">
            <v>0</v>
          </cell>
        </row>
        <row r="106">
          <cell r="A106" t="str">
            <v>AZB9785</v>
          </cell>
          <cell r="F106">
            <v>2</v>
          </cell>
          <cell r="J106">
            <v>2</v>
          </cell>
        </row>
        <row r="107">
          <cell r="A107" t="str">
            <v>CF16</v>
          </cell>
          <cell r="J107">
            <v>0</v>
          </cell>
        </row>
        <row r="108">
          <cell r="A108" t="str">
            <v>CF20</v>
          </cell>
          <cell r="G108">
            <v>1</v>
          </cell>
          <cell r="J108">
            <v>1</v>
          </cell>
        </row>
        <row r="109">
          <cell r="A109" t="str">
            <v>CF28</v>
          </cell>
          <cell r="C109">
            <v>2</v>
          </cell>
          <cell r="I109">
            <v>2</v>
          </cell>
          <cell r="J109">
            <v>4</v>
          </cell>
        </row>
        <row r="110">
          <cell r="A110" t="str">
            <v>CF350</v>
          </cell>
          <cell r="C110">
            <v>2</v>
          </cell>
          <cell r="J110">
            <v>2</v>
          </cell>
        </row>
        <row r="111">
          <cell r="A111" t="str">
            <v>CF430</v>
          </cell>
          <cell r="J111">
            <v>0</v>
          </cell>
        </row>
        <row r="112">
          <cell r="A112" t="str">
            <v>CF610</v>
          </cell>
          <cell r="J112">
            <v>0</v>
          </cell>
        </row>
        <row r="113">
          <cell r="A113" t="str">
            <v>CVA14AP</v>
          </cell>
          <cell r="J113">
            <v>0</v>
          </cell>
        </row>
        <row r="114">
          <cell r="A114" t="str">
            <v>DPA5890IXL</v>
          </cell>
          <cell r="J114">
            <v>0</v>
          </cell>
        </row>
        <row r="115">
          <cell r="A115" t="str">
            <v>DPA25</v>
          </cell>
          <cell r="J115">
            <v>0</v>
          </cell>
        </row>
        <row r="116">
          <cell r="A116" t="str">
            <v>DPA300V/EG</v>
          </cell>
          <cell r="J116">
            <v>0</v>
          </cell>
        </row>
        <row r="117">
          <cell r="A117" t="str">
            <v>DDP7750</v>
          </cell>
          <cell r="J117">
            <v>0</v>
          </cell>
        </row>
        <row r="118">
          <cell r="A118" t="str">
            <v>DDP7751</v>
          </cell>
          <cell r="J118">
            <v>0</v>
          </cell>
        </row>
        <row r="119">
          <cell r="A119" t="str">
            <v>DDP7752</v>
          </cell>
          <cell r="J119">
            <v>0</v>
          </cell>
        </row>
        <row r="120">
          <cell r="A120" t="str">
            <v>DDP7753</v>
          </cell>
          <cell r="J120">
            <v>0</v>
          </cell>
        </row>
        <row r="121">
          <cell r="A121" t="str">
            <v>EKOGOLD840P</v>
          </cell>
          <cell r="J121">
            <v>0</v>
          </cell>
        </row>
        <row r="122">
          <cell r="A122" t="str">
            <v>EKOGOLD940P</v>
          </cell>
          <cell r="J122">
            <v>0</v>
          </cell>
        </row>
        <row r="123">
          <cell r="A123" t="str">
            <v>GT285SL</v>
          </cell>
          <cell r="F123">
            <v>6</v>
          </cell>
          <cell r="J123">
            <v>6</v>
          </cell>
        </row>
        <row r="124">
          <cell r="A124" t="str">
            <v>GTE405</v>
          </cell>
          <cell r="J124">
            <v>0</v>
          </cell>
        </row>
        <row r="125">
          <cell r="A125" t="str">
            <v>JT366/SL</v>
          </cell>
          <cell r="J125">
            <v>0</v>
          </cell>
        </row>
        <row r="126">
          <cell r="A126" t="str">
            <v>JT379IX</v>
          </cell>
          <cell r="J126">
            <v>0</v>
          </cell>
        </row>
        <row r="127">
          <cell r="A127" t="str">
            <v>KGN5382A2+ Fresh PT</v>
          </cell>
          <cell r="J127">
            <v>0</v>
          </cell>
        </row>
        <row r="128">
          <cell r="A128" t="str">
            <v>KGN5283A3+</v>
          </cell>
          <cell r="J128">
            <v>0</v>
          </cell>
        </row>
        <row r="129">
          <cell r="A129" t="str">
            <v>LOP6052</v>
          </cell>
          <cell r="C129">
            <v>1</v>
          </cell>
          <cell r="J129">
            <v>1</v>
          </cell>
        </row>
        <row r="130">
          <cell r="A130" t="str">
            <v>LOS7010</v>
          </cell>
          <cell r="J130">
            <v>0</v>
          </cell>
        </row>
        <row r="131">
          <cell r="A131" t="str">
            <v>LPA54</v>
          </cell>
          <cell r="J131">
            <v>0</v>
          </cell>
        </row>
        <row r="132">
          <cell r="A132" t="str">
            <v>MWD246SL</v>
          </cell>
          <cell r="J132">
            <v>0</v>
          </cell>
        </row>
        <row r="133">
          <cell r="A133" t="str">
            <v>MWD301</v>
          </cell>
          <cell r="C133">
            <v>2</v>
          </cell>
          <cell r="G133">
            <v>4</v>
          </cell>
          <cell r="J133">
            <v>6</v>
          </cell>
        </row>
        <row r="134">
          <cell r="A134" t="str">
            <v>MWD302/WH</v>
          </cell>
          <cell r="J134">
            <v>0</v>
          </cell>
        </row>
        <row r="135">
          <cell r="A135" t="str">
            <v>MWD308/SL</v>
          </cell>
          <cell r="J135">
            <v>0</v>
          </cell>
        </row>
        <row r="136">
          <cell r="A136" t="str">
            <v>MWO611SL</v>
          </cell>
          <cell r="J136">
            <v>0</v>
          </cell>
        </row>
        <row r="137">
          <cell r="A137" t="str">
            <v>SF141</v>
          </cell>
          <cell r="J137">
            <v>0</v>
          </cell>
        </row>
        <row r="138">
          <cell r="A138" t="str">
            <v>SF171</v>
          </cell>
          <cell r="C138">
            <v>2</v>
          </cell>
          <cell r="D138">
            <v>2</v>
          </cell>
          <cell r="I138">
            <v>2</v>
          </cell>
          <cell r="J138">
            <v>6</v>
          </cell>
        </row>
        <row r="139">
          <cell r="A139" t="str">
            <v>TGA310/3100EG</v>
          </cell>
          <cell r="J139">
            <v>0</v>
          </cell>
        </row>
        <row r="140">
          <cell r="A140" t="str">
            <v>TGZ5757IXL</v>
          </cell>
          <cell r="J140">
            <v>0</v>
          </cell>
        </row>
        <row r="141">
          <cell r="A141" t="str">
            <v>TT16AP</v>
          </cell>
          <cell r="C141">
            <v>2</v>
          </cell>
          <cell r="J141">
            <v>2</v>
          </cell>
        </row>
        <row r="142">
          <cell r="A142" t="str">
            <v>WBA3399NFCIX</v>
          </cell>
          <cell r="J142">
            <v>0</v>
          </cell>
        </row>
        <row r="143">
          <cell r="A143" t="str">
            <v>WBA4398NFCIX</v>
          </cell>
          <cell r="B143">
            <v>5</v>
          </cell>
          <cell r="F143">
            <v>1</v>
          </cell>
          <cell r="J143">
            <v>6</v>
          </cell>
        </row>
        <row r="144">
          <cell r="A144" t="str">
            <v>WBE3325NFTS</v>
          </cell>
          <cell r="J144">
            <v>0</v>
          </cell>
        </row>
        <row r="145">
          <cell r="A145" t="str">
            <v>WBE3325NFW</v>
          </cell>
          <cell r="G145">
            <v>1</v>
          </cell>
          <cell r="J145">
            <v>1</v>
          </cell>
        </row>
        <row r="146">
          <cell r="A146" t="str">
            <v>WBE3414</v>
          </cell>
          <cell r="J146">
            <v>0</v>
          </cell>
        </row>
        <row r="147">
          <cell r="A147" t="str">
            <v>WBE475IX/ARC4324IX</v>
          </cell>
          <cell r="J147">
            <v>0</v>
          </cell>
        </row>
        <row r="148">
          <cell r="A148" t="str">
            <v>WGWHFL106A</v>
          </cell>
          <cell r="G148">
            <v>3</v>
          </cell>
          <cell r="J148">
            <v>3</v>
          </cell>
        </row>
        <row r="149">
          <cell r="A149" t="str">
            <v>WGWHFL1P6AL</v>
          </cell>
          <cell r="J149">
            <v>0</v>
          </cell>
        </row>
        <row r="150">
          <cell r="A150" t="str">
            <v>WGWHFL112A</v>
          </cell>
          <cell r="J150">
            <v>0</v>
          </cell>
        </row>
        <row r="151">
          <cell r="A151" t="str">
            <v>WME1640W</v>
          </cell>
          <cell r="J151">
            <v>0</v>
          </cell>
        </row>
        <row r="152">
          <cell r="A152" t="str">
            <v>WME1887DFCTS</v>
          </cell>
          <cell r="J152">
            <v>0</v>
          </cell>
        </row>
        <row r="153">
          <cell r="A153" t="str">
            <v>WMN1867DFCN</v>
          </cell>
          <cell r="J153">
            <v>0</v>
          </cell>
        </row>
        <row r="154">
          <cell r="A154" t="str">
            <v>WMT503</v>
          </cell>
          <cell r="I154">
            <v>1</v>
          </cell>
          <cell r="J154">
            <v>1</v>
          </cell>
        </row>
        <row r="155">
          <cell r="A155" t="str">
            <v>WOR1207</v>
          </cell>
          <cell r="C155">
            <v>2</v>
          </cell>
          <cell r="D155">
            <v>2</v>
          </cell>
          <cell r="H155">
            <v>6</v>
          </cell>
          <cell r="I155">
            <v>4</v>
          </cell>
          <cell r="J155">
            <v>14</v>
          </cell>
        </row>
        <row r="156">
          <cell r="A156" t="str">
            <v>WOR1209</v>
          </cell>
          <cell r="C156">
            <v>2</v>
          </cell>
          <cell r="D156">
            <v>2</v>
          </cell>
          <cell r="H156">
            <v>6</v>
          </cell>
          <cell r="I156">
            <v>4</v>
          </cell>
          <cell r="J156">
            <v>14</v>
          </cell>
        </row>
        <row r="157">
          <cell r="A157" t="str">
            <v>WOR1212</v>
          </cell>
          <cell r="H157">
            <v>6</v>
          </cell>
          <cell r="I157">
            <v>4</v>
          </cell>
          <cell r="J157">
            <v>10</v>
          </cell>
        </row>
        <row r="158">
          <cell r="A158" t="str">
            <v>WS60-578</v>
          </cell>
          <cell r="J158">
            <v>0</v>
          </cell>
        </row>
        <row r="159">
          <cell r="A159" t="str">
            <v>WS80-58</v>
          </cell>
          <cell r="J159">
            <v>0</v>
          </cell>
        </row>
        <row r="160">
          <cell r="A160" t="str">
            <v>WSC5541/A+NX</v>
          </cell>
          <cell r="J160">
            <v>0</v>
          </cell>
        </row>
        <row r="161">
          <cell r="A161" t="str">
            <v>WSC5541/A+S</v>
          </cell>
          <cell r="J161">
            <v>0</v>
          </cell>
        </row>
        <row r="162">
          <cell r="A162" t="str">
            <v>WSF7256A/IX</v>
          </cell>
          <cell r="J162">
            <v>0</v>
          </cell>
        </row>
        <row r="163">
          <cell r="A163" t="str">
            <v>WSF5574A+X</v>
          </cell>
          <cell r="J163">
            <v>0</v>
          </cell>
        </row>
        <row r="164">
          <cell r="A164" t="str">
            <v>WSN5586A+N</v>
          </cell>
          <cell r="J164">
            <v>0</v>
          </cell>
        </row>
        <row r="165">
          <cell r="A165" t="str">
            <v>WTE2510W</v>
          </cell>
          <cell r="J165">
            <v>0</v>
          </cell>
        </row>
        <row r="166">
          <cell r="A166" t="str">
            <v>WTE2921A+NFS</v>
          </cell>
          <cell r="J166">
            <v>0</v>
          </cell>
        </row>
        <row r="167">
          <cell r="A167" t="str">
            <v>WTE2921A+NFW</v>
          </cell>
          <cell r="C167">
            <v>1</v>
          </cell>
          <cell r="F167">
            <v>1</v>
          </cell>
          <cell r="J167">
            <v>2</v>
          </cell>
        </row>
        <row r="168">
          <cell r="A168" t="str">
            <v>WTE3111W</v>
          </cell>
          <cell r="J168">
            <v>0</v>
          </cell>
        </row>
        <row r="169">
          <cell r="A169" t="str">
            <v>WTE3322A+NFTS</v>
          </cell>
          <cell r="C169">
            <v>2</v>
          </cell>
          <cell r="J169">
            <v>2</v>
          </cell>
        </row>
        <row r="170">
          <cell r="A170" t="str">
            <v>WTE3322NFW</v>
          </cell>
          <cell r="J170">
            <v>0</v>
          </cell>
        </row>
        <row r="171">
          <cell r="A171" t="str">
            <v>WTH4410IX</v>
          </cell>
          <cell r="D171">
            <v>2</v>
          </cell>
          <cell r="J171">
            <v>2</v>
          </cell>
        </row>
        <row r="172">
          <cell r="A172" t="str">
            <v>WTH4410NFW</v>
          </cell>
          <cell r="C172">
            <v>2</v>
          </cell>
          <cell r="J172">
            <v>2</v>
          </cell>
        </row>
        <row r="173">
          <cell r="A173" t="str">
            <v>WTH4910IX</v>
          </cell>
          <cell r="J173">
            <v>0</v>
          </cell>
        </row>
        <row r="174">
          <cell r="A174" t="str">
            <v>WTH4910NFW</v>
          </cell>
          <cell r="J174">
            <v>0</v>
          </cell>
        </row>
        <row r="175">
          <cell r="A175" t="str">
            <v>WTH5410NFW</v>
          </cell>
          <cell r="J175">
            <v>0</v>
          </cell>
        </row>
        <row r="176">
          <cell r="A176" t="str">
            <v>WTH5410NFX</v>
          </cell>
          <cell r="J176">
            <v>0</v>
          </cell>
        </row>
        <row r="177">
          <cell r="A177" t="str">
            <v>WTM480</v>
          </cell>
          <cell r="D177">
            <v>2</v>
          </cell>
          <cell r="F177">
            <v>2</v>
          </cell>
          <cell r="J177">
            <v>4</v>
          </cell>
        </row>
        <row r="178">
          <cell r="A178" t="str">
            <v>WTV4125NFW</v>
          </cell>
          <cell r="J178">
            <v>0</v>
          </cell>
        </row>
        <row r="179">
          <cell r="A179" t="str">
            <v>WTV4125NFX</v>
          </cell>
          <cell r="J179">
            <v>0</v>
          </cell>
        </row>
        <row r="180">
          <cell r="A180" t="str">
            <v>WTV4225TS</v>
          </cell>
          <cell r="J180">
            <v>0</v>
          </cell>
        </row>
        <row r="181">
          <cell r="A181" t="str">
            <v>WTV4597NFCIX</v>
          </cell>
          <cell r="J181">
            <v>0</v>
          </cell>
        </row>
        <row r="182">
          <cell r="A182" t="str">
            <v>WV1500</v>
          </cell>
          <cell r="J182">
            <v>0</v>
          </cell>
        </row>
        <row r="183">
          <cell r="A183" t="str">
            <v>WV1500S</v>
          </cell>
          <cell r="J183">
            <v>0</v>
          </cell>
        </row>
        <row r="184">
          <cell r="A184" t="str">
            <v>WVCC1B130</v>
          </cell>
          <cell r="F184">
            <v>2</v>
          </cell>
          <cell r="J184">
            <v>2</v>
          </cell>
        </row>
        <row r="185">
          <cell r="A185" t="str">
            <v>WVCC1CL160</v>
          </cell>
          <cell r="J185">
            <v>0</v>
          </cell>
        </row>
        <row r="186">
          <cell r="A186" t="str">
            <v>WVCC1B180</v>
          </cell>
          <cell r="J186">
            <v>0</v>
          </cell>
        </row>
        <row r="187">
          <cell r="A187" t="str">
            <v>WVCC1B200</v>
          </cell>
          <cell r="J187">
            <v>0</v>
          </cell>
        </row>
        <row r="188">
          <cell r="A188" t="str">
            <v>WVCC1CL200</v>
          </cell>
          <cell r="F188">
            <v>2</v>
          </cell>
          <cell r="J188">
            <v>2</v>
          </cell>
        </row>
        <row r="189">
          <cell r="A189" t="str">
            <v>WVCU1CL100</v>
          </cell>
          <cell r="F189">
            <v>4</v>
          </cell>
          <cell r="J189">
            <v>4</v>
          </cell>
        </row>
        <row r="190">
          <cell r="A190" t="str">
            <v>WVE1660</v>
          </cell>
          <cell r="C190">
            <v>2</v>
          </cell>
          <cell r="D190">
            <v>1</v>
          </cell>
          <cell r="J190">
            <v>3</v>
          </cell>
        </row>
        <row r="191">
          <cell r="A191" t="str">
            <v>WVE1883NFTS</v>
          </cell>
          <cell r="J191">
            <v>0</v>
          </cell>
        </row>
        <row r="192">
          <cell r="A192" t="str">
            <v>WVN1863</v>
          </cell>
          <cell r="J192">
            <v>0</v>
          </cell>
        </row>
        <row r="193">
          <cell r="A193" t="str">
            <v>WVT503</v>
          </cell>
          <cell r="J193">
            <v>0</v>
          </cell>
        </row>
        <row r="194">
          <cell r="A194" t="str">
            <v>WW1600</v>
          </cell>
          <cell r="J194">
            <v>0</v>
          </cell>
        </row>
      </sheetData>
      <sheetData sheetId="8">
        <row r="5">
          <cell r="A5" t="str">
            <v>DATE</v>
          </cell>
          <cell r="B5" t="str">
            <v>BLD10572</v>
          </cell>
          <cell r="C5" t="str">
            <v xml:space="preserve">BLD10418                                          ENLEV82                                                </v>
          </cell>
          <cell r="D5" t="str">
            <v xml:space="preserve">BLD10418                                          ENLEV83                                               </v>
          </cell>
          <cell r="E5" t="str">
            <v>BLD10667</v>
          </cell>
          <cell r="F5" t="str">
            <v>BLD10651</v>
          </cell>
          <cell r="G5" t="str">
            <v>BLD10652</v>
          </cell>
          <cell r="H5" t="str">
            <v>BLD10668</v>
          </cell>
          <cell r="I5" t="str">
            <v>BLD10719</v>
          </cell>
          <cell r="J5" t="str">
            <v>BLD10720</v>
          </cell>
          <cell r="K5" t="str">
            <v>BLD10628</v>
          </cell>
          <cell r="L5" t="str">
            <v>BLD10627</v>
          </cell>
          <cell r="M5" t="str">
            <v>BLD10668</v>
          </cell>
          <cell r="N5" t="str">
            <v>BLD10683</v>
          </cell>
          <cell r="O5" t="str">
            <v>BLD10724</v>
          </cell>
          <cell r="P5" t="str">
            <v>BLD10726</v>
          </cell>
          <cell r="Q5" t="str">
            <v>BLD10702</v>
          </cell>
          <cell r="R5" t="str">
            <v>BLD10733</v>
          </cell>
          <cell r="S5" t="str">
            <v xml:space="preserve">BLD10418                                          ENLEV84                                              </v>
          </cell>
          <cell r="T5" t="str">
            <v>BLD10214                                 ENLEV85</v>
          </cell>
          <cell r="U5" t="str">
            <v>BLD10238                                      ENLEV86</v>
          </cell>
          <cell r="V5" t="str">
            <v>BLD10235                                         SB22</v>
          </cell>
          <cell r="W5" t="str">
            <v>TOTAL</v>
          </cell>
        </row>
        <row r="6">
          <cell r="A6" t="str">
            <v>REFERENCES</v>
          </cell>
          <cell r="W6">
            <v>0</v>
          </cell>
        </row>
        <row r="7">
          <cell r="A7" t="str">
            <v>ACE010IX</v>
          </cell>
          <cell r="W7">
            <v>0</v>
          </cell>
        </row>
        <row r="8">
          <cell r="A8" t="str">
            <v>ACE102IX</v>
          </cell>
          <cell r="W8">
            <v>0</v>
          </cell>
        </row>
        <row r="9">
          <cell r="A9" t="str">
            <v>ACM5611G/WH</v>
          </cell>
          <cell r="R9">
            <v>2</v>
          </cell>
          <cell r="W9">
            <v>2</v>
          </cell>
        </row>
        <row r="10">
          <cell r="A10" t="str">
            <v>ACM566/1IX</v>
          </cell>
          <cell r="W10">
            <v>0</v>
          </cell>
        </row>
        <row r="11">
          <cell r="A11" t="str">
            <v>ACM6601/G/IX</v>
          </cell>
          <cell r="W11">
            <v>0</v>
          </cell>
        </row>
        <row r="12">
          <cell r="A12" t="str">
            <v>ACM6611G/IX</v>
          </cell>
          <cell r="W12">
            <v>0</v>
          </cell>
        </row>
        <row r="13">
          <cell r="A13" t="str">
            <v>ACM6611G/WH</v>
          </cell>
          <cell r="R13">
            <v>2</v>
          </cell>
          <cell r="V13">
            <v>5</v>
          </cell>
          <cell r="W13">
            <v>7</v>
          </cell>
        </row>
        <row r="14">
          <cell r="A14" t="str">
            <v>ACM916IX</v>
          </cell>
          <cell r="W14">
            <v>0</v>
          </cell>
        </row>
        <row r="15">
          <cell r="A15" t="str">
            <v>ADG6442FD</v>
          </cell>
          <cell r="W15">
            <v>0</v>
          </cell>
        </row>
        <row r="16">
          <cell r="A16" t="str">
            <v>ADG7443A+FD</v>
          </cell>
          <cell r="W16">
            <v>0</v>
          </cell>
        </row>
        <row r="17">
          <cell r="A17" t="str">
            <v>ADG7643A+IX</v>
          </cell>
          <cell r="W17">
            <v>0</v>
          </cell>
        </row>
        <row r="18">
          <cell r="A18" t="str">
            <v>ADP4400WH</v>
          </cell>
          <cell r="G18">
            <v>2</v>
          </cell>
          <cell r="J18">
            <v>6</v>
          </cell>
          <cell r="R18">
            <v>2</v>
          </cell>
          <cell r="W18">
            <v>10</v>
          </cell>
        </row>
        <row r="19">
          <cell r="A19" t="str">
            <v>ADP4600SI</v>
          </cell>
          <cell r="G19">
            <v>1</v>
          </cell>
          <cell r="R19">
            <v>2</v>
          </cell>
          <cell r="W19">
            <v>3</v>
          </cell>
        </row>
        <row r="20">
          <cell r="A20" t="str">
            <v>ADP7442A+PC6SWH</v>
          </cell>
          <cell r="G20">
            <v>2</v>
          </cell>
          <cell r="R20">
            <v>2</v>
          </cell>
          <cell r="W20">
            <v>4</v>
          </cell>
        </row>
        <row r="21">
          <cell r="A21" t="str">
            <v>ADP7452A+IX</v>
          </cell>
          <cell r="W21">
            <v>0</v>
          </cell>
        </row>
        <row r="22">
          <cell r="A22" t="str">
            <v>ADP750IX</v>
          </cell>
          <cell r="W22">
            <v>0</v>
          </cell>
        </row>
        <row r="23">
          <cell r="A23" t="str">
            <v>ADP8688A+TR</v>
          </cell>
          <cell r="R23">
            <v>2</v>
          </cell>
          <cell r="W23">
            <v>2</v>
          </cell>
        </row>
        <row r="24">
          <cell r="A24" t="str">
            <v>AKG659IX</v>
          </cell>
          <cell r="W24">
            <v>0</v>
          </cell>
        </row>
        <row r="25">
          <cell r="A25" t="str">
            <v>AKL710WH</v>
          </cell>
          <cell r="R25">
            <v>2</v>
          </cell>
          <cell r="W25">
            <v>2</v>
          </cell>
        </row>
        <row r="26">
          <cell r="A26" t="str">
            <v>AKM250</v>
          </cell>
          <cell r="E26">
            <v>2</v>
          </cell>
          <cell r="P26">
            <v>3</v>
          </cell>
          <cell r="R26">
            <v>4</v>
          </cell>
          <cell r="W26">
            <v>9</v>
          </cell>
        </row>
        <row r="27">
          <cell r="A27" t="str">
            <v>AKM250NB</v>
          </cell>
          <cell r="P27">
            <v>2</v>
          </cell>
          <cell r="W27">
            <v>2</v>
          </cell>
        </row>
        <row r="28">
          <cell r="A28" t="str">
            <v>AKM250IX</v>
          </cell>
          <cell r="R28">
            <v>3</v>
          </cell>
          <cell r="W28">
            <v>3</v>
          </cell>
        </row>
        <row r="29">
          <cell r="A29" t="str">
            <v>AKM361IX</v>
          </cell>
          <cell r="B29">
            <v>1</v>
          </cell>
          <cell r="E29">
            <v>3</v>
          </cell>
          <cell r="H29">
            <v>6</v>
          </cell>
          <cell r="M29">
            <v>6</v>
          </cell>
          <cell r="R29">
            <v>10</v>
          </cell>
          <cell r="W29">
            <v>26</v>
          </cell>
        </row>
        <row r="30">
          <cell r="A30" t="str">
            <v>AKM394IR</v>
          </cell>
          <cell r="W30">
            <v>0</v>
          </cell>
        </row>
        <row r="31">
          <cell r="A31" t="str">
            <v>AKM521IX</v>
          </cell>
          <cell r="P31">
            <v>2</v>
          </cell>
          <cell r="W31">
            <v>2</v>
          </cell>
        </row>
        <row r="32">
          <cell r="A32" t="str">
            <v>AKP560IX</v>
          </cell>
          <cell r="R32">
            <v>2</v>
          </cell>
          <cell r="W32">
            <v>2</v>
          </cell>
        </row>
        <row r="33">
          <cell r="A33" t="str">
            <v>AKP560WH</v>
          </cell>
          <cell r="R33">
            <v>2</v>
          </cell>
          <cell r="W33">
            <v>2</v>
          </cell>
        </row>
        <row r="34">
          <cell r="A34" t="str">
            <v>AKP565IX</v>
          </cell>
          <cell r="W34">
            <v>0</v>
          </cell>
        </row>
        <row r="35">
          <cell r="A35" t="str">
            <v>AKP568/IX/1</v>
          </cell>
          <cell r="G35">
            <v>3</v>
          </cell>
          <cell r="H35">
            <v>6</v>
          </cell>
          <cell r="M35">
            <v>6</v>
          </cell>
          <cell r="W35">
            <v>15</v>
          </cell>
        </row>
        <row r="36">
          <cell r="A36" t="str">
            <v>AKR0471IX</v>
          </cell>
          <cell r="W36">
            <v>0</v>
          </cell>
        </row>
        <row r="37">
          <cell r="A37" t="str">
            <v>AKR357IX</v>
          </cell>
          <cell r="R37">
            <v>2</v>
          </cell>
          <cell r="W37">
            <v>2</v>
          </cell>
        </row>
        <row r="38">
          <cell r="A38" t="str">
            <v>AKR420IX</v>
          </cell>
          <cell r="H38">
            <v>5</v>
          </cell>
          <cell r="M38">
            <v>5</v>
          </cell>
          <cell r="R38">
            <v>5</v>
          </cell>
          <cell r="W38">
            <v>15</v>
          </cell>
        </row>
        <row r="39">
          <cell r="A39" t="str">
            <v>AKR420WH</v>
          </cell>
          <cell r="R39">
            <v>2</v>
          </cell>
          <cell r="W39">
            <v>2</v>
          </cell>
        </row>
        <row r="40">
          <cell r="A40" t="str">
            <v>AKR420NB</v>
          </cell>
          <cell r="W40">
            <v>0</v>
          </cell>
        </row>
        <row r="41">
          <cell r="A41" t="str">
            <v>AKR431ME</v>
          </cell>
          <cell r="B41">
            <v>1</v>
          </cell>
          <cell r="E41">
            <v>3</v>
          </cell>
          <cell r="H41">
            <v>6</v>
          </cell>
          <cell r="M41">
            <v>6</v>
          </cell>
          <cell r="R41">
            <v>4</v>
          </cell>
          <cell r="W41">
            <v>20</v>
          </cell>
        </row>
        <row r="42">
          <cell r="A42" t="str">
            <v>AKR431WH</v>
          </cell>
          <cell r="W42">
            <v>0</v>
          </cell>
        </row>
        <row r="43">
          <cell r="A43" t="str">
            <v>AKR685IX</v>
          </cell>
          <cell r="G43">
            <v>1</v>
          </cell>
          <cell r="R43">
            <v>2</v>
          </cell>
          <cell r="W43">
            <v>3</v>
          </cell>
        </row>
        <row r="44">
          <cell r="A44" t="str">
            <v>AKR703IX</v>
          </cell>
          <cell r="H44">
            <v>2</v>
          </cell>
          <cell r="M44">
            <v>2</v>
          </cell>
          <cell r="W44">
            <v>4</v>
          </cell>
        </row>
        <row r="45">
          <cell r="A45" t="str">
            <v>AKR891IX</v>
          </cell>
          <cell r="W45">
            <v>0</v>
          </cell>
        </row>
        <row r="46">
          <cell r="A46" t="str">
            <v>AKR934IX</v>
          </cell>
          <cell r="R46">
            <v>2</v>
          </cell>
          <cell r="W46">
            <v>2</v>
          </cell>
        </row>
        <row r="47">
          <cell r="A47" t="str">
            <v>AKR945IX</v>
          </cell>
          <cell r="W47">
            <v>0</v>
          </cell>
        </row>
        <row r="48">
          <cell r="A48" t="str">
            <v>AKR981IX</v>
          </cell>
          <cell r="W48">
            <v>0</v>
          </cell>
        </row>
        <row r="49">
          <cell r="A49" t="str">
            <v>AKR809MR</v>
          </cell>
          <cell r="W49">
            <v>0</v>
          </cell>
        </row>
        <row r="50">
          <cell r="A50" t="str">
            <v>AKS638WH</v>
          </cell>
          <cell r="R50">
            <v>2</v>
          </cell>
          <cell r="W50">
            <v>2</v>
          </cell>
        </row>
        <row r="51">
          <cell r="A51" t="str">
            <v>AKT315/IX</v>
          </cell>
          <cell r="W51">
            <v>0</v>
          </cell>
        </row>
        <row r="52">
          <cell r="A52" t="str">
            <v>AKT325IX</v>
          </cell>
          <cell r="E52">
            <v>2</v>
          </cell>
          <cell r="W52">
            <v>2</v>
          </cell>
        </row>
        <row r="53">
          <cell r="A53" t="str">
            <v>AKT476NB</v>
          </cell>
          <cell r="W53">
            <v>0</v>
          </cell>
        </row>
        <row r="54">
          <cell r="A54" t="str">
            <v>AKT617/IX</v>
          </cell>
          <cell r="R54">
            <v>2</v>
          </cell>
          <cell r="W54">
            <v>2</v>
          </cell>
        </row>
        <row r="55">
          <cell r="A55" t="str">
            <v>AKT680/IXL</v>
          </cell>
          <cell r="E55">
            <v>3</v>
          </cell>
          <cell r="W55">
            <v>3</v>
          </cell>
        </row>
        <row r="56">
          <cell r="A56" t="str">
            <v>AKT780/IX</v>
          </cell>
          <cell r="W56">
            <v>0</v>
          </cell>
        </row>
        <row r="57">
          <cell r="A57" t="str">
            <v>AKT809NB</v>
          </cell>
          <cell r="W57">
            <v>0</v>
          </cell>
        </row>
        <row r="58">
          <cell r="A58" t="str">
            <v>AKT905/IX</v>
          </cell>
          <cell r="R58">
            <v>2</v>
          </cell>
          <cell r="W58">
            <v>2</v>
          </cell>
        </row>
        <row r="59">
          <cell r="A59" t="str">
            <v>AKT925/IX</v>
          </cell>
          <cell r="H59">
            <v>6</v>
          </cell>
          <cell r="M59">
            <v>6</v>
          </cell>
          <cell r="W59">
            <v>12</v>
          </cell>
        </row>
        <row r="60">
          <cell r="A60" t="str">
            <v>AKT933NB</v>
          </cell>
          <cell r="W60">
            <v>0</v>
          </cell>
        </row>
        <row r="61">
          <cell r="A61" t="str">
            <v>AKZM655IX</v>
          </cell>
          <cell r="W61">
            <v>0</v>
          </cell>
        </row>
        <row r="62">
          <cell r="A62" t="str">
            <v>AKZM693MRR</v>
          </cell>
          <cell r="W62">
            <v>0</v>
          </cell>
        </row>
        <row r="63">
          <cell r="A63" t="str">
            <v>AMB797</v>
          </cell>
          <cell r="I63">
            <v>4</v>
          </cell>
          <cell r="W63">
            <v>4</v>
          </cell>
        </row>
        <row r="64">
          <cell r="A64" t="str">
            <v>AMB799</v>
          </cell>
          <cell r="I64">
            <v>4</v>
          </cell>
          <cell r="W64">
            <v>4</v>
          </cell>
        </row>
        <row r="65">
          <cell r="A65" t="str">
            <v>AMD091/1</v>
          </cell>
          <cell r="W65">
            <v>0</v>
          </cell>
        </row>
        <row r="66">
          <cell r="A66" t="str">
            <v>AMD314</v>
          </cell>
          <cell r="W66">
            <v>0</v>
          </cell>
        </row>
        <row r="67">
          <cell r="A67" t="str">
            <v>AMD314IX</v>
          </cell>
          <cell r="W67">
            <v>0</v>
          </cell>
        </row>
        <row r="68">
          <cell r="A68" t="str">
            <v>AMD315</v>
          </cell>
          <cell r="W68">
            <v>0</v>
          </cell>
        </row>
        <row r="69">
          <cell r="A69" t="str">
            <v>AMD315IX</v>
          </cell>
          <cell r="W69">
            <v>0</v>
          </cell>
        </row>
        <row r="70">
          <cell r="A70" t="str">
            <v>AMD316</v>
          </cell>
          <cell r="W70">
            <v>0</v>
          </cell>
        </row>
        <row r="71">
          <cell r="A71" t="str">
            <v>AMD317</v>
          </cell>
          <cell r="W71">
            <v>0</v>
          </cell>
        </row>
        <row r="72">
          <cell r="A72" t="str">
            <v>AMD328</v>
          </cell>
          <cell r="W72">
            <v>0</v>
          </cell>
        </row>
        <row r="73">
          <cell r="A73" t="str">
            <v>AMD329</v>
          </cell>
          <cell r="W73">
            <v>0</v>
          </cell>
        </row>
        <row r="74">
          <cell r="A74" t="str">
            <v>AMT606/WH</v>
          </cell>
          <cell r="R74">
            <v>10</v>
          </cell>
          <cell r="W74">
            <v>10</v>
          </cell>
        </row>
        <row r="75">
          <cell r="A75" t="str">
            <v>AMW836/IX</v>
          </cell>
          <cell r="W75">
            <v>0</v>
          </cell>
        </row>
        <row r="76">
          <cell r="A76" t="str">
            <v>AMW497IX</v>
          </cell>
          <cell r="W76">
            <v>0</v>
          </cell>
        </row>
        <row r="77">
          <cell r="A77" t="str">
            <v>ARC2224</v>
          </cell>
          <cell r="P77">
            <v>2</v>
          </cell>
          <cell r="W77">
            <v>2</v>
          </cell>
        </row>
        <row r="78">
          <cell r="A78" t="str">
            <v>ARZ000W</v>
          </cell>
          <cell r="W78">
            <v>0</v>
          </cell>
        </row>
        <row r="79">
          <cell r="A79" t="str">
            <v>AWB7912</v>
          </cell>
          <cell r="E79">
            <v>10</v>
          </cell>
          <cell r="F79">
            <v>10</v>
          </cell>
          <cell r="H79">
            <v>10</v>
          </cell>
          <cell r="M79">
            <v>10</v>
          </cell>
          <cell r="W79">
            <v>40</v>
          </cell>
        </row>
        <row r="80">
          <cell r="A80" t="str">
            <v>AWE5090</v>
          </cell>
          <cell r="G80">
            <v>3</v>
          </cell>
          <cell r="L80">
            <v>2</v>
          </cell>
          <cell r="P80">
            <v>2</v>
          </cell>
          <cell r="R80">
            <v>2</v>
          </cell>
          <cell r="W80">
            <v>9</v>
          </cell>
        </row>
        <row r="81">
          <cell r="A81" t="str">
            <v>AWE6112</v>
          </cell>
          <cell r="W81">
            <v>0</v>
          </cell>
        </row>
        <row r="82">
          <cell r="A82" t="str">
            <v>AWE6511</v>
          </cell>
          <cell r="W82">
            <v>0</v>
          </cell>
        </row>
        <row r="83">
          <cell r="A83" t="str">
            <v>AWE6512</v>
          </cell>
          <cell r="W83">
            <v>0</v>
          </cell>
        </row>
        <row r="84">
          <cell r="A84" t="str">
            <v>AWE7650</v>
          </cell>
          <cell r="G84">
            <v>1</v>
          </cell>
          <cell r="P84">
            <v>2</v>
          </cell>
          <cell r="R84">
            <v>2</v>
          </cell>
          <cell r="W84">
            <v>5</v>
          </cell>
        </row>
        <row r="85">
          <cell r="A85" t="str">
            <v>AWE9830</v>
          </cell>
          <cell r="R85">
            <v>2</v>
          </cell>
          <cell r="W85">
            <v>2</v>
          </cell>
        </row>
        <row r="86">
          <cell r="A86" t="str">
            <v>AWE9850</v>
          </cell>
          <cell r="G86">
            <v>1</v>
          </cell>
          <cell r="W86">
            <v>1</v>
          </cell>
        </row>
        <row r="87">
          <cell r="A87" t="str">
            <v>AWG6122/B</v>
          </cell>
          <cell r="W87">
            <v>0</v>
          </cell>
        </row>
        <row r="88">
          <cell r="A88" t="str">
            <v>AWG/BM6060</v>
          </cell>
          <cell r="R88">
            <v>6</v>
          </cell>
          <cell r="V88">
            <v>26</v>
          </cell>
          <cell r="W88">
            <v>32</v>
          </cell>
        </row>
        <row r="89">
          <cell r="A89" t="str">
            <v xml:space="preserve">AWG/BM6080 </v>
          </cell>
          <cell r="J89">
            <v>3</v>
          </cell>
          <cell r="R89">
            <v>2</v>
          </cell>
          <cell r="W89">
            <v>5</v>
          </cell>
        </row>
        <row r="90">
          <cell r="A90" t="str">
            <v>AWG/BM6080S</v>
          </cell>
          <cell r="B90">
            <v>2</v>
          </cell>
          <cell r="J90">
            <v>3</v>
          </cell>
          <cell r="P90">
            <v>3</v>
          </cell>
          <cell r="R90">
            <v>4</v>
          </cell>
          <cell r="W90">
            <v>12</v>
          </cell>
        </row>
        <row r="91">
          <cell r="A91" t="str">
            <v>AWG/BM7080</v>
          </cell>
          <cell r="J91">
            <v>7</v>
          </cell>
          <cell r="O91">
            <v>10</v>
          </cell>
          <cell r="R91">
            <v>2</v>
          </cell>
          <cell r="W91">
            <v>19</v>
          </cell>
        </row>
        <row r="92">
          <cell r="A92" t="str">
            <v>AWG/BM7080S</v>
          </cell>
          <cell r="V92">
            <v>3</v>
          </cell>
          <cell r="W92">
            <v>3</v>
          </cell>
        </row>
        <row r="93">
          <cell r="A93" t="str">
            <v>AWG/BM7100</v>
          </cell>
          <cell r="W93">
            <v>0</v>
          </cell>
        </row>
        <row r="94">
          <cell r="A94" t="str">
            <v>AWG/CM7120S</v>
          </cell>
          <cell r="R94">
            <v>2</v>
          </cell>
          <cell r="V94">
            <v>7</v>
          </cell>
          <cell r="W94">
            <v>9</v>
          </cell>
        </row>
        <row r="95">
          <cell r="A95" t="str">
            <v>AWO/CM7120</v>
          </cell>
          <cell r="R95">
            <v>2</v>
          </cell>
          <cell r="W95">
            <v>2</v>
          </cell>
        </row>
        <row r="96">
          <cell r="A96" t="str">
            <v>AWO/CM8123</v>
          </cell>
          <cell r="P96">
            <v>1</v>
          </cell>
          <cell r="R96">
            <v>2</v>
          </cell>
          <cell r="W96">
            <v>3</v>
          </cell>
        </row>
        <row r="97">
          <cell r="A97" t="str">
            <v>AWO/CM8123S</v>
          </cell>
          <cell r="G97">
            <v>5</v>
          </cell>
          <cell r="R97">
            <v>2</v>
          </cell>
          <cell r="W97">
            <v>7</v>
          </cell>
        </row>
        <row r="98">
          <cell r="A98" t="str">
            <v>AWO/CM9123</v>
          </cell>
          <cell r="G98">
            <v>5</v>
          </cell>
          <cell r="W98">
            <v>5</v>
          </cell>
        </row>
        <row r="99">
          <cell r="A99" t="str">
            <v>AWO/CM9123S</v>
          </cell>
          <cell r="W99">
            <v>0</v>
          </cell>
        </row>
        <row r="100">
          <cell r="A100" t="str">
            <v>AWOE10142S</v>
          </cell>
          <cell r="W100">
            <v>0</v>
          </cell>
        </row>
        <row r="101">
          <cell r="A101" t="str">
            <v>AWOE91200/1</v>
          </cell>
          <cell r="P101">
            <v>1</v>
          </cell>
          <cell r="R101">
            <v>2</v>
          </cell>
          <cell r="W101">
            <v>3</v>
          </cell>
        </row>
        <row r="102">
          <cell r="A102" t="str">
            <v>AWOE91200/1S</v>
          </cell>
          <cell r="J102">
            <v>2</v>
          </cell>
          <cell r="P102">
            <v>2</v>
          </cell>
          <cell r="R102">
            <v>2</v>
          </cell>
          <cell r="W102">
            <v>6</v>
          </cell>
        </row>
        <row r="103">
          <cell r="A103" t="str">
            <v>AWZFS614</v>
          </cell>
          <cell r="W103">
            <v>0</v>
          </cell>
        </row>
        <row r="104">
          <cell r="A104" t="str">
            <v>AZB8785</v>
          </cell>
          <cell r="R104">
            <v>2</v>
          </cell>
          <cell r="W104">
            <v>2</v>
          </cell>
        </row>
        <row r="105">
          <cell r="A105" t="str">
            <v>AZB9780</v>
          </cell>
          <cell r="W105">
            <v>0</v>
          </cell>
        </row>
        <row r="106">
          <cell r="A106" t="str">
            <v>AZB9785</v>
          </cell>
          <cell r="W106">
            <v>0</v>
          </cell>
        </row>
        <row r="107">
          <cell r="A107" t="str">
            <v>CF16</v>
          </cell>
          <cell r="W107">
            <v>0</v>
          </cell>
        </row>
        <row r="108">
          <cell r="A108" t="str">
            <v>CF20</v>
          </cell>
          <cell r="W108">
            <v>0</v>
          </cell>
        </row>
        <row r="109">
          <cell r="A109" t="str">
            <v>CF28</v>
          </cell>
          <cell r="J109">
            <v>20</v>
          </cell>
          <cell r="R109">
            <v>3</v>
          </cell>
          <cell r="W109">
            <v>23</v>
          </cell>
        </row>
        <row r="110">
          <cell r="A110" t="str">
            <v>CF350</v>
          </cell>
          <cell r="R110">
            <v>2</v>
          </cell>
          <cell r="W110">
            <v>2</v>
          </cell>
        </row>
        <row r="111">
          <cell r="A111" t="str">
            <v>CF430</v>
          </cell>
          <cell r="R111">
            <v>2</v>
          </cell>
          <cell r="W111">
            <v>2</v>
          </cell>
        </row>
        <row r="112">
          <cell r="A112" t="str">
            <v>CF610</v>
          </cell>
          <cell r="J112">
            <v>3</v>
          </cell>
          <cell r="P112">
            <v>1</v>
          </cell>
          <cell r="R112">
            <v>2</v>
          </cell>
          <cell r="W112">
            <v>6</v>
          </cell>
        </row>
        <row r="113">
          <cell r="A113" t="str">
            <v>CVA14AP</v>
          </cell>
          <cell r="W113">
            <v>0</v>
          </cell>
        </row>
        <row r="114">
          <cell r="A114" t="str">
            <v>DPA5890IXL</v>
          </cell>
          <cell r="W114">
            <v>0</v>
          </cell>
        </row>
        <row r="115">
          <cell r="A115" t="str">
            <v>DPA25</v>
          </cell>
          <cell r="R115">
            <v>25</v>
          </cell>
          <cell r="W115">
            <v>25</v>
          </cell>
        </row>
        <row r="116">
          <cell r="A116" t="str">
            <v>DPA300V/EG</v>
          </cell>
          <cell r="W116">
            <v>0</v>
          </cell>
        </row>
        <row r="117">
          <cell r="A117" t="str">
            <v>DDP7750</v>
          </cell>
          <cell r="W117">
            <v>0</v>
          </cell>
        </row>
        <row r="118">
          <cell r="A118" t="str">
            <v>DDP7751</v>
          </cell>
          <cell r="W118">
            <v>0</v>
          </cell>
        </row>
        <row r="119">
          <cell r="A119" t="str">
            <v>DDP7752</v>
          </cell>
          <cell r="W119">
            <v>0</v>
          </cell>
        </row>
        <row r="120">
          <cell r="A120" t="str">
            <v>DDP7753</v>
          </cell>
          <cell r="W120">
            <v>0</v>
          </cell>
        </row>
        <row r="121">
          <cell r="A121" t="str">
            <v>EKOGOLD840P</v>
          </cell>
          <cell r="W121">
            <v>0</v>
          </cell>
        </row>
        <row r="122">
          <cell r="A122" t="str">
            <v>EKOGOLD940P</v>
          </cell>
          <cell r="W122">
            <v>0</v>
          </cell>
        </row>
        <row r="123">
          <cell r="A123" t="str">
            <v>GT285SL</v>
          </cell>
          <cell r="R123">
            <v>4</v>
          </cell>
          <cell r="W123">
            <v>4</v>
          </cell>
        </row>
        <row r="124">
          <cell r="A124" t="str">
            <v>GTE405</v>
          </cell>
          <cell r="W124">
            <v>0</v>
          </cell>
        </row>
        <row r="125">
          <cell r="A125" t="str">
            <v>JT366/SL</v>
          </cell>
          <cell r="W125">
            <v>0</v>
          </cell>
        </row>
        <row r="126">
          <cell r="A126" t="str">
            <v>JT379IX</v>
          </cell>
          <cell r="W126">
            <v>0</v>
          </cell>
        </row>
        <row r="127">
          <cell r="A127" t="str">
            <v>KGN5382A2+ Fresh PT</v>
          </cell>
          <cell r="W127">
            <v>0</v>
          </cell>
        </row>
        <row r="128">
          <cell r="A128" t="str">
            <v>KGN5283A3+</v>
          </cell>
          <cell r="W128">
            <v>0</v>
          </cell>
        </row>
        <row r="129">
          <cell r="A129" t="str">
            <v>LOP6052</v>
          </cell>
          <cell r="B129">
            <v>2</v>
          </cell>
          <cell r="R129">
            <v>10</v>
          </cell>
          <cell r="W129">
            <v>12</v>
          </cell>
        </row>
        <row r="130">
          <cell r="A130" t="str">
            <v>LOS7010</v>
          </cell>
          <cell r="R130">
            <v>3</v>
          </cell>
          <cell r="W130">
            <v>3</v>
          </cell>
        </row>
        <row r="131">
          <cell r="A131" t="str">
            <v>LPA54</v>
          </cell>
          <cell r="W131">
            <v>0</v>
          </cell>
        </row>
        <row r="132">
          <cell r="A132" t="str">
            <v>MWD246SL</v>
          </cell>
          <cell r="W132">
            <v>0</v>
          </cell>
        </row>
        <row r="133">
          <cell r="A133" t="str">
            <v>MWD301</v>
          </cell>
          <cell r="J133">
            <v>8</v>
          </cell>
          <cell r="K133">
            <v>2</v>
          </cell>
          <cell r="R133">
            <v>2</v>
          </cell>
          <cell r="T133">
            <v>3</v>
          </cell>
          <cell r="W133">
            <v>15</v>
          </cell>
        </row>
        <row r="134">
          <cell r="A134" t="str">
            <v>MWD302/WH</v>
          </cell>
          <cell r="R134">
            <v>4</v>
          </cell>
          <cell r="W134">
            <v>4</v>
          </cell>
        </row>
        <row r="135">
          <cell r="A135" t="str">
            <v>MWD308/SL</v>
          </cell>
          <cell r="E135">
            <v>4</v>
          </cell>
          <cell r="J135">
            <v>3</v>
          </cell>
          <cell r="R135">
            <v>7</v>
          </cell>
          <cell r="W135">
            <v>14</v>
          </cell>
        </row>
        <row r="136">
          <cell r="A136" t="str">
            <v>MWO611SL</v>
          </cell>
          <cell r="B136">
            <v>1</v>
          </cell>
          <cell r="E136">
            <v>4</v>
          </cell>
          <cell r="W136">
            <v>5</v>
          </cell>
        </row>
        <row r="137">
          <cell r="A137" t="str">
            <v>SF141</v>
          </cell>
          <cell r="W137">
            <v>0</v>
          </cell>
        </row>
        <row r="138">
          <cell r="A138" t="str">
            <v>SF171</v>
          </cell>
          <cell r="R138">
            <v>3</v>
          </cell>
          <cell r="W138">
            <v>3</v>
          </cell>
        </row>
        <row r="139">
          <cell r="A139" t="str">
            <v>TGA310/3100EG</v>
          </cell>
          <cell r="W139">
            <v>0</v>
          </cell>
        </row>
        <row r="140">
          <cell r="A140" t="str">
            <v>TGZ5757IXL</v>
          </cell>
          <cell r="W140">
            <v>0</v>
          </cell>
        </row>
        <row r="141">
          <cell r="A141" t="str">
            <v>TT16AP</v>
          </cell>
          <cell r="R141">
            <v>4</v>
          </cell>
          <cell r="W141">
            <v>4</v>
          </cell>
        </row>
        <row r="142">
          <cell r="A142" t="str">
            <v>WBA3399NFCIX</v>
          </cell>
          <cell r="P142">
            <v>2</v>
          </cell>
          <cell r="W142">
            <v>2</v>
          </cell>
        </row>
        <row r="143">
          <cell r="A143" t="str">
            <v>WBA4398NFCIX</v>
          </cell>
          <cell r="W143">
            <v>0</v>
          </cell>
        </row>
        <row r="144">
          <cell r="A144" t="str">
            <v>WBE3325NFTS</v>
          </cell>
          <cell r="W144">
            <v>0</v>
          </cell>
        </row>
        <row r="145">
          <cell r="A145" t="str">
            <v>WBE3325NFW</v>
          </cell>
          <cell r="J145">
            <v>2</v>
          </cell>
          <cell r="W145">
            <v>2</v>
          </cell>
        </row>
        <row r="146">
          <cell r="A146" t="str">
            <v>WBE3414</v>
          </cell>
          <cell r="R146">
            <v>2</v>
          </cell>
          <cell r="V146">
            <v>1</v>
          </cell>
          <cell r="W146">
            <v>3</v>
          </cell>
        </row>
        <row r="147">
          <cell r="A147" t="str">
            <v>WBE475IX/ARC4324IX</v>
          </cell>
          <cell r="W147">
            <v>0</v>
          </cell>
        </row>
        <row r="148">
          <cell r="A148" t="str">
            <v>WGWHFL106A</v>
          </cell>
          <cell r="Q148">
            <v>1</v>
          </cell>
          <cell r="R148">
            <v>2</v>
          </cell>
          <cell r="W148">
            <v>3</v>
          </cell>
        </row>
        <row r="149">
          <cell r="A149" t="str">
            <v>WGWHFL1P6AL</v>
          </cell>
          <cell r="S149">
            <v>100</v>
          </cell>
          <cell r="W149">
            <v>100</v>
          </cell>
        </row>
        <row r="150">
          <cell r="A150" t="str">
            <v>WGWHFL112A</v>
          </cell>
          <cell r="U150">
            <v>2</v>
          </cell>
          <cell r="W150">
            <v>2</v>
          </cell>
        </row>
        <row r="151">
          <cell r="A151" t="str">
            <v>WME1640W</v>
          </cell>
          <cell r="W151">
            <v>0</v>
          </cell>
        </row>
        <row r="152">
          <cell r="A152" t="str">
            <v>WME1887DFCTS</v>
          </cell>
          <cell r="W152">
            <v>0</v>
          </cell>
        </row>
        <row r="153">
          <cell r="A153" t="str">
            <v>WMN1867DFCN</v>
          </cell>
          <cell r="G153">
            <v>2</v>
          </cell>
          <cell r="W153">
            <v>2</v>
          </cell>
        </row>
        <row r="154">
          <cell r="A154" t="str">
            <v>WMT503</v>
          </cell>
          <cell r="E154">
            <v>3</v>
          </cell>
          <cell r="G154">
            <v>4</v>
          </cell>
          <cell r="R154">
            <v>4</v>
          </cell>
          <cell r="W154">
            <v>11</v>
          </cell>
        </row>
        <row r="155">
          <cell r="A155" t="str">
            <v>WOR1207</v>
          </cell>
          <cell r="I155">
            <v>5</v>
          </cell>
          <cell r="N155">
            <v>20</v>
          </cell>
          <cell r="Q155">
            <v>4</v>
          </cell>
          <cell r="W155">
            <v>29</v>
          </cell>
        </row>
        <row r="156">
          <cell r="A156" t="str">
            <v>WOR1209</v>
          </cell>
          <cell r="I156">
            <v>15</v>
          </cell>
          <cell r="N156">
            <v>20</v>
          </cell>
          <cell r="Q156">
            <v>3</v>
          </cell>
          <cell r="W156">
            <v>38</v>
          </cell>
        </row>
        <row r="157">
          <cell r="A157" t="str">
            <v>WOR1212</v>
          </cell>
          <cell r="I157">
            <v>5</v>
          </cell>
          <cell r="N157">
            <v>20</v>
          </cell>
          <cell r="Q157">
            <v>3</v>
          </cell>
          <cell r="W157">
            <v>28</v>
          </cell>
        </row>
        <row r="158">
          <cell r="A158" t="str">
            <v>WS60-578</v>
          </cell>
          <cell r="C158">
            <v>120</v>
          </cell>
          <cell r="D158">
            <v>120</v>
          </cell>
          <cell r="S158">
            <v>77</v>
          </cell>
          <cell r="W158">
            <v>317</v>
          </cell>
        </row>
        <row r="159">
          <cell r="A159" t="str">
            <v>WS80-58</v>
          </cell>
          <cell r="R159">
            <v>2</v>
          </cell>
          <cell r="S159">
            <v>10</v>
          </cell>
          <cell r="W159">
            <v>12</v>
          </cell>
        </row>
        <row r="160">
          <cell r="A160" t="str">
            <v>WSC5541/A+NX</v>
          </cell>
          <cell r="W160">
            <v>0</v>
          </cell>
        </row>
        <row r="161">
          <cell r="A161" t="str">
            <v>WSC5541/A+S</v>
          </cell>
          <cell r="R161">
            <v>1</v>
          </cell>
          <cell r="W161">
            <v>1</v>
          </cell>
        </row>
        <row r="162">
          <cell r="A162" t="str">
            <v>WSF7256A/IX</v>
          </cell>
          <cell r="W162">
            <v>0</v>
          </cell>
        </row>
        <row r="163">
          <cell r="A163" t="str">
            <v>WSF5574A+X</v>
          </cell>
          <cell r="W163">
            <v>0</v>
          </cell>
        </row>
        <row r="164">
          <cell r="A164" t="str">
            <v>WSN5586A+N</v>
          </cell>
          <cell r="W164">
            <v>0</v>
          </cell>
        </row>
        <row r="165">
          <cell r="A165" t="str">
            <v>WTE2510W</v>
          </cell>
          <cell r="R165">
            <v>6</v>
          </cell>
          <cell r="W165">
            <v>6</v>
          </cell>
        </row>
        <row r="166">
          <cell r="A166" t="str">
            <v>WTE2921A+NFS</v>
          </cell>
          <cell r="J166">
            <v>3</v>
          </cell>
          <cell r="P166">
            <v>2</v>
          </cell>
          <cell r="W166">
            <v>5</v>
          </cell>
        </row>
        <row r="167">
          <cell r="A167" t="str">
            <v>WTE2921A+NFW</v>
          </cell>
          <cell r="J167">
            <v>2</v>
          </cell>
          <cell r="R167">
            <v>2</v>
          </cell>
          <cell r="W167">
            <v>4</v>
          </cell>
        </row>
        <row r="168">
          <cell r="A168" t="str">
            <v>WTE3111W</v>
          </cell>
          <cell r="W168">
            <v>0</v>
          </cell>
        </row>
        <row r="169">
          <cell r="A169" t="str">
            <v>WTE3322A+NFTS</v>
          </cell>
          <cell r="B169">
            <v>2</v>
          </cell>
          <cell r="R169">
            <v>2</v>
          </cell>
          <cell r="W169">
            <v>4</v>
          </cell>
        </row>
        <row r="170">
          <cell r="A170" t="str">
            <v>WTE3322NFW</v>
          </cell>
          <cell r="W170">
            <v>0</v>
          </cell>
        </row>
        <row r="171">
          <cell r="A171" t="str">
            <v>WTH4410IX</v>
          </cell>
          <cell r="J171">
            <v>3</v>
          </cell>
          <cell r="P171">
            <v>2</v>
          </cell>
          <cell r="R171">
            <v>2</v>
          </cell>
          <cell r="W171">
            <v>7</v>
          </cell>
        </row>
        <row r="172">
          <cell r="A172" t="str">
            <v>WTH4410NFW</v>
          </cell>
          <cell r="J172">
            <v>3</v>
          </cell>
          <cell r="K172">
            <v>2</v>
          </cell>
          <cell r="R172">
            <v>2</v>
          </cell>
          <cell r="W172">
            <v>7</v>
          </cell>
        </row>
        <row r="173">
          <cell r="A173" t="str">
            <v>WTH4910IX</v>
          </cell>
          <cell r="R173">
            <v>2</v>
          </cell>
          <cell r="W173">
            <v>2</v>
          </cell>
        </row>
        <row r="174">
          <cell r="A174" t="str">
            <v>WTH4910NFW</v>
          </cell>
          <cell r="J174">
            <v>7</v>
          </cell>
          <cell r="O174">
            <v>10</v>
          </cell>
          <cell r="W174">
            <v>17</v>
          </cell>
        </row>
        <row r="175">
          <cell r="A175" t="str">
            <v>WTH5410NFW</v>
          </cell>
          <cell r="J175">
            <v>3</v>
          </cell>
          <cell r="R175">
            <v>2</v>
          </cell>
          <cell r="W175">
            <v>5</v>
          </cell>
        </row>
        <row r="176">
          <cell r="A176" t="str">
            <v>WTH5410NFX</v>
          </cell>
          <cell r="J176">
            <v>3</v>
          </cell>
          <cell r="R176">
            <v>2</v>
          </cell>
          <cell r="W176">
            <v>5</v>
          </cell>
        </row>
        <row r="177">
          <cell r="A177" t="str">
            <v>WTM480</v>
          </cell>
          <cell r="G177">
            <v>3</v>
          </cell>
          <cell r="W177">
            <v>3</v>
          </cell>
        </row>
        <row r="178">
          <cell r="A178" t="str">
            <v>WTV4125NFW</v>
          </cell>
          <cell r="W178">
            <v>0</v>
          </cell>
        </row>
        <row r="179">
          <cell r="A179" t="str">
            <v>WTV4125NFX</v>
          </cell>
          <cell r="J179">
            <v>2</v>
          </cell>
          <cell r="P179">
            <v>1</v>
          </cell>
          <cell r="W179">
            <v>3</v>
          </cell>
        </row>
        <row r="180">
          <cell r="A180" t="str">
            <v>WTV4225TS</v>
          </cell>
          <cell r="W180">
            <v>0</v>
          </cell>
        </row>
        <row r="181">
          <cell r="A181" t="str">
            <v>WTV4597NFCIX</v>
          </cell>
          <cell r="W181">
            <v>0</v>
          </cell>
        </row>
        <row r="182">
          <cell r="A182" t="str">
            <v>WV1500</v>
          </cell>
          <cell r="W182">
            <v>0</v>
          </cell>
        </row>
        <row r="183">
          <cell r="A183" t="str">
            <v>WV1500S</v>
          </cell>
          <cell r="W183">
            <v>0</v>
          </cell>
        </row>
        <row r="184">
          <cell r="A184" t="str">
            <v>WVCC1B130</v>
          </cell>
          <cell r="G184">
            <v>1</v>
          </cell>
          <cell r="R184">
            <v>6</v>
          </cell>
          <cell r="W184">
            <v>7</v>
          </cell>
        </row>
        <row r="185">
          <cell r="A185" t="str">
            <v>WVCC1CL160</v>
          </cell>
          <cell r="E185">
            <v>3</v>
          </cell>
          <cell r="W185">
            <v>3</v>
          </cell>
        </row>
        <row r="186">
          <cell r="A186" t="str">
            <v>WVCC1B180</v>
          </cell>
          <cell r="R186">
            <v>2</v>
          </cell>
          <cell r="W186">
            <v>2</v>
          </cell>
        </row>
        <row r="187">
          <cell r="A187" t="str">
            <v>WVCC1B200</v>
          </cell>
          <cell r="J187">
            <v>3</v>
          </cell>
          <cell r="P187">
            <v>2</v>
          </cell>
          <cell r="R187">
            <v>2</v>
          </cell>
          <cell r="W187">
            <v>7</v>
          </cell>
        </row>
        <row r="188">
          <cell r="A188" t="str">
            <v>WVCC1CL200</v>
          </cell>
          <cell r="G188">
            <v>6</v>
          </cell>
          <cell r="H188">
            <v>10</v>
          </cell>
          <cell r="M188">
            <v>10</v>
          </cell>
          <cell r="R188">
            <v>5</v>
          </cell>
          <cell r="W188">
            <v>31</v>
          </cell>
        </row>
        <row r="189">
          <cell r="A189" t="str">
            <v>WVCU1CL100</v>
          </cell>
          <cell r="H189">
            <v>4</v>
          </cell>
          <cell r="M189">
            <v>4</v>
          </cell>
          <cell r="W189">
            <v>8</v>
          </cell>
        </row>
        <row r="190">
          <cell r="A190" t="str">
            <v>WVE1660</v>
          </cell>
          <cell r="P190">
            <v>2</v>
          </cell>
          <cell r="R190">
            <v>2</v>
          </cell>
          <cell r="W190">
            <v>4</v>
          </cell>
        </row>
        <row r="191">
          <cell r="A191" t="str">
            <v>WVE1883NFTS</v>
          </cell>
          <cell r="W191">
            <v>0</v>
          </cell>
        </row>
        <row r="192">
          <cell r="A192" t="str">
            <v>WVN1863</v>
          </cell>
          <cell r="G192">
            <v>2</v>
          </cell>
          <cell r="W192">
            <v>2</v>
          </cell>
        </row>
        <row r="193">
          <cell r="A193" t="str">
            <v>WVT503</v>
          </cell>
          <cell r="E193">
            <v>2</v>
          </cell>
          <cell r="R193">
            <v>4</v>
          </cell>
          <cell r="W193">
            <v>6</v>
          </cell>
        </row>
        <row r="194">
          <cell r="A194" t="str">
            <v>WW1600</v>
          </cell>
          <cell r="W194">
            <v>0</v>
          </cell>
        </row>
      </sheetData>
      <sheetData sheetId="9">
        <row r="6">
          <cell r="A6" t="str">
            <v>REFERENCES</v>
          </cell>
          <cell r="B6" t="str">
            <v>TR114</v>
          </cell>
          <cell r="C6" t="str">
            <v>BLD10658</v>
          </cell>
          <cell r="D6" t="str">
            <v>BLD10761</v>
          </cell>
          <cell r="E6" t="str">
            <v>TOTAL</v>
          </cell>
        </row>
        <row r="7">
          <cell r="A7" t="str">
            <v>ACE010IX</v>
          </cell>
          <cell r="E7">
            <v>0</v>
          </cell>
        </row>
        <row r="8">
          <cell r="A8" t="str">
            <v>ACE102IX</v>
          </cell>
          <cell r="E8">
            <v>0</v>
          </cell>
        </row>
        <row r="9">
          <cell r="A9" t="str">
            <v>ACM5611G/WH</v>
          </cell>
          <cell r="E9">
            <v>0</v>
          </cell>
        </row>
        <row r="10">
          <cell r="A10" t="str">
            <v>ACM566/1IX</v>
          </cell>
          <cell r="E10">
            <v>0</v>
          </cell>
        </row>
        <row r="11">
          <cell r="A11" t="str">
            <v>ACM6601/G/IX</v>
          </cell>
          <cell r="E11">
            <v>0</v>
          </cell>
        </row>
        <row r="12">
          <cell r="A12" t="str">
            <v>ACM6611G/IX</v>
          </cell>
          <cell r="E12">
            <v>0</v>
          </cell>
        </row>
        <row r="13">
          <cell r="A13" t="str">
            <v>ACM6611G/WH</v>
          </cell>
          <cell r="E13">
            <v>0</v>
          </cell>
        </row>
        <row r="14">
          <cell r="A14" t="str">
            <v>ACM916IX</v>
          </cell>
          <cell r="E14">
            <v>0</v>
          </cell>
        </row>
        <row r="15">
          <cell r="A15" t="str">
            <v>ADG6442FD</v>
          </cell>
          <cell r="E15">
            <v>0</v>
          </cell>
        </row>
        <row r="16">
          <cell r="A16" t="str">
            <v>ADG7443A+FD</v>
          </cell>
          <cell r="E16">
            <v>0</v>
          </cell>
        </row>
        <row r="17">
          <cell r="A17" t="str">
            <v>ADG7643A+IX</v>
          </cell>
          <cell r="E17">
            <v>0</v>
          </cell>
        </row>
        <row r="18">
          <cell r="A18" t="str">
            <v>ADP4400WH</v>
          </cell>
          <cell r="C18">
            <v>4</v>
          </cell>
          <cell r="E18">
            <v>4</v>
          </cell>
        </row>
        <row r="19">
          <cell r="A19" t="str">
            <v>ADP4600SI</v>
          </cell>
          <cell r="E19">
            <v>0</v>
          </cell>
        </row>
        <row r="20">
          <cell r="A20" t="str">
            <v>ADP7442A+PC6SWH</v>
          </cell>
          <cell r="E20">
            <v>0</v>
          </cell>
        </row>
        <row r="21">
          <cell r="A21" t="str">
            <v>ADP7452A+IX</v>
          </cell>
          <cell r="E21">
            <v>0</v>
          </cell>
        </row>
        <row r="22">
          <cell r="A22" t="str">
            <v>ADP750IX</v>
          </cell>
          <cell r="E22">
            <v>0</v>
          </cell>
        </row>
        <row r="23">
          <cell r="A23" t="str">
            <v>ADP8688A+TR</v>
          </cell>
          <cell r="C23">
            <v>5</v>
          </cell>
          <cell r="E23">
            <v>5</v>
          </cell>
        </row>
        <row r="24">
          <cell r="A24" t="str">
            <v>AKG659IX</v>
          </cell>
          <cell r="E24">
            <v>0</v>
          </cell>
        </row>
        <row r="25">
          <cell r="A25" t="str">
            <v>AKL710WH</v>
          </cell>
          <cell r="E25">
            <v>0</v>
          </cell>
        </row>
        <row r="26">
          <cell r="A26" t="str">
            <v>AKM250</v>
          </cell>
          <cell r="D26">
            <v>10</v>
          </cell>
          <cell r="E26">
            <v>10</v>
          </cell>
        </row>
        <row r="27">
          <cell r="A27" t="str">
            <v>AKM250NB</v>
          </cell>
          <cell r="D27">
            <v>10</v>
          </cell>
          <cell r="E27">
            <v>10</v>
          </cell>
        </row>
        <row r="28">
          <cell r="A28" t="str">
            <v>AKM250IX</v>
          </cell>
          <cell r="E28">
            <v>0</v>
          </cell>
        </row>
        <row r="29">
          <cell r="A29" t="str">
            <v>AKM361IX</v>
          </cell>
          <cell r="C29">
            <v>8</v>
          </cell>
          <cell r="D29">
            <v>5</v>
          </cell>
          <cell r="E29">
            <v>13</v>
          </cell>
        </row>
        <row r="30">
          <cell r="A30" t="str">
            <v>AKM394IR</v>
          </cell>
          <cell r="E30">
            <v>0</v>
          </cell>
        </row>
        <row r="31">
          <cell r="A31" t="str">
            <v>AKM521IX</v>
          </cell>
          <cell r="E31">
            <v>0</v>
          </cell>
        </row>
        <row r="32">
          <cell r="A32" t="str">
            <v>AKP560IX</v>
          </cell>
          <cell r="E32">
            <v>0</v>
          </cell>
        </row>
        <row r="33">
          <cell r="A33" t="str">
            <v>AKP560WH</v>
          </cell>
          <cell r="E33">
            <v>0</v>
          </cell>
        </row>
        <row r="34">
          <cell r="A34" t="str">
            <v>AKP565IX</v>
          </cell>
          <cell r="C34">
            <v>8</v>
          </cell>
          <cell r="E34">
            <v>8</v>
          </cell>
        </row>
        <row r="35">
          <cell r="A35" t="str">
            <v>AKP568/IX/1</v>
          </cell>
          <cell r="E35">
            <v>0</v>
          </cell>
        </row>
        <row r="36">
          <cell r="A36" t="str">
            <v>AKR0471IX</v>
          </cell>
          <cell r="E36">
            <v>0</v>
          </cell>
        </row>
        <row r="37">
          <cell r="A37" t="str">
            <v>AKR357IX</v>
          </cell>
          <cell r="E37">
            <v>0</v>
          </cell>
        </row>
        <row r="38">
          <cell r="A38" t="str">
            <v>AKR420IX</v>
          </cell>
          <cell r="E38">
            <v>0</v>
          </cell>
        </row>
        <row r="39">
          <cell r="A39" t="str">
            <v>AKR420WH</v>
          </cell>
          <cell r="E39">
            <v>0</v>
          </cell>
        </row>
        <row r="40">
          <cell r="A40" t="str">
            <v>AKR420NB</v>
          </cell>
          <cell r="D40">
            <v>10</v>
          </cell>
          <cell r="E40">
            <v>10</v>
          </cell>
        </row>
        <row r="41">
          <cell r="A41" t="str">
            <v>AKR431ME</v>
          </cell>
          <cell r="C41">
            <v>8</v>
          </cell>
          <cell r="D41">
            <v>5</v>
          </cell>
          <cell r="E41">
            <v>13</v>
          </cell>
        </row>
        <row r="42">
          <cell r="A42" t="str">
            <v>AKR431WH</v>
          </cell>
          <cell r="E42">
            <v>0</v>
          </cell>
        </row>
        <row r="43">
          <cell r="A43" t="str">
            <v>AKR685IX</v>
          </cell>
          <cell r="E43">
            <v>0</v>
          </cell>
        </row>
        <row r="44">
          <cell r="A44" t="str">
            <v>AKR703IX</v>
          </cell>
          <cell r="C44">
            <v>1</v>
          </cell>
          <cell r="E44">
            <v>1</v>
          </cell>
        </row>
        <row r="45">
          <cell r="A45" t="str">
            <v>AKR891IX</v>
          </cell>
          <cell r="E45">
            <v>0</v>
          </cell>
        </row>
        <row r="46">
          <cell r="A46" t="str">
            <v>AKR934IX</v>
          </cell>
          <cell r="C46">
            <v>3</v>
          </cell>
          <cell r="E46">
            <v>3</v>
          </cell>
        </row>
        <row r="47">
          <cell r="A47" t="str">
            <v>AKR945IX</v>
          </cell>
          <cell r="E47">
            <v>0</v>
          </cell>
        </row>
        <row r="48">
          <cell r="A48" t="str">
            <v>AKR981IX</v>
          </cell>
          <cell r="E48">
            <v>0</v>
          </cell>
        </row>
        <row r="49">
          <cell r="A49" t="str">
            <v>AKR809MR</v>
          </cell>
          <cell r="E49">
            <v>0</v>
          </cell>
        </row>
        <row r="50">
          <cell r="A50" t="str">
            <v>AKS638WH</v>
          </cell>
          <cell r="E50">
            <v>0</v>
          </cell>
        </row>
        <row r="51">
          <cell r="A51" t="str">
            <v>AKT315/IX</v>
          </cell>
          <cell r="E51">
            <v>0</v>
          </cell>
        </row>
        <row r="52">
          <cell r="A52" t="str">
            <v>AKT325IX</v>
          </cell>
          <cell r="E52">
            <v>0</v>
          </cell>
        </row>
        <row r="53">
          <cell r="A53" t="str">
            <v>AKT476NB</v>
          </cell>
          <cell r="E53">
            <v>0</v>
          </cell>
        </row>
        <row r="54">
          <cell r="A54" t="str">
            <v>AKT617/IX</v>
          </cell>
          <cell r="E54">
            <v>0</v>
          </cell>
        </row>
        <row r="55">
          <cell r="A55" t="str">
            <v>AKT680/IXL</v>
          </cell>
          <cell r="C55">
            <v>4</v>
          </cell>
          <cell r="E55">
            <v>4</v>
          </cell>
        </row>
        <row r="56">
          <cell r="A56" t="str">
            <v>AKT780/IX</v>
          </cell>
          <cell r="E56">
            <v>0</v>
          </cell>
        </row>
        <row r="57">
          <cell r="A57" t="str">
            <v>AKT809NB</v>
          </cell>
          <cell r="E57">
            <v>0</v>
          </cell>
        </row>
        <row r="58">
          <cell r="A58" t="str">
            <v>AKT905/IX</v>
          </cell>
          <cell r="E58">
            <v>0</v>
          </cell>
        </row>
        <row r="59">
          <cell r="A59" t="str">
            <v>AKT925/IX</v>
          </cell>
          <cell r="E59">
            <v>0</v>
          </cell>
        </row>
        <row r="60">
          <cell r="A60" t="str">
            <v>AKT933NB</v>
          </cell>
          <cell r="C60">
            <v>2</v>
          </cell>
          <cell r="E60">
            <v>2</v>
          </cell>
        </row>
        <row r="61">
          <cell r="A61" t="str">
            <v>AKZM655IX</v>
          </cell>
          <cell r="E61">
            <v>0</v>
          </cell>
        </row>
        <row r="62">
          <cell r="A62" t="str">
            <v>AKZM693MRR</v>
          </cell>
          <cell r="E62">
            <v>0</v>
          </cell>
        </row>
        <row r="63">
          <cell r="A63" t="str">
            <v>AMB797</v>
          </cell>
          <cell r="D63">
            <v>10</v>
          </cell>
          <cell r="E63">
            <v>10</v>
          </cell>
        </row>
        <row r="64">
          <cell r="A64" t="str">
            <v>AMB799</v>
          </cell>
          <cell r="D64">
            <v>10</v>
          </cell>
          <cell r="E64">
            <v>10</v>
          </cell>
        </row>
        <row r="65">
          <cell r="A65" t="str">
            <v>AMD091/1</v>
          </cell>
          <cell r="E65">
            <v>0</v>
          </cell>
        </row>
        <row r="66">
          <cell r="A66" t="str">
            <v>AMD314</v>
          </cell>
          <cell r="E66">
            <v>0</v>
          </cell>
        </row>
        <row r="67">
          <cell r="A67" t="str">
            <v>AMD314IX</v>
          </cell>
          <cell r="E67">
            <v>0</v>
          </cell>
        </row>
        <row r="68">
          <cell r="A68" t="str">
            <v>AMD315</v>
          </cell>
          <cell r="E68">
            <v>0</v>
          </cell>
        </row>
        <row r="69">
          <cell r="A69" t="str">
            <v>AMD315IX</v>
          </cell>
          <cell r="E69">
            <v>0</v>
          </cell>
        </row>
        <row r="70">
          <cell r="A70" t="str">
            <v>AMD316</v>
          </cell>
          <cell r="E70">
            <v>0</v>
          </cell>
        </row>
        <row r="71">
          <cell r="A71" t="str">
            <v>AMD317</v>
          </cell>
          <cell r="E71">
            <v>0</v>
          </cell>
        </row>
        <row r="72">
          <cell r="A72" t="str">
            <v>AMD328</v>
          </cell>
          <cell r="E72">
            <v>0</v>
          </cell>
        </row>
        <row r="73">
          <cell r="A73" t="str">
            <v>AMD329</v>
          </cell>
          <cell r="E73">
            <v>0</v>
          </cell>
        </row>
        <row r="74">
          <cell r="A74" t="str">
            <v>AMT606/WH</v>
          </cell>
          <cell r="E74">
            <v>0</v>
          </cell>
        </row>
        <row r="75">
          <cell r="A75" t="str">
            <v>AMW836/IX</v>
          </cell>
          <cell r="E75">
            <v>0</v>
          </cell>
        </row>
        <row r="76">
          <cell r="A76" t="str">
            <v>AMW497IX</v>
          </cell>
          <cell r="E76">
            <v>0</v>
          </cell>
        </row>
        <row r="77">
          <cell r="A77" t="str">
            <v>ARC2224</v>
          </cell>
          <cell r="E77">
            <v>0</v>
          </cell>
        </row>
        <row r="78">
          <cell r="A78" t="str">
            <v>ARZ000W</v>
          </cell>
          <cell r="E78">
            <v>0</v>
          </cell>
        </row>
        <row r="79">
          <cell r="A79" t="str">
            <v>AWB7912</v>
          </cell>
          <cell r="C79">
            <v>10</v>
          </cell>
          <cell r="E79">
            <v>10</v>
          </cell>
        </row>
        <row r="80">
          <cell r="A80" t="str">
            <v>AWE5090</v>
          </cell>
          <cell r="C80">
            <v>2</v>
          </cell>
          <cell r="E80">
            <v>2</v>
          </cell>
        </row>
        <row r="81">
          <cell r="A81" t="str">
            <v>AWE6112</v>
          </cell>
          <cell r="E81">
            <v>0</v>
          </cell>
        </row>
        <row r="82">
          <cell r="A82" t="str">
            <v>AWE6511</v>
          </cell>
          <cell r="E82">
            <v>0</v>
          </cell>
        </row>
        <row r="83">
          <cell r="A83" t="str">
            <v>AWE6512</v>
          </cell>
          <cell r="E83">
            <v>0</v>
          </cell>
        </row>
        <row r="84">
          <cell r="A84" t="str">
            <v>AWE7650</v>
          </cell>
          <cell r="D84">
            <v>3</v>
          </cell>
          <cell r="E84">
            <v>3</v>
          </cell>
        </row>
        <row r="85">
          <cell r="A85" t="str">
            <v>AWE9830</v>
          </cell>
          <cell r="C85">
            <v>2</v>
          </cell>
          <cell r="E85">
            <v>2</v>
          </cell>
        </row>
        <row r="86">
          <cell r="A86" t="str">
            <v>AWE9850</v>
          </cell>
          <cell r="C86">
            <v>2</v>
          </cell>
          <cell r="E86">
            <v>2</v>
          </cell>
        </row>
        <row r="87">
          <cell r="A87" t="str">
            <v>AWG6122/B</v>
          </cell>
          <cell r="E87">
            <v>0</v>
          </cell>
        </row>
        <row r="88">
          <cell r="A88" t="str">
            <v>AWG/BM6060</v>
          </cell>
          <cell r="E88">
            <v>0</v>
          </cell>
        </row>
        <row r="89">
          <cell r="A89" t="str">
            <v xml:space="preserve">AWG/BM6080 </v>
          </cell>
          <cell r="E89">
            <v>0</v>
          </cell>
        </row>
        <row r="90">
          <cell r="A90" t="str">
            <v>AWG/BM6080S</v>
          </cell>
          <cell r="D90">
            <v>15</v>
          </cell>
          <cell r="E90">
            <v>15</v>
          </cell>
        </row>
        <row r="91">
          <cell r="A91" t="str">
            <v>AWG/BM7080</v>
          </cell>
          <cell r="E91">
            <v>0</v>
          </cell>
        </row>
        <row r="92">
          <cell r="A92" t="str">
            <v>AWG/BM7080S</v>
          </cell>
          <cell r="E92">
            <v>0</v>
          </cell>
        </row>
        <row r="93">
          <cell r="A93" t="str">
            <v>AWG/BM7100</v>
          </cell>
          <cell r="E93">
            <v>0</v>
          </cell>
        </row>
        <row r="94">
          <cell r="A94" t="str">
            <v>AWG/CM7120S</v>
          </cell>
          <cell r="E94">
            <v>0</v>
          </cell>
        </row>
        <row r="95">
          <cell r="A95" t="str">
            <v>AWO/CM7120</v>
          </cell>
          <cell r="C95">
            <v>3</v>
          </cell>
          <cell r="E95">
            <v>3</v>
          </cell>
        </row>
        <row r="96">
          <cell r="A96" t="str">
            <v>AWO/CM8123</v>
          </cell>
          <cell r="C96">
            <v>1</v>
          </cell>
          <cell r="D96">
            <v>4</v>
          </cell>
          <cell r="E96">
            <v>5</v>
          </cell>
        </row>
        <row r="97">
          <cell r="A97" t="str">
            <v>AWO/CM8123S</v>
          </cell>
          <cell r="C97">
            <v>2</v>
          </cell>
          <cell r="E97">
            <v>2</v>
          </cell>
        </row>
        <row r="98">
          <cell r="A98" t="str">
            <v>AWO/CM9123</v>
          </cell>
          <cell r="E98">
            <v>0</v>
          </cell>
        </row>
        <row r="99">
          <cell r="A99" t="str">
            <v>AWO/CM9123S</v>
          </cell>
          <cell r="C99">
            <v>2</v>
          </cell>
          <cell r="E99">
            <v>2</v>
          </cell>
        </row>
        <row r="100">
          <cell r="A100" t="str">
            <v>AWOE10142S</v>
          </cell>
          <cell r="E100">
            <v>0</v>
          </cell>
        </row>
        <row r="101">
          <cell r="A101" t="str">
            <v>AWOE91200/1</v>
          </cell>
          <cell r="E101">
            <v>0</v>
          </cell>
        </row>
        <row r="102">
          <cell r="A102" t="str">
            <v>AWOE91200/1S</v>
          </cell>
          <cell r="E102">
            <v>0</v>
          </cell>
        </row>
        <row r="103">
          <cell r="A103" t="str">
            <v>AWZFS614</v>
          </cell>
          <cell r="E103">
            <v>0</v>
          </cell>
        </row>
        <row r="104">
          <cell r="A104" t="str">
            <v>AZB8785</v>
          </cell>
          <cell r="C104">
            <v>6</v>
          </cell>
          <cell r="E104">
            <v>6</v>
          </cell>
        </row>
        <row r="105">
          <cell r="A105" t="str">
            <v>AZB9780</v>
          </cell>
          <cell r="E105">
            <v>0</v>
          </cell>
        </row>
        <row r="106">
          <cell r="A106" t="str">
            <v>AZB9785</v>
          </cell>
          <cell r="E106">
            <v>0</v>
          </cell>
        </row>
        <row r="107">
          <cell r="A107" t="str">
            <v>CF16</v>
          </cell>
          <cell r="E107">
            <v>0</v>
          </cell>
        </row>
        <row r="108">
          <cell r="A108" t="str">
            <v>CF20</v>
          </cell>
          <cell r="E108">
            <v>0</v>
          </cell>
        </row>
        <row r="109">
          <cell r="A109" t="str">
            <v>CF28</v>
          </cell>
          <cell r="E109">
            <v>0</v>
          </cell>
        </row>
        <row r="110">
          <cell r="A110" t="str">
            <v>CF350</v>
          </cell>
          <cell r="E110">
            <v>0</v>
          </cell>
        </row>
        <row r="111">
          <cell r="A111" t="str">
            <v>CF430</v>
          </cell>
          <cell r="E111">
            <v>0</v>
          </cell>
        </row>
        <row r="112">
          <cell r="A112" t="str">
            <v>CF610</v>
          </cell>
          <cell r="E112">
            <v>0</v>
          </cell>
        </row>
        <row r="113">
          <cell r="A113" t="str">
            <v>CVA14AP</v>
          </cell>
          <cell r="E113">
            <v>0</v>
          </cell>
        </row>
        <row r="114">
          <cell r="A114" t="str">
            <v>DPA5890IXL</v>
          </cell>
          <cell r="E114">
            <v>0</v>
          </cell>
        </row>
        <row r="115">
          <cell r="A115" t="str">
            <v>DPA25</v>
          </cell>
          <cell r="D115">
            <v>10</v>
          </cell>
          <cell r="E115">
            <v>10</v>
          </cell>
        </row>
        <row r="116">
          <cell r="A116" t="str">
            <v>DPA300V/EG</v>
          </cell>
          <cell r="D116">
            <v>10</v>
          </cell>
          <cell r="E116">
            <v>10</v>
          </cell>
        </row>
        <row r="117">
          <cell r="A117" t="str">
            <v>DDP7750</v>
          </cell>
          <cell r="E117">
            <v>0</v>
          </cell>
        </row>
        <row r="118">
          <cell r="A118" t="str">
            <v>DDP7751</v>
          </cell>
          <cell r="E118">
            <v>0</v>
          </cell>
        </row>
        <row r="119">
          <cell r="A119" t="str">
            <v>DDP7752</v>
          </cell>
          <cell r="E119">
            <v>0</v>
          </cell>
        </row>
        <row r="120">
          <cell r="A120" t="str">
            <v>DDP7753</v>
          </cell>
          <cell r="E120">
            <v>0</v>
          </cell>
        </row>
        <row r="121">
          <cell r="A121" t="str">
            <v>EKOGOLD840P</v>
          </cell>
          <cell r="B121">
            <v>1</v>
          </cell>
          <cell r="E121">
            <v>1</v>
          </cell>
        </row>
        <row r="122">
          <cell r="A122" t="str">
            <v>EKOGOLD940P</v>
          </cell>
          <cell r="B122">
            <v>1</v>
          </cell>
          <cell r="E122">
            <v>1</v>
          </cell>
        </row>
        <row r="123">
          <cell r="A123" t="str">
            <v>GT285SL</v>
          </cell>
          <cell r="C123">
            <v>5</v>
          </cell>
          <cell r="E123">
            <v>5</v>
          </cell>
        </row>
        <row r="124">
          <cell r="A124" t="str">
            <v>GTE405</v>
          </cell>
          <cell r="B124">
            <v>1</v>
          </cell>
          <cell r="E124">
            <v>1</v>
          </cell>
        </row>
        <row r="125">
          <cell r="A125" t="str">
            <v>JT366/SL</v>
          </cell>
          <cell r="C125">
            <v>5</v>
          </cell>
          <cell r="E125">
            <v>5</v>
          </cell>
        </row>
        <row r="126">
          <cell r="A126" t="str">
            <v>JT379IX</v>
          </cell>
          <cell r="E126">
            <v>0</v>
          </cell>
        </row>
        <row r="127">
          <cell r="A127" t="str">
            <v>KGN5382A2+ Fresh PT</v>
          </cell>
          <cell r="B127">
            <v>1</v>
          </cell>
          <cell r="E127">
            <v>1</v>
          </cell>
        </row>
        <row r="128">
          <cell r="A128" t="str">
            <v>KGN5283A3+</v>
          </cell>
          <cell r="B128">
            <v>1</v>
          </cell>
          <cell r="E128">
            <v>1</v>
          </cell>
        </row>
        <row r="129">
          <cell r="A129" t="str">
            <v>LOP6052</v>
          </cell>
          <cell r="E129">
            <v>0</v>
          </cell>
        </row>
        <row r="130">
          <cell r="A130" t="str">
            <v>LOS7010</v>
          </cell>
          <cell r="D130">
            <v>10</v>
          </cell>
          <cell r="E130">
            <v>10</v>
          </cell>
        </row>
        <row r="131">
          <cell r="A131" t="str">
            <v>LPA54</v>
          </cell>
          <cell r="E131">
            <v>0</v>
          </cell>
        </row>
        <row r="132">
          <cell r="A132" t="str">
            <v>MWD246SL</v>
          </cell>
          <cell r="E132">
            <v>0</v>
          </cell>
        </row>
        <row r="133">
          <cell r="A133" t="str">
            <v>MWD301</v>
          </cell>
          <cell r="D133">
            <v>10</v>
          </cell>
          <cell r="E133">
            <v>10</v>
          </cell>
        </row>
        <row r="134">
          <cell r="A134" t="str">
            <v>MWD302/WH</v>
          </cell>
          <cell r="D134">
            <v>4</v>
          </cell>
          <cell r="E134">
            <v>4</v>
          </cell>
        </row>
        <row r="135">
          <cell r="A135" t="str">
            <v>MWD308/SL</v>
          </cell>
          <cell r="C135">
            <v>7</v>
          </cell>
          <cell r="D135">
            <v>5</v>
          </cell>
          <cell r="E135">
            <v>12</v>
          </cell>
        </row>
        <row r="136">
          <cell r="A136" t="str">
            <v>MWO611SL</v>
          </cell>
          <cell r="C136">
            <v>1</v>
          </cell>
          <cell r="E136">
            <v>1</v>
          </cell>
        </row>
        <row r="137">
          <cell r="A137" t="str">
            <v>SF141</v>
          </cell>
          <cell r="E137">
            <v>0</v>
          </cell>
        </row>
        <row r="138">
          <cell r="A138" t="str">
            <v>SF171</v>
          </cell>
          <cell r="E138">
            <v>0</v>
          </cell>
        </row>
        <row r="139">
          <cell r="A139" t="str">
            <v>TGA310/3100EG</v>
          </cell>
          <cell r="D139">
            <v>3</v>
          </cell>
          <cell r="E139">
            <v>3</v>
          </cell>
        </row>
        <row r="140">
          <cell r="A140" t="str">
            <v>TGZ5757IXL</v>
          </cell>
          <cell r="E140">
            <v>0</v>
          </cell>
        </row>
        <row r="141">
          <cell r="A141" t="str">
            <v>TT16AP</v>
          </cell>
          <cell r="E141">
            <v>0</v>
          </cell>
        </row>
        <row r="142">
          <cell r="A142" t="str">
            <v>WBA3399NFCIX</v>
          </cell>
          <cell r="E142">
            <v>0</v>
          </cell>
        </row>
        <row r="143">
          <cell r="A143" t="str">
            <v>WBA4398NFCIX</v>
          </cell>
          <cell r="E143">
            <v>0</v>
          </cell>
        </row>
        <row r="144">
          <cell r="A144" t="str">
            <v>WBE3325NFTS</v>
          </cell>
          <cell r="D144">
            <v>3</v>
          </cell>
          <cell r="E144">
            <v>3</v>
          </cell>
        </row>
        <row r="145">
          <cell r="A145" t="str">
            <v>WBE3325NFW</v>
          </cell>
          <cell r="E145">
            <v>0</v>
          </cell>
        </row>
        <row r="146">
          <cell r="A146" t="str">
            <v>WBE3414</v>
          </cell>
          <cell r="D146">
            <v>3</v>
          </cell>
          <cell r="E146">
            <v>3</v>
          </cell>
        </row>
        <row r="147">
          <cell r="A147" t="str">
            <v>WBE475IX/ARC4324IX</v>
          </cell>
          <cell r="E147">
            <v>0</v>
          </cell>
        </row>
        <row r="148">
          <cell r="A148" t="str">
            <v>WGWHFL106A</v>
          </cell>
          <cell r="E148">
            <v>0</v>
          </cell>
        </row>
        <row r="149">
          <cell r="A149" t="str">
            <v>WGWHFL1P6AL</v>
          </cell>
          <cell r="E149">
            <v>0</v>
          </cell>
        </row>
        <row r="150">
          <cell r="A150" t="str">
            <v>WGWHFL112A</v>
          </cell>
          <cell r="E150">
            <v>0</v>
          </cell>
        </row>
        <row r="151">
          <cell r="A151" t="str">
            <v>WME1640W</v>
          </cell>
          <cell r="E151">
            <v>0</v>
          </cell>
        </row>
        <row r="152">
          <cell r="A152" t="str">
            <v>WME1887DFCTS</v>
          </cell>
          <cell r="E152">
            <v>0</v>
          </cell>
        </row>
        <row r="153">
          <cell r="A153" t="str">
            <v>WMN1867DFCN</v>
          </cell>
          <cell r="C153">
            <v>1</v>
          </cell>
          <cell r="E153">
            <v>1</v>
          </cell>
        </row>
        <row r="154">
          <cell r="A154" t="str">
            <v>WMT503</v>
          </cell>
          <cell r="C154">
            <v>2</v>
          </cell>
          <cell r="E154">
            <v>2</v>
          </cell>
        </row>
        <row r="155">
          <cell r="A155" t="str">
            <v>WOR1207</v>
          </cell>
          <cell r="D155">
            <v>10</v>
          </cell>
          <cell r="E155">
            <v>10</v>
          </cell>
        </row>
        <row r="156">
          <cell r="A156" t="str">
            <v>WOR1209</v>
          </cell>
          <cell r="D156">
            <v>10</v>
          </cell>
          <cell r="E156">
            <v>10</v>
          </cell>
        </row>
        <row r="157">
          <cell r="A157" t="str">
            <v>WOR1212</v>
          </cell>
          <cell r="D157">
            <v>10</v>
          </cell>
          <cell r="E157">
            <v>10</v>
          </cell>
        </row>
        <row r="158">
          <cell r="A158" t="str">
            <v>WS60-578</v>
          </cell>
          <cell r="D158">
            <v>20</v>
          </cell>
          <cell r="E158">
            <v>20</v>
          </cell>
        </row>
        <row r="159">
          <cell r="A159" t="str">
            <v>WS80-58</v>
          </cell>
          <cell r="E159">
            <v>0</v>
          </cell>
        </row>
        <row r="160">
          <cell r="A160" t="str">
            <v>WSC5541/A+NX</v>
          </cell>
          <cell r="E160">
            <v>0</v>
          </cell>
        </row>
        <row r="161">
          <cell r="A161" t="str">
            <v>WSC5541/A+S</v>
          </cell>
          <cell r="E161">
            <v>0</v>
          </cell>
        </row>
        <row r="162">
          <cell r="A162" t="str">
            <v>WSF7256A/IX</v>
          </cell>
          <cell r="C162">
            <v>1</v>
          </cell>
          <cell r="E162">
            <v>1</v>
          </cell>
        </row>
        <row r="163">
          <cell r="A163" t="str">
            <v>WSF5574A+X</v>
          </cell>
          <cell r="E163">
            <v>0</v>
          </cell>
        </row>
        <row r="164">
          <cell r="A164" t="str">
            <v>WSN5586A+N</v>
          </cell>
          <cell r="E164">
            <v>0</v>
          </cell>
        </row>
        <row r="165">
          <cell r="A165" t="str">
            <v>WTE2510W</v>
          </cell>
          <cell r="E165">
            <v>0</v>
          </cell>
        </row>
        <row r="166">
          <cell r="A166" t="str">
            <v>WTE2921A+NFS</v>
          </cell>
          <cell r="E166">
            <v>0</v>
          </cell>
        </row>
        <row r="167">
          <cell r="A167" t="str">
            <v>WTE2921A+NFW</v>
          </cell>
          <cell r="E167">
            <v>0</v>
          </cell>
        </row>
        <row r="168">
          <cell r="A168" t="str">
            <v>WTE3111W</v>
          </cell>
          <cell r="E168">
            <v>0</v>
          </cell>
        </row>
        <row r="169">
          <cell r="A169" t="str">
            <v>WTE3322A+NFTS</v>
          </cell>
          <cell r="D169">
            <v>10</v>
          </cell>
          <cell r="E169">
            <v>10</v>
          </cell>
        </row>
        <row r="170">
          <cell r="A170" t="str">
            <v>WTE3322NFW</v>
          </cell>
          <cell r="E170">
            <v>0</v>
          </cell>
        </row>
        <row r="171">
          <cell r="A171" t="str">
            <v>WTH4410IX</v>
          </cell>
          <cell r="D171">
            <v>5</v>
          </cell>
          <cell r="E171">
            <v>5</v>
          </cell>
        </row>
        <row r="172">
          <cell r="A172" t="str">
            <v>WTH4410NFW</v>
          </cell>
          <cell r="E172">
            <v>0</v>
          </cell>
        </row>
        <row r="173">
          <cell r="A173" t="str">
            <v>WTH4910IX</v>
          </cell>
          <cell r="E173">
            <v>0</v>
          </cell>
        </row>
        <row r="174">
          <cell r="A174" t="str">
            <v>WTH4910NFW</v>
          </cell>
          <cell r="E174">
            <v>0</v>
          </cell>
        </row>
        <row r="175">
          <cell r="A175" t="str">
            <v>WTH5410NFW</v>
          </cell>
          <cell r="D175">
            <v>2</v>
          </cell>
          <cell r="E175">
            <v>2</v>
          </cell>
        </row>
        <row r="176">
          <cell r="A176" t="str">
            <v>WTH5410NFX</v>
          </cell>
          <cell r="E176">
            <v>0</v>
          </cell>
        </row>
        <row r="177">
          <cell r="A177" t="str">
            <v>WTM480</v>
          </cell>
          <cell r="C177">
            <v>2</v>
          </cell>
          <cell r="E177">
            <v>2</v>
          </cell>
        </row>
        <row r="178">
          <cell r="A178" t="str">
            <v>WTV4125NFW</v>
          </cell>
          <cell r="E178">
            <v>0</v>
          </cell>
        </row>
        <row r="179">
          <cell r="A179" t="str">
            <v>WTV4125NFX</v>
          </cell>
          <cell r="E179">
            <v>0</v>
          </cell>
        </row>
        <row r="180">
          <cell r="A180" t="str">
            <v>WTV4225TS</v>
          </cell>
          <cell r="E180">
            <v>0</v>
          </cell>
        </row>
        <row r="181">
          <cell r="A181" t="str">
            <v>WTV4597NFCIX</v>
          </cell>
          <cell r="E181">
            <v>0</v>
          </cell>
        </row>
        <row r="182">
          <cell r="A182" t="str">
            <v>WV1500</v>
          </cell>
          <cell r="E182">
            <v>0</v>
          </cell>
        </row>
        <row r="183">
          <cell r="A183" t="str">
            <v>WV1500S</v>
          </cell>
          <cell r="E183">
            <v>0</v>
          </cell>
        </row>
        <row r="184">
          <cell r="A184" t="str">
            <v>WVCC1B130</v>
          </cell>
          <cell r="E184">
            <v>0</v>
          </cell>
        </row>
        <row r="185">
          <cell r="A185" t="str">
            <v>WVCC1CL160</v>
          </cell>
          <cell r="E185">
            <v>0</v>
          </cell>
        </row>
        <row r="186">
          <cell r="A186" t="str">
            <v>WVCC1B180</v>
          </cell>
          <cell r="E186">
            <v>0</v>
          </cell>
        </row>
        <row r="187">
          <cell r="A187" t="str">
            <v>WVCC1B200</v>
          </cell>
          <cell r="E187">
            <v>0</v>
          </cell>
        </row>
        <row r="188">
          <cell r="A188" t="str">
            <v>WVCC1CL200</v>
          </cell>
          <cell r="E188">
            <v>0</v>
          </cell>
        </row>
        <row r="189">
          <cell r="A189" t="str">
            <v>WVCU1CL100</v>
          </cell>
          <cell r="C189">
            <v>2</v>
          </cell>
          <cell r="E189">
            <v>2</v>
          </cell>
        </row>
        <row r="190">
          <cell r="A190" t="str">
            <v>WVE1660</v>
          </cell>
          <cell r="E190">
            <v>0</v>
          </cell>
        </row>
        <row r="191">
          <cell r="A191" t="str">
            <v>WVE1883NFTS</v>
          </cell>
          <cell r="E191">
            <v>0</v>
          </cell>
        </row>
        <row r="192">
          <cell r="A192" t="str">
            <v>WVN1863</v>
          </cell>
          <cell r="C192">
            <v>1</v>
          </cell>
          <cell r="E192">
            <v>1</v>
          </cell>
        </row>
        <row r="193">
          <cell r="A193" t="str">
            <v>WVT503</v>
          </cell>
          <cell r="E193">
            <v>0</v>
          </cell>
        </row>
        <row r="194">
          <cell r="A194" t="str">
            <v>WW1600</v>
          </cell>
          <cell r="E194">
            <v>0</v>
          </cell>
        </row>
      </sheetData>
      <sheetData sheetId="10">
        <row r="6">
          <cell r="A6" t="str">
            <v>REFERENCES</v>
          </cell>
          <cell r="B6" t="str">
            <v>BLD10745-BLD10749                                    ENLEV87</v>
          </cell>
          <cell r="C6" t="str">
            <v>BLD10756</v>
          </cell>
          <cell r="D6" t="str">
            <v>BLD10758</v>
          </cell>
          <cell r="E6" t="str">
            <v>BLD10755</v>
          </cell>
          <cell r="F6" t="str">
            <v>BLD10717</v>
          </cell>
          <cell r="G6" t="str">
            <v>BLD10753</v>
          </cell>
          <cell r="H6" t="str">
            <v>TOTAL</v>
          </cell>
        </row>
        <row r="7">
          <cell r="A7" t="str">
            <v>ACE010IX</v>
          </cell>
          <cell r="H7">
            <v>0</v>
          </cell>
        </row>
        <row r="8">
          <cell r="A8" t="str">
            <v>ACE102IX</v>
          </cell>
          <cell r="H8">
            <v>0</v>
          </cell>
        </row>
        <row r="9">
          <cell r="A9" t="str">
            <v>ACM5611G/WH</v>
          </cell>
          <cell r="H9">
            <v>0</v>
          </cell>
        </row>
        <row r="10">
          <cell r="A10" t="str">
            <v>ACM566/1IX</v>
          </cell>
          <cell r="H10">
            <v>0</v>
          </cell>
        </row>
        <row r="11">
          <cell r="A11" t="str">
            <v>ACM6601/G/IX</v>
          </cell>
          <cell r="H11">
            <v>0</v>
          </cell>
        </row>
        <row r="12">
          <cell r="A12" t="str">
            <v>ACM6611G/IX</v>
          </cell>
          <cell r="H12">
            <v>0</v>
          </cell>
        </row>
        <row r="13">
          <cell r="A13" t="str">
            <v>ACM6611G/WH</v>
          </cell>
          <cell r="H13">
            <v>0</v>
          </cell>
        </row>
        <row r="14">
          <cell r="A14" t="str">
            <v>ACM916IX</v>
          </cell>
          <cell r="H14">
            <v>0</v>
          </cell>
        </row>
        <row r="15">
          <cell r="A15" t="str">
            <v>ADG6442FD</v>
          </cell>
          <cell r="H15">
            <v>0</v>
          </cell>
        </row>
        <row r="16">
          <cell r="A16" t="str">
            <v>ADG7443A+FD</v>
          </cell>
          <cell r="H16">
            <v>0</v>
          </cell>
        </row>
        <row r="17">
          <cell r="A17" t="str">
            <v>ADG7643A+IX</v>
          </cell>
          <cell r="H17">
            <v>0</v>
          </cell>
        </row>
        <row r="18">
          <cell r="A18" t="str">
            <v>ADP4400WH</v>
          </cell>
          <cell r="H18">
            <v>0</v>
          </cell>
        </row>
        <row r="19">
          <cell r="A19" t="str">
            <v>ADP4600SI</v>
          </cell>
          <cell r="H19">
            <v>0</v>
          </cell>
        </row>
        <row r="20">
          <cell r="A20" t="str">
            <v>ADP7442A+PC6SWH</v>
          </cell>
          <cell r="H20">
            <v>0</v>
          </cell>
        </row>
        <row r="21">
          <cell r="A21" t="str">
            <v>ADP7452A+IX</v>
          </cell>
          <cell r="H21">
            <v>0</v>
          </cell>
        </row>
        <row r="22">
          <cell r="A22" t="str">
            <v>ADP750IX</v>
          </cell>
          <cell r="H22">
            <v>0</v>
          </cell>
        </row>
        <row r="23">
          <cell r="A23" t="str">
            <v>ADP8688A+TR</v>
          </cell>
          <cell r="E23">
            <v>1</v>
          </cell>
          <cell r="H23">
            <v>1</v>
          </cell>
        </row>
        <row r="24">
          <cell r="A24" t="str">
            <v>AKG659IX</v>
          </cell>
          <cell r="H24">
            <v>0</v>
          </cell>
        </row>
        <row r="25">
          <cell r="A25" t="str">
            <v>AKL710WH</v>
          </cell>
          <cell r="H25">
            <v>0</v>
          </cell>
        </row>
        <row r="26">
          <cell r="A26" t="str">
            <v>AKM250</v>
          </cell>
          <cell r="H26">
            <v>0</v>
          </cell>
        </row>
        <row r="27">
          <cell r="A27" t="str">
            <v>AKM250NB</v>
          </cell>
          <cell r="H27">
            <v>0</v>
          </cell>
        </row>
        <row r="28">
          <cell r="A28" t="str">
            <v>AKM250IX</v>
          </cell>
          <cell r="H28">
            <v>0</v>
          </cell>
        </row>
        <row r="29">
          <cell r="A29" t="str">
            <v>AKM361IX</v>
          </cell>
          <cell r="H29">
            <v>0</v>
          </cell>
        </row>
        <row r="30">
          <cell r="A30" t="str">
            <v>AKM394IR</v>
          </cell>
          <cell r="H30">
            <v>0</v>
          </cell>
        </row>
        <row r="31">
          <cell r="A31" t="str">
            <v>AKM521IX</v>
          </cell>
          <cell r="E31">
            <v>1</v>
          </cell>
          <cell r="H31">
            <v>1</v>
          </cell>
        </row>
        <row r="32">
          <cell r="A32" t="str">
            <v>AKP560IX</v>
          </cell>
          <cell r="E32">
            <v>2</v>
          </cell>
          <cell r="H32">
            <v>2</v>
          </cell>
        </row>
        <row r="33">
          <cell r="A33" t="str">
            <v>AKP560WH</v>
          </cell>
          <cell r="H33">
            <v>0</v>
          </cell>
        </row>
        <row r="34">
          <cell r="A34" t="str">
            <v>AKP565IX</v>
          </cell>
          <cell r="H34">
            <v>0</v>
          </cell>
        </row>
        <row r="35">
          <cell r="A35" t="str">
            <v>AKP568/IX/1</v>
          </cell>
          <cell r="H35">
            <v>0</v>
          </cell>
        </row>
        <row r="36">
          <cell r="A36" t="str">
            <v>AKR0471IX</v>
          </cell>
          <cell r="H36">
            <v>0</v>
          </cell>
        </row>
        <row r="37">
          <cell r="A37" t="str">
            <v>AKR357IX</v>
          </cell>
          <cell r="H37">
            <v>0</v>
          </cell>
        </row>
        <row r="38">
          <cell r="A38" t="str">
            <v>AKR420IX</v>
          </cell>
          <cell r="H38">
            <v>0</v>
          </cell>
        </row>
        <row r="39">
          <cell r="A39" t="str">
            <v>AKR420WH</v>
          </cell>
          <cell r="F39">
            <v>1</v>
          </cell>
          <cell r="H39">
            <v>1</v>
          </cell>
        </row>
        <row r="40">
          <cell r="A40" t="str">
            <v>AKR420NB</v>
          </cell>
          <cell r="H40">
            <v>0</v>
          </cell>
        </row>
        <row r="41">
          <cell r="A41" t="str">
            <v>AKR431ME</v>
          </cell>
          <cell r="H41">
            <v>0</v>
          </cell>
        </row>
        <row r="42">
          <cell r="A42" t="str">
            <v>AKR431WH</v>
          </cell>
          <cell r="H42">
            <v>0</v>
          </cell>
        </row>
        <row r="43">
          <cell r="A43" t="str">
            <v>AKR685IX</v>
          </cell>
          <cell r="H43">
            <v>0</v>
          </cell>
        </row>
        <row r="44">
          <cell r="A44" t="str">
            <v>AKR703IX</v>
          </cell>
          <cell r="H44">
            <v>0</v>
          </cell>
        </row>
        <row r="45">
          <cell r="A45" t="str">
            <v>AKR891IX</v>
          </cell>
          <cell r="H45">
            <v>0</v>
          </cell>
        </row>
        <row r="46">
          <cell r="A46" t="str">
            <v>AKR934IX</v>
          </cell>
          <cell r="H46">
            <v>0</v>
          </cell>
        </row>
        <row r="47">
          <cell r="A47" t="str">
            <v>AKR945IX</v>
          </cell>
          <cell r="H47">
            <v>0</v>
          </cell>
        </row>
        <row r="48">
          <cell r="A48" t="str">
            <v>AKR981IX</v>
          </cell>
          <cell r="H48">
            <v>0</v>
          </cell>
        </row>
        <row r="49">
          <cell r="A49" t="str">
            <v>AKR809MR</v>
          </cell>
          <cell r="H49">
            <v>0</v>
          </cell>
        </row>
        <row r="50">
          <cell r="A50" t="str">
            <v>AKS638WH</v>
          </cell>
          <cell r="H50">
            <v>0</v>
          </cell>
        </row>
        <row r="51">
          <cell r="A51" t="str">
            <v>AKT315/IX</v>
          </cell>
          <cell r="E51">
            <v>2</v>
          </cell>
          <cell r="H51">
            <v>2</v>
          </cell>
        </row>
        <row r="52">
          <cell r="A52" t="str">
            <v>AKT325IX</v>
          </cell>
          <cell r="H52">
            <v>0</v>
          </cell>
        </row>
        <row r="53">
          <cell r="A53" t="str">
            <v>AKT476NB</v>
          </cell>
          <cell r="H53">
            <v>0</v>
          </cell>
        </row>
        <row r="54">
          <cell r="A54" t="str">
            <v>AKT617/IX</v>
          </cell>
          <cell r="H54">
            <v>0</v>
          </cell>
        </row>
        <row r="55">
          <cell r="A55" t="str">
            <v>AKT680/IXL</v>
          </cell>
          <cell r="H55">
            <v>0</v>
          </cell>
        </row>
        <row r="56">
          <cell r="A56" t="str">
            <v>AKT780/IX</v>
          </cell>
          <cell r="H56">
            <v>0</v>
          </cell>
        </row>
        <row r="57">
          <cell r="A57" t="str">
            <v>AKT809NB</v>
          </cell>
          <cell r="H57">
            <v>0</v>
          </cell>
        </row>
        <row r="58">
          <cell r="A58" t="str">
            <v>AKT905/IX</v>
          </cell>
          <cell r="H58">
            <v>0</v>
          </cell>
        </row>
        <row r="59">
          <cell r="A59" t="str">
            <v>AKT925/IX</v>
          </cell>
          <cell r="H59">
            <v>0</v>
          </cell>
        </row>
        <row r="60">
          <cell r="A60" t="str">
            <v>AKT933NB</v>
          </cell>
          <cell r="H60">
            <v>0</v>
          </cell>
        </row>
        <row r="61">
          <cell r="A61" t="str">
            <v>AKZM655IX</v>
          </cell>
          <cell r="H61">
            <v>0</v>
          </cell>
        </row>
        <row r="62">
          <cell r="A62" t="str">
            <v>AKZM693MRR</v>
          </cell>
          <cell r="H62">
            <v>0</v>
          </cell>
        </row>
        <row r="63">
          <cell r="A63" t="str">
            <v>AMB797</v>
          </cell>
          <cell r="F63">
            <v>10</v>
          </cell>
          <cell r="H63">
            <v>10</v>
          </cell>
        </row>
        <row r="64">
          <cell r="A64" t="str">
            <v>AMB799</v>
          </cell>
          <cell r="F64">
            <v>15</v>
          </cell>
          <cell r="H64">
            <v>15</v>
          </cell>
        </row>
        <row r="65">
          <cell r="A65" t="str">
            <v>AMD091/1</v>
          </cell>
          <cell r="H65">
            <v>0</v>
          </cell>
        </row>
        <row r="66">
          <cell r="A66" t="str">
            <v>AMD314</v>
          </cell>
          <cell r="H66">
            <v>0</v>
          </cell>
        </row>
        <row r="67">
          <cell r="A67" t="str">
            <v>AMD314IX</v>
          </cell>
          <cell r="H67">
            <v>0</v>
          </cell>
        </row>
        <row r="68">
          <cell r="A68" t="str">
            <v>AMD315</v>
          </cell>
          <cell r="H68">
            <v>0</v>
          </cell>
        </row>
        <row r="69">
          <cell r="A69" t="str">
            <v>AMD315IX</v>
          </cell>
          <cell r="H69">
            <v>0</v>
          </cell>
        </row>
        <row r="70">
          <cell r="A70" t="str">
            <v>AMD316</v>
          </cell>
          <cell r="H70">
            <v>0</v>
          </cell>
        </row>
        <row r="71">
          <cell r="A71" t="str">
            <v>AMD317</v>
          </cell>
          <cell r="H71">
            <v>0</v>
          </cell>
        </row>
        <row r="72">
          <cell r="A72" t="str">
            <v>AMD328</v>
          </cell>
          <cell r="H72">
            <v>0</v>
          </cell>
        </row>
        <row r="73">
          <cell r="A73" t="str">
            <v>AMD329</v>
          </cell>
          <cell r="H73">
            <v>0</v>
          </cell>
        </row>
        <row r="74">
          <cell r="A74" t="str">
            <v>AMT606/WH</v>
          </cell>
          <cell r="H74">
            <v>0</v>
          </cell>
        </row>
        <row r="75">
          <cell r="A75" t="str">
            <v>AMW836/IX</v>
          </cell>
          <cell r="H75">
            <v>0</v>
          </cell>
        </row>
        <row r="76">
          <cell r="A76" t="str">
            <v>AMW497IX</v>
          </cell>
          <cell r="H76">
            <v>0</v>
          </cell>
        </row>
        <row r="77">
          <cell r="A77" t="str">
            <v>ARC2224</v>
          </cell>
          <cell r="E77">
            <v>1</v>
          </cell>
          <cell r="H77">
            <v>1</v>
          </cell>
        </row>
        <row r="78">
          <cell r="A78" t="str">
            <v>ARZ000W</v>
          </cell>
          <cell r="H78">
            <v>0</v>
          </cell>
        </row>
        <row r="79">
          <cell r="A79" t="str">
            <v>AWB7912</v>
          </cell>
          <cell r="D79">
            <v>6</v>
          </cell>
          <cell r="H79">
            <v>6</v>
          </cell>
        </row>
        <row r="80">
          <cell r="A80" t="str">
            <v>AWE5090</v>
          </cell>
          <cell r="H80">
            <v>0</v>
          </cell>
        </row>
        <row r="81">
          <cell r="A81" t="str">
            <v>AWE6112</v>
          </cell>
          <cell r="H81">
            <v>0</v>
          </cell>
        </row>
        <row r="82">
          <cell r="A82" t="str">
            <v>AWE6511</v>
          </cell>
          <cell r="H82">
            <v>0</v>
          </cell>
        </row>
        <row r="83">
          <cell r="A83" t="str">
            <v>AWE6512</v>
          </cell>
          <cell r="H83">
            <v>0</v>
          </cell>
        </row>
        <row r="84">
          <cell r="A84" t="str">
            <v>AWE7650</v>
          </cell>
          <cell r="G84">
            <v>2</v>
          </cell>
          <cell r="H84">
            <v>2</v>
          </cell>
        </row>
        <row r="85">
          <cell r="A85" t="str">
            <v>AWE9830</v>
          </cell>
          <cell r="E85">
            <v>1</v>
          </cell>
          <cell r="H85">
            <v>1</v>
          </cell>
        </row>
        <row r="86">
          <cell r="A86" t="str">
            <v>AWE9850</v>
          </cell>
          <cell r="H86">
            <v>0</v>
          </cell>
        </row>
        <row r="87">
          <cell r="A87" t="str">
            <v>AWG6122/B</v>
          </cell>
          <cell r="H87">
            <v>0</v>
          </cell>
        </row>
        <row r="88">
          <cell r="A88" t="str">
            <v>AWG/BM6060</v>
          </cell>
          <cell r="H88">
            <v>0</v>
          </cell>
        </row>
        <row r="89">
          <cell r="A89" t="str">
            <v xml:space="preserve">AWG/BM6080 </v>
          </cell>
          <cell r="H89">
            <v>0</v>
          </cell>
        </row>
        <row r="90">
          <cell r="A90" t="str">
            <v>AWG/BM6080S</v>
          </cell>
          <cell r="G90">
            <v>3</v>
          </cell>
          <cell r="H90">
            <v>3</v>
          </cell>
        </row>
        <row r="91">
          <cell r="A91" t="str">
            <v>AWG/BM7080</v>
          </cell>
          <cell r="H91">
            <v>0</v>
          </cell>
        </row>
        <row r="92">
          <cell r="A92" t="str">
            <v>AWG/BM7080S</v>
          </cell>
          <cell r="H92">
            <v>0</v>
          </cell>
        </row>
        <row r="93">
          <cell r="A93" t="str">
            <v>AWG/BM7100</v>
          </cell>
          <cell r="H93">
            <v>0</v>
          </cell>
        </row>
        <row r="94">
          <cell r="A94" t="str">
            <v>AWG/CM7120S</v>
          </cell>
          <cell r="H94">
            <v>0</v>
          </cell>
        </row>
        <row r="95">
          <cell r="A95" t="str">
            <v>AWO/CM7120</v>
          </cell>
          <cell r="H95">
            <v>0</v>
          </cell>
        </row>
        <row r="96">
          <cell r="A96" t="str">
            <v>AWO/CM8123</v>
          </cell>
          <cell r="E96">
            <v>2</v>
          </cell>
          <cell r="H96">
            <v>2</v>
          </cell>
        </row>
        <row r="97">
          <cell r="A97" t="str">
            <v>AWO/CM8123S</v>
          </cell>
          <cell r="H97">
            <v>0</v>
          </cell>
        </row>
        <row r="98">
          <cell r="A98" t="str">
            <v>AWO/CM9123</v>
          </cell>
          <cell r="H98">
            <v>0</v>
          </cell>
        </row>
        <row r="99">
          <cell r="A99" t="str">
            <v>AWO/CM9123S</v>
          </cell>
          <cell r="H99">
            <v>0</v>
          </cell>
        </row>
        <row r="100">
          <cell r="A100" t="str">
            <v>AWOE10142S</v>
          </cell>
          <cell r="H100">
            <v>0</v>
          </cell>
        </row>
        <row r="101">
          <cell r="A101" t="str">
            <v>AWOE91200/1</v>
          </cell>
          <cell r="H101">
            <v>0</v>
          </cell>
        </row>
        <row r="102">
          <cell r="A102" t="str">
            <v>AWOE91200/1S</v>
          </cell>
          <cell r="H102">
            <v>0</v>
          </cell>
        </row>
        <row r="103">
          <cell r="A103" t="str">
            <v>AWZFS614</v>
          </cell>
          <cell r="H103">
            <v>0</v>
          </cell>
        </row>
        <row r="104">
          <cell r="A104" t="str">
            <v>AZB8785</v>
          </cell>
          <cell r="H104">
            <v>0</v>
          </cell>
        </row>
        <row r="105">
          <cell r="A105" t="str">
            <v>AZB9780</v>
          </cell>
          <cell r="H105">
            <v>0</v>
          </cell>
        </row>
        <row r="106">
          <cell r="A106" t="str">
            <v>AZB9785</v>
          </cell>
          <cell r="H106">
            <v>0</v>
          </cell>
        </row>
        <row r="107">
          <cell r="A107" t="str">
            <v>CF16</v>
          </cell>
          <cell r="H107">
            <v>0</v>
          </cell>
        </row>
        <row r="108">
          <cell r="A108" t="str">
            <v>CF20</v>
          </cell>
          <cell r="H108">
            <v>0</v>
          </cell>
        </row>
        <row r="109">
          <cell r="A109" t="str">
            <v>CF28</v>
          </cell>
          <cell r="B109">
            <v>50</v>
          </cell>
          <cell r="H109">
            <v>50</v>
          </cell>
        </row>
        <row r="110">
          <cell r="A110" t="str">
            <v>CF350</v>
          </cell>
          <cell r="H110">
            <v>0</v>
          </cell>
        </row>
        <row r="111">
          <cell r="A111" t="str">
            <v>CF430</v>
          </cell>
          <cell r="H111">
            <v>0</v>
          </cell>
        </row>
        <row r="112">
          <cell r="A112" t="str">
            <v>CF610</v>
          </cell>
          <cell r="H112">
            <v>0</v>
          </cell>
        </row>
        <row r="113">
          <cell r="A113" t="str">
            <v>CVA14AP</v>
          </cell>
          <cell r="H113">
            <v>0</v>
          </cell>
        </row>
        <row r="114">
          <cell r="A114" t="str">
            <v>DPA5890IXL</v>
          </cell>
          <cell r="H114">
            <v>0</v>
          </cell>
        </row>
        <row r="115">
          <cell r="A115" t="str">
            <v>DPA25</v>
          </cell>
          <cell r="H115">
            <v>0</v>
          </cell>
        </row>
        <row r="116">
          <cell r="A116" t="str">
            <v>DPA300V/EG</v>
          </cell>
          <cell r="H116">
            <v>0</v>
          </cell>
        </row>
        <row r="117">
          <cell r="A117" t="str">
            <v>DDP7750</v>
          </cell>
          <cell r="H117">
            <v>0</v>
          </cell>
        </row>
        <row r="118">
          <cell r="A118" t="str">
            <v>DDP7751</v>
          </cell>
          <cell r="H118">
            <v>0</v>
          </cell>
        </row>
        <row r="119">
          <cell r="A119" t="str">
            <v>DDP7752</v>
          </cell>
          <cell r="H119">
            <v>0</v>
          </cell>
        </row>
        <row r="120">
          <cell r="A120" t="str">
            <v>DDP7753</v>
          </cell>
          <cell r="H120">
            <v>0</v>
          </cell>
        </row>
        <row r="121">
          <cell r="A121" t="str">
            <v>EKOGOLD840P</v>
          </cell>
          <cell r="H121">
            <v>0</v>
          </cell>
        </row>
        <row r="122">
          <cell r="A122" t="str">
            <v>EKOGOLD940P</v>
          </cell>
          <cell r="H122">
            <v>0</v>
          </cell>
        </row>
        <row r="123">
          <cell r="A123" t="str">
            <v>GT285SL</v>
          </cell>
          <cell r="D123">
            <v>3</v>
          </cell>
          <cell r="H123">
            <v>3</v>
          </cell>
        </row>
        <row r="124">
          <cell r="A124" t="str">
            <v>GTE405</v>
          </cell>
          <cell r="H124">
            <v>0</v>
          </cell>
        </row>
        <row r="125">
          <cell r="A125" t="str">
            <v>JT366/SL</v>
          </cell>
          <cell r="H125">
            <v>0</v>
          </cell>
        </row>
        <row r="126">
          <cell r="A126" t="str">
            <v>JT379IX</v>
          </cell>
          <cell r="H126">
            <v>0</v>
          </cell>
        </row>
        <row r="127">
          <cell r="A127" t="str">
            <v>KGN5382A2+ Fresh PT</v>
          </cell>
          <cell r="H127">
            <v>0</v>
          </cell>
        </row>
        <row r="128">
          <cell r="A128" t="str">
            <v>KGN5283A3+</v>
          </cell>
          <cell r="H128">
            <v>0</v>
          </cell>
        </row>
        <row r="129">
          <cell r="A129" t="str">
            <v>LOP6052</v>
          </cell>
          <cell r="H129">
            <v>0</v>
          </cell>
        </row>
        <row r="130">
          <cell r="A130" t="str">
            <v>LOS7010</v>
          </cell>
          <cell r="H130">
            <v>0</v>
          </cell>
        </row>
        <row r="131">
          <cell r="A131" t="str">
            <v>LPA54</v>
          </cell>
          <cell r="H131">
            <v>0</v>
          </cell>
        </row>
        <row r="132">
          <cell r="A132" t="str">
            <v>MWD246SL</v>
          </cell>
          <cell r="H132">
            <v>0</v>
          </cell>
        </row>
        <row r="133">
          <cell r="A133" t="str">
            <v>MWD301</v>
          </cell>
          <cell r="H133">
            <v>0</v>
          </cell>
        </row>
        <row r="134">
          <cell r="A134" t="str">
            <v>MWD302/WH</v>
          </cell>
          <cell r="B134">
            <v>100</v>
          </cell>
          <cell r="G134">
            <v>3</v>
          </cell>
          <cell r="H134">
            <v>103</v>
          </cell>
        </row>
        <row r="135">
          <cell r="A135" t="str">
            <v>MWD308/SL</v>
          </cell>
          <cell r="D135">
            <v>3</v>
          </cell>
          <cell r="H135">
            <v>3</v>
          </cell>
        </row>
        <row r="136">
          <cell r="A136" t="str">
            <v>MWO611SL</v>
          </cell>
          <cell r="D136">
            <v>5</v>
          </cell>
          <cell r="H136">
            <v>5</v>
          </cell>
        </row>
        <row r="137">
          <cell r="A137" t="str">
            <v>SF141</v>
          </cell>
          <cell r="H137">
            <v>0</v>
          </cell>
        </row>
        <row r="138">
          <cell r="A138" t="str">
            <v>SF171</v>
          </cell>
          <cell r="G138">
            <v>2</v>
          </cell>
          <cell r="H138">
            <v>2</v>
          </cell>
        </row>
        <row r="139">
          <cell r="A139" t="str">
            <v>TGA310/3100EG</v>
          </cell>
          <cell r="G139">
            <v>2</v>
          </cell>
          <cell r="H139">
            <v>2</v>
          </cell>
        </row>
        <row r="140">
          <cell r="A140" t="str">
            <v>TGZ5757IXL</v>
          </cell>
          <cell r="H140">
            <v>0</v>
          </cell>
        </row>
        <row r="141">
          <cell r="A141" t="str">
            <v>TT16AP</v>
          </cell>
          <cell r="H141">
            <v>0</v>
          </cell>
        </row>
        <row r="142">
          <cell r="A142" t="str">
            <v>WBA3399NFCIX</v>
          </cell>
          <cell r="H142">
            <v>0</v>
          </cell>
        </row>
        <row r="143">
          <cell r="A143" t="str">
            <v>WBA4398NFCIX</v>
          </cell>
          <cell r="H143">
            <v>0</v>
          </cell>
        </row>
        <row r="144">
          <cell r="A144" t="str">
            <v>WBE3325NFTS</v>
          </cell>
          <cell r="H144">
            <v>0</v>
          </cell>
        </row>
        <row r="145">
          <cell r="A145" t="str">
            <v>WBE3325NFW</v>
          </cell>
          <cell r="H145">
            <v>0</v>
          </cell>
        </row>
        <row r="146">
          <cell r="A146" t="str">
            <v>WBE3414</v>
          </cell>
          <cell r="H146">
            <v>0</v>
          </cell>
        </row>
        <row r="147">
          <cell r="A147" t="str">
            <v>WBE475IX/ARC4324IX</v>
          </cell>
          <cell r="H147">
            <v>0</v>
          </cell>
        </row>
        <row r="148">
          <cell r="A148" t="str">
            <v>WGWHFL106A</v>
          </cell>
          <cell r="H148">
            <v>0</v>
          </cell>
        </row>
        <row r="149">
          <cell r="A149" t="str">
            <v>WGWHFL1P6AL</v>
          </cell>
          <cell r="H149">
            <v>0</v>
          </cell>
        </row>
        <row r="150">
          <cell r="A150" t="str">
            <v>WGWHFL112A</v>
          </cell>
          <cell r="H150">
            <v>0</v>
          </cell>
        </row>
        <row r="151">
          <cell r="A151" t="str">
            <v>WME1640W</v>
          </cell>
          <cell r="H151">
            <v>0</v>
          </cell>
        </row>
        <row r="152">
          <cell r="A152" t="str">
            <v>WME1887DFCTS</v>
          </cell>
          <cell r="H152">
            <v>0</v>
          </cell>
        </row>
        <row r="153">
          <cell r="A153" t="str">
            <v>WMN1867DFCN</v>
          </cell>
          <cell r="C153">
            <v>2</v>
          </cell>
          <cell r="H153">
            <v>2</v>
          </cell>
        </row>
        <row r="154">
          <cell r="A154" t="str">
            <v>WMT503</v>
          </cell>
          <cell r="H154">
            <v>0</v>
          </cell>
        </row>
        <row r="155">
          <cell r="A155" t="str">
            <v>WOR1207</v>
          </cell>
          <cell r="F155">
            <v>10</v>
          </cell>
          <cell r="H155">
            <v>10</v>
          </cell>
        </row>
        <row r="156">
          <cell r="A156" t="str">
            <v>WOR1209</v>
          </cell>
          <cell r="F156">
            <v>10</v>
          </cell>
          <cell r="H156">
            <v>10</v>
          </cell>
        </row>
        <row r="157">
          <cell r="A157" t="str">
            <v>WOR1212</v>
          </cell>
          <cell r="F157">
            <v>10</v>
          </cell>
          <cell r="H157">
            <v>10</v>
          </cell>
        </row>
        <row r="158">
          <cell r="A158" t="str">
            <v>WS60-578</v>
          </cell>
          <cell r="H158">
            <v>0</v>
          </cell>
        </row>
        <row r="159">
          <cell r="A159" t="str">
            <v>WS80-58</v>
          </cell>
          <cell r="H159">
            <v>0</v>
          </cell>
        </row>
        <row r="160">
          <cell r="A160" t="str">
            <v>WSC5541/A+NX</v>
          </cell>
          <cell r="H160">
            <v>0</v>
          </cell>
        </row>
        <row r="161">
          <cell r="A161" t="str">
            <v>WSC5541/A+S</v>
          </cell>
          <cell r="H161">
            <v>0</v>
          </cell>
        </row>
        <row r="162">
          <cell r="A162" t="str">
            <v>WSF7256A/IX</v>
          </cell>
          <cell r="H162">
            <v>0</v>
          </cell>
        </row>
        <row r="163">
          <cell r="A163" t="str">
            <v>WSF5574A+X</v>
          </cell>
          <cell r="H163">
            <v>0</v>
          </cell>
        </row>
        <row r="164">
          <cell r="A164" t="str">
            <v>WSN5586A+N</v>
          </cell>
          <cell r="H164">
            <v>0</v>
          </cell>
        </row>
        <row r="165">
          <cell r="A165" t="str">
            <v>WTE2510W</v>
          </cell>
          <cell r="H165">
            <v>0</v>
          </cell>
        </row>
        <row r="166">
          <cell r="A166" t="str">
            <v>WTE2921A+NFS</v>
          </cell>
          <cell r="H166">
            <v>0</v>
          </cell>
        </row>
        <row r="167">
          <cell r="A167" t="str">
            <v>WTE2921A+NFW</v>
          </cell>
          <cell r="H167">
            <v>0</v>
          </cell>
        </row>
        <row r="168">
          <cell r="A168" t="str">
            <v>WTE3111W</v>
          </cell>
          <cell r="H168">
            <v>0</v>
          </cell>
        </row>
        <row r="169">
          <cell r="A169" t="str">
            <v>WTE3322A+NFTS</v>
          </cell>
          <cell r="H169">
            <v>0</v>
          </cell>
        </row>
        <row r="170">
          <cell r="A170" t="str">
            <v>WTE3322NFW</v>
          </cell>
          <cell r="H170">
            <v>0</v>
          </cell>
        </row>
        <row r="171">
          <cell r="A171" t="str">
            <v>WTH4410IX</v>
          </cell>
          <cell r="G171">
            <v>3</v>
          </cell>
          <cell r="H171">
            <v>3</v>
          </cell>
        </row>
        <row r="172">
          <cell r="A172" t="str">
            <v>WTH4410NFW</v>
          </cell>
          <cell r="H172">
            <v>0</v>
          </cell>
        </row>
        <row r="173">
          <cell r="A173" t="str">
            <v>WTH4910IX</v>
          </cell>
          <cell r="H173">
            <v>0</v>
          </cell>
        </row>
        <row r="174">
          <cell r="A174" t="str">
            <v>WTH4910NFW</v>
          </cell>
          <cell r="H174">
            <v>0</v>
          </cell>
        </row>
        <row r="175">
          <cell r="A175" t="str">
            <v>WTH5410NFW</v>
          </cell>
          <cell r="H175">
            <v>0</v>
          </cell>
        </row>
        <row r="176">
          <cell r="A176" t="str">
            <v>WTH5410NFX</v>
          </cell>
          <cell r="G176">
            <v>2</v>
          </cell>
          <cell r="H176">
            <v>2</v>
          </cell>
        </row>
        <row r="177">
          <cell r="A177" t="str">
            <v>WTM480</v>
          </cell>
          <cell r="E177">
            <v>2</v>
          </cell>
          <cell r="H177">
            <v>2</v>
          </cell>
        </row>
        <row r="178">
          <cell r="A178" t="str">
            <v>WTV4125NFW</v>
          </cell>
          <cell r="H178">
            <v>0</v>
          </cell>
        </row>
        <row r="179">
          <cell r="A179" t="str">
            <v>WTV4125NFX</v>
          </cell>
          <cell r="H179">
            <v>0</v>
          </cell>
        </row>
        <row r="180">
          <cell r="A180" t="str">
            <v>WTV4225TS</v>
          </cell>
          <cell r="H180">
            <v>0</v>
          </cell>
        </row>
        <row r="181">
          <cell r="A181" t="str">
            <v>WTV4597NFCIX</v>
          </cell>
          <cell r="H181">
            <v>0</v>
          </cell>
        </row>
        <row r="182">
          <cell r="A182" t="str">
            <v>WV1500</v>
          </cell>
          <cell r="G182">
            <v>2</v>
          </cell>
          <cell r="H182">
            <v>2</v>
          </cell>
        </row>
        <row r="183">
          <cell r="A183" t="str">
            <v>WV1500S</v>
          </cell>
          <cell r="H183">
            <v>0</v>
          </cell>
        </row>
        <row r="184">
          <cell r="A184" t="str">
            <v>WVCC1B130</v>
          </cell>
          <cell r="H184">
            <v>0</v>
          </cell>
        </row>
        <row r="185">
          <cell r="A185" t="str">
            <v>WVCC1CL160</v>
          </cell>
          <cell r="H185">
            <v>0</v>
          </cell>
        </row>
        <row r="186">
          <cell r="A186" t="str">
            <v>WVCC1B180</v>
          </cell>
          <cell r="H186">
            <v>0</v>
          </cell>
        </row>
        <row r="187">
          <cell r="A187" t="str">
            <v>WVCC1B200</v>
          </cell>
          <cell r="G187">
            <v>2</v>
          </cell>
          <cell r="H187">
            <v>2</v>
          </cell>
        </row>
        <row r="188">
          <cell r="A188" t="str">
            <v>WVCC1CL200</v>
          </cell>
          <cell r="H188">
            <v>0</v>
          </cell>
        </row>
        <row r="189">
          <cell r="A189" t="str">
            <v>WVCU1CL100</v>
          </cell>
          <cell r="H189">
            <v>0</v>
          </cell>
        </row>
        <row r="190">
          <cell r="A190" t="str">
            <v>WVE1660</v>
          </cell>
          <cell r="H190">
            <v>0</v>
          </cell>
        </row>
        <row r="191">
          <cell r="A191" t="str">
            <v>WVE1883NFTS</v>
          </cell>
          <cell r="H191">
            <v>0</v>
          </cell>
        </row>
        <row r="192">
          <cell r="A192" t="str">
            <v>WVN1863</v>
          </cell>
          <cell r="C192">
            <v>2</v>
          </cell>
          <cell r="H192">
            <v>2</v>
          </cell>
        </row>
        <row r="193">
          <cell r="A193" t="str">
            <v>WVT503</v>
          </cell>
          <cell r="H193">
            <v>0</v>
          </cell>
        </row>
        <row r="194">
          <cell r="A194" t="str">
            <v>WW1600</v>
          </cell>
          <cell r="H194">
            <v>0</v>
          </cell>
        </row>
      </sheetData>
      <sheetData sheetId="11">
        <row r="5">
          <cell r="A5" t="str">
            <v>DATE</v>
          </cell>
          <cell r="B5" t="str">
            <v>BLD10745                         ENLEV88</v>
          </cell>
          <cell r="C5" t="str">
            <v>BLD10745                                      ENLEV89</v>
          </cell>
          <cell r="D5" t="str">
            <v>BLD10745                                      ENLEV90</v>
          </cell>
          <cell r="E5" t="str">
            <v>BLD10745                                      ENLEV91</v>
          </cell>
          <cell r="F5" t="str">
            <v>BLD10785</v>
          </cell>
          <cell r="G5" t="str">
            <v>BLD10559</v>
          </cell>
          <cell r="H5" t="str">
            <v>BLD10748</v>
          </cell>
          <cell r="I5" t="str">
            <v>BLD10760</v>
          </cell>
          <cell r="J5" t="str">
            <v>BLD10752</v>
          </cell>
          <cell r="K5" t="str">
            <v>BLD10235</v>
          </cell>
          <cell r="L5" t="str">
            <v>BLD10792</v>
          </cell>
          <cell r="M5" t="str">
            <v>BLD10793</v>
          </cell>
          <cell r="N5" t="str">
            <v>BLD10786</v>
          </cell>
          <cell r="O5" t="str">
            <v>BLD10780                 SB01</v>
          </cell>
          <cell r="P5" t="str">
            <v>BLD10779</v>
          </cell>
          <cell r="Q5" t="str">
            <v>BLD10779</v>
          </cell>
          <cell r="R5" t="str">
            <v>TOTAL</v>
          </cell>
        </row>
        <row r="6">
          <cell r="A6" t="str">
            <v>REFERENCES</v>
          </cell>
          <cell r="R6">
            <v>0</v>
          </cell>
        </row>
        <row r="7">
          <cell r="A7" t="str">
            <v>ACE010IX</v>
          </cell>
          <cell r="R7">
            <v>0</v>
          </cell>
        </row>
        <row r="8">
          <cell r="A8" t="str">
            <v>ACE102IX</v>
          </cell>
          <cell r="R8">
            <v>0</v>
          </cell>
        </row>
        <row r="9">
          <cell r="A9" t="str">
            <v>ACM5611G/WH</v>
          </cell>
          <cell r="R9">
            <v>0</v>
          </cell>
        </row>
        <row r="10">
          <cell r="A10" t="str">
            <v>ACM566/1IX</v>
          </cell>
          <cell r="R10">
            <v>0</v>
          </cell>
        </row>
        <row r="11">
          <cell r="A11" t="str">
            <v>ACM6601/G/IX</v>
          </cell>
          <cell r="R11">
            <v>0</v>
          </cell>
        </row>
        <row r="12">
          <cell r="A12" t="str">
            <v>ACM6611G/IX</v>
          </cell>
          <cell r="F12">
            <v>2</v>
          </cell>
          <cell r="R12">
            <v>2</v>
          </cell>
        </row>
        <row r="13">
          <cell r="A13" t="str">
            <v>ACM6611G/WH</v>
          </cell>
          <cell r="I13">
            <v>1</v>
          </cell>
          <cell r="K13">
            <v>1</v>
          </cell>
          <cell r="R13">
            <v>2</v>
          </cell>
        </row>
        <row r="14">
          <cell r="A14" t="str">
            <v>ACM916IX</v>
          </cell>
          <cell r="R14">
            <v>0</v>
          </cell>
        </row>
        <row r="15">
          <cell r="A15" t="str">
            <v>ADG6442FD</v>
          </cell>
          <cell r="R15">
            <v>0</v>
          </cell>
        </row>
        <row r="16">
          <cell r="A16" t="str">
            <v>ADG7443A+FD</v>
          </cell>
          <cell r="R16">
            <v>0</v>
          </cell>
        </row>
        <row r="17">
          <cell r="A17" t="str">
            <v>ADG7643A+IX</v>
          </cell>
          <cell r="Q17">
            <v>2</v>
          </cell>
          <cell r="R17">
            <v>2</v>
          </cell>
        </row>
        <row r="18">
          <cell r="A18" t="str">
            <v>ADP4400WH</v>
          </cell>
          <cell r="R18">
            <v>0</v>
          </cell>
        </row>
        <row r="19">
          <cell r="A19" t="str">
            <v>ADP4600SI</v>
          </cell>
          <cell r="F19">
            <v>2</v>
          </cell>
          <cell r="G19">
            <v>4</v>
          </cell>
          <cell r="R19">
            <v>6</v>
          </cell>
        </row>
        <row r="20">
          <cell r="A20" t="str">
            <v>ADP7442A+PC6SWH</v>
          </cell>
          <cell r="R20">
            <v>0</v>
          </cell>
        </row>
        <row r="21">
          <cell r="A21" t="str">
            <v>ADP7452A+IX</v>
          </cell>
          <cell r="R21">
            <v>0</v>
          </cell>
        </row>
        <row r="22">
          <cell r="A22" t="str">
            <v>ADP750IX</v>
          </cell>
          <cell r="F22">
            <v>2</v>
          </cell>
          <cell r="R22">
            <v>2</v>
          </cell>
        </row>
        <row r="23">
          <cell r="A23" t="str">
            <v>ADP8688A+TR</v>
          </cell>
          <cell r="F23">
            <v>4</v>
          </cell>
          <cell r="J23">
            <v>1</v>
          </cell>
          <cell r="R23">
            <v>5</v>
          </cell>
        </row>
        <row r="24">
          <cell r="A24" t="str">
            <v>AKG659IX</v>
          </cell>
          <cell r="R24">
            <v>0</v>
          </cell>
        </row>
        <row r="25">
          <cell r="A25" t="str">
            <v>AKL710WH</v>
          </cell>
          <cell r="R25">
            <v>0</v>
          </cell>
        </row>
        <row r="26">
          <cell r="A26" t="str">
            <v>AKM250</v>
          </cell>
          <cell r="R26">
            <v>0</v>
          </cell>
        </row>
        <row r="27">
          <cell r="A27" t="str">
            <v>AKM250NB</v>
          </cell>
          <cell r="G27">
            <v>10</v>
          </cell>
          <cell r="R27">
            <v>10</v>
          </cell>
        </row>
        <row r="28">
          <cell r="A28" t="str">
            <v>AKM250IX</v>
          </cell>
          <cell r="E28">
            <v>200</v>
          </cell>
          <cell r="R28">
            <v>200</v>
          </cell>
        </row>
        <row r="29">
          <cell r="A29" t="str">
            <v>AKM361IX</v>
          </cell>
          <cell r="D29">
            <v>200</v>
          </cell>
          <cell r="F29">
            <v>7</v>
          </cell>
          <cell r="G29">
            <v>6</v>
          </cell>
          <cell r="R29">
            <v>213</v>
          </cell>
        </row>
        <row r="30">
          <cell r="A30" t="str">
            <v>AKM394IR</v>
          </cell>
          <cell r="R30">
            <v>0</v>
          </cell>
        </row>
        <row r="31">
          <cell r="A31" t="str">
            <v>AKM521IX</v>
          </cell>
          <cell r="F31">
            <v>8</v>
          </cell>
          <cell r="I31">
            <v>4</v>
          </cell>
          <cell r="Q31">
            <v>2</v>
          </cell>
          <cell r="R31">
            <v>14</v>
          </cell>
        </row>
        <row r="32">
          <cell r="A32" t="str">
            <v>AKP560IX</v>
          </cell>
          <cell r="E32">
            <v>14</v>
          </cell>
          <cell r="J32">
            <v>2</v>
          </cell>
          <cell r="Q32">
            <v>5</v>
          </cell>
          <cell r="R32">
            <v>21</v>
          </cell>
        </row>
        <row r="33">
          <cell r="A33" t="str">
            <v>AKP560WH</v>
          </cell>
          <cell r="R33">
            <v>0</v>
          </cell>
        </row>
        <row r="34">
          <cell r="A34" t="str">
            <v>AKP565IX</v>
          </cell>
          <cell r="F34">
            <v>7</v>
          </cell>
          <cell r="Q34">
            <v>5</v>
          </cell>
          <cell r="R34">
            <v>12</v>
          </cell>
        </row>
        <row r="35">
          <cell r="A35" t="str">
            <v>AKP568/IX/1</v>
          </cell>
          <cell r="I35">
            <v>1</v>
          </cell>
          <cell r="Q35">
            <v>5</v>
          </cell>
          <cell r="R35">
            <v>6</v>
          </cell>
        </row>
        <row r="36">
          <cell r="A36" t="str">
            <v>AKR0471IX</v>
          </cell>
          <cell r="Q36">
            <v>2</v>
          </cell>
          <cell r="R36">
            <v>2</v>
          </cell>
        </row>
        <row r="37">
          <cell r="A37" t="str">
            <v>AKR357IX</v>
          </cell>
          <cell r="R37">
            <v>0</v>
          </cell>
        </row>
        <row r="38">
          <cell r="A38" t="str">
            <v>AKR420IX</v>
          </cell>
          <cell r="F38">
            <v>8</v>
          </cell>
          <cell r="I38">
            <v>4</v>
          </cell>
          <cell r="R38">
            <v>12</v>
          </cell>
        </row>
        <row r="39">
          <cell r="A39" t="str">
            <v>AKR420WH</v>
          </cell>
          <cell r="R39">
            <v>0</v>
          </cell>
        </row>
        <row r="40">
          <cell r="A40" t="str">
            <v>AKR420NB</v>
          </cell>
          <cell r="G40">
            <v>10</v>
          </cell>
          <cell r="R40">
            <v>10</v>
          </cell>
        </row>
        <row r="41">
          <cell r="A41" t="str">
            <v>AKR431ME</v>
          </cell>
          <cell r="F41">
            <v>7</v>
          </cell>
          <cell r="G41">
            <v>6</v>
          </cell>
          <cell r="R41">
            <v>13</v>
          </cell>
        </row>
        <row r="42">
          <cell r="A42" t="str">
            <v>AKR431WH</v>
          </cell>
          <cell r="R42">
            <v>0</v>
          </cell>
        </row>
        <row r="43">
          <cell r="A43" t="str">
            <v>AKR685IX</v>
          </cell>
          <cell r="R43">
            <v>0</v>
          </cell>
        </row>
        <row r="44">
          <cell r="A44" t="str">
            <v>AKR703IX</v>
          </cell>
          <cell r="J44">
            <v>1</v>
          </cell>
          <cell r="Q44">
            <v>1</v>
          </cell>
          <cell r="R44">
            <v>2</v>
          </cell>
        </row>
        <row r="45">
          <cell r="A45" t="str">
            <v>AKR891IX</v>
          </cell>
          <cell r="Q45">
            <v>2</v>
          </cell>
          <cell r="R45">
            <v>2</v>
          </cell>
        </row>
        <row r="46">
          <cell r="A46" t="str">
            <v>AKR934IX</v>
          </cell>
          <cell r="C46">
            <v>20</v>
          </cell>
          <cell r="F46">
            <v>3</v>
          </cell>
          <cell r="J46">
            <v>1</v>
          </cell>
          <cell r="N46">
            <v>3</v>
          </cell>
          <cell r="R46">
            <v>27</v>
          </cell>
        </row>
        <row r="47">
          <cell r="A47" t="str">
            <v>AKR945IX</v>
          </cell>
          <cell r="R47">
            <v>0</v>
          </cell>
        </row>
        <row r="48">
          <cell r="A48" t="str">
            <v>AKR981IX</v>
          </cell>
          <cell r="R48">
            <v>0</v>
          </cell>
        </row>
        <row r="49">
          <cell r="A49" t="str">
            <v>AKR809MR</v>
          </cell>
          <cell r="R49">
            <v>0</v>
          </cell>
        </row>
        <row r="50">
          <cell r="A50" t="str">
            <v>AKS638WH</v>
          </cell>
          <cell r="R50">
            <v>0</v>
          </cell>
        </row>
        <row r="51">
          <cell r="A51" t="str">
            <v>AKT315/IX</v>
          </cell>
          <cell r="R51">
            <v>0</v>
          </cell>
        </row>
        <row r="52">
          <cell r="A52" t="str">
            <v>AKT325IX</v>
          </cell>
          <cell r="R52">
            <v>0</v>
          </cell>
        </row>
        <row r="53">
          <cell r="A53" t="str">
            <v>AKT476NB</v>
          </cell>
          <cell r="R53">
            <v>0</v>
          </cell>
        </row>
        <row r="54">
          <cell r="A54" t="str">
            <v>AKT617/IX</v>
          </cell>
          <cell r="N54">
            <v>2</v>
          </cell>
          <cell r="Q54">
            <v>2</v>
          </cell>
          <cell r="R54">
            <v>4</v>
          </cell>
        </row>
        <row r="55">
          <cell r="A55" t="str">
            <v>AKT680/IXL</v>
          </cell>
          <cell r="R55">
            <v>0</v>
          </cell>
        </row>
        <row r="56">
          <cell r="A56" t="str">
            <v>AKT780/IX</v>
          </cell>
          <cell r="Q56">
            <v>2</v>
          </cell>
          <cell r="R56">
            <v>2</v>
          </cell>
        </row>
        <row r="57">
          <cell r="A57" t="str">
            <v>AKT809NB</v>
          </cell>
          <cell r="R57">
            <v>0</v>
          </cell>
        </row>
        <row r="58">
          <cell r="A58" t="str">
            <v>AKT905/IX</v>
          </cell>
          <cell r="R58">
            <v>0</v>
          </cell>
        </row>
        <row r="59">
          <cell r="A59" t="str">
            <v>AKT925/IX</v>
          </cell>
          <cell r="Q59">
            <v>1</v>
          </cell>
          <cell r="R59">
            <v>1</v>
          </cell>
        </row>
        <row r="60">
          <cell r="A60" t="str">
            <v>AKT933NB</v>
          </cell>
          <cell r="F60">
            <v>2</v>
          </cell>
          <cell r="N60">
            <v>2</v>
          </cell>
          <cell r="Q60">
            <v>2</v>
          </cell>
          <cell r="R60">
            <v>6</v>
          </cell>
        </row>
        <row r="61">
          <cell r="A61" t="str">
            <v>AKZM655IX</v>
          </cell>
          <cell r="Q61">
            <v>2</v>
          </cell>
          <cell r="R61">
            <v>2</v>
          </cell>
        </row>
        <row r="62">
          <cell r="A62" t="str">
            <v>AKZM693MRR</v>
          </cell>
          <cell r="R62">
            <v>0</v>
          </cell>
        </row>
        <row r="63">
          <cell r="A63" t="str">
            <v>AMB797</v>
          </cell>
          <cell r="R63">
            <v>0</v>
          </cell>
        </row>
        <row r="64">
          <cell r="A64" t="str">
            <v>AMB799</v>
          </cell>
          <cell r="H64">
            <v>30</v>
          </cell>
          <cell r="J64">
            <v>20</v>
          </cell>
          <cell r="R64">
            <v>50</v>
          </cell>
        </row>
        <row r="65">
          <cell r="A65" t="str">
            <v>AMD091/1</v>
          </cell>
          <cell r="R65">
            <v>0</v>
          </cell>
        </row>
        <row r="66">
          <cell r="A66" t="str">
            <v>AMD314</v>
          </cell>
          <cell r="R66">
            <v>0</v>
          </cell>
        </row>
        <row r="67">
          <cell r="A67" t="str">
            <v>AMD314IX</v>
          </cell>
          <cell r="R67">
            <v>0</v>
          </cell>
        </row>
        <row r="68">
          <cell r="A68" t="str">
            <v>AMD315</v>
          </cell>
          <cell r="R68">
            <v>0</v>
          </cell>
        </row>
        <row r="69">
          <cell r="A69" t="str">
            <v>AMD315IX</v>
          </cell>
          <cell r="R69">
            <v>0</v>
          </cell>
        </row>
        <row r="70">
          <cell r="A70" t="str">
            <v>AMD316</v>
          </cell>
          <cell r="R70">
            <v>0</v>
          </cell>
        </row>
        <row r="71">
          <cell r="A71" t="str">
            <v>AMD317</v>
          </cell>
          <cell r="R71">
            <v>0</v>
          </cell>
        </row>
        <row r="72">
          <cell r="A72" t="str">
            <v>AMD328</v>
          </cell>
          <cell r="R72">
            <v>0</v>
          </cell>
        </row>
        <row r="73">
          <cell r="A73" t="str">
            <v>AMD329</v>
          </cell>
          <cell r="R73">
            <v>0</v>
          </cell>
        </row>
        <row r="74">
          <cell r="A74" t="str">
            <v>AMT606/WH</v>
          </cell>
          <cell r="R74">
            <v>0</v>
          </cell>
        </row>
        <row r="75">
          <cell r="A75" t="str">
            <v>AMW836/IX</v>
          </cell>
          <cell r="R75">
            <v>0</v>
          </cell>
        </row>
        <row r="76">
          <cell r="A76" t="str">
            <v>AMW497IX</v>
          </cell>
          <cell r="R76">
            <v>0</v>
          </cell>
        </row>
        <row r="77">
          <cell r="A77" t="str">
            <v>ARC2224</v>
          </cell>
          <cell r="R77">
            <v>0</v>
          </cell>
        </row>
        <row r="78">
          <cell r="A78" t="str">
            <v>ARZ000W</v>
          </cell>
          <cell r="R78">
            <v>0</v>
          </cell>
        </row>
        <row r="79">
          <cell r="A79" t="str">
            <v>AWB7912</v>
          </cell>
          <cell r="R79">
            <v>0</v>
          </cell>
        </row>
        <row r="80">
          <cell r="A80" t="str">
            <v>AWE5090</v>
          </cell>
          <cell r="B80">
            <v>92</v>
          </cell>
          <cell r="C80">
            <v>94</v>
          </cell>
          <cell r="D80">
            <v>14</v>
          </cell>
          <cell r="R80">
            <v>200</v>
          </cell>
        </row>
        <row r="81">
          <cell r="A81" t="str">
            <v>AWE6112</v>
          </cell>
          <cell r="R81">
            <v>0</v>
          </cell>
        </row>
        <row r="82">
          <cell r="A82" t="str">
            <v>AWE6511</v>
          </cell>
          <cell r="R82">
            <v>0</v>
          </cell>
        </row>
        <row r="83">
          <cell r="A83" t="str">
            <v>AWE6512</v>
          </cell>
          <cell r="F83">
            <v>3</v>
          </cell>
          <cell r="R83">
            <v>3</v>
          </cell>
        </row>
        <row r="84">
          <cell r="A84" t="str">
            <v>AWE7650</v>
          </cell>
          <cell r="R84">
            <v>0</v>
          </cell>
        </row>
        <row r="85">
          <cell r="A85" t="str">
            <v>AWE9830</v>
          </cell>
          <cell r="R85">
            <v>0</v>
          </cell>
        </row>
        <row r="86">
          <cell r="A86" t="str">
            <v>AWE9850</v>
          </cell>
          <cell r="R86">
            <v>0</v>
          </cell>
        </row>
        <row r="87">
          <cell r="A87" t="str">
            <v>AWG6122/B</v>
          </cell>
          <cell r="R87">
            <v>0</v>
          </cell>
        </row>
        <row r="88">
          <cell r="A88" t="str">
            <v>AWG/BM6060</v>
          </cell>
          <cell r="K88">
            <v>2</v>
          </cell>
          <cell r="R88">
            <v>2</v>
          </cell>
        </row>
        <row r="89">
          <cell r="A89" t="str">
            <v xml:space="preserve">AWG/BM6080 </v>
          </cell>
          <cell r="J89">
            <v>2</v>
          </cell>
          <cell r="K89">
            <v>23</v>
          </cell>
          <cell r="R89">
            <v>25</v>
          </cell>
        </row>
        <row r="90">
          <cell r="A90" t="str">
            <v>AWG/BM6080S</v>
          </cell>
          <cell r="G90">
            <v>36</v>
          </cell>
          <cell r="K90">
            <v>1</v>
          </cell>
          <cell r="M90">
            <v>5</v>
          </cell>
          <cell r="R90">
            <v>42</v>
          </cell>
        </row>
        <row r="91">
          <cell r="A91" t="str">
            <v>AWG/BM7080</v>
          </cell>
          <cell r="R91">
            <v>0</v>
          </cell>
        </row>
        <row r="92">
          <cell r="A92" t="str">
            <v>AWG/BM7080S</v>
          </cell>
          <cell r="R92">
            <v>0</v>
          </cell>
        </row>
        <row r="93">
          <cell r="A93" t="str">
            <v>AWG/BM7100</v>
          </cell>
          <cell r="R93">
            <v>0</v>
          </cell>
        </row>
        <row r="94">
          <cell r="A94" t="str">
            <v>AWG/CM7120S</v>
          </cell>
          <cell r="R94">
            <v>0</v>
          </cell>
        </row>
        <row r="95">
          <cell r="A95" t="str">
            <v>AWO/CM7120</v>
          </cell>
          <cell r="F95">
            <v>7</v>
          </cell>
          <cell r="K95">
            <v>1</v>
          </cell>
          <cell r="R95">
            <v>8</v>
          </cell>
        </row>
        <row r="96">
          <cell r="A96" t="str">
            <v>AWO/CM8123</v>
          </cell>
          <cell r="R96">
            <v>0</v>
          </cell>
        </row>
        <row r="97">
          <cell r="A97" t="str">
            <v>AWO/CM8123S</v>
          </cell>
          <cell r="F97">
            <v>7</v>
          </cell>
          <cell r="R97">
            <v>7</v>
          </cell>
        </row>
        <row r="98">
          <cell r="A98" t="str">
            <v>AWO/CM9123</v>
          </cell>
          <cell r="R98">
            <v>0</v>
          </cell>
        </row>
        <row r="99">
          <cell r="A99" t="str">
            <v>AWO/CM9123S</v>
          </cell>
          <cell r="F99">
            <v>9</v>
          </cell>
          <cell r="I99">
            <v>3</v>
          </cell>
          <cell r="R99">
            <v>12</v>
          </cell>
        </row>
        <row r="100">
          <cell r="A100" t="str">
            <v>AWOE10142S</v>
          </cell>
          <cell r="F100">
            <v>2</v>
          </cell>
          <cell r="R100">
            <v>2</v>
          </cell>
        </row>
        <row r="101">
          <cell r="A101" t="str">
            <v>AWOE91200/1</v>
          </cell>
          <cell r="R101">
            <v>0</v>
          </cell>
        </row>
        <row r="102">
          <cell r="A102" t="str">
            <v>AWOE91200/1S</v>
          </cell>
          <cell r="R102">
            <v>0</v>
          </cell>
        </row>
        <row r="103">
          <cell r="A103" t="str">
            <v>AWZFS614</v>
          </cell>
          <cell r="R103">
            <v>0</v>
          </cell>
        </row>
        <row r="104">
          <cell r="A104" t="str">
            <v>AZB8785</v>
          </cell>
          <cell r="R104">
            <v>0</v>
          </cell>
        </row>
        <row r="105">
          <cell r="A105" t="str">
            <v>AZB9780</v>
          </cell>
          <cell r="R105">
            <v>0</v>
          </cell>
        </row>
        <row r="106">
          <cell r="A106" t="str">
            <v>AZB9785</v>
          </cell>
          <cell r="F106">
            <v>1</v>
          </cell>
          <cell r="J106">
            <v>2</v>
          </cell>
          <cell r="R106">
            <v>3</v>
          </cell>
        </row>
        <row r="107">
          <cell r="A107" t="str">
            <v>CF16</v>
          </cell>
          <cell r="R107">
            <v>0</v>
          </cell>
        </row>
        <row r="108">
          <cell r="A108" t="str">
            <v>CF20</v>
          </cell>
          <cell r="I108">
            <v>2</v>
          </cell>
          <cell r="R108">
            <v>2</v>
          </cell>
        </row>
        <row r="109">
          <cell r="A109" t="str">
            <v>CF28</v>
          </cell>
          <cell r="R109">
            <v>0</v>
          </cell>
        </row>
        <row r="110">
          <cell r="A110" t="str">
            <v>CF350</v>
          </cell>
          <cell r="R110">
            <v>0</v>
          </cell>
        </row>
        <row r="111">
          <cell r="A111" t="str">
            <v>CF430</v>
          </cell>
          <cell r="R111">
            <v>0</v>
          </cell>
        </row>
        <row r="112">
          <cell r="A112" t="str">
            <v>CF610</v>
          </cell>
          <cell r="R112">
            <v>0</v>
          </cell>
        </row>
        <row r="113">
          <cell r="A113" t="str">
            <v>CVA14AP</v>
          </cell>
          <cell r="R113">
            <v>0</v>
          </cell>
        </row>
        <row r="114">
          <cell r="A114" t="str">
            <v>DPA5890IXL</v>
          </cell>
          <cell r="R114">
            <v>0</v>
          </cell>
        </row>
        <row r="115">
          <cell r="A115" t="str">
            <v>DPA25</v>
          </cell>
          <cell r="R115">
            <v>0</v>
          </cell>
        </row>
        <row r="116">
          <cell r="A116" t="str">
            <v>DPA300V/EG</v>
          </cell>
          <cell r="G116">
            <v>4</v>
          </cell>
          <cell r="R116">
            <v>4</v>
          </cell>
        </row>
        <row r="117">
          <cell r="A117" t="str">
            <v>DDP7750</v>
          </cell>
          <cell r="R117">
            <v>0</v>
          </cell>
        </row>
        <row r="118">
          <cell r="A118" t="str">
            <v>DDP7751</v>
          </cell>
          <cell r="R118">
            <v>0</v>
          </cell>
        </row>
        <row r="119">
          <cell r="A119" t="str">
            <v>DDP7752</v>
          </cell>
          <cell r="R119">
            <v>0</v>
          </cell>
        </row>
        <row r="120">
          <cell r="A120" t="str">
            <v>DDP7753</v>
          </cell>
          <cell r="R120">
            <v>0</v>
          </cell>
        </row>
        <row r="121">
          <cell r="A121" t="str">
            <v>EKOGOLD840P</v>
          </cell>
          <cell r="R121">
            <v>0</v>
          </cell>
        </row>
        <row r="122">
          <cell r="A122" t="str">
            <v>EKOGOLD940P</v>
          </cell>
          <cell r="R122">
            <v>0</v>
          </cell>
        </row>
        <row r="123">
          <cell r="A123" t="str">
            <v>GT285SL</v>
          </cell>
          <cell r="I123">
            <v>2</v>
          </cell>
          <cell r="R123">
            <v>2</v>
          </cell>
        </row>
        <row r="124">
          <cell r="A124" t="str">
            <v>GTE405</v>
          </cell>
          <cell r="R124">
            <v>0</v>
          </cell>
        </row>
        <row r="125">
          <cell r="A125" t="str">
            <v>JT366/SL</v>
          </cell>
          <cell r="R125">
            <v>0</v>
          </cell>
        </row>
        <row r="126">
          <cell r="A126" t="str">
            <v>JT379IX</v>
          </cell>
          <cell r="R126">
            <v>0</v>
          </cell>
        </row>
        <row r="127">
          <cell r="A127" t="str">
            <v>KGN5382A2+ Fresh PT</v>
          </cell>
          <cell r="R127">
            <v>0</v>
          </cell>
        </row>
        <row r="128">
          <cell r="A128" t="str">
            <v>KGN5283A3+</v>
          </cell>
          <cell r="R128">
            <v>0</v>
          </cell>
        </row>
        <row r="129">
          <cell r="A129" t="str">
            <v>LOP6052</v>
          </cell>
          <cell r="G129">
            <v>6</v>
          </cell>
          <cell r="R129">
            <v>6</v>
          </cell>
        </row>
        <row r="130">
          <cell r="A130" t="str">
            <v>LOS7010</v>
          </cell>
          <cell r="R130">
            <v>0</v>
          </cell>
        </row>
        <row r="131">
          <cell r="A131" t="str">
            <v>LPA54</v>
          </cell>
          <cell r="R131">
            <v>0</v>
          </cell>
        </row>
        <row r="132">
          <cell r="A132" t="str">
            <v>MWD246SL</v>
          </cell>
          <cell r="R132">
            <v>0</v>
          </cell>
        </row>
        <row r="133">
          <cell r="A133" t="str">
            <v>MWD301</v>
          </cell>
          <cell r="J133">
            <v>1</v>
          </cell>
          <cell r="R133">
            <v>1</v>
          </cell>
        </row>
        <row r="134">
          <cell r="A134" t="str">
            <v>MWD302/WH</v>
          </cell>
          <cell r="F134">
            <v>8</v>
          </cell>
          <cell r="J134">
            <v>4</v>
          </cell>
          <cell r="N134">
            <v>6</v>
          </cell>
          <cell r="R134">
            <v>18</v>
          </cell>
        </row>
        <row r="135">
          <cell r="A135" t="str">
            <v>MWD308/SL</v>
          </cell>
          <cell r="R135">
            <v>0</v>
          </cell>
        </row>
        <row r="136">
          <cell r="A136" t="str">
            <v>MWO611SL</v>
          </cell>
          <cell r="G136">
            <v>6</v>
          </cell>
          <cell r="N136">
            <v>8</v>
          </cell>
          <cell r="Q136">
            <v>2</v>
          </cell>
          <cell r="R136">
            <v>16</v>
          </cell>
        </row>
        <row r="137">
          <cell r="A137" t="str">
            <v>SF141</v>
          </cell>
          <cell r="R137">
            <v>0</v>
          </cell>
        </row>
        <row r="138">
          <cell r="A138" t="str">
            <v>SF171</v>
          </cell>
          <cell r="R138">
            <v>0</v>
          </cell>
        </row>
        <row r="139">
          <cell r="A139" t="str">
            <v>TGA310/3100EG</v>
          </cell>
          <cell r="R139">
            <v>0</v>
          </cell>
        </row>
        <row r="140">
          <cell r="A140" t="str">
            <v>TGZ5757IXL</v>
          </cell>
          <cell r="R140">
            <v>0</v>
          </cell>
        </row>
        <row r="141">
          <cell r="A141" t="str">
            <v>TT16AP</v>
          </cell>
          <cell r="R141">
            <v>0</v>
          </cell>
        </row>
        <row r="142">
          <cell r="A142" t="str">
            <v>WBA3399NFCIX</v>
          </cell>
          <cell r="F142">
            <v>1</v>
          </cell>
          <cell r="R142">
            <v>1</v>
          </cell>
        </row>
        <row r="143">
          <cell r="A143" t="str">
            <v>WBA4398NFCIX</v>
          </cell>
          <cell r="R143">
            <v>0</v>
          </cell>
        </row>
        <row r="144">
          <cell r="A144" t="str">
            <v>WBE3325NFTS</v>
          </cell>
          <cell r="R144">
            <v>0</v>
          </cell>
        </row>
        <row r="145">
          <cell r="A145" t="str">
            <v>WBE3325NFW</v>
          </cell>
          <cell r="R145">
            <v>0</v>
          </cell>
        </row>
        <row r="146">
          <cell r="A146" t="str">
            <v>WBE3414</v>
          </cell>
          <cell r="R146">
            <v>0</v>
          </cell>
        </row>
        <row r="147">
          <cell r="A147" t="str">
            <v>WBE475IX/ARC4324IX</v>
          </cell>
          <cell r="R147">
            <v>0</v>
          </cell>
        </row>
        <row r="148">
          <cell r="A148" t="str">
            <v>WGWHFL106A</v>
          </cell>
          <cell r="F148">
            <v>1</v>
          </cell>
          <cell r="J148">
            <v>2</v>
          </cell>
          <cell r="R148">
            <v>3</v>
          </cell>
        </row>
        <row r="149">
          <cell r="A149" t="str">
            <v>WGWHFL1P6AL</v>
          </cell>
          <cell r="R149">
            <v>0</v>
          </cell>
        </row>
        <row r="150">
          <cell r="A150" t="str">
            <v>WGWHFL112A</v>
          </cell>
          <cell r="R150">
            <v>0</v>
          </cell>
        </row>
        <row r="151">
          <cell r="A151" t="str">
            <v>WME1640W</v>
          </cell>
          <cell r="R151">
            <v>0</v>
          </cell>
        </row>
        <row r="152">
          <cell r="A152" t="str">
            <v>WME1887DFCTS</v>
          </cell>
          <cell r="R152">
            <v>0</v>
          </cell>
        </row>
        <row r="153">
          <cell r="A153" t="str">
            <v>WMN1867DFCN</v>
          </cell>
          <cell r="R153">
            <v>0</v>
          </cell>
        </row>
        <row r="154">
          <cell r="A154" t="str">
            <v>WMT503</v>
          </cell>
          <cell r="R154">
            <v>0</v>
          </cell>
        </row>
        <row r="155">
          <cell r="A155" t="str">
            <v>WOR1207</v>
          </cell>
          <cell r="L155">
            <v>20</v>
          </cell>
          <cell r="R155">
            <v>20</v>
          </cell>
        </row>
        <row r="156">
          <cell r="A156" t="str">
            <v>WOR1209</v>
          </cell>
          <cell r="R156">
            <v>0</v>
          </cell>
        </row>
        <row r="157">
          <cell r="A157" t="str">
            <v>WOR1212</v>
          </cell>
          <cell r="L157">
            <v>15</v>
          </cell>
          <cell r="R157">
            <v>15</v>
          </cell>
        </row>
        <row r="158">
          <cell r="A158" t="str">
            <v>WS60-578</v>
          </cell>
          <cell r="O158">
            <v>63</v>
          </cell>
          <cell r="P158">
            <v>227</v>
          </cell>
          <cell r="Q158">
            <v>173</v>
          </cell>
          <cell r="R158">
            <v>463</v>
          </cell>
        </row>
        <row r="159">
          <cell r="A159" t="str">
            <v>WS80-58</v>
          </cell>
          <cell r="I159">
            <v>10</v>
          </cell>
          <cell r="J159">
            <v>8</v>
          </cell>
          <cell r="R159">
            <v>18</v>
          </cell>
        </row>
        <row r="160">
          <cell r="A160" t="str">
            <v>WSC5541/A+NX</v>
          </cell>
          <cell r="F160">
            <v>1</v>
          </cell>
          <cell r="R160">
            <v>1</v>
          </cell>
        </row>
        <row r="161">
          <cell r="A161" t="str">
            <v>WSC5541/A+S</v>
          </cell>
          <cell r="H161">
            <v>1</v>
          </cell>
          <cell r="R161">
            <v>1</v>
          </cell>
        </row>
        <row r="162">
          <cell r="A162" t="str">
            <v>WSF7256A/IX</v>
          </cell>
          <cell r="R162">
            <v>0</v>
          </cell>
        </row>
        <row r="163">
          <cell r="A163" t="str">
            <v>WSF5574A+X</v>
          </cell>
          <cell r="R163">
            <v>0</v>
          </cell>
        </row>
        <row r="164">
          <cell r="A164" t="str">
            <v>WSN5586A+N</v>
          </cell>
          <cell r="R164">
            <v>0</v>
          </cell>
        </row>
        <row r="165">
          <cell r="A165" t="str">
            <v>WTE2510W</v>
          </cell>
          <cell r="R165">
            <v>0</v>
          </cell>
        </row>
        <row r="166">
          <cell r="A166" t="str">
            <v>WTE2921A+NFS</v>
          </cell>
          <cell r="K166">
            <v>1</v>
          </cell>
          <cell r="M166">
            <v>5</v>
          </cell>
          <cell r="R166">
            <v>6</v>
          </cell>
        </row>
        <row r="167">
          <cell r="A167" t="str">
            <v>WTE2921A+NFW</v>
          </cell>
          <cell r="R167">
            <v>0</v>
          </cell>
        </row>
        <row r="168">
          <cell r="A168" t="str">
            <v>WTE3111W</v>
          </cell>
          <cell r="E168">
            <v>20</v>
          </cell>
          <cell r="R168">
            <v>20</v>
          </cell>
        </row>
        <row r="169">
          <cell r="A169" t="str">
            <v>WTE3322A+NFTS</v>
          </cell>
          <cell r="G169">
            <v>10</v>
          </cell>
          <cell r="R169">
            <v>10</v>
          </cell>
        </row>
        <row r="170">
          <cell r="A170" t="str">
            <v>WTE3322NFW</v>
          </cell>
          <cell r="K170">
            <v>1</v>
          </cell>
          <cell r="R170">
            <v>1</v>
          </cell>
        </row>
        <row r="171">
          <cell r="A171" t="str">
            <v>WTH4410IX</v>
          </cell>
          <cell r="G171">
            <v>20</v>
          </cell>
          <cell r="R171">
            <v>20</v>
          </cell>
        </row>
        <row r="172">
          <cell r="A172" t="str">
            <v>WTH4410NFW</v>
          </cell>
          <cell r="J172">
            <v>1</v>
          </cell>
          <cell r="R172">
            <v>1</v>
          </cell>
        </row>
        <row r="173">
          <cell r="A173" t="str">
            <v>WTH4910IX</v>
          </cell>
          <cell r="R173">
            <v>0</v>
          </cell>
        </row>
        <row r="174">
          <cell r="A174" t="str">
            <v>WTH4910NFW</v>
          </cell>
          <cell r="R174">
            <v>0</v>
          </cell>
        </row>
        <row r="175">
          <cell r="A175" t="str">
            <v>WTH5410NFW</v>
          </cell>
          <cell r="R175">
            <v>0</v>
          </cell>
        </row>
        <row r="176">
          <cell r="A176" t="str">
            <v>WTH5410NFX</v>
          </cell>
          <cell r="R176">
            <v>0</v>
          </cell>
        </row>
        <row r="177">
          <cell r="A177" t="str">
            <v>WTM480</v>
          </cell>
          <cell r="R177">
            <v>0</v>
          </cell>
        </row>
        <row r="178">
          <cell r="A178" t="str">
            <v>WTV4125NFW</v>
          </cell>
          <cell r="R178">
            <v>0</v>
          </cell>
        </row>
        <row r="179">
          <cell r="A179" t="str">
            <v>WTV4125NFX</v>
          </cell>
          <cell r="R179">
            <v>0</v>
          </cell>
        </row>
        <row r="180">
          <cell r="A180" t="str">
            <v>WTV4225TS</v>
          </cell>
          <cell r="R180">
            <v>0</v>
          </cell>
        </row>
        <row r="181">
          <cell r="A181" t="str">
            <v>WTV4597NFCIX</v>
          </cell>
          <cell r="R181">
            <v>0</v>
          </cell>
        </row>
        <row r="182">
          <cell r="A182" t="str">
            <v>WV1500</v>
          </cell>
          <cell r="D182">
            <v>10</v>
          </cell>
          <cell r="I182">
            <v>2</v>
          </cell>
          <cell r="R182">
            <v>12</v>
          </cell>
        </row>
        <row r="183">
          <cell r="A183" t="str">
            <v>WV1500S</v>
          </cell>
          <cell r="D183">
            <v>10</v>
          </cell>
          <cell r="R183">
            <v>10</v>
          </cell>
        </row>
        <row r="184">
          <cell r="A184" t="str">
            <v>WVCC1B130</v>
          </cell>
          <cell r="B184">
            <v>177</v>
          </cell>
          <cell r="C184">
            <v>133</v>
          </cell>
          <cell r="F184">
            <v>2</v>
          </cell>
          <cell r="G184">
            <v>10</v>
          </cell>
          <cell r="R184">
            <v>322</v>
          </cell>
        </row>
        <row r="185">
          <cell r="A185" t="str">
            <v>WVCC1CL160</v>
          </cell>
          <cell r="F185">
            <v>9</v>
          </cell>
          <cell r="R185">
            <v>9</v>
          </cell>
        </row>
        <row r="186">
          <cell r="A186" t="str">
            <v>WVCC1B180</v>
          </cell>
          <cell r="R186">
            <v>0</v>
          </cell>
        </row>
        <row r="187">
          <cell r="A187" t="str">
            <v>WVCC1B200</v>
          </cell>
          <cell r="R187">
            <v>0</v>
          </cell>
        </row>
        <row r="188">
          <cell r="A188" t="str">
            <v>WVCC1CL200</v>
          </cell>
          <cell r="J188">
            <v>1</v>
          </cell>
          <cell r="R188">
            <v>1</v>
          </cell>
        </row>
        <row r="189">
          <cell r="A189" t="str">
            <v>WVCU1CL100</v>
          </cell>
          <cell r="F189">
            <v>2</v>
          </cell>
          <cell r="R189">
            <v>2</v>
          </cell>
        </row>
        <row r="190">
          <cell r="A190" t="str">
            <v>WVE1660</v>
          </cell>
          <cell r="R190">
            <v>0</v>
          </cell>
        </row>
        <row r="191">
          <cell r="A191" t="str">
            <v>WVE1883NFTS</v>
          </cell>
          <cell r="R191">
            <v>0</v>
          </cell>
        </row>
        <row r="192">
          <cell r="A192" t="str">
            <v>WVN1863</v>
          </cell>
          <cell r="R192">
            <v>0</v>
          </cell>
        </row>
        <row r="193">
          <cell r="A193" t="str">
            <v>WVT503</v>
          </cell>
          <cell r="R193">
            <v>0</v>
          </cell>
        </row>
        <row r="194">
          <cell r="A194" t="str">
            <v>WW1600</v>
          </cell>
          <cell r="R194">
            <v>0</v>
          </cell>
        </row>
      </sheetData>
      <sheetData sheetId="12">
        <row r="5">
          <cell r="A5" t="str">
            <v>DATE</v>
          </cell>
          <cell r="B5" t="str">
            <v>BLD10745                                                  ENLEVE92</v>
          </cell>
          <cell r="C5" t="str">
            <v>BLD10745                                                  ENLEVE93</v>
          </cell>
          <cell r="D5" t="str">
            <v>BLD10590</v>
          </cell>
          <cell r="E5" t="str">
            <v>BLD10579</v>
          </cell>
          <cell r="F5" t="str">
            <v>BLD10780                 SB02</v>
          </cell>
          <cell r="G5" t="str">
            <v>BLD10780                 SB03</v>
          </cell>
          <cell r="H5" t="str">
            <v>BLD10745                                                  ENLEVE94</v>
          </cell>
          <cell r="I5" t="str">
            <v>BLD10836</v>
          </cell>
          <cell r="J5" t="str">
            <v>BLD10835</v>
          </cell>
          <cell r="K5" t="str">
            <v>BLD10821</v>
          </cell>
          <cell r="L5" t="str">
            <v>BLD10822</v>
          </cell>
          <cell r="M5" t="str">
            <v>BLD10784</v>
          </cell>
          <cell r="N5" t="str">
            <v>BLD10812</v>
          </cell>
          <cell r="O5" t="str">
            <v>TOTAL</v>
          </cell>
        </row>
        <row r="6">
          <cell r="A6" t="str">
            <v>REFERENCES</v>
          </cell>
          <cell r="O6">
            <v>0</v>
          </cell>
        </row>
        <row r="7">
          <cell r="A7" t="str">
            <v>ACE010IX</v>
          </cell>
          <cell r="O7">
            <v>0</v>
          </cell>
        </row>
        <row r="8">
          <cell r="A8" t="str">
            <v>ACE102IX</v>
          </cell>
          <cell r="O8">
            <v>0</v>
          </cell>
        </row>
        <row r="9">
          <cell r="A9" t="str">
            <v>ACM5611G/WH</v>
          </cell>
          <cell r="N9">
            <v>2</v>
          </cell>
          <cell r="O9">
            <v>2</v>
          </cell>
        </row>
        <row r="10">
          <cell r="A10" t="str">
            <v>ACM566/1IX</v>
          </cell>
          <cell r="O10">
            <v>0</v>
          </cell>
        </row>
        <row r="11">
          <cell r="A11" t="str">
            <v>ACM6601/G/IX</v>
          </cell>
          <cell r="O11">
            <v>0</v>
          </cell>
        </row>
        <row r="12">
          <cell r="A12" t="str">
            <v>ACM6611G/IX</v>
          </cell>
          <cell r="O12">
            <v>0</v>
          </cell>
        </row>
        <row r="13">
          <cell r="A13" t="str">
            <v>ACM6611G/WH</v>
          </cell>
          <cell r="N13">
            <v>2</v>
          </cell>
          <cell r="O13">
            <v>2</v>
          </cell>
        </row>
        <row r="14">
          <cell r="A14" t="str">
            <v>ACM916IX</v>
          </cell>
          <cell r="O14">
            <v>0</v>
          </cell>
        </row>
        <row r="15">
          <cell r="A15" t="str">
            <v>ADG6442FD</v>
          </cell>
          <cell r="O15">
            <v>0</v>
          </cell>
        </row>
        <row r="16">
          <cell r="A16" t="str">
            <v>ADG7443A+FD</v>
          </cell>
          <cell r="O16">
            <v>0</v>
          </cell>
        </row>
        <row r="17">
          <cell r="A17" t="str">
            <v>ADG7643A+IX</v>
          </cell>
          <cell r="O17">
            <v>0</v>
          </cell>
        </row>
        <row r="18">
          <cell r="A18" t="str">
            <v>ADP4400WH</v>
          </cell>
          <cell r="C18">
            <v>20</v>
          </cell>
          <cell r="J18">
            <v>2</v>
          </cell>
          <cell r="N18">
            <v>2</v>
          </cell>
          <cell r="O18">
            <v>24</v>
          </cell>
        </row>
        <row r="19">
          <cell r="A19" t="str">
            <v>ADP4600SI</v>
          </cell>
          <cell r="C19">
            <v>20</v>
          </cell>
          <cell r="E19">
            <v>4</v>
          </cell>
          <cell r="N19">
            <v>2</v>
          </cell>
          <cell r="O19">
            <v>26</v>
          </cell>
        </row>
        <row r="20">
          <cell r="A20" t="str">
            <v>ADP7442A+PC6SWH</v>
          </cell>
          <cell r="N20">
            <v>2</v>
          </cell>
          <cell r="O20">
            <v>2</v>
          </cell>
        </row>
        <row r="21">
          <cell r="A21" t="str">
            <v>ADP7452A+IX</v>
          </cell>
          <cell r="J21">
            <v>2</v>
          </cell>
          <cell r="O21">
            <v>2</v>
          </cell>
        </row>
        <row r="22">
          <cell r="A22" t="str">
            <v>ADP750IX</v>
          </cell>
          <cell r="J22">
            <v>2</v>
          </cell>
          <cell r="O22">
            <v>2</v>
          </cell>
        </row>
        <row r="23">
          <cell r="A23" t="str">
            <v>ADP8688A+TR</v>
          </cell>
          <cell r="C23">
            <v>10</v>
          </cell>
          <cell r="J23">
            <v>3</v>
          </cell>
          <cell r="N23">
            <v>2</v>
          </cell>
          <cell r="O23">
            <v>15</v>
          </cell>
        </row>
        <row r="24">
          <cell r="A24" t="str">
            <v>AKG659IX</v>
          </cell>
          <cell r="O24">
            <v>0</v>
          </cell>
        </row>
        <row r="25">
          <cell r="A25" t="str">
            <v>AKL710WH</v>
          </cell>
          <cell r="N25">
            <v>2</v>
          </cell>
          <cell r="O25">
            <v>2</v>
          </cell>
        </row>
        <row r="26">
          <cell r="A26" t="str">
            <v>AKM250</v>
          </cell>
          <cell r="N26">
            <v>4</v>
          </cell>
          <cell r="O26">
            <v>4</v>
          </cell>
        </row>
        <row r="27">
          <cell r="A27" t="str">
            <v>AKM250NB</v>
          </cell>
          <cell r="E27">
            <v>6</v>
          </cell>
          <cell r="O27">
            <v>6</v>
          </cell>
        </row>
        <row r="28">
          <cell r="A28" t="str">
            <v>AKM250IX</v>
          </cell>
          <cell r="N28">
            <v>2</v>
          </cell>
          <cell r="O28">
            <v>2</v>
          </cell>
        </row>
        <row r="29">
          <cell r="A29" t="str">
            <v>AKM361IX</v>
          </cell>
          <cell r="E29">
            <v>4</v>
          </cell>
          <cell r="N29">
            <v>6</v>
          </cell>
          <cell r="O29">
            <v>10</v>
          </cell>
        </row>
        <row r="30">
          <cell r="A30" t="str">
            <v>AKM394IR</v>
          </cell>
          <cell r="O30">
            <v>0</v>
          </cell>
        </row>
        <row r="31">
          <cell r="A31" t="str">
            <v>AKM521IX</v>
          </cell>
          <cell r="I31">
            <v>2</v>
          </cell>
          <cell r="O31">
            <v>2</v>
          </cell>
        </row>
        <row r="32">
          <cell r="A32" t="str">
            <v>AKP560IX</v>
          </cell>
          <cell r="B32">
            <v>16</v>
          </cell>
          <cell r="I32">
            <v>2</v>
          </cell>
          <cell r="N32">
            <v>2</v>
          </cell>
          <cell r="O32">
            <v>20</v>
          </cell>
        </row>
        <row r="33">
          <cell r="A33" t="str">
            <v>AKP560WH</v>
          </cell>
          <cell r="N33">
            <v>2</v>
          </cell>
          <cell r="O33">
            <v>2</v>
          </cell>
        </row>
        <row r="34">
          <cell r="A34" t="str">
            <v>AKP565IX</v>
          </cell>
          <cell r="O34">
            <v>0</v>
          </cell>
        </row>
        <row r="35">
          <cell r="A35" t="str">
            <v>AKP568/IX/1</v>
          </cell>
          <cell r="I35">
            <v>4</v>
          </cell>
          <cell r="O35">
            <v>4</v>
          </cell>
        </row>
        <row r="36">
          <cell r="A36" t="str">
            <v>AKR0471IX</v>
          </cell>
          <cell r="O36">
            <v>0</v>
          </cell>
        </row>
        <row r="37">
          <cell r="A37" t="str">
            <v>AKR357IX</v>
          </cell>
          <cell r="N37">
            <v>2</v>
          </cell>
          <cell r="O37">
            <v>2</v>
          </cell>
        </row>
        <row r="38">
          <cell r="A38" t="str">
            <v>AKR420IX</v>
          </cell>
          <cell r="C38">
            <v>50</v>
          </cell>
          <cell r="N38">
            <v>4</v>
          </cell>
          <cell r="O38">
            <v>54</v>
          </cell>
        </row>
        <row r="39">
          <cell r="A39" t="str">
            <v>AKR420WH</v>
          </cell>
          <cell r="N39">
            <v>2</v>
          </cell>
          <cell r="O39">
            <v>2</v>
          </cell>
        </row>
        <row r="40">
          <cell r="A40" t="str">
            <v>AKR420NB</v>
          </cell>
          <cell r="E40">
            <v>6</v>
          </cell>
          <cell r="O40">
            <v>6</v>
          </cell>
        </row>
        <row r="41">
          <cell r="A41" t="str">
            <v>AKR431ME</v>
          </cell>
          <cell r="E41">
            <v>4</v>
          </cell>
          <cell r="N41">
            <v>4</v>
          </cell>
          <cell r="O41">
            <v>8</v>
          </cell>
        </row>
        <row r="42">
          <cell r="A42" t="str">
            <v>AKR431WH</v>
          </cell>
          <cell r="O42">
            <v>0</v>
          </cell>
        </row>
        <row r="43">
          <cell r="A43" t="str">
            <v>AKR685IX</v>
          </cell>
          <cell r="N43">
            <v>2</v>
          </cell>
          <cell r="O43">
            <v>2</v>
          </cell>
        </row>
        <row r="44">
          <cell r="A44" t="str">
            <v>AKR703IX</v>
          </cell>
          <cell r="N44">
            <v>2</v>
          </cell>
          <cell r="O44">
            <v>2</v>
          </cell>
        </row>
        <row r="45">
          <cell r="A45" t="str">
            <v>AKR891IX</v>
          </cell>
          <cell r="O45">
            <v>0</v>
          </cell>
        </row>
        <row r="46">
          <cell r="A46" t="str">
            <v>AKR934IX</v>
          </cell>
          <cell r="N46">
            <v>2</v>
          </cell>
          <cell r="O46">
            <v>2</v>
          </cell>
        </row>
        <row r="47">
          <cell r="A47" t="str">
            <v>AKR945IX</v>
          </cell>
          <cell r="O47">
            <v>0</v>
          </cell>
        </row>
        <row r="48">
          <cell r="A48" t="str">
            <v>AKR981IX</v>
          </cell>
          <cell r="O48">
            <v>0</v>
          </cell>
        </row>
        <row r="49">
          <cell r="A49" t="str">
            <v>AKR809MR</v>
          </cell>
          <cell r="O49">
            <v>0</v>
          </cell>
        </row>
        <row r="50">
          <cell r="A50" t="str">
            <v>AKS638WH</v>
          </cell>
          <cell r="N50">
            <v>2</v>
          </cell>
          <cell r="O50">
            <v>2</v>
          </cell>
        </row>
        <row r="51">
          <cell r="A51" t="str">
            <v>AKT315/IX</v>
          </cell>
          <cell r="O51">
            <v>0</v>
          </cell>
        </row>
        <row r="52">
          <cell r="A52" t="str">
            <v>AKT325IX</v>
          </cell>
          <cell r="O52">
            <v>0</v>
          </cell>
        </row>
        <row r="53">
          <cell r="A53" t="str">
            <v>AKT476NB</v>
          </cell>
          <cell r="O53">
            <v>0</v>
          </cell>
        </row>
        <row r="54">
          <cell r="A54" t="str">
            <v>AKT617/IX</v>
          </cell>
          <cell r="N54">
            <v>2</v>
          </cell>
          <cell r="O54">
            <v>2</v>
          </cell>
        </row>
        <row r="55">
          <cell r="A55" t="str">
            <v>AKT680/IXL</v>
          </cell>
          <cell r="O55">
            <v>0</v>
          </cell>
        </row>
        <row r="56">
          <cell r="A56" t="str">
            <v>AKT780/IX</v>
          </cell>
          <cell r="O56">
            <v>0</v>
          </cell>
        </row>
        <row r="57">
          <cell r="A57" t="str">
            <v>AKT809NB</v>
          </cell>
          <cell r="O57">
            <v>0</v>
          </cell>
        </row>
        <row r="58">
          <cell r="A58" t="str">
            <v>AKT905/IX</v>
          </cell>
          <cell r="N58">
            <v>2</v>
          </cell>
          <cell r="O58">
            <v>2</v>
          </cell>
        </row>
        <row r="59">
          <cell r="A59" t="str">
            <v>AKT925/IX</v>
          </cell>
          <cell r="O59">
            <v>0</v>
          </cell>
        </row>
        <row r="60">
          <cell r="A60" t="str">
            <v>AKT933NB</v>
          </cell>
          <cell r="O60">
            <v>0</v>
          </cell>
        </row>
        <row r="61">
          <cell r="A61" t="str">
            <v>AKZM655IX</v>
          </cell>
          <cell r="I61">
            <v>1</v>
          </cell>
          <cell r="O61">
            <v>1</v>
          </cell>
        </row>
        <row r="62">
          <cell r="A62" t="str">
            <v>AKZM693MRR</v>
          </cell>
          <cell r="O62">
            <v>0</v>
          </cell>
        </row>
        <row r="63">
          <cell r="A63" t="str">
            <v>AMB797</v>
          </cell>
          <cell r="D63">
            <v>40</v>
          </cell>
          <cell r="K63">
            <v>5</v>
          </cell>
          <cell r="M63">
            <v>5</v>
          </cell>
          <cell r="O63">
            <v>50</v>
          </cell>
        </row>
        <row r="64">
          <cell r="A64" t="str">
            <v>AMB799</v>
          </cell>
          <cell r="D64">
            <v>30</v>
          </cell>
          <cell r="K64">
            <v>5</v>
          </cell>
          <cell r="L64">
            <v>5</v>
          </cell>
          <cell r="M64">
            <v>8</v>
          </cell>
          <cell r="O64">
            <v>48</v>
          </cell>
        </row>
        <row r="65">
          <cell r="A65" t="str">
            <v>AMD091/1</v>
          </cell>
          <cell r="O65">
            <v>0</v>
          </cell>
        </row>
        <row r="66">
          <cell r="A66" t="str">
            <v>AMD314</v>
          </cell>
          <cell r="O66">
            <v>0</v>
          </cell>
        </row>
        <row r="67">
          <cell r="A67" t="str">
            <v>AMD314IX</v>
          </cell>
          <cell r="O67">
            <v>0</v>
          </cell>
        </row>
        <row r="68">
          <cell r="A68" t="str">
            <v>AMD315</v>
          </cell>
          <cell r="O68">
            <v>0</v>
          </cell>
        </row>
        <row r="69">
          <cell r="A69" t="str">
            <v>AMD315IX</v>
          </cell>
          <cell r="O69">
            <v>0</v>
          </cell>
        </row>
        <row r="70">
          <cell r="A70" t="str">
            <v>AMD316</v>
          </cell>
          <cell r="O70">
            <v>0</v>
          </cell>
        </row>
        <row r="71">
          <cell r="A71" t="str">
            <v>AMD317</v>
          </cell>
          <cell r="O71">
            <v>0</v>
          </cell>
        </row>
        <row r="72">
          <cell r="A72" t="str">
            <v>AMD328</v>
          </cell>
          <cell r="O72">
            <v>0</v>
          </cell>
        </row>
        <row r="73">
          <cell r="A73" t="str">
            <v>AMD329</v>
          </cell>
          <cell r="O73">
            <v>0</v>
          </cell>
        </row>
        <row r="74">
          <cell r="A74" t="str">
            <v>AMT606/WH</v>
          </cell>
          <cell r="N74">
            <v>2</v>
          </cell>
          <cell r="O74">
            <v>2</v>
          </cell>
        </row>
        <row r="75">
          <cell r="A75" t="str">
            <v>AMW836/IX</v>
          </cell>
          <cell r="O75">
            <v>0</v>
          </cell>
        </row>
        <row r="76">
          <cell r="A76" t="str">
            <v>AMW497IX</v>
          </cell>
          <cell r="O76">
            <v>0</v>
          </cell>
        </row>
        <row r="77">
          <cell r="A77" t="str">
            <v>ARC2224</v>
          </cell>
          <cell r="O77">
            <v>0</v>
          </cell>
        </row>
        <row r="78">
          <cell r="A78" t="str">
            <v>ARZ000W</v>
          </cell>
          <cell r="O78">
            <v>0</v>
          </cell>
        </row>
        <row r="79">
          <cell r="A79" t="str">
            <v>AWB7912</v>
          </cell>
          <cell r="O79">
            <v>0</v>
          </cell>
        </row>
        <row r="80">
          <cell r="A80" t="str">
            <v>AWE5090</v>
          </cell>
          <cell r="N80">
            <v>2</v>
          </cell>
          <cell r="O80">
            <v>2</v>
          </cell>
        </row>
        <row r="81">
          <cell r="A81" t="str">
            <v>AWE6112</v>
          </cell>
          <cell r="O81">
            <v>0</v>
          </cell>
        </row>
        <row r="82">
          <cell r="A82" t="str">
            <v>AWE6511</v>
          </cell>
          <cell r="N82">
            <v>1</v>
          </cell>
          <cell r="O82">
            <v>1</v>
          </cell>
        </row>
        <row r="83">
          <cell r="A83" t="str">
            <v>AWE6512</v>
          </cell>
          <cell r="J83">
            <v>3</v>
          </cell>
          <cell r="O83">
            <v>3</v>
          </cell>
        </row>
        <row r="84">
          <cell r="A84" t="str">
            <v>AWE7650</v>
          </cell>
          <cell r="N84">
            <v>2</v>
          </cell>
          <cell r="O84">
            <v>2</v>
          </cell>
        </row>
        <row r="85">
          <cell r="A85" t="str">
            <v>AWE9830</v>
          </cell>
          <cell r="J85">
            <v>1</v>
          </cell>
          <cell r="N85">
            <v>2</v>
          </cell>
          <cell r="O85">
            <v>3</v>
          </cell>
        </row>
        <row r="86">
          <cell r="A86" t="str">
            <v>AWE9850</v>
          </cell>
          <cell r="J86">
            <v>2</v>
          </cell>
          <cell r="O86">
            <v>2</v>
          </cell>
        </row>
        <row r="87">
          <cell r="A87" t="str">
            <v>AWG6122/B</v>
          </cell>
          <cell r="O87">
            <v>0</v>
          </cell>
        </row>
        <row r="88">
          <cell r="A88" t="str">
            <v>AWG/BM6060</v>
          </cell>
          <cell r="N88">
            <v>4</v>
          </cell>
          <cell r="O88">
            <v>4</v>
          </cell>
        </row>
        <row r="89">
          <cell r="A89" t="str">
            <v xml:space="preserve">AWG/BM6080 </v>
          </cell>
          <cell r="J89">
            <v>3</v>
          </cell>
          <cell r="N89">
            <v>2</v>
          </cell>
          <cell r="O89">
            <v>5</v>
          </cell>
        </row>
        <row r="90">
          <cell r="A90" t="str">
            <v>AWG/BM6080S</v>
          </cell>
          <cell r="C90">
            <v>30</v>
          </cell>
          <cell r="E90">
            <v>11</v>
          </cell>
          <cell r="J90">
            <v>2</v>
          </cell>
          <cell r="N90">
            <v>4</v>
          </cell>
          <cell r="O90">
            <v>47</v>
          </cell>
        </row>
        <row r="91">
          <cell r="A91" t="str">
            <v>AWG/BM7080</v>
          </cell>
          <cell r="N91">
            <v>2</v>
          </cell>
          <cell r="O91">
            <v>2</v>
          </cell>
        </row>
        <row r="92">
          <cell r="A92" t="str">
            <v>AWG/BM7080S</v>
          </cell>
          <cell r="O92">
            <v>0</v>
          </cell>
        </row>
        <row r="93">
          <cell r="A93" t="str">
            <v>AWG/BM7100</v>
          </cell>
          <cell r="O93">
            <v>0</v>
          </cell>
        </row>
        <row r="94">
          <cell r="A94" t="str">
            <v>AWG/CM7120S</v>
          </cell>
          <cell r="J94">
            <v>2</v>
          </cell>
          <cell r="N94">
            <v>4</v>
          </cell>
          <cell r="O94">
            <v>6</v>
          </cell>
        </row>
        <row r="95">
          <cell r="A95" t="str">
            <v>AWO/CM7120</v>
          </cell>
          <cell r="J95">
            <v>2</v>
          </cell>
          <cell r="N95">
            <v>2</v>
          </cell>
          <cell r="O95">
            <v>4</v>
          </cell>
        </row>
        <row r="96">
          <cell r="A96" t="str">
            <v>AWO/CM8123</v>
          </cell>
          <cell r="N96">
            <v>2</v>
          </cell>
          <cell r="O96">
            <v>2</v>
          </cell>
        </row>
        <row r="97">
          <cell r="A97" t="str">
            <v>AWO/CM8123S</v>
          </cell>
          <cell r="J97">
            <v>3</v>
          </cell>
          <cell r="N97">
            <v>2</v>
          </cell>
          <cell r="O97">
            <v>5</v>
          </cell>
        </row>
        <row r="98">
          <cell r="A98" t="str">
            <v>AWO/CM9123</v>
          </cell>
          <cell r="J98">
            <v>2</v>
          </cell>
          <cell r="O98">
            <v>2</v>
          </cell>
        </row>
        <row r="99">
          <cell r="A99" t="str">
            <v>AWO/CM9123S</v>
          </cell>
          <cell r="J99">
            <v>2</v>
          </cell>
          <cell r="O99">
            <v>2</v>
          </cell>
        </row>
        <row r="100">
          <cell r="A100" t="str">
            <v>AWOE10142S</v>
          </cell>
          <cell r="O100">
            <v>0</v>
          </cell>
        </row>
        <row r="101">
          <cell r="A101" t="str">
            <v>AWOE91200/1</v>
          </cell>
          <cell r="N101">
            <v>2</v>
          </cell>
          <cell r="O101">
            <v>2</v>
          </cell>
        </row>
        <row r="102">
          <cell r="A102" t="str">
            <v>AWOE91200/1S</v>
          </cell>
          <cell r="N102">
            <v>2</v>
          </cell>
          <cell r="O102">
            <v>2</v>
          </cell>
        </row>
        <row r="103">
          <cell r="A103" t="str">
            <v>AWZFS614</v>
          </cell>
          <cell r="O103">
            <v>0</v>
          </cell>
        </row>
        <row r="104">
          <cell r="A104" t="str">
            <v>AZB8785</v>
          </cell>
          <cell r="N104">
            <v>2</v>
          </cell>
          <cell r="O104">
            <v>2</v>
          </cell>
        </row>
        <row r="105">
          <cell r="A105" t="str">
            <v>AZB9780</v>
          </cell>
          <cell r="O105">
            <v>0</v>
          </cell>
        </row>
        <row r="106">
          <cell r="A106" t="str">
            <v>AZB9785</v>
          </cell>
          <cell r="O106">
            <v>0</v>
          </cell>
        </row>
        <row r="107">
          <cell r="A107" t="str">
            <v>CF16</v>
          </cell>
          <cell r="O107">
            <v>0</v>
          </cell>
        </row>
        <row r="108">
          <cell r="A108" t="str">
            <v>CF20</v>
          </cell>
          <cell r="O108">
            <v>0</v>
          </cell>
        </row>
        <row r="109">
          <cell r="A109" t="str">
            <v>CF28</v>
          </cell>
          <cell r="N109">
            <v>1</v>
          </cell>
          <cell r="O109">
            <v>1</v>
          </cell>
        </row>
        <row r="110">
          <cell r="A110" t="str">
            <v>CF350</v>
          </cell>
          <cell r="N110">
            <v>2</v>
          </cell>
          <cell r="O110">
            <v>2</v>
          </cell>
        </row>
        <row r="111">
          <cell r="A111" t="str">
            <v>CF430</v>
          </cell>
          <cell r="H111">
            <v>10</v>
          </cell>
          <cell r="N111">
            <v>2</v>
          </cell>
          <cell r="O111">
            <v>12</v>
          </cell>
        </row>
        <row r="112">
          <cell r="A112" t="str">
            <v>CF610</v>
          </cell>
          <cell r="H112">
            <v>5</v>
          </cell>
          <cell r="N112">
            <v>2</v>
          </cell>
          <cell r="O112">
            <v>7</v>
          </cell>
        </row>
        <row r="113">
          <cell r="A113" t="str">
            <v>CVA14AP</v>
          </cell>
          <cell r="O113">
            <v>0</v>
          </cell>
        </row>
        <row r="114">
          <cell r="A114" t="str">
            <v>DPA5890IXL</v>
          </cell>
          <cell r="O114">
            <v>0</v>
          </cell>
        </row>
        <row r="115">
          <cell r="A115" t="str">
            <v>DPA25</v>
          </cell>
          <cell r="N115">
            <v>1</v>
          </cell>
          <cell r="O115">
            <v>1</v>
          </cell>
        </row>
        <row r="116">
          <cell r="A116" t="str">
            <v>DPA300V/EG</v>
          </cell>
          <cell r="E116">
            <v>3</v>
          </cell>
          <cell r="N116">
            <v>1</v>
          </cell>
          <cell r="O116">
            <v>4</v>
          </cell>
        </row>
        <row r="117">
          <cell r="A117" t="str">
            <v>DDP7750</v>
          </cell>
          <cell r="O117">
            <v>0</v>
          </cell>
        </row>
        <row r="118">
          <cell r="A118" t="str">
            <v>DDP7751</v>
          </cell>
          <cell r="O118">
            <v>0</v>
          </cell>
        </row>
        <row r="119">
          <cell r="A119" t="str">
            <v>DDP7752</v>
          </cell>
          <cell r="O119">
            <v>0</v>
          </cell>
        </row>
        <row r="120">
          <cell r="A120" t="str">
            <v>DDP7753</v>
          </cell>
          <cell r="O120">
            <v>0</v>
          </cell>
        </row>
        <row r="121">
          <cell r="A121" t="str">
            <v>EKOGOLD840P</v>
          </cell>
          <cell r="O121">
            <v>0</v>
          </cell>
        </row>
        <row r="122">
          <cell r="A122" t="str">
            <v>EKOGOLD940P</v>
          </cell>
          <cell r="O122">
            <v>0</v>
          </cell>
        </row>
        <row r="123">
          <cell r="A123" t="str">
            <v>GT285SL</v>
          </cell>
          <cell r="N123">
            <v>2</v>
          </cell>
          <cell r="O123">
            <v>2</v>
          </cell>
        </row>
        <row r="124">
          <cell r="A124" t="str">
            <v>GTE405</v>
          </cell>
          <cell r="O124">
            <v>0</v>
          </cell>
        </row>
        <row r="125">
          <cell r="A125" t="str">
            <v>JT366/SL</v>
          </cell>
          <cell r="O125">
            <v>0</v>
          </cell>
        </row>
        <row r="126">
          <cell r="A126" t="str">
            <v>JT379IX</v>
          </cell>
          <cell r="O126">
            <v>0</v>
          </cell>
        </row>
        <row r="127">
          <cell r="A127" t="str">
            <v>KGN5382A2+ Fresh PT</v>
          </cell>
          <cell r="O127">
            <v>0</v>
          </cell>
        </row>
        <row r="128">
          <cell r="A128" t="str">
            <v>KGN5283A3+</v>
          </cell>
          <cell r="O128">
            <v>0</v>
          </cell>
        </row>
        <row r="129">
          <cell r="A129" t="str">
            <v>LOP6052</v>
          </cell>
          <cell r="E129">
            <v>8</v>
          </cell>
          <cell r="N129">
            <v>2</v>
          </cell>
          <cell r="O129">
            <v>10</v>
          </cell>
        </row>
        <row r="130">
          <cell r="A130" t="str">
            <v>LOS7010</v>
          </cell>
          <cell r="N130">
            <v>2</v>
          </cell>
          <cell r="O130">
            <v>2</v>
          </cell>
        </row>
        <row r="131">
          <cell r="A131" t="str">
            <v>LPA54</v>
          </cell>
          <cell r="O131">
            <v>0</v>
          </cell>
        </row>
        <row r="132">
          <cell r="A132" t="str">
            <v>MWD246SL</v>
          </cell>
          <cell r="O132">
            <v>0</v>
          </cell>
        </row>
        <row r="133">
          <cell r="A133" t="str">
            <v>MWD301</v>
          </cell>
          <cell r="N133">
            <v>1</v>
          </cell>
          <cell r="O133">
            <v>1</v>
          </cell>
        </row>
        <row r="134">
          <cell r="A134" t="str">
            <v>MWD302/WH</v>
          </cell>
          <cell r="I134">
            <v>9</v>
          </cell>
          <cell r="N134">
            <v>2</v>
          </cell>
          <cell r="O134">
            <v>11</v>
          </cell>
        </row>
        <row r="135">
          <cell r="A135" t="str">
            <v>MWD308/SL</v>
          </cell>
          <cell r="E135">
            <v>4</v>
          </cell>
          <cell r="N135">
            <v>4</v>
          </cell>
          <cell r="O135">
            <v>8</v>
          </cell>
        </row>
        <row r="136">
          <cell r="A136" t="str">
            <v>MWO611SL</v>
          </cell>
          <cell r="E136">
            <v>4</v>
          </cell>
          <cell r="O136">
            <v>4</v>
          </cell>
        </row>
        <row r="137">
          <cell r="A137" t="str">
            <v>SF141</v>
          </cell>
          <cell r="O137">
            <v>0</v>
          </cell>
        </row>
        <row r="138">
          <cell r="A138" t="str">
            <v>SF171</v>
          </cell>
          <cell r="N138">
            <v>1</v>
          </cell>
          <cell r="O138">
            <v>1</v>
          </cell>
        </row>
        <row r="139">
          <cell r="A139" t="str">
            <v>TGA310/3100EG</v>
          </cell>
          <cell r="O139">
            <v>0</v>
          </cell>
        </row>
        <row r="140">
          <cell r="A140" t="str">
            <v>TGZ5757IXL</v>
          </cell>
          <cell r="O140">
            <v>0</v>
          </cell>
        </row>
        <row r="141">
          <cell r="A141" t="str">
            <v>TT16AP</v>
          </cell>
          <cell r="N141">
            <v>2</v>
          </cell>
          <cell r="O141">
            <v>2</v>
          </cell>
        </row>
        <row r="142">
          <cell r="A142" t="str">
            <v>WBA3399NFCIX</v>
          </cell>
          <cell r="O142">
            <v>0</v>
          </cell>
        </row>
        <row r="143">
          <cell r="A143" t="str">
            <v>WBA4398NFCIX</v>
          </cell>
          <cell r="O143">
            <v>0</v>
          </cell>
        </row>
        <row r="144">
          <cell r="A144" t="str">
            <v>WBE3325NFTS</v>
          </cell>
          <cell r="O144">
            <v>0</v>
          </cell>
        </row>
        <row r="145">
          <cell r="A145" t="str">
            <v>WBE3325NFW</v>
          </cell>
          <cell r="O145">
            <v>0</v>
          </cell>
        </row>
        <row r="146">
          <cell r="A146" t="str">
            <v>WBE3414</v>
          </cell>
          <cell r="N146">
            <v>2</v>
          </cell>
          <cell r="O146">
            <v>2</v>
          </cell>
        </row>
        <row r="147">
          <cell r="A147" t="str">
            <v>WBE475IX/ARC4324IX</v>
          </cell>
          <cell r="O147">
            <v>0</v>
          </cell>
        </row>
        <row r="148">
          <cell r="A148" t="str">
            <v>WGWHFL106A</v>
          </cell>
          <cell r="N148">
            <v>2</v>
          </cell>
          <cell r="O148">
            <v>2</v>
          </cell>
        </row>
        <row r="149">
          <cell r="A149" t="str">
            <v>WGWHFL1P6AL</v>
          </cell>
          <cell r="O149">
            <v>0</v>
          </cell>
        </row>
        <row r="150">
          <cell r="A150" t="str">
            <v>WGWHFL112A</v>
          </cell>
          <cell r="O150">
            <v>0</v>
          </cell>
        </row>
        <row r="151">
          <cell r="A151" t="str">
            <v>WME1640W</v>
          </cell>
          <cell r="O151">
            <v>0</v>
          </cell>
        </row>
        <row r="152">
          <cell r="A152" t="str">
            <v>WME1887DFCTS</v>
          </cell>
          <cell r="O152">
            <v>0</v>
          </cell>
        </row>
        <row r="153">
          <cell r="A153" t="str">
            <v>WMN1867DFCN</v>
          </cell>
          <cell r="J153">
            <v>1</v>
          </cell>
          <cell r="O153">
            <v>1</v>
          </cell>
        </row>
        <row r="154">
          <cell r="A154" t="str">
            <v>WMT503</v>
          </cell>
          <cell r="I154">
            <v>2</v>
          </cell>
          <cell r="N154">
            <v>2</v>
          </cell>
          <cell r="O154">
            <v>4</v>
          </cell>
        </row>
        <row r="155">
          <cell r="A155" t="str">
            <v>WOR1207</v>
          </cell>
          <cell r="D155">
            <v>50</v>
          </cell>
          <cell r="K155">
            <v>6</v>
          </cell>
          <cell r="L155">
            <v>6</v>
          </cell>
          <cell r="M155">
            <v>5</v>
          </cell>
          <cell r="O155">
            <v>67</v>
          </cell>
        </row>
        <row r="156">
          <cell r="A156" t="str">
            <v>WOR1209</v>
          </cell>
          <cell r="D156">
            <v>50</v>
          </cell>
          <cell r="K156">
            <v>15</v>
          </cell>
          <cell r="L156">
            <v>15</v>
          </cell>
          <cell r="M156">
            <v>8</v>
          </cell>
          <cell r="O156">
            <v>88</v>
          </cell>
        </row>
        <row r="157">
          <cell r="A157" t="str">
            <v>WOR1212</v>
          </cell>
          <cell r="D157">
            <v>30</v>
          </cell>
          <cell r="K157">
            <v>10</v>
          </cell>
          <cell r="L157">
            <v>10</v>
          </cell>
          <cell r="M157">
            <v>8</v>
          </cell>
          <cell r="O157">
            <v>58</v>
          </cell>
        </row>
        <row r="158">
          <cell r="A158" t="str">
            <v>WS60-578</v>
          </cell>
          <cell r="G158">
            <v>264</v>
          </cell>
          <cell r="O158">
            <v>264</v>
          </cell>
        </row>
        <row r="159">
          <cell r="A159" t="str">
            <v>WS80-58</v>
          </cell>
          <cell r="F159">
            <v>210</v>
          </cell>
          <cell r="N159">
            <v>2</v>
          </cell>
          <cell r="O159">
            <v>212</v>
          </cell>
        </row>
        <row r="160">
          <cell r="A160" t="str">
            <v>WSC5541/A+NX</v>
          </cell>
          <cell r="O160">
            <v>0</v>
          </cell>
        </row>
        <row r="161">
          <cell r="A161" t="str">
            <v>WSC5541/A+S</v>
          </cell>
          <cell r="N161">
            <v>2</v>
          </cell>
          <cell r="O161">
            <v>2</v>
          </cell>
        </row>
        <row r="162">
          <cell r="A162" t="str">
            <v>WSF7256A/IX</v>
          </cell>
          <cell r="O162">
            <v>0</v>
          </cell>
        </row>
        <row r="163">
          <cell r="A163" t="str">
            <v>WSF5574A+X</v>
          </cell>
          <cell r="O163">
            <v>0</v>
          </cell>
        </row>
        <row r="164">
          <cell r="A164" t="str">
            <v>WSN5586A+N</v>
          </cell>
          <cell r="O164">
            <v>0</v>
          </cell>
        </row>
        <row r="165">
          <cell r="A165" t="str">
            <v>WTE2510W</v>
          </cell>
          <cell r="N165">
            <v>3</v>
          </cell>
          <cell r="O165">
            <v>3</v>
          </cell>
        </row>
        <row r="166">
          <cell r="A166" t="str">
            <v>WTE2921A+NFS</v>
          </cell>
          <cell r="H166">
            <v>10</v>
          </cell>
          <cell r="O166">
            <v>10</v>
          </cell>
        </row>
        <row r="167">
          <cell r="A167" t="str">
            <v>WTE2921A+NFW</v>
          </cell>
          <cell r="H167">
            <v>10</v>
          </cell>
          <cell r="N167">
            <v>1</v>
          </cell>
          <cell r="O167">
            <v>11</v>
          </cell>
        </row>
        <row r="168">
          <cell r="A168" t="str">
            <v>WTE3111W</v>
          </cell>
          <cell r="O168">
            <v>0</v>
          </cell>
        </row>
        <row r="169">
          <cell r="A169" t="str">
            <v>WTE3322A+NFTS</v>
          </cell>
          <cell r="E169">
            <v>3</v>
          </cell>
          <cell r="N169">
            <v>1</v>
          </cell>
          <cell r="O169">
            <v>4</v>
          </cell>
        </row>
        <row r="170">
          <cell r="A170" t="str">
            <v>WTE3322NFW</v>
          </cell>
          <cell r="O170">
            <v>0</v>
          </cell>
        </row>
        <row r="171">
          <cell r="A171" t="str">
            <v>WTH4410IX</v>
          </cell>
          <cell r="B171">
            <v>20</v>
          </cell>
          <cell r="E171">
            <v>6</v>
          </cell>
          <cell r="N171">
            <v>3</v>
          </cell>
          <cell r="O171">
            <v>29</v>
          </cell>
        </row>
        <row r="172">
          <cell r="A172" t="str">
            <v>WTH4410NFW</v>
          </cell>
          <cell r="N172">
            <v>1</v>
          </cell>
          <cell r="O172">
            <v>1</v>
          </cell>
        </row>
        <row r="173">
          <cell r="A173" t="str">
            <v>WTH4910IX</v>
          </cell>
          <cell r="N173">
            <v>3</v>
          </cell>
          <cell r="O173">
            <v>3</v>
          </cell>
        </row>
        <row r="174">
          <cell r="A174" t="str">
            <v>WTH4910NFW</v>
          </cell>
          <cell r="O174">
            <v>0</v>
          </cell>
        </row>
        <row r="175">
          <cell r="A175" t="str">
            <v>WTH5410NFW</v>
          </cell>
          <cell r="N175">
            <v>2</v>
          </cell>
          <cell r="O175">
            <v>2</v>
          </cell>
        </row>
        <row r="176">
          <cell r="A176" t="str">
            <v>WTH5410NFX</v>
          </cell>
          <cell r="N176">
            <v>1</v>
          </cell>
          <cell r="O176">
            <v>1</v>
          </cell>
        </row>
        <row r="177">
          <cell r="A177" t="str">
            <v>WTM480</v>
          </cell>
          <cell r="O177">
            <v>0</v>
          </cell>
        </row>
        <row r="178">
          <cell r="A178" t="str">
            <v>WTV4125NFW</v>
          </cell>
          <cell r="O178">
            <v>0</v>
          </cell>
        </row>
        <row r="179">
          <cell r="A179" t="str">
            <v>WTV4125NFX</v>
          </cell>
          <cell r="B179">
            <v>7</v>
          </cell>
          <cell r="C179">
            <v>3</v>
          </cell>
          <cell r="O179">
            <v>10</v>
          </cell>
        </row>
        <row r="180">
          <cell r="A180" t="str">
            <v>WTV4225TS</v>
          </cell>
          <cell r="O180">
            <v>0</v>
          </cell>
        </row>
        <row r="181">
          <cell r="A181" t="str">
            <v>WTV4597NFCIX</v>
          </cell>
          <cell r="O181">
            <v>0</v>
          </cell>
        </row>
        <row r="182">
          <cell r="A182" t="str">
            <v>WV1500</v>
          </cell>
          <cell r="J182">
            <v>3</v>
          </cell>
          <cell r="O182">
            <v>3</v>
          </cell>
        </row>
        <row r="183">
          <cell r="A183" t="str">
            <v>WV1500S</v>
          </cell>
          <cell r="O183">
            <v>0</v>
          </cell>
        </row>
        <row r="184">
          <cell r="A184" t="str">
            <v>WVCC1B130</v>
          </cell>
          <cell r="E184">
            <v>10</v>
          </cell>
          <cell r="J184">
            <v>2</v>
          </cell>
          <cell r="N184">
            <v>4</v>
          </cell>
          <cell r="O184">
            <v>16</v>
          </cell>
        </row>
        <row r="185">
          <cell r="A185" t="str">
            <v>WVCC1CL160</v>
          </cell>
          <cell r="O185">
            <v>0</v>
          </cell>
        </row>
        <row r="186">
          <cell r="A186" t="str">
            <v>WVCC1B180</v>
          </cell>
          <cell r="N186">
            <v>2</v>
          </cell>
          <cell r="O186">
            <v>2</v>
          </cell>
        </row>
        <row r="187">
          <cell r="A187" t="str">
            <v>WVCC1B200</v>
          </cell>
          <cell r="N187">
            <v>1</v>
          </cell>
          <cell r="O187">
            <v>1</v>
          </cell>
        </row>
        <row r="188">
          <cell r="A188" t="str">
            <v>WVCC1CL200</v>
          </cell>
          <cell r="N188">
            <v>2</v>
          </cell>
          <cell r="O188">
            <v>2</v>
          </cell>
        </row>
        <row r="189">
          <cell r="A189" t="str">
            <v>WVCU1CL100</v>
          </cell>
          <cell r="O189">
            <v>0</v>
          </cell>
        </row>
        <row r="190">
          <cell r="A190" t="str">
            <v>WVE1660</v>
          </cell>
          <cell r="N190">
            <v>1</v>
          </cell>
          <cell r="O190">
            <v>1</v>
          </cell>
        </row>
        <row r="191">
          <cell r="A191" t="str">
            <v>WVE1883NFTS</v>
          </cell>
          <cell r="O191">
            <v>0</v>
          </cell>
        </row>
        <row r="192">
          <cell r="A192" t="str">
            <v>WVN1863</v>
          </cell>
          <cell r="J192">
            <v>1</v>
          </cell>
          <cell r="O192">
            <v>1</v>
          </cell>
        </row>
        <row r="193">
          <cell r="A193" t="str">
            <v>WVT503</v>
          </cell>
          <cell r="O193">
            <v>0</v>
          </cell>
        </row>
        <row r="194">
          <cell r="A194" t="str">
            <v>WW1600</v>
          </cell>
          <cell r="O194">
            <v>0</v>
          </cell>
        </row>
      </sheetData>
      <sheetData sheetId="13">
        <row r="5">
          <cell r="A5" t="str">
            <v>DATE</v>
          </cell>
          <cell r="B5" t="str">
            <v>BL10856                  SB01</v>
          </cell>
          <cell r="C5" t="str">
            <v>BL10856                  SB02</v>
          </cell>
          <cell r="D5" t="str">
            <v>BL10856                  SB03</v>
          </cell>
          <cell r="E5" t="str">
            <v>BLD10780                   SB4</v>
          </cell>
          <cell r="F5" t="str">
            <v>BLD10780                   SB5</v>
          </cell>
          <cell r="G5" t="str">
            <v>BLD10235                            SB24</v>
          </cell>
          <cell r="H5" t="str">
            <v>BLD10828</v>
          </cell>
          <cell r="I5" t="str">
            <v>BLD10829</v>
          </cell>
          <cell r="J5" t="str">
            <v>BLD10627</v>
          </cell>
          <cell r="K5" t="str">
            <v>BLD10628</v>
          </cell>
          <cell r="L5" t="str">
            <v>BLD10757</v>
          </cell>
          <cell r="M5" t="str">
            <v>BLD10831</v>
          </cell>
          <cell r="N5" t="str">
            <v>BLD10826</v>
          </cell>
          <cell r="O5" t="str">
            <v>BLD10847</v>
          </cell>
          <cell r="P5" t="str">
            <v>BLD10833</v>
          </cell>
          <cell r="Q5" t="str">
            <v>BLD10846</v>
          </cell>
          <cell r="R5" t="str">
            <v>BLD10759</v>
          </cell>
          <cell r="S5" t="str">
            <v>BLD10838</v>
          </cell>
          <cell r="T5" t="str">
            <v>BLD10852</v>
          </cell>
          <cell r="U5" t="str">
            <v>BLKD0002</v>
          </cell>
          <cell r="V5" t="str">
            <v>BLD10817</v>
          </cell>
          <cell r="W5" t="str">
            <v>BLD10815</v>
          </cell>
          <cell r="X5" t="str">
            <v>BLD10837</v>
          </cell>
          <cell r="Y5" t="str">
            <v>BLD10824</v>
          </cell>
          <cell r="Z5" t="str">
            <v>BLD10825</v>
          </cell>
          <cell r="AA5" t="str">
            <v>BLKD0002</v>
          </cell>
          <cell r="AB5" t="str">
            <v>TOTAL</v>
          </cell>
        </row>
        <row r="6">
          <cell r="A6" t="str">
            <v>REFERENCES</v>
          </cell>
          <cell r="AB6">
            <v>0</v>
          </cell>
        </row>
        <row r="7">
          <cell r="A7" t="str">
            <v>ACE010IX</v>
          </cell>
          <cell r="AB7">
            <v>0</v>
          </cell>
        </row>
        <row r="8">
          <cell r="A8" t="str">
            <v>ACE102IX</v>
          </cell>
          <cell r="AB8">
            <v>0</v>
          </cell>
        </row>
        <row r="9">
          <cell r="A9" t="str">
            <v>ACM5611G/WH</v>
          </cell>
          <cell r="P9">
            <v>2</v>
          </cell>
          <cell r="R9">
            <v>1</v>
          </cell>
          <cell r="AB9">
            <v>3</v>
          </cell>
        </row>
        <row r="10">
          <cell r="A10" t="str">
            <v>ACM566/1IX</v>
          </cell>
          <cell r="AB10">
            <v>0</v>
          </cell>
        </row>
        <row r="11">
          <cell r="A11" t="str">
            <v>ACM6601/G/IX</v>
          </cell>
          <cell r="AB11">
            <v>0</v>
          </cell>
        </row>
        <row r="12">
          <cell r="A12" t="str">
            <v>ACM6611G/IX</v>
          </cell>
          <cell r="R12">
            <v>1</v>
          </cell>
          <cell r="S12">
            <v>1</v>
          </cell>
          <cell r="W12">
            <v>3</v>
          </cell>
          <cell r="AB12">
            <v>5</v>
          </cell>
        </row>
        <row r="13">
          <cell r="A13" t="str">
            <v>ACM6611G/WH</v>
          </cell>
          <cell r="G13">
            <v>1</v>
          </cell>
          <cell r="AB13">
            <v>1</v>
          </cell>
        </row>
        <row r="14">
          <cell r="A14" t="str">
            <v>ACM916IX</v>
          </cell>
          <cell r="AB14">
            <v>0</v>
          </cell>
        </row>
        <row r="15">
          <cell r="A15" t="str">
            <v>ADG6442FD</v>
          </cell>
          <cell r="AB15">
            <v>0</v>
          </cell>
        </row>
        <row r="16">
          <cell r="A16" t="str">
            <v>ADG7443A+FD</v>
          </cell>
          <cell r="AB16">
            <v>0</v>
          </cell>
        </row>
        <row r="17">
          <cell r="A17" t="str">
            <v>ADG7643A+IX</v>
          </cell>
          <cell r="AB17">
            <v>0</v>
          </cell>
        </row>
        <row r="18">
          <cell r="A18" t="str">
            <v>ADP4400WH</v>
          </cell>
          <cell r="B18">
            <v>10</v>
          </cell>
          <cell r="AB18">
            <v>10</v>
          </cell>
        </row>
        <row r="19">
          <cell r="A19" t="str">
            <v>ADP4600SI</v>
          </cell>
          <cell r="C19">
            <v>10</v>
          </cell>
          <cell r="P19">
            <v>8</v>
          </cell>
          <cell r="S19">
            <v>1</v>
          </cell>
          <cell r="W19">
            <v>5</v>
          </cell>
          <cell r="AB19">
            <v>24</v>
          </cell>
        </row>
        <row r="20">
          <cell r="A20" t="str">
            <v>ADP7442A+PC6SWH</v>
          </cell>
          <cell r="S20">
            <v>2</v>
          </cell>
          <cell r="AB20">
            <v>2</v>
          </cell>
        </row>
        <row r="21">
          <cell r="A21" t="str">
            <v>ADP7452A+IX</v>
          </cell>
          <cell r="P21">
            <v>3</v>
          </cell>
          <cell r="W21">
            <v>2</v>
          </cell>
          <cell r="AB21">
            <v>5</v>
          </cell>
        </row>
        <row r="22">
          <cell r="A22" t="str">
            <v>ADP750IX</v>
          </cell>
          <cell r="S22">
            <v>2</v>
          </cell>
          <cell r="V22">
            <v>4</v>
          </cell>
          <cell r="AB22">
            <v>6</v>
          </cell>
        </row>
        <row r="23">
          <cell r="A23" t="str">
            <v>ADP8688A+TR</v>
          </cell>
          <cell r="P23">
            <v>2</v>
          </cell>
          <cell r="AB23">
            <v>2</v>
          </cell>
        </row>
        <row r="24">
          <cell r="A24" t="str">
            <v>AKG659IX</v>
          </cell>
          <cell r="AB24">
            <v>0</v>
          </cell>
        </row>
        <row r="25">
          <cell r="A25" t="str">
            <v>AKL710WH</v>
          </cell>
          <cell r="AB25">
            <v>0</v>
          </cell>
        </row>
        <row r="26">
          <cell r="A26" t="str">
            <v>AKM250</v>
          </cell>
          <cell r="AB26">
            <v>0</v>
          </cell>
        </row>
        <row r="27">
          <cell r="A27" t="str">
            <v>AKM250NB</v>
          </cell>
          <cell r="V27">
            <v>8</v>
          </cell>
          <cell r="AB27">
            <v>8</v>
          </cell>
        </row>
        <row r="28">
          <cell r="A28" t="str">
            <v>AKM250IX</v>
          </cell>
          <cell r="O28">
            <v>106</v>
          </cell>
          <cell r="V28">
            <v>4</v>
          </cell>
          <cell r="AB28">
            <v>110</v>
          </cell>
        </row>
        <row r="29">
          <cell r="A29" t="str">
            <v>AKM361IX</v>
          </cell>
          <cell r="D29">
            <v>60</v>
          </cell>
          <cell r="P29">
            <v>5</v>
          </cell>
          <cell r="V29">
            <v>5</v>
          </cell>
          <cell r="W29">
            <v>8</v>
          </cell>
          <cell r="X29">
            <v>4</v>
          </cell>
          <cell r="AB29">
            <v>82</v>
          </cell>
        </row>
        <row r="30">
          <cell r="A30" t="str">
            <v>AKM394IR</v>
          </cell>
          <cell r="AB30">
            <v>0</v>
          </cell>
        </row>
        <row r="31">
          <cell r="A31" t="str">
            <v>AKM521IX</v>
          </cell>
          <cell r="X31">
            <v>1</v>
          </cell>
          <cell r="AB31">
            <v>1</v>
          </cell>
        </row>
        <row r="32">
          <cell r="A32" t="str">
            <v>AKP560IX</v>
          </cell>
          <cell r="S32">
            <v>1</v>
          </cell>
          <cell r="AB32">
            <v>1</v>
          </cell>
        </row>
        <row r="33">
          <cell r="A33" t="str">
            <v>AKP560WH</v>
          </cell>
          <cell r="AB33">
            <v>0</v>
          </cell>
        </row>
        <row r="34">
          <cell r="A34" t="str">
            <v>AKP565IX</v>
          </cell>
          <cell r="P34">
            <v>5</v>
          </cell>
          <cell r="X34">
            <v>1</v>
          </cell>
          <cell r="AB34">
            <v>6</v>
          </cell>
        </row>
        <row r="35">
          <cell r="A35" t="str">
            <v>AKP568/IX/1</v>
          </cell>
          <cell r="P35">
            <v>2</v>
          </cell>
          <cell r="R35">
            <v>2</v>
          </cell>
          <cell r="S35">
            <v>1</v>
          </cell>
          <cell r="AB35">
            <v>5</v>
          </cell>
        </row>
        <row r="36">
          <cell r="A36" t="str">
            <v>AKR0471IX</v>
          </cell>
          <cell r="AB36">
            <v>0</v>
          </cell>
        </row>
        <row r="37">
          <cell r="A37" t="str">
            <v>AKR357IX</v>
          </cell>
          <cell r="AB37">
            <v>0</v>
          </cell>
        </row>
        <row r="38">
          <cell r="A38" t="str">
            <v>AKR420IX</v>
          </cell>
          <cell r="C38">
            <v>35</v>
          </cell>
          <cell r="R38">
            <v>2</v>
          </cell>
          <cell r="V38">
            <v>4</v>
          </cell>
          <cell r="X38">
            <v>1</v>
          </cell>
          <cell r="AB38">
            <v>42</v>
          </cell>
        </row>
        <row r="39">
          <cell r="A39" t="str">
            <v>AKR420WH</v>
          </cell>
          <cell r="AB39">
            <v>0</v>
          </cell>
        </row>
        <row r="40">
          <cell r="A40" t="str">
            <v>AKR420NB</v>
          </cell>
          <cell r="V40">
            <v>8</v>
          </cell>
          <cell r="AB40">
            <v>8</v>
          </cell>
        </row>
        <row r="41">
          <cell r="A41" t="str">
            <v>AKR431ME</v>
          </cell>
          <cell r="O41">
            <v>6</v>
          </cell>
          <cell r="P41">
            <v>5</v>
          </cell>
          <cell r="V41">
            <v>5</v>
          </cell>
          <cell r="W41">
            <v>8</v>
          </cell>
          <cell r="X41">
            <v>4</v>
          </cell>
          <cell r="AB41">
            <v>28</v>
          </cell>
        </row>
        <row r="42">
          <cell r="A42" t="str">
            <v>AKR431WH</v>
          </cell>
          <cell r="AB42">
            <v>0</v>
          </cell>
        </row>
        <row r="43">
          <cell r="A43" t="str">
            <v>AKR685IX</v>
          </cell>
          <cell r="AB43">
            <v>0</v>
          </cell>
        </row>
        <row r="44">
          <cell r="A44" t="str">
            <v>AKR703IX</v>
          </cell>
          <cell r="P44">
            <v>2</v>
          </cell>
          <cell r="AB44">
            <v>2</v>
          </cell>
        </row>
        <row r="45">
          <cell r="A45" t="str">
            <v>AKR891IX</v>
          </cell>
          <cell r="AB45">
            <v>0</v>
          </cell>
        </row>
        <row r="46">
          <cell r="A46" t="str">
            <v>AKR934IX</v>
          </cell>
          <cell r="D46">
            <v>10</v>
          </cell>
          <cell r="R46">
            <v>1</v>
          </cell>
          <cell r="S46">
            <v>3</v>
          </cell>
          <cell r="X46">
            <v>1</v>
          </cell>
          <cell r="AB46">
            <v>15</v>
          </cell>
        </row>
        <row r="47">
          <cell r="A47" t="str">
            <v>AKR945IX</v>
          </cell>
          <cell r="AB47">
            <v>0</v>
          </cell>
        </row>
        <row r="48">
          <cell r="A48" t="str">
            <v>AKR981IX</v>
          </cell>
          <cell r="AB48">
            <v>0</v>
          </cell>
        </row>
        <row r="49">
          <cell r="A49" t="str">
            <v>AKR809MR</v>
          </cell>
          <cell r="AB49">
            <v>0</v>
          </cell>
        </row>
        <row r="50">
          <cell r="A50" t="str">
            <v>AKS638WH</v>
          </cell>
          <cell r="AB50">
            <v>0</v>
          </cell>
        </row>
        <row r="51">
          <cell r="A51" t="str">
            <v>AKT315/IX</v>
          </cell>
          <cell r="S51">
            <v>2</v>
          </cell>
          <cell r="AB51">
            <v>2</v>
          </cell>
        </row>
        <row r="52">
          <cell r="A52" t="str">
            <v>AKT325IX</v>
          </cell>
          <cell r="AB52">
            <v>0</v>
          </cell>
        </row>
        <row r="53">
          <cell r="A53" t="str">
            <v>AKT476NB</v>
          </cell>
          <cell r="AB53">
            <v>0</v>
          </cell>
        </row>
        <row r="54">
          <cell r="A54" t="str">
            <v>AKT617/IX</v>
          </cell>
          <cell r="S54">
            <v>2</v>
          </cell>
          <cell r="AB54">
            <v>2</v>
          </cell>
        </row>
        <row r="55">
          <cell r="A55" t="str">
            <v>AKT680/IXL</v>
          </cell>
          <cell r="AB55">
            <v>0</v>
          </cell>
        </row>
        <row r="56">
          <cell r="A56" t="str">
            <v>AKT780/IX</v>
          </cell>
          <cell r="P56">
            <v>2</v>
          </cell>
          <cell r="AB56">
            <v>2</v>
          </cell>
        </row>
        <row r="57">
          <cell r="A57" t="str">
            <v>AKT809NB</v>
          </cell>
          <cell r="AB57">
            <v>0</v>
          </cell>
        </row>
        <row r="58">
          <cell r="A58" t="str">
            <v>AKT905/IX</v>
          </cell>
          <cell r="D58">
            <v>10</v>
          </cell>
          <cell r="AB58">
            <v>10</v>
          </cell>
        </row>
        <row r="59">
          <cell r="A59" t="str">
            <v>AKT925/IX</v>
          </cell>
          <cell r="R59">
            <v>1</v>
          </cell>
          <cell r="AB59">
            <v>1</v>
          </cell>
        </row>
        <row r="60">
          <cell r="A60" t="str">
            <v>AKT933NB</v>
          </cell>
          <cell r="AB60">
            <v>0</v>
          </cell>
        </row>
        <row r="61">
          <cell r="A61" t="str">
            <v>AKZM655IX</v>
          </cell>
          <cell r="AB61">
            <v>0</v>
          </cell>
        </row>
        <row r="62">
          <cell r="A62" t="str">
            <v>AKZM693MRR</v>
          </cell>
          <cell r="AB62">
            <v>0</v>
          </cell>
        </row>
        <row r="63">
          <cell r="A63" t="str">
            <v>AMB797</v>
          </cell>
          <cell r="H63">
            <v>3</v>
          </cell>
          <cell r="I63">
            <v>5</v>
          </cell>
          <cell r="M63">
            <v>5</v>
          </cell>
          <cell r="N63">
            <v>3</v>
          </cell>
          <cell r="T63">
            <v>80</v>
          </cell>
          <cell r="AB63">
            <v>96</v>
          </cell>
        </row>
        <row r="64">
          <cell r="A64" t="str">
            <v>AMB799</v>
          </cell>
          <cell r="H64">
            <v>3</v>
          </cell>
          <cell r="I64">
            <v>5</v>
          </cell>
          <cell r="M64">
            <v>2</v>
          </cell>
          <cell r="N64">
            <v>2</v>
          </cell>
          <cell r="T64">
            <v>50</v>
          </cell>
          <cell r="Y64">
            <v>5</v>
          </cell>
          <cell r="Z64">
            <v>4</v>
          </cell>
          <cell r="AB64">
            <v>71</v>
          </cell>
        </row>
        <row r="65">
          <cell r="A65" t="str">
            <v>AMD091/1</v>
          </cell>
          <cell r="AB65">
            <v>0</v>
          </cell>
        </row>
        <row r="66">
          <cell r="A66" t="str">
            <v>AMD314</v>
          </cell>
          <cell r="AB66">
            <v>0</v>
          </cell>
        </row>
        <row r="67">
          <cell r="A67" t="str">
            <v>AMD314IX</v>
          </cell>
          <cell r="AB67">
            <v>0</v>
          </cell>
        </row>
        <row r="68">
          <cell r="A68" t="str">
            <v>AMD315</v>
          </cell>
          <cell r="AB68">
            <v>0</v>
          </cell>
        </row>
        <row r="69">
          <cell r="A69" t="str">
            <v>AMD315IX</v>
          </cell>
          <cell r="AB69">
            <v>0</v>
          </cell>
        </row>
        <row r="70">
          <cell r="A70" t="str">
            <v>AMD316</v>
          </cell>
          <cell r="AB70">
            <v>0</v>
          </cell>
        </row>
        <row r="71">
          <cell r="A71" t="str">
            <v>AMD317</v>
          </cell>
          <cell r="AB71">
            <v>0</v>
          </cell>
        </row>
        <row r="72">
          <cell r="A72" t="str">
            <v>AMD328</v>
          </cell>
          <cell r="AB72">
            <v>0</v>
          </cell>
        </row>
        <row r="73">
          <cell r="A73" t="str">
            <v>AMD329</v>
          </cell>
          <cell r="AB73">
            <v>0</v>
          </cell>
        </row>
        <row r="74">
          <cell r="A74" t="str">
            <v>AMT606/WH</v>
          </cell>
          <cell r="AB74">
            <v>0</v>
          </cell>
        </row>
        <row r="75">
          <cell r="A75" t="str">
            <v>AMW836/IX</v>
          </cell>
          <cell r="AB75">
            <v>0</v>
          </cell>
        </row>
        <row r="76">
          <cell r="A76" t="str">
            <v>AMW497IX</v>
          </cell>
          <cell r="AB76">
            <v>0</v>
          </cell>
        </row>
        <row r="77">
          <cell r="A77" t="str">
            <v>ARC2224</v>
          </cell>
          <cell r="S77">
            <v>2</v>
          </cell>
          <cell r="W77">
            <v>2</v>
          </cell>
          <cell r="AB77">
            <v>4</v>
          </cell>
        </row>
        <row r="78">
          <cell r="A78" t="str">
            <v>ARZ000W</v>
          </cell>
          <cell r="AB78">
            <v>0</v>
          </cell>
        </row>
        <row r="79">
          <cell r="A79" t="str">
            <v>AWB7912</v>
          </cell>
          <cell r="R79">
            <v>5</v>
          </cell>
          <cell r="S79">
            <v>5</v>
          </cell>
          <cell r="AB79">
            <v>10</v>
          </cell>
        </row>
        <row r="80">
          <cell r="A80" t="str">
            <v>AWE5090</v>
          </cell>
          <cell r="J80">
            <v>2</v>
          </cell>
          <cell r="P80">
            <v>2</v>
          </cell>
          <cell r="X80">
            <v>1</v>
          </cell>
          <cell r="AB80">
            <v>5</v>
          </cell>
        </row>
        <row r="81">
          <cell r="A81" t="str">
            <v>AWE6112</v>
          </cell>
          <cell r="AB81">
            <v>0</v>
          </cell>
        </row>
        <row r="82">
          <cell r="A82" t="str">
            <v>AWE6511</v>
          </cell>
          <cell r="AB82">
            <v>0</v>
          </cell>
        </row>
        <row r="83">
          <cell r="A83" t="str">
            <v>AWE6512</v>
          </cell>
          <cell r="P83">
            <v>3</v>
          </cell>
          <cell r="S83">
            <v>3</v>
          </cell>
          <cell r="W83">
            <v>3</v>
          </cell>
          <cell r="AB83">
            <v>9</v>
          </cell>
        </row>
        <row r="84">
          <cell r="A84" t="str">
            <v>AWE7650</v>
          </cell>
          <cell r="Q84">
            <v>5</v>
          </cell>
          <cell r="R84">
            <v>2</v>
          </cell>
          <cell r="S84">
            <v>2</v>
          </cell>
          <cell r="AB84">
            <v>9</v>
          </cell>
        </row>
        <row r="85">
          <cell r="A85" t="str">
            <v>AWE9830</v>
          </cell>
          <cell r="AB85">
            <v>0</v>
          </cell>
        </row>
        <row r="86">
          <cell r="A86" t="str">
            <v>AWE9850</v>
          </cell>
          <cell r="AB86">
            <v>0</v>
          </cell>
        </row>
        <row r="87">
          <cell r="A87" t="str">
            <v>AWG6122/B</v>
          </cell>
          <cell r="AB87">
            <v>0</v>
          </cell>
        </row>
        <row r="88">
          <cell r="A88" t="str">
            <v>AWG/BM6060</v>
          </cell>
          <cell r="AB88">
            <v>0</v>
          </cell>
        </row>
        <row r="89">
          <cell r="A89" t="str">
            <v xml:space="preserve">AWG/BM6080 </v>
          </cell>
          <cell r="G89">
            <v>3</v>
          </cell>
          <cell r="Q89">
            <v>10</v>
          </cell>
          <cell r="S89">
            <v>2</v>
          </cell>
          <cell r="X89">
            <v>1</v>
          </cell>
          <cell r="AB89">
            <v>16</v>
          </cell>
        </row>
        <row r="90">
          <cell r="A90" t="str">
            <v>AWG/BM6080S</v>
          </cell>
          <cell r="O90">
            <v>6</v>
          </cell>
          <cell r="Q90">
            <v>10</v>
          </cell>
          <cell r="S90">
            <v>2</v>
          </cell>
          <cell r="V90">
            <v>5</v>
          </cell>
          <cell r="X90">
            <v>1</v>
          </cell>
          <cell r="AB90">
            <v>24</v>
          </cell>
        </row>
        <row r="91">
          <cell r="A91" t="str">
            <v>AWG/BM7080</v>
          </cell>
          <cell r="B91">
            <v>10</v>
          </cell>
          <cell r="AB91">
            <v>10</v>
          </cell>
        </row>
        <row r="92">
          <cell r="A92" t="str">
            <v>AWG/BM7080S</v>
          </cell>
          <cell r="AB92">
            <v>0</v>
          </cell>
        </row>
        <row r="93">
          <cell r="A93" t="str">
            <v>AWG/BM7100</v>
          </cell>
          <cell r="X93">
            <v>3</v>
          </cell>
          <cell r="AB93">
            <v>3</v>
          </cell>
        </row>
        <row r="94">
          <cell r="A94" t="str">
            <v>AWG/CM7120S</v>
          </cell>
          <cell r="B94">
            <v>10</v>
          </cell>
          <cell r="P94">
            <v>5</v>
          </cell>
          <cell r="Q94">
            <v>10</v>
          </cell>
          <cell r="S94">
            <v>2</v>
          </cell>
          <cell r="V94">
            <v>2</v>
          </cell>
          <cell r="W94">
            <v>7</v>
          </cell>
          <cell r="X94">
            <v>1</v>
          </cell>
          <cell r="AB94">
            <v>37</v>
          </cell>
        </row>
        <row r="95">
          <cell r="A95" t="str">
            <v>AWO/CM7120</v>
          </cell>
          <cell r="G95">
            <v>1</v>
          </cell>
          <cell r="S95">
            <v>2</v>
          </cell>
          <cell r="AB95">
            <v>3</v>
          </cell>
        </row>
        <row r="96">
          <cell r="A96" t="str">
            <v>AWO/CM8123</v>
          </cell>
          <cell r="B96">
            <v>4</v>
          </cell>
          <cell r="C96">
            <v>6</v>
          </cell>
          <cell r="W96">
            <v>5</v>
          </cell>
          <cell r="AB96">
            <v>15</v>
          </cell>
        </row>
        <row r="97">
          <cell r="A97" t="str">
            <v>AWO/CM8123S</v>
          </cell>
          <cell r="C97">
            <v>15</v>
          </cell>
          <cell r="P97">
            <v>3</v>
          </cell>
          <cell r="Q97">
            <v>5</v>
          </cell>
          <cell r="AB97">
            <v>23</v>
          </cell>
        </row>
        <row r="98">
          <cell r="A98" t="str">
            <v>AWO/CM9123</v>
          </cell>
          <cell r="W98">
            <v>3</v>
          </cell>
          <cell r="AB98">
            <v>3</v>
          </cell>
        </row>
        <row r="99">
          <cell r="A99" t="str">
            <v>AWO/CM9123S</v>
          </cell>
          <cell r="AB99">
            <v>0</v>
          </cell>
        </row>
        <row r="100">
          <cell r="A100" t="str">
            <v>AWOE10142S</v>
          </cell>
          <cell r="P100">
            <v>2</v>
          </cell>
          <cell r="V100">
            <v>4</v>
          </cell>
          <cell r="AB100">
            <v>6</v>
          </cell>
        </row>
        <row r="101">
          <cell r="A101" t="str">
            <v>AWOE91200/1</v>
          </cell>
          <cell r="AB101">
            <v>0</v>
          </cell>
        </row>
        <row r="102">
          <cell r="A102" t="str">
            <v>AWOE91200/1S</v>
          </cell>
          <cell r="V102">
            <v>3</v>
          </cell>
          <cell r="AB102">
            <v>3</v>
          </cell>
        </row>
        <row r="103">
          <cell r="A103" t="str">
            <v>AWZFS614</v>
          </cell>
          <cell r="AB103">
            <v>0</v>
          </cell>
        </row>
        <row r="104">
          <cell r="A104" t="str">
            <v>AZB8785</v>
          </cell>
          <cell r="C104">
            <v>5</v>
          </cell>
          <cell r="P104">
            <v>2</v>
          </cell>
          <cell r="S104">
            <v>2</v>
          </cell>
          <cell r="V104">
            <v>4</v>
          </cell>
          <cell r="AB104">
            <v>13</v>
          </cell>
        </row>
        <row r="105">
          <cell r="A105" t="str">
            <v>AZB9780</v>
          </cell>
          <cell r="AB105">
            <v>0</v>
          </cell>
        </row>
        <row r="106">
          <cell r="A106" t="str">
            <v>AZB9785</v>
          </cell>
          <cell r="V106">
            <v>3</v>
          </cell>
          <cell r="AB106">
            <v>3</v>
          </cell>
        </row>
        <row r="107">
          <cell r="A107" t="str">
            <v>CF16</v>
          </cell>
          <cell r="AB107">
            <v>0</v>
          </cell>
        </row>
        <row r="108">
          <cell r="A108" t="str">
            <v>CF20</v>
          </cell>
          <cell r="Q108">
            <v>10</v>
          </cell>
          <cell r="AB108">
            <v>10</v>
          </cell>
        </row>
        <row r="109">
          <cell r="A109" t="str">
            <v>CF28</v>
          </cell>
          <cell r="AB109">
            <v>0</v>
          </cell>
        </row>
        <row r="110">
          <cell r="A110" t="str">
            <v>CF350</v>
          </cell>
          <cell r="V110">
            <v>3</v>
          </cell>
          <cell r="AB110">
            <v>3</v>
          </cell>
        </row>
        <row r="111">
          <cell r="A111" t="str">
            <v>CF430</v>
          </cell>
          <cell r="V111">
            <v>2</v>
          </cell>
          <cell r="AB111">
            <v>2</v>
          </cell>
        </row>
        <row r="112">
          <cell r="A112" t="str">
            <v>CF610</v>
          </cell>
          <cell r="AB112">
            <v>0</v>
          </cell>
        </row>
        <row r="113">
          <cell r="A113" t="str">
            <v>CVA14AP</v>
          </cell>
          <cell r="AB113">
            <v>0</v>
          </cell>
        </row>
        <row r="114">
          <cell r="A114" t="str">
            <v>DPA5890IXL</v>
          </cell>
          <cell r="AB114">
            <v>0</v>
          </cell>
        </row>
        <row r="115">
          <cell r="A115" t="str">
            <v>DPA25</v>
          </cell>
          <cell r="AB115">
            <v>0</v>
          </cell>
        </row>
        <row r="116">
          <cell r="A116" t="str">
            <v>DPA300V/EG</v>
          </cell>
          <cell r="AB116">
            <v>0</v>
          </cell>
        </row>
        <row r="117">
          <cell r="A117" t="str">
            <v>DDP7750</v>
          </cell>
          <cell r="AB117">
            <v>0</v>
          </cell>
        </row>
        <row r="118">
          <cell r="A118" t="str">
            <v>DDP7751</v>
          </cell>
          <cell r="AB118">
            <v>0</v>
          </cell>
        </row>
        <row r="119">
          <cell r="A119" t="str">
            <v>DDP7752</v>
          </cell>
          <cell r="AB119">
            <v>0</v>
          </cell>
        </row>
        <row r="120">
          <cell r="A120" t="str">
            <v>DDP7753</v>
          </cell>
          <cell r="AB120">
            <v>0</v>
          </cell>
        </row>
        <row r="121">
          <cell r="A121" t="str">
            <v>EKOGOLD840P</v>
          </cell>
          <cell r="AB121">
            <v>0</v>
          </cell>
        </row>
        <row r="122">
          <cell r="A122" t="str">
            <v>EKOGOLD940P</v>
          </cell>
          <cell r="AB122">
            <v>0</v>
          </cell>
        </row>
        <row r="123">
          <cell r="A123" t="str">
            <v>GT285SL</v>
          </cell>
          <cell r="Q123">
            <v>5</v>
          </cell>
          <cell r="R123">
            <v>2</v>
          </cell>
          <cell r="V123">
            <v>5</v>
          </cell>
          <cell r="AB123">
            <v>12</v>
          </cell>
        </row>
        <row r="124">
          <cell r="A124" t="str">
            <v>GTE405</v>
          </cell>
          <cell r="AB124">
            <v>0</v>
          </cell>
        </row>
        <row r="125">
          <cell r="A125" t="str">
            <v>JT366/SL</v>
          </cell>
          <cell r="AB125">
            <v>0</v>
          </cell>
        </row>
        <row r="126">
          <cell r="A126" t="str">
            <v>JT379IX</v>
          </cell>
          <cell r="AB126">
            <v>0</v>
          </cell>
        </row>
        <row r="127">
          <cell r="A127" t="str">
            <v>KGN5382A2+ Fresh PT</v>
          </cell>
          <cell r="AB127">
            <v>0</v>
          </cell>
        </row>
        <row r="128">
          <cell r="A128" t="str">
            <v>KGN5283A3+</v>
          </cell>
          <cell r="AB128">
            <v>0</v>
          </cell>
        </row>
        <row r="129">
          <cell r="A129" t="str">
            <v>LOP6052</v>
          </cell>
          <cell r="AB129">
            <v>0</v>
          </cell>
        </row>
        <row r="130">
          <cell r="A130" t="str">
            <v>LOS7010</v>
          </cell>
          <cell r="AB130">
            <v>0</v>
          </cell>
        </row>
        <row r="131">
          <cell r="A131" t="str">
            <v>LPA54</v>
          </cell>
          <cell r="AB131">
            <v>0</v>
          </cell>
        </row>
        <row r="132">
          <cell r="A132" t="str">
            <v>MWD246SL</v>
          </cell>
          <cell r="AB132">
            <v>0</v>
          </cell>
        </row>
        <row r="133">
          <cell r="A133" t="str">
            <v>MWD301</v>
          </cell>
          <cell r="K133">
            <v>2</v>
          </cell>
          <cell r="AB133">
            <v>2</v>
          </cell>
        </row>
        <row r="134">
          <cell r="A134" t="str">
            <v>MWD302/WH</v>
          </cell>
          <cell r="B134">
            <v>3</v>
          </cell>
          <cell r="P134">
            <v>5</v>
          </cell>
          <cell r="Q134">
            <v>5</v>
          </cell>
          <cell r="S134">
            <v>3</v>
          </cell>
          <cell r="V134">
            <v>5</v>
          </cell>
          <cell r="W134">
            <v>8</v>
          </cell>
          <cell r="X134">
            <v>3</v>
          </cell>
          <cell r="AB134">
            <v>32</v>
          </cell>
        </row>
        <row r="135">
          <cell r="A135" t="str">
            <v>MWD308/SL</v>
          </cell>
          <cell r="Q135">
            <v>5</v>
          </cell>
          <cell r="R135">
            <v>4</v>
          </cell>
          <cell r="S135">
            <v>3</v>
          </cell>
          <cell r="V135">
            <v>5</v>
          </cell>
          <cell r="AB135">
            <v>17</v>
          </cell>
        </row>
        <row r="136">
          <cell r="A136" t="str">
            <v>MWO611SL</v>
          </cell>
          <cell r="W136">
            <v>1</v>
          </cell>
          <cell r="AB136">
            <v>1</v>
          </cell>
        </row>
        <row r="137">
          <cell r="A137" t="str">
            <v>SF141</v>
          </cell>
          <cell r="AB137">
            <v>0</v>
          </cell>
        </row>
        <row r="138">
          <cell r="A138" t="str">
            <v>SF171</v>
          </cell>
          <cell r="AB138">
            <v>0</v>
          </cell>
        </row>
        <row r="139">
          <cell r="A139" t="str">
            <v>TGA310/3100EG</v>
          </cell>
          <cell r="V139">
            <v>2</v>
          </cell>
          <cell r="AB139">
            <v>2</v>
          </cell>
        </row>
        <row r="140">
          <cell r="A140" t="str">
            <v>TGZ5757IXL</v>
          </cell>
          <cell r="AB140">
            <v>0</v>
          </cell>
        </row>
        <row r="141">
          <cell r="A141" t="str">
            <v>TT16AP</v>
          </cell>
          <cell r="V141">
            <v>3</v>
          </cell>
          <cell r="AB141">
            <v>3</v>
          </cell>
        </row>
        <row r="142">
          <cell r="A142" t="str">
            <v>WBA3399NFCIX</v>
          </cell>
          <cell r="AB142">
            <v>0</v>
          </cell>
        </row>
        <row r="143">
          <cell r="A143" t="str">
            <v>WBA4398NFCIX</v>
          </cell>
          <cell r="R143">
            <v>1</v>
          </cell>
          <cell r="AB143">
            <v>1</v>
          </cell>
        </row>
        <row r="144">
          <cell r="A144" t="str">
            <v>WBE3325NFTS</v>
          </cell>
          <cell r="P144">
            <v>1</v>
          </cell>
          <cell r="Q144">
            <v>5</v>
          </cell>
          <cell r="AB144">
            <v>6</v>
          </cell>
        </row>
        <row r="145">
          <cell r="A145" t="str">
            <v>WBE3325NFW</v>
          </cell>
          <cell r="AB145">
            <v>0</v>
          </cell>
        </row>
        <row r="146">
          <cell r="A146" t="str">
            <v>WBE3414</v>
          </cell>
          <cell r="AB146">
            <v>0</v>
          </cell>
        </row>
        <row r="147">
          <cell r="A147" t="str">
            <v>WBE475IX/ARC4324IX</v>
          </cell>
          <cell r="AB147">
            <v>0</v>
          </cell>
        </row>
        <row r="148">
          <cell r="A148" t="str">
            <v>WGWHFL106A</v>
          </cell>
          <cell r="P148">
            <v>5</v>
          </cell>
          <cell r="S148">
            <v>2</v>
          </cell>
          <cell r="V148">
            <v>4</v>
          </cell>
          <cell r="AB148">
            <v>11</v>
          </cell>
        </row>
        <row r="149">
          <cell r="A149" t="str">
            <v>WGWHFL1P6AL</v>
          </cell>
          <cell r="AB149">
            <v>0</v>
          </cell>
        </row>
        <row r="150">
          <cell r="A150" t="str">
            <v>WGWHFL112A</v>
          </cell>
          <cell r="S150">
            <v>2</v>
          </cell>
          <cell r="AB150">
            <v>2</v>
          </cell>
        </row>
        <row r="151">
          <cell r="A151" t="str">
            <v>WME1640W</v>
          </cell>
          <cell r="AB151">
            <v>0</v>
          </cell>
        </row>
        <row r="152">
          <cell r="A152" t="str">
            <v>WME1887DFCTS</v>
          </cell>
          <cell r="AB152">
            <v>0</v>
          </cell>
        </row>
        <row r="153">
          <cell r="A153" t="str">
            <v>WMN1867DFCN</v>
          </cell>
          <cell r="AB153">
            <v>0</v>
          </cell>
        </row>
        <row r="154">
          <cell r="A154" t="str">
            <v>WMT503</v>
          </cell>
          <cell r="R154">
            <v>2</v>
          </cell>
          <cell r="S154">
            <v>2</v>
          </cell>
          <cell r="V154">
            <v>4</v>
          </cell>
          <cell r="W154">
            <v>2</v>
          </cell>
          <cell r="AB154">
            <v>10</v>
          </cell>
        </row>
        <row r="155">
          <cell r="A155" t="str">
            <v>WOR1207</v>
          </cell>
          <cell r="H155">
            <v>6</v>
          </cell>
          <cell r="I155">
            <v>6</v>
          </cell>
          <cell r="M155">
            <v>3</v>
          </cell>
          <cell r="N155">
            <v>6</v>
          </cell>
          <cell r="T155">
            <v>70</v>
          </cell>
          <cell r="Y155">
            <v>6</v>
          </cell>
          <cell r="Z155">
            <v>6</v>
          </cell>
          <cell r="AB155">
            <v>103</v>
          </cell>
        </row>
        <row r="156">
          <cell r="A156" t="str">
            <v>WOR1209</v>
          </cell>
          <cell r="H156">
            <v>6</v>
          </cell>
          <cell r="I156">
            <v>12</v>
          </cell>
          <cell r="M156">
            <v>6</v>
          </cell>
          <cell r="N156">
            <v>10</v>
          </cell>
          <cell r="T156">
            <v>100</v>
          </cell>
          <cell r="Y156">
            <v>12</v>
          </cell>
          <cell r="Z156">
            <v>6</v>
          </cell>
          <cell r="AB156">
            <v>152</v>
          </cell>
        </row>
        <row r="157">
          <cell r="A157" t="str">
            <v>WOR1212</v>
          </cell>
          <cell r="H157">
            <v>6</v>
          </cell>
          <cell r="I157">
            <v>10</v>
          </cell>
          <cell r="M157">
            <v>4</v>
          </cell>
          <cell r="N157">
            <v>6</v>
          </cell>
          <cell r="T157">
            <v>40</v>
          </cell>
          <cell r="Y157">
            <v>10</v>
          </cell>
          <cell r="Z157">
            <v>6</v>
          </cell>
          <cell r="AB157">
            <v>82</v>
          </cell>
        </row>
        <row r="158">
          <cell r="A158" t="str">
            <v>WS60-578</v>
          </cell>
          <cell r="E158">
            <v>233</v>
          </cell>
          <cell r="L158">
            <v>5</v>
          </cell>
          <cell r="Q158">
            <v>30</v>
          </cell>
          <cell r="V158">
            <v>3</v>
          </cell>
          <cell r="AB158">
            <v>271</v>
          </cell>
        </row>
        <row r="159">
          <cell r="A159" t="str">
            <v>WS80-58</v>
          </cell>
          <cell r="F159">
            <v>210</v>
          </cell>
          <cell r="P159">
            <v>2</v>
          </cell>
          <cell r="V159">
            <v>10</v>
          </cell>
          <cell r="W159">
            <v>8</v>
          </cell>
          <cell r="X159">
            <v>1</v>
          </cell>
          <cell r="AB159">
            <v>231</v>
          </cell>
        </row>
        <row r="160">
          <cell r="A160" t="str">
            <v>WSC5541/A+NX</v>
          </cell>
          <cell r="AB160">
            <v>0</v>
          </cell>
        </row>
        <row r="161">
          <cell r="A161" t="str">
            <v>WSC5541/A+S</v>
          </cell>
          <cell r="AB161">
            <v>0</v>
          </cell>
        </row>
        <row r="162">
          <cell r="A162" t="str">
            <v>WSF7256A/IX</v>
          </cell>
          <cell r="AB162">
            <v>0</v>
          </cell>
        </row>
        <row r="163">
          <cell r="A163" t="str">
            <v>WSF5574A+X</v>
          </cell>
          <cell r="AB163">
            <v>0</v>
          </cell>
        </row>
        <row r="164">
          <cell r="A164" t="str">
            <v>WSN5586A+N</v>
          </cell>
          <cell r="AB164">
            <v>0</v>
          </cell>
        </row>
        <row r="165">
          <cell r="A165" t="str">
            <v>WTE2510W</v>
          </cell>
          <cell r="V165">
            <v>3</v>
          </cell>
          <cell r="AB165">
            <v>3</v>
          </cell>
        </row>
        <row r="166">
          <cell r="A166" t="str">
            <v>WTE2921A+NFS</v>
          </cell>
          <cell r="AB166">
            <v>0</v>
          </cell>
        </row>
        <row r="167">
          <cell r="A167" t="str">
            <v>WTE2921A+NFW</v>
          </cell>
          <cell r="AB167">
            <v>0</v>
          </cell>
        </row>
        <row r="168">
          <cell r="A168" t="str">
            <v>WTE3111W</v>
          </cell>
          <cell r="AB168">
            <v>0</v>
          </cell>
        </row>
        <row r="169">
          <cell r="A169" t="str">
            <v>WTE3322A+NFTS</v>
          </cell>
          <cell r="AB169">
            <v>0</v>
          </cell>
        </row>
        <row r="170">
          <cell r="A170" t="str">
            <v>WTE3322NFW</v>
          </cell>
          <cell r="AB170">
            <v>0</v>
          </cell>
        </row>
        <row r="171">
          <cell r="A171" t="str">
            <v>WTH4410IX</v>
          </cell>
          <cell r="D171">
            <v>14</v>
          </cell>
          <cell r="Q171">
            <v>5</v>
          </cell>
          <cell r="V171">
            <v>5</v>
          </cell>
          <cell r="AB171">
            <v>24</v>
          </cell>
        </row>
        <row r="172">
          <cell r="A172" t="str">
            <v>WTH4410NFW</v>
          </cell>
          <cell r="B172">
            <v>3</v>
          </cell>
          <cell r="K172">
            <v>2</v>
          </cell>
          <cell r="Q172">
            <v>5</v>
          </cell>
          <cell r="AB172">
            <v>10</v>
          </cell>
        </row>
        <row r="173">
          <cell r="A173" t="str">
            <v>WTH4910IX</v>
          </cell>
          <cell r="V173">
            <v>2</v>
          </cell>
          <cell r="AB173">
            <v>2</v>
          </cell>
        </row>
        <row r="174">
          <cell r="A174" t="str">
            <v>WTH4910NFW</v>
          </cell>
          <cell r="AB174">
            <v>0</v>
          </cell>
        </row>
        <row r="175">
          <cell r="A175" t="str">
            <v>WTH5410NFW</v>
          </cell>
          <cell r="AB175">
            <v>0</v>
          </cell>
        </row>
        <row r="176">
          <cell r="A176" t="str">
            <v>WTH5410NFX</v>
          </cell>
          <cell r="B176">
            <v>3</v>
          </cell>
          <cell r="AB176">
            <v>3</v>
          </cell>
        </row>
        <row r="177">
          <cell r="A177" t="str">
            <v>WTM480</v>
          </cell>
          <cell r="R177">
            <v>2</v>
          </cell>
          <cell r="W177">
            <v>2</v>
          </cell>
          <cell r="AB177">
            <v>4</v>
          </cell>
        </row>
        <row r="178">
          <cell r="A178" t="str">
            <v>WTV4125NFW</v>
          </cell>
          <cell r="AB178">
            <v>0</v>
          </cell>
        </row>
        <row r="179">
          <cell r="A179" t="str">
            <v>WTV4125NFX</v>
          </cell>
          <cell r="O179">
            <v>6</v>
          </cell>
          <cell r="AB179">
            <v>6</v>
          </cell>
        </row>
        <row r="180">
          <cell r="A180" t="str">
            <v>WTV4225TS</v>
          </cell>
          <cell r="AB180">
            <v>0</v>
          </cell>
        </row>
        <row r="181">
          <cell r="A181" t="str">
            <v>WTV4597NFCIX</v>
          </cell>
          <cell r="AB181">
            <v>0</v>
          </cell>
        </row>
        <row r="182">
          <cell r="A182" t="str">
            <v>WV1500</v>
          </cell>
          <cell r="Q182">
            <v>5</v>
          </cell>
          <cell r="V182">
            <v>4</v>
          </cell>
          <cell r="W182">
            <v>2</v>
          </cell>
          <cell r="X182">
            <v>2</v>
          </cell>
          <cell r="AB182">
            <v>13</v>
          </cell>
        </row>
        <row r="183">
          <cell r="A183" t="str">
            <v>WV1500S</v>
          </cell>
          <cell r="X183">
            <v>1</v>
          </cell>
          <cell r="AB183">
            <v>1</v>
          </cell>
        </row>
        <row r="184">
          <cell r="A184" t="str">
            <v>WVCC1B130</v>
          </cell>
          <cell r="B184">
            <v>10</v>
          </cell>
          <cell r="D184">
            <v>30</v>
          </cell>
          <cell r="P184">
            <v>3</v>
          </cell>
          <cell r="Q184">
            <v>10</v>
          </cell>
          <cell r="S184">
            <v>3</v>
          </cell>
          <cell r="W184">
            <v>2</v>
          </cell>
          <cell r="X184">
            <v>4</v>
          </cell>
          <cell r="AB184">
            <v>62</v>
          </cell>
        </row>
        <row r="185">
          <cell r="A185" t="str">
            <v>WVCC1CL160</v>
          </cell>
          <cell r="AB185">
            <v>0</v>
          </cell>
        </row>
        <row r="186">
          <cell r="A186" t="str">
            <v>WVCC1B180</v>
          </cell>
          <cell r="AB186">
            <v>0</v>
          </cell>
        </row>
        <row r="187">
          <cell r="A187" t="str">
            <v>WVCC1B200</v>
          </cell>
          <cell r="AB187">
            <v>0</v>
          </cell>
        </row>
        <row r="188">
          <cell r="A188" t="str">
            <v>WVCC1CL200</v>
          </cell>
          <cell r="C188">
            <v>3</v>
          </cell>
          <cell r="P188">
            <v>5</v>
          </cell>
          <cell r="R188">
            <v>2</v>
          </cell>
          <cell r="V188">
            <v>4</v>
          </cell>
          <cell r="AB188">
            <v>14</v>
          </cell>
        </row>
        <row r="189">
          <cell r="A189" t="str">
            <v>WVCU1CL100</v>
          </cell>
          <cell r="AB189">
            <v>0</v>
          </cell>
        </row>
        <row r="190">
          <cell r="A190" t="str">
            <v>WVE1660</v>
          </cell>
          <cell r="AB190">
            <v>0</v>
          </cell>
        </row>
        <row r="191">
          <cell r="A191" t="str">
            <v>WVE1883NFTS</v>
          </cell>
          <cell r="AB191">
            <v>0</v>
          </cell>
        </row>
        <row r="192">
          <cell r="A192" t="str">
            <v>WVN1863</v>
          </cell>
          <cell r="AB192">
            <v>0</v>
          </cell>
        </row>
        <row r="193">
          <cell r="A193" t="str">
            <v>WVT503</v>
          </cell>
          <cell r="R193">
            <v>2</v>
          </cell>
          <cell r="AB193">
            <v>2</v>
          </cell>
        </row>
        <row r="194">
          <cell r="A194" t="str">
            <v>WW1600</v>
          </cell>
          <cell r="AB194">
            <v>0</v>
          </cell>
        </row>
      </sheetData>
      <sheetData sheetId="14">
        <row r="5">
          <cell r="A5" t="str">
            <v>DATE</v>
          </cell>
          <cell r="B5" t="str">
            <v>BLD10856                          SB04</v>
          </cell>
          <cell r="C5" t="str">
            <v>BLD10792</v>
          </cell>
          <cell r="D5" t="str">
            <v>TR115</v>
          </cell>
          <cell r="E5" t="str">
            <v>BLD10793</v>
          </cell>
          <cell r="F5" t="str">
            <v>BLD10724</v>
          </cell>
          <cell r="G5" t="str">
            <v>BLD10726</v>
          </cell>
          <cell r="H5" t="str">
            <v>BLD10808</v>
          </cell>
          <cell r="I5" t="str">
            <v>BLD10816</v>
          </cell>
          <cell r="J5" t="str">
            <v>BLD10780                        SB06</v>
          </cell>
          <cell r="K5" t="str">
            <v>TR116</v>
          </cell>
          <cell r="L5" t="str">
            <v>BLD10902</v>
          </cell>
          <cell r="M5" t="str">
            <v>TOTAL</v>
          </cell>
        </row>
        <row r="6">
          <cell r="A6" t="str">
            <v>REFERENCES</v>
          </cell>
          <cell r="M6">
            <v>0</v>
          </cell>
        </row>
        <row r="7">
          <cell r="A7" t="str">
            <v>ACE010IX</v>
          </cell>
          <cell r="M7">
            <v>0</v>
          </cell>
        </row>
        <row r="8">
          <cell r="A8" t="str">
            <v>ACE102IX</v>
          </cell>
          <cell r="M8">
            <v>0</v>
          </cell>
        </row>
        <row r="9">
          <cell r="A9" t="str">
            <v>ACM5611G/WH</v>
          </cell>
          <cell r="M9">
            <v>0</v>
          </cell>
        </row>
        <row r="10">
          <cell r="A10" t="str">
            <v>ACM566/1IX</v>
          </cell>
          <cell r="M10">
            <v>0</v>
          </cell>
        </row>
        <row r="11">
          <cell r="A11" t="str">
            <v>ACM6601/G/IX</v>
          </cell>
          <cell r="M11">
            <v>0</v>
          </cell>
        </row>
        <row r="12">
          <cell r="A12" t="str">
            <v>ACM6611G/IX</v>
          </cell>
          <cell r="M12">
            <v>0</v>
          </cell>
        </row>
        <row r="13">
          <cell r="A13" t="str">
            <v>ACM6611G/WH</v>
          </cell>
          <cell r="M13">
            <v>0</v>
          </cell>
        </row>
        <row r="14">
          <cell r="A14" t="str">
            <v>ACM916IX</v>
          </cell>
          <cell r="M14">
            <v>0</v>
          </cell>
        </row>
        <row r="15">
          <cell r="A15" t="str">
            <v>ADG6442FD</v>
          </cell>
          <cell r="M15">
            <v>0</v>
          </cell>
        </row>
        <row r="16">
          <cell r="A16" t="str">
            <v>ADG7443A+FD</v>
          </cell>
          <cell r="M16">
            <v>0</v>
          </cell>
        </row>
        <row r="17">
          <cell r="A17" t="str">
            <v>ADG7643A+IX</v>
          </cell>
          <cell r="M17">
            <v>0</v>
          </cell>
        </row>
        <row r="18">
          <cell r="A18" t="str">
            <v>ADP4400WH</v>
          </cell>
          <cell r="M18">
            <v>0</v>
          </cell>
        </row>
        <row r="19">
          <cell r="A19" t="str">
            <v>ADP4600SI</v>
          </cell>
          <cell r="M19">
            <v>0</v>
          </cell>
        </row>
        <row r="20">
          <cell r="A20" t="str">
            <v>ADP7442A+PC6SWH</v>
          </cell>
          <cell r="M20">
            <v>0</v>
          </cell>
        </row>
        <row r="21">
          <cell r="A21" t="str">
            <v>ADP7452A+IX</v>
          </cell>
          <cell r="M21">
            <v>0</v>
          </cell>
        </row>
        <row r="22">
          <cell r="A22" t="str">
            <v>ADP750IX</v>
          </cell>
          <cell r="M22">
            <v>0</v>
          </cell>
        </row>
        <row r="23">
          <cell r="A23" t="str">
            <v>ADP8688A+TR</v>
          </cell>
          <cell r="M23">
            <v>0</v>
          </cell>
        </row>
        <row r="24">
          <cell r="A24" t="str">
            <v>AKG659IX</v>
          </cell>
          <cell r="M24">
            <v>0</v>
          </cell>
        </row>
        <row r="25">
          <cell r="A25" t="str">
            <v>AKL710WH</v>
          </cell>
          <cell r="M25">
            <v>0</v>
          </cell>
        </row>
        <row r="26">
          <cell r="A26" t="str">
            <v>AKM250</v>
          </cell>
          <cell r="G26">
            <v>3</v>
          </cell>
          <cell r="M26">
            <v>0</v>
          </cell>
        </row>
        <row r="27">
          <cell r="A27" t="str">
            <v>AKM250NB</v>
          </cell>
          <cell r="G27">
            <v>2</v>
          </cell>
          <cell r="M27">
            <v>0</v>
          </cell>
        </row>
        <row r="28">
          <cell r="A28" t="str">
            <v>AKM250IX</v>
          </cell>
          <cell r="B28">
            <v>105</v>
          </cell>
          <cell r="M28">
            <v>105</v>
          </cell>
        </row>
        <row r="29">
          <cell r="A29" t="str">
            <v>AKM361IX</v>
          </cell>
          <cell r="M29">
            <v>0</v>
          </cell>
        </row>
        <row r="30">
          <cell r="A30" t="str">
            <v>AKM394IR</v>
          </cell>
          <cell r="M30">
            <v>0</v>
          </cell>
        </row>
        <row r="31">
          <cell r="A31" t="str">
            <v>AKM521IX</v>
          </cell>
          <cell r="G31">
            <v>2</v>
          </cell>
          <cell r="M31">
            <v>0</v>
          </cell>
        </row>
        <row r="32">
          <cell r="A32" t="str">
            <v>AKP560IX</v>
          </cell>
          <cell r="B32">
            <v>5</v>
          </cell>
          <cell r="M32">
            <v>5</v>
          </cell>
        </row>
        <row r="33">
          <cell r="A33" t="str">
            <v>AKP560WH</v>
          </cell>
          <cell r="M33">
            <v>0</v>
          </cell>
        </row>
        <row r="34">
          <cell r="A34" t="str">
            <v>AKP565IX</v>
          </cell>
          <cell r="M34">
            <v>0</v>
          </cell>
        </row>
        <row r="35">
          <cell r="A35" t="str">
            <v>AKP568/IX/1</v>
          </cell>
          <cell r="M35">
            <v>0</v>
          </cell>
        </row>
        <row r="36">
          <cell r="A36" t="str">
            <v>AKR0471IX</v>
          </cell>
          <cell r="M36">
            <v>0</v>
          </cell>
        </row>
        <row r="37">
          <cell r="A37" t="str">
            <v>AKR357IX</v>
          </cell>
          <cell r="M37">
            <v>0</v>
          </cell>
        </row>
        <row r="38">
          <cell r="A38" t="str">
            <v>AKR420IX</v>
          </cell>
          <cell r="M38">
            <v>0</v>
          </cell>
        </row>
        <row r="39">
          <cell r="A39" t="str">
            <v>AKR420WH</v>
          </cell>
          <cell r="M39">
            <v>0</v>
          </cell>
        </row>
        <row r="40">
          <cell r="A40" t="str">
            <v>AKR420NB</v>
          </cell>
          <cell r="M40">
            <v>0</v>
          </cell>
        </row>
        <row r="41">
          <cell r="A41" t="str">
            <v>AKR431ME</v>
          </cell>
          <cell r="M41">
            <v>0</v>
          </cell>
        </row>
        <row r="42">
          <cell r="A42" t="str">
            <v>AKR431WH</v>
          </cell>
          <cell r="M42">
            <v>0</v>
          </cell>
        </row>
        <row r="43">
          <cell r="A43" t="str">
            <v>AKR685IX</v>
          </cell>
          <cell r="M43">
            <v>0</v>
          </cell>
        </row>
        <row r="44">
          <cell r="A44" t="str">
            <v>AKR703IX</v>
          </cell>
          <cell r="M44">
            <v>0</v>
          </cell>
        </row>
        <row r="45">
          <cell r="A45" t="str">
            <v>AKR891IX</v>
          </cell>
          <cell r="M45">
            <v>0</v>
          </cell>
        </row>
        <row r="46">
          <cell r="A46" t="str">
            <v>AKR934IX</v>
          </cell>
          <cell r="M46">
            <v>0</v>
          </cell>
        </row>
        <row r="47">
          <cell r="A47" t="str">
            <v>AKR945IX</v>
          </cell>
          <cell r="M47">
            <v>0</v>
          </cell>
        </row>
        <row r="48">
          <cell r="A48" t="str">
            <v>AKR981IX</v>
          </cell>
          <cell r="M48">
            <v>0</v>
          </cell>
        </row>
        <row r="49">
          <cell r="A49" t="str">
            <v>AKR809MR</v>
          </cell>
          <cell r="M49">
            <v>0</v>
          </cell>
        </row>
        <row r="50">
          <cell r="A50" t="str">
            <v>AKS638WH</v>
          </cell>
          <cell r="M50">
            <v>0</v>
          </cell>
        </row>
        <row r="51">
          <cell r="A51" t="str">
            <v>AKT315/IX</v>
          </cell>
          <cell r="M51">
            <v>0</v>
          </cell>
        </row>
        <row r="52">
          <cell r="A52" t="str">
            <v>AKT325IX</v>
          </cell>
          <cell r="M52">
            <v>0</v>
          </cell>
        </row>
        <row r="53">
          <cell r="A53" t="str">
            <v>AKT476NB</v>
          </cell>
          <cell r="M53">
            <v>0</v>
          </cell>
        </row>
        <row r="54">
          <cell r="A54" t="str">
            <v>AKT617/IX</v>
          </cell>
          <cell r="M54">
            <v>0</v>
          </cell>
        </row>
        <row r="55">
          <cell r="A55" t="str">
            <v>AKT680/IXL</v>
          </cell>
          <cell r="M55">
            <v>0</v>
          </cell>
        </row>
        <row r="56">
          <cell r="A56" t="str">
            <v>AKT780/IX</v>
          </cell>
          <cell r="M56">
            <v>0</v>
          </cell>
        </row>
        <row r="57">
          <cell r="A57" t="str">
            <v>AKT809NB</v>
          </cell>
          <cell r="M57">
            <v>0</v>
          </cell>
        </row>
        <row r="58">
          <cell r="A58" t="str">
            <v>AKT905/IX</v>
          </cell>
          <cell r="M58">
            <v>0</v>
          </cell>
        </row>
        <row r="59">
          <cell r="A59" t="str">
            <v>AKT925/IX</v>
          </cell>
          <cell r="M59">
            <v>0</v>
          </cell>
        </row>
        <row r="60">
          <cell r="A60" t="str">
            <v>AKT933NB</v>
          </cell>
          <cell r="M60">
            <v>0</v>
          </cell>
        </row>
        <row r="61">
          <cell r="A61" t="str">
            <v>AKZM655IX</v>
          </cell>
          <cell r="M61">
            <v>0</v>
          </cell>
        </row>
        <row r="62">
          <cell r="A62" t="str">
            <v>AKZM693MRR</v>
          </cell>
          <cell r="M62">
            <v>0</v>
          </cell>
        </row>
        <row r="63">
          <cell r="A63" t="str">
            <v>AMB797</v>
          </cell>
          <cell r="M63">
            <v>0</v>
          </cell>
        </row>
        <row r="64">
          <cell r="A64" t="str">
            <v>AMB799</v>
          </cell>
          <cell r="M64">
            <v>0</v>
          </cell>
        </row>
        <row r="65">
          <cell r="A65" t="str">
            <v>AMD091/1</v>
          </cell>
          <cell r="M65">
            <v>0</v>
          </cell>
        </row>
        <row r="66">
          <cell r="A66" t="str">
            <v>AMD314</v>
          </cell>
          <cell r="M66">
            <v>0</v>
          </cell>
        </row>
        <row r="67">
          <cell r="A67" t="str">
            <v>AMD314IX</v>
          </cell>
          <cell r="M67">
            <v>0</v>
          </cell>
        </row>
        <row r="68">
          <cell r="A68" t="str">
            <v>AMD315</v>
          </cell>
          <cell r="M68">
            <v>0</v>
          </cell>
        </row>
        <row r="69">
          <cell r="A69" t="str">
            <v>AMD315IX</v>
          </cell>
          <cell r="M69">
            <v>0</v>
          </cell>
        </row>
        <row r="70">
          <cell r="A70" t="str">
            <v>AMD316</v>
          </cell>
          <cell r="M70">
            <v>0</v>
          </cell>
        </row>
        <row r="71">
          <cell r="A71" t="str">
            <v>AMD317</v>
          </cell>
          <cell r="M71">
            <v>0</v>
          </cell>
        </row>
        <row r="72">
          <cell r="A72" t="str">
            <v>AMD328</v>
          </cell>
          <cell r="M72">
            <v>0</v>
          </cell>
        </row>
        <row r="73">
          <cell r="A73" t="str">
            <v>AMD329</v>
          </cell>
          <cell r="M73">
            <v>0</v>
          </cell>
        </row>
        <row r="74">
          <cell r="A74" t="str">
            <v>AMT606/WH</v>
          </cell>
          <cell r="M74">
            <v>0</v>
          </cell>
        </row>
        <row r="75">
          <cell r="A75" t="str">
            <v>AMW836/IX</v>
          </cell>
          <cell r="M75">
            <v>0</v>
          </cell>
        </row>
        <row r="76">
          <cell r="A76" t="str">
            <v>AMW497IX</v>
          </cell>
          <cell r="M76">
            <v>0</v>
          </cell>
        </row>
        <row r="77">
          <cell r="A77" t="str">
            <v>ARC2224</v>
          </cell>
          <cell r="G77">
            <v>2</v>
          </cell>
          <cell r="M77">
            <v>0</v>
          </cell>
        </row>
        <row r="78">
          <cell r="A78" t="str">
            <v>ARZ000W</v>
          </cell>
          <cell r="M78">
            <v>0</v>
          </cell>
        </row>
        <row r="79">
          <cell r="A79" t="str">
            <v>AWB7912</v>
          </cell>
          <cell r="I79">
            <v>10</v>
          </cell>
          <cell r="M79">
            <v>0</v>
          </cell>
        </row>
        <row r="80">
          <cell r="A80" t="str">
            <v>AWE5090</v>
          </cell>
          <cell r="G80">
            <v>2</v>
          </cell>
          <cell r="M80">
            <v>0</v>
          </cell>
        </row>
        <row r="81">
          <cell r="A81" t="str">
            <v>AWE6112</v>
          </cell>
          <cell r="M81">
            <v>0</v>
          </cell>
        </row>
        <row r="82">
          <cell r="A82" t="str">
            <v>AWE6511</v>
          </cell>
          <cell r="M82">
            <v>0</v>
          </cell>
        </row>
        <row r="83">
          <cell r="A83" t="str">
            <v>AWE6512</v>
          </cell>
          <cell r="H83">
            <v>2</v>
          </cell>
          <cell r="M83">
            <v>0</v>
          </cell>
        </row>
        <row r="84">
          <cell r="A84" t="str">
            <v>AWE7650</v>
          </cell>
          <cell r="D84">
            <v>58</v>
          </cell>
          <cell r="G84">
            <v>2</v>
          </cell>
          <cell r="M84">
            <v>0</v>
          </cell>
        </row>
        <row r="85">
          <cell r="A85" t="str">
            <v>AWE9830</v>
          </cell>
          <cell r="M85">
            <v>0</v>
          </cell>
        </row>
        <row r="86">
          <cell r="A86" t="str">
            <v>AWE9850</v>
          </cell>
          <cell r="M86">
            <v>0</v>
          </cell>
        </row>
        <row r="87">
          <cell r="A87" t="str">
            <v>AWG6122/B</v>
          </cell>
          <cell r="M87">
            <v>0</v>
          </cell>
        </row>
        <row r="88">
          <cell r="A88" t="str">
            <v>AWG/BM6060</v>
          </cell>
          <cell r="L88">
            <v>59</v>
          </cell>
          <cell r="M88">
            <v>0</v>
          </cell>
        </row>
        <row r="89">
          <cell r="A89" t="str">
            <v xml:space="preserve">AWG/BM6080 </v>
          </cell>
          <cell r="D89">
            <v>60</v>
          </cell>
          <cell r="M89">
            <v>0</v>
          </cell>
        </row>
        <row r="90">
          <cell r="A90" t="str">
            <v>AWG/BM6080S</v>
          </cell>
          <cell r="B90">
            <v>15</v>
          </cell>
          <cell r="E90">
            <v>5</v>
          </cell>
          <cell r="G90">
            <v>3</v>
          </cell>
          <cell r="M90">
            <v>15</v>
          </cell>
        </row>
        <row r="91">
          <cell r="A91" t="str">
            <v>AWG/BM7080</v>
          </cell>
          <cell r="F91">
            <v>10</v>
          </cell>
          <cell r="M91">
            <v>0</v>
          </cell>
        </row>
        <row r="92">
          <cell r="A92" t="str">
            <v>AWG/BM7080S</v>
          </cell>
          <cell r="M92">
            <v>0</v>
          </cell>
        </row>
        <row r="93">
          <cell r="A93" t="str">
            <v>AWG/BM7100</v>
          </cell>
          <cell r="M93">
            <v>0</v>
          </cell>
        </row>
        <row r="94">
          <cell r="A94" t="str">
            <v>AWG/CM7120S</v>
          </cell>
          <cell r="M94">
            <v>0</v>
          </cell>
        </row>
        <row r="95">
          <cell r="A95" t="str">
            <v>AWO/CM7120</v>
          </cell>
          <cell r="M95">
            <v>0</v>
          </cell>
        </row>
        <row r="96">
          <cell r="A96" t="str">
            <v>AWO/CM8123</v>
          </cell>
          <cell r="G96">
            <v>1</v>
          </cell>
          <cell r="M96">
            <v>0</v>
          </cell>
        </row>
        <row r="97">
          <cell r="A97" t="str">
            <v>AWO/CM8123S</v>
          </cell>
          <cell r="M97">
            <v>0</v>
          </cell>
        </row>
        <row r="98">
          <cell r="A98" t="str">
            <v>AWO/CM9123</v>
          </cell>
          <cell r="M98">
            <v>0</v>
          </cell>
        </row>
        <row r="99">
          <cell r="A99" t="str">
            <v>AWO/CM9123S</v>
          </cell>
          <cell r="M99">
            <v>0</v>
          </cell>
        </row>
        <row r="100">
          <cell r="A100" t="str">
            <v>AWOE10142S</v>
          </cell>
          <cell r="M100">
            <v>0</v>
          </cell>
        </row>
        <row r="101">
          <cell r="A101" t="str">
            <v>AWOE91200/1</v>
          </cell>
          <cell r="G101">
            <v>1</v>
          </cell>
          <cell r="M101">
            <v>0</v>
          </cell>
        </row>
        <row r="102">
          <cell r="A102" t="str">
            <v>AWOE91200/1S</v>
          </cell>
          <cell r="B102">
            <v>2</v>
          </cell>
          <cell r="G102">
            <v>2</v>
          </cell>
          <cell r="M102">
            <v>2</v>
          </cell>
        </row>
        <row r="103">
          <cell r="A103" t="str">
            <v>AWZFS614</v>
          </cell>
          <cell r="M103">
            <v>0</v>
          </cell>
        </row>
        <row r="104">
          <cell r="A104" t="str">
            <v>AZB8785</v>
          </cell>
          <cell r="M104">
            <v>0</v>
          </cell>
        </row>
        <row r="105">
          <cell r="A105" t="str">
            <v>AZB9780</v>
          </cell>
          <cell r="M105">
            <v>0</v>
          </cell>
        </row>
        <row r="106">
          <cell r="A106" t="str">
            <v>AZB9785</v>
          </cell>
          <cell r="M106">
            <v>0</v>
          </cell>
        </row>
        <row r="107">
          <cell r="A107" t="str">
            <v>CF16</v>
          </cell>
          <cell r="M107">
            <v>0</v>
          </cell>
        </row>
        <row r="108">
          <cell r="A108" t="str">
            <v>CF20</v>
          </cell>
          <cell r="M108">
            <v>0</v>
          </cell>
        </row>
        <row r="109">
          <cell r="A109" t="str">
            <v>CF28</v>
          </cell>
          <cell r="L109">
            <v>23</v>
          </cell>
          <cell r="M109">
            <v>0</v>
          </cell>
        </row>
        <row r="110">
          <cell r="A110" t="str">
            <v>CF350</v>
          </cell>
          <cell r="M110">
            <v>0</v>
          </cell>
        </row>
        <row r="111">
          <cell r="A111" t="str">
            <v>CF430</v>
          </cell>
          <cell r="M111">
            <v>0</v>
          </cell>
        </row>
        <row r="112">
          <cell r="A112" t="str">
            <v>CF610</v>
          </cell>
          <cell r="G112">
            <v>1</v>
          </cell>
          <cell r="M112">
            <v>0</v>
          </cell>
        </row>
        <row r="113">
          <cell r="A113" t="str">
            <v>CVA14AP</v>
          </cell>
          <cell r="M113">
            <v>0</v>
          </cell>
        </row>
        <row r="114">
          <cell r="A114" t="str">
            <v>DPA5890IXL</v>
          </cell>
          <cell r="M114">
            <v>0</v>
          </cell>
        </row>
        <row r="115">
          <cell r="A115" t="str">
            <v>DPA25</v>
          </cell>
          <cell r="M115">
            <v>0</v>
          </cell>
        </row>
        <row r="116">
          <cell r="A116" t="str">
            <v>DPA300V/EG</v>
          </cell>
          <cell r="M116">
            <v>0</v>
          </cell>
        </row>
        <row r="117">
          <cell r="A117" t="str">
            <v>DDP7750</v>
          </cell>
          <cell r="M117">
            <v>0</v>
          </cell>
        </row>
        <row r="118">
          <cell r="A118" t="str">
            <v>DDP7751</v>
          </cell>
          <cell r="M118">
            <v>0</v>
          </cell>
        </row>
        <row r="119">
          <cell r="A119" t="str">
            <v>DDP7752</v>
          </cell>
          <cell r="M119">
            <v>0</v>
          </cell>
        </row>
        <row r="120">
          <cell r="A120" t="str">
            <v>DDP7753</v>
          </cell>
          <cell r="M120">
            <v>0</v>
          </cell>
        </row>
        <row r="121">
          <cell r="A121" t="str">
            <v>EKOGOLD840P</v>
          </cell>
          <cell r="M121">
            <v>0</v>
          </cell>
        </row>
        <row r="122">
          <cell r="A122" t="str">
            <v>EKOGOLD940P</v>
          </cell>
          <cell r="M122">
            <v>0</v>
          </cell>
        </row>
        <row r="123">
          <cell r="A123" t="str">
            <v>GT285SL</v>
          </cell>
          <cell r="I123">
            <v>1</v>
          </cell>
          <cell r="M123">
            <v>0</v>
          </cell>
        </row>
        <row r="124">
          <cell r="A124" t="str">
            <v>GTE405</v>
          </cell>
          <cell r="M124">
            <v>0</v>
          </cell>
        </row>
        <row r="125">
          <cell r="A125" t="str">
            <v>JT366/SL</v>
          </cell>
          <cell r="M125">
            <v>0</v>
          </cell>
        </row>
        <row r="126">
          <cell r="A126" t="str">
            <v>JT379IX</v>
          </cell>
          <cell r="M126">
            <v>0</v>
          </cell>
        </row>
        <row r="127">
          <cell r="A127" t="str">
            <v>KGN5382A2+ Fresh PT</v>
          </cell>
          <cell r="M127">
            <v>0</v>
          </cell>
        </row>
        <row r="128">
          <cell r="A128" t="str">
            <v>KGN5283A3+</v>
          </cell>
          <cell r="M128">
            <v>0</v>
          </cell>
        </row>
        <row r="129">
          <cell r="A129" t="str">
            <v>LOP6052</v>
          </cell>
          <cell r="M129">
            <v>0</v>
          </cell>
        </row>
        <row r="130">
          <cell r="A130" t="str">
            <v>LOS7010</v>
          </cell>
          <cell r="M130">
            <v>0</v>
          </cell>
        </row>
        <row r="131">
          <cell r="A131" t="str">
            <v>LPA54</v>
          </cell>
          <cell r="M131">
            <v>0</v>
          </cell>
        </row>
        <row r="132">
          <cell r="A132" t="str">
            <v>MWD246SL</v>
          </cell>
          <cell r="M132">
            <v>0</v>
          </cell>
        </row>
        <row r="133">
          <cell r="A133" t="str">
            <v>MWD301</v>
          </cell>
          <cell r="B133">
            <v>20</v>
          </cell>
          <cell r="M133">
            <v>20</v>
          </cell>
        </row>
        <row r="134">
          <cell r="A134" t="str">
            <v>MWD302/WH</v>
          </cell>
          <cell r="M134">
            <v>0</v>
          </cell>
        </row>
        <row r="135">
          <cell r="A135" t="str">
            <v>MWD308/SL</v>
          </cell>
          <cell r="M135">
            <v>0</v>
          </cell>
        </row>
        <row r="136">
          <cell r="A136" t="str">
            <v>MWO611SL</v>
          </cell>
          <cell r="M136">
            <v>0</v>
          </cell>
        </row>
        <row r="137">
          <cell r="A137" t="str">
            <v>SF141</v>
          </cell>
          <cell r="M137">
            <v>0</v>
          </cell>
        </row>
        <row r="138">
          <cell r="A138" t="str">
            <v>SF171</v>
          </cell>
          <cell r="M138">
            <v>0</v>
          </cell>
        </row>
        <row r="139">
          <cell r="A139" t="str">
            <v>TGA310/3100EG</v>
          </cell>
          <cell r="M139">
            <v>0</v>
          </cell>
        </row>
        <row r="140">
          <cell r="A140" t="str">
            <v>TGZ5757IXL</v>
          </cell>
          <cell r="M140">
            <v>0</v>
          </cell>
        </row>
        <row r="141">
          <cell r="A141" t="str">
            <v>TT16AP</v>
          </cell>
          <cell r="M141">
            <v>0</v>
          </cell>
        </row>
        <row r="142">
          <cell r="A142" t="str">
            <v>WBA3399NFCIX</v>
          </cell>
          <cell r="G142">
            <v>2</v>
          </cell>
          <cell r="M142">
            <v>0</v>
          </cell>
        </row>
        <row r="143">
          <cell r="A143" t="str">
            <v>WBA4398NFCIX</v>
          </cell>
          <cell r="M143">
            <v>0</v>
          </cell>
        </row>
        <row r="144">
          <cell r="A144" t="str">
            <v>WBE3325NFTS</v>
          </cell>
          <cell r="M144">
            <v>0</v>
          </cell>
        </row>
        <row r="145">
          <cell r="A145" t="str">
            <v>WBE3325NFW</v>
          </cell>
          <cell r="M145">
            <v>0</v>
          </cell>
        </row>
        <row r="146">
          <cell r="A146" t="str">
            <v>WBE3414</v>
          </cell>
          <cell r="M146">
            <v>0</v>
          </cell>
        </row>
        <row r="147">
          <cell r="A147" t="str">
            <v>WBE475IX/ARC4324IX</v>
          </cell>
          <cell r="M147">
            <v>0</v>
          </cell>
        </row>
        <row r="148">
          <cell r="A148" t="str">
            <v>WGWHFL106A</v>
          </cell>
          <cell r="M148">
            <v>0</v>
          </cell>
        </row>
        <row r="149">
          <cell r="A149" t="str">
            <v>WGWHFL1P6AL</v>
          </cell>
          <cell r="B149">
            <v>20</v>
          </cell>
          <cell r="M149">
            <v>20</v>
          </cell>
        </row>
        <row r="150">
          <cell r="A150" t="str">
            <v>WGWHFL112A</v>
          </cell>
          <cell r="M150">
            <v>0</v>
          </cell>
        </row>
        <row r="151">
          <cell r="A151" t="str">
            <v>WME1640W</v>
          </cell>
          <cell r="M151">
            <v>0</v>
          </cell>
        </row>
        <row r="152">
          <cell r="A152" t="str">
            <v>WME1887DFCTS</v>
          </cell>
          <cell r="M152">
            <v>0</v>
          </cell>
        </row>
        <row r="153">
          <cell r="A153" t="str">
            <v>WMN1867DFCN</v>
          </cell>
          <cell r="M153">
            <v>0</v>
          </cell>
        </row>
        <row r="154">
          <cell r="A154" t="str">
            <v>WMT503</v>
          </cell>
          <cell r="M154">
            <v>0</v>
          </cell>
        </row>
        <row r="155">
          <cell r="A155" t="str">
            <v>WOR1207</v>
          </cell>
          <cell r="B155">
            <v>30</v>
          </cell>
          <cell r="M155">
            <v>30</v>
          </cell>
        </row>
        <row r="156">
          <cell r="A156" t="str">
            <v>WOR1209</v>
          </cell>
          <cell r="B156">
            <v>30</v>
          </cell>
          <cell r="C156">
            <v>20</v>
          </cell>
          <cell r="M156">
            <v>30</v>
          </cell>
        </row>
        <row r="157">
          <cell r="A157" t="str">
            <v>WOR1212</v>
          </cell>
          <cell r="C157">
            <v>15</v>
          </cell>
          <cell r="M157">
            <v>0</v>
          </cell>
        </row>
        <row r="158">
          <cell r="A158" t="str">
            <v>WS60-578</v>
          </cell>
          <cell r="M158">
            <v>0</v>
          </cell>
        </row>
        <row r="159">
          <cell r="A159" t="str">
            <v>WS80-58</v>
          </cell>
          <cell r="J159">
            <v>180</v>
          </cell>
          <cell r="M159">
            <v>0</v>
          </cell>
        </row>
        <row r="160">
          <cell r="A160" t="str">
            <v>WSC5541/A+NX</v>
          </cell>
          <cell r="M160">
            <v>0</v>
          </cell>
        </row>
        <row r="161">
          <cell r="A161" t="str">
            <v>WSC5541/A+S</v>
          </cell>
          <cell r="M161">
            <v>0</v>
          </cell>
        </row>
        <row r="162">
          <cell r="A162" t="str">
            <v>WSF7256A/IX</v>
          </cell>
          <cell r="M162">
            <v>0</v>
          </cell>
        </row>
        <row r="163">
          <cell r="A163" t="str">
            <v>WSF5574A+X</v>
          </cell>
          <cell r="I163">
            <v>1</v>
          </cell>
          <cell r="M163">
            <v>0</v>
          </cell>
        </row>
        <row r="164">
          <cell r="A164" t="str">
            <v>WSN5586A+N</v>
          </cell>
          <cell r="M164">
            <v>0</v>
          </cell>
        </row>
        <row r="165">
          <cell r="A165" t="str">
            <v>WTE2510W</v>
          </cell>
          <cell r="M165">
            <v>0</v>
          </cell>
        </row>
        <row r="166">
          <cell r="A166" t="str">
            <v>WTE2921A+NFS</v>
          </cell>
          <cell r="E166">
            <v>5</v>
          </cell>
          <cell r="G166">
            <v>2</v>
          </cell>
          <cell r="M166">
            <v>0</v>
          </cell>
        </row>
        <row r="167">
          <cell r="A167" t="str">
            <v>WTE2921A+NFW</v>
          </cell>
          <cell r="M167">
            <v>0</v>
          </cell>
        </row>
        <row r="168">
          <cell r="A168" t="str">
            <v>WTE3111W</v>
          </cell>
          <cell r="M168">
            <v>0</v>
          </cell>
        </row>
        <row r="169">
          <cell r="A169" t="str">
            <v>WTE3322A+NFTS</v>
          </cell>
          <cell r="M169">
            <v>0</v>
          </cell>
        </row>
        <row r="170">
          <cell r="A170" t="str">
            <v>WTE3322NFW</v>
          </cell>
          <cell r="M170">
            <v>0</v>
          </cell>
        </row>
        <row r="171">
          <cell r="A171" t="str">
            <v>WTH4410IX</v>
          </cell>
          <cell r="B171">
            <v>1</v>
          </cell>
          <cell r="G171">
            <v>2</v>
          </cell>
          <cell r="M171">
            <v>1</v>
          </cell>
        </row>
        <row r="172">
          <cell r="A172" t="str">
            <v>WTH4410NFW</v>
          </cell>
          <cell r="M172">
            <v>0</v>
          </cell>
        </row>
        <row r="173">
          <cell r="A173" t="str">
            <v>WTH4910IX</v>
          </cell>
          <cell r="M173">
            <v>0</v>
          </cell>
        </row>
        <row r="174">
          <cell r="A174" t="str">
            <v>WTH4910NFW</v>
          </cell>
          <cell r="F174">
            <v>10</v>
          </cell>
          <cell r="M174">
            <v>0</v>
          </cell>
        </row>
        <row r="175">
          <cell r="A175" t="str">
            <v>WTH5410NFW</v>
          </cell>
          <cell r="M175">
            <v>0</v>
          </cell>
        </row>
        <row r="176">
          <cell r="A176" t="str">
            <v>WTH5410NFX</v>
          </cell>
          <cell r="M176">
            <v>0</v>
          </cell>
        </row>
        <row r="177">
          <cell r="A177" t="str">
            <v>WTM480</v>
          </cell>
          <cell r="M177">
            <v>0</v>
          </cell>
        </row>
        <row r="178">
          <cell r="A178" t="str">
            <v>WTV4125NFW</v>
          </cell>
          <cell r="M178">
            <v>0</v>
          </cell>
        </row>
        <row r="179">
          <cell r="A179" t="str">
            <v>WTV4125NFX</v>
          </cell>
          <cell r="G179">
            <v>1</v>
          </cell>
          <cell r="K179">
            <v>40</v>
          </cell>
          <cell r="M179">
            <v>0</v>
          </cell>
        </row>
        <row r="180">
          <cell r="A180" t="str">
            <v>WTV4225TS</v>
          </cell>
          <cell r="M180">
            <v>0</v>
          </cell>
        </row>
        <row r="181">
          <cell r="A181" t="str">
            <v>WTV4597NFCIX</v>
          </cell>
          <cell r="M181">
            <v>0</v>
          </cell>
        </row>
        <row r="182">
          <cell r="A182" t="str">
            <v>WV1500</v>
          </cell>
          <cell r="D182">
            <v>14</v>
          </cell>
          <cell r="K182">
            <v>6</v>
          </cell>
          <cell r="M182">
            <v>0</v>
          </cell>
        </row>
        <row r="183">
          <cell r="A183" t="str">
            <v>WV1500S</v>
          </cell>
          <cell r="M183">
            <v>0</v>
          </cell>
        </row>
        <row r="184">
          <cell r="A184" t="str">
            <v>WVCC1B130</v>
          </cell>
          <cell r="M184">
            <v>0</v>
          </cell>
        </row>
        <row r="185">
          <cell r="A185" t="str">
            <v>WVCC1CL160</v>
          </cell>
          <cell r="M185">
            <v>0</v>
          </cell>
        </row>
        <row r="186">
          <cell r="A186" t="str">
            <v>WVCC1B180</v>
          </cell>
          <cell r="M186">
            <v>0</v>
          </cell>
        </row>
        <row r="187">
          <cell r="A187" t="str">
            <v>WVCC1B200</v>
          </cell>
          <cell r="G187">
            <v>2</v>
          </cell>
          <cell r="M187">
            <v>0</v>
          </cell>
        </row>
        <row r="188">
          <cell r="A188" t="str">
            <v>WVCC1CL200</v>
          </cell>
          <cell r="I188">
            <v>1</v>
          </cell>
          <cell r="M188">
            <v>0</v>
          </cell>
        </row>
        <row r="189">
          <cell r="A189" t="str">
            <v>WVCU1CL100</v>
          </cell>
          <cell r="M189">
            <v>0</v>
          </cell>
        </row>
        <row r="190">
          <cell r="A190" t="str">
            <v>WVE1660</v>
          </cell>
          <cell r="G190">
            <v>2</v>
          </cell>
          <cell r="M190">
            <v>0</v>
          </cell>
        </row>
        <row r="191">
          <cell r="A191" t="str">
            <v>WVE1883NFTS</v>
          </cell>
          <cell r="M191">
            <v>0</v>
          </cell>
        </row>
        <row r="192">
          <cell r="A192" t="str">
            <v>WVN1863</v>
          </cell>
          <cell r="M192">
            <v>0</v>
          </cell>
        </row>
        <row r="193">
          <cell r="A193" t="str">
            <v>WVT503</v>
          </cell>
          <cell r="M193">
            <v>0</v>
          </cell>
        </row>
        <row r="194">
          <cell r="A194" t="str">
            <v>WW1600</v>
          </cell>
          <cell r="M194">
            <v>0</v>
          </cell>
        </row>
      </sheetData>
      <sheetData sheetId="15">
        <row r="5">
          <cell r="A5" t="str">
            <v>DATE</v>
          </cell>
          <cell r="B5" t="str">
            <v>BLD10780                 SB 06</v>
          </cell>
          <cell r="C5" t="str">
            <v>BLD10879</v>
          </cell>
          <cell r="D5" t="str">
            <v>BLD10929</v>
          </cell>
          <cell r="E5" t="str">
            <v>BLD10885</v>
          </cell>
          <cell r="F5" t="str">
            <v>BLD10934</v>
          </cell>
          <cell r="G5" t="str">
            <v>100947 PRESENTOIR</v>
          </cell>
          <cell r="H5" t="str">
            <v>BLKD0009</v>
          </cell>
          <cell r="I5" t="str">
            <v>BLKD0010</v>
          </cell>
          <cell r="J5" t="str">
            <v>BLD10930</v>
          </cell>
          <cell r="K5" t="str">
            <v>BLD10908</v>
          </cell>
          <cell r="L5" t="str">
            <v>BLD10909</v>
          </cell>
          <cell r="M5" t="str">
            <v>BLD10910</v>
          </cell>
          <cell r="N5" t="str">
            <v>BLD10911</v>
          </cell>
          <cell r="O5" t="str">
            <v>BLD10931</v>
          </cell>
          <cell r="P5" t="str">
            <v>BLKD0003</v>
          </cell>
          <cell r="Q5" t="str">
            <v>BLKD0004</v>
          </cell>
          <cell r="R5" t="str">
            <v>100948 PRESENTOIR</v>
          </cell>
          <cell r="S5" t="str">
            <v>BLD10912</v>
          </cell>
          <cell r="T5" t="str">
            <v>BLD10935</v>
          </cell>
          <cell r="U5">
            <v>10851</v>
          </cell>
          <cell r="V5" t="str">
            <v>BLD10888</v>
          </cell>
          <cell r="W5" t="str">
            <v>BLD10887</v>
          </cell>
          <cell r="X5" t="str">
            <v>BLD10889</v>
          </cell>
          <cell r="Y5" t="str">
            <v>BLD10834</v>
          </cell>
          <cell r="Z5" t="str">
            <v>BLD10886</v>
          </cell>
          <cell r="AA5" t="str">
            <v>BLD10819</v>
          </cell>
          <cell r="AB5" t="str">
            <v>BLD10820</v>
          </cell>
          <cell r="AC5" t="str">
            <v>BLD10928</v>
          </cell>
          <cell r="AD5" t="str">
            <v>BLD10937</v>
          </cell>
          <cell r="AE5" t="str">
            <v>TOTAL</v>
          </cell>
        </row>
        <row r="6">
          <cell r="A6" t="str">
            <v>REFERENCES</v>
          </cell>
          <cell r="AE6">
            <v>0</v>
          </cell>
        </row>
        <row r="7">
          <cell r="A7" t="str">
            <v>ACE010IX</v>
          </cell>
          <cell r="AE7">
            <v>0</v>
          </cell>
        </row>
        <row r="8">
          <cell r="A8" t="str">
            <v>ACE102IX</v>
          </cell>
          <cell r="AE8">
            <v>0</v>
          </cell>
        </row>
        <row r="9">
          <cell r="A9" t="str">
            <v>ACM5611G/WH</v>
          </cell>
          <cell r="AE9">
            <v>0</v>
          </cell>
        </row>
        <row r="10">
          <cell r="A10" t="str">
            <v>ACM566/1IX</v>
          </cell>
          <cell r="AE10">
            <v>0</v>
          </cell>
        </row>
        <row r="11">
          <cell r="A11" t="str">
            <v>ACM6601/G/IX</v>
          </cell>
          <cell r="AE11">
            <v>0</v>
          </cell>
        </row>
        <row r="12">
          <cell r="A12" t="str">
            <v>ACM6611G/IX</v>
          </cell>
          <cell r="E12">
            <v>2</v>
          </cell>
          <cell r="AE12">
            <v>2</v>
          </cell>
        </row>
        <row r="13">
          <cell r="A13" t="str">
            <v>ACM6611G/WH</v>
          </cell>
          <cell r="AE13">
            <v>0</v>
          </cell>
        </row>
        <row r="14">
          <cell r="A14" t="str">
            <v>ACM916IX</v>
          </cell>
          <cell r="AE14">
            <v>0</v>
          </cell>
        </row>
        <row r="15">
          <cell r="A15" t="str">
            <v>ADG6442FD</v>
          </cell>
          <cell r="AE15">
            <v>0</v>
          </cell>
        </row>
        <row r="16">
          <cell r="A16" t="str">
            <v>ADG7443A+FD</v>
          </cell>
          <cell r="AE16">
            <v>0</v>
          </cell>
        </row>
        <row r="17">
          <cell r="A17" t="str">
            <v>ADG7643A+IX</v>
          </cell>
          <cell r="AE17">
            <v>0</v>
          </cell>
        </row>
        <row r="18">
          <cell r="A18" t="str">
            <v>ADP4400WH</v>
          </cell>
          <cell r="Y18">
            <v>2</v>
          </cell>
          <cell r="AE18">
            <v>2</v>
          </cell>
        </row>
        <row r="19">
          <cell r="A19" t="str">
            <v>ADP4600SI</v>
          </cell>
          <cell r="AE19">
            <v>0</v>
          </cell>
        </row>
        <row r="20">
          <cell r="A20" t="str">
            <v>ADP7442A+PC6SWH</v>
          </cell>
          <cell r="E20">
            <v>2</v>
          </cell>
          <cell r="AE20">
            <v>2</v>
          </cell>
        </row>
        <row r="21">
          <cell r="A21" t="str">
            <v>ADP7452A+IX</v>
          </cell>
          <cell r="AE21">
            <v>0</v>
          </cell>
        </row>
        <row r="22">
          <cell r="A22" t="str">
            <v>ADP750IX</v>
          </cell>
          <cell r="S22">
            <v>2</v>
          </cell>
          <cell r="U22">
            <v>5</v>
          </cell>
          <cell r="AA22">
            <v>3</v>
          </cell>
          <cell r="AE22">
            <v>10</v>
          </cell>
        </row>
        <row r="23">
          <cell r="A23" t="str">
            <v>ADP8688A+TR</v>
          </cell>
          <cell r="N23">
            <v>3</v>
          </cell>
          <cell r="U23">
            <v>5</v>
          </cell>
          <cell r="AE23">
            <v>8</v>
          </cell>
        </row>
        <row r="24">
          <cell r="A24" t="str">
            <v>AKG659IX</v>
          </cell>
          <cell r="AE24">
            <v>0</v>
          </cell>
        </row>
        <row r="25">
          <cell r="A25" t="str">
            <v>AKL710WH</v>
          </cell>
          <cell r="AE25">
            <v>0</v>
          </cell>
        </row>
        <row r="26">
          <cell r="A26" t="str">
            <v>AKM250</v>
          </cell>
          <cell r="AE26">
            <v>0</v>
          </cell>
        </row>
        <row r="27">
          <cell r="A27" t="str">
            <v>AKM250NB</v>
          </cell>
          <cell r="AE27">
            <v>0</v>
          </cell>
        </row>
        <row r="28">
          <cell r="A28" t="str">
            <v>AKM250IX</v>
          </cell>
          <cell r="E28">
            <v>6</v>
          </cell>
          <cell r="V28">
            <v>1</v>
          </cell>
          <cell r="AE28">
            <v>7</v>
          </cell>
        </row>
        <row r="29">
          <cell r="A29" t="str">
            <v>AKM361IX</v>
          </cell>
          <cell r="C29">
            <v>56</v>
          </cell>
          <cell r="Z29">
            <v>2</v>
          </cell>
          <cell r="AE29">
            <v>58</v>
          </cell>
        </row>
        <row r="30">
          <cell r="A30" t="str">
            <v>AKM394IR</v>
          </cell>
          <cell r="AE30">
            <v>0</v>
          </cell>
        </row>
        <row r="31">
          <cell r="A31" t="str">
            <v>AKM521IX</v>
          </cell>
          <cell r="AE31">
            <v>0</v>
          </cell>
        </row>
        <row r="32">
          <cell r="A32" t="str">
            <v>AKP560IX</v>
          </cell>
          <cell r="E32">
            <v>4</v>
          </cell>
          <cell r="S32">
            <v>2</v>
          </cell>
          <cell r="U32">
            <v>5</v>
          </cell>
          <cell r="AE32">
            <v>11</v>
          </cell>
        </row>
        <row r="33">
          <cell r="A33" t="str">
            <v>AKP560WH</v>
          </cell>
          <cell r="E33">
            <v>2</v>
          </cell>
          <cell r="U33">
            <v>3</v>
          </cell>
          <cell r="AE33">
            <v>5</v>
          </cell>
        </row>
        <row r="34">
          <cell r="A34" t="str">
            <v>AKP565IX</v>
          </cell>
          <cell r="AE34">
            <v>0</v>
          </cell>
        </row>
        <row r="35">
          <cell r="A35" t="str">
            <v>AKP568/IX/1</v>
          </cell>
          <cell r="C35">
            <v>3</v>
          </cell>
          <cell r="AE35">
            <v>3</v>
          </cell>
        </row>
        <row r="36">
          <cell r="A36" t="str">
            <v>AKR0471IX</v>
          </cell>
          <cell r="AE36">
            <v>0</v>
          </cell>
        </row>
        <row r="37">
          <cell r="A37" t="str">
            <v>AKR357IX</v>
          </cell>
          <cell r="AE37">
            <v>0</v>
          </cell>
        </row>
        <row r="38">
          <cell r="A38" t="str">
            <v>AKR420IX</v>
          </cell>
          <cell r="Z38">
            <v>1</v>
          </cell>
          <cell r="AE38">
            <v>1</v>
          </cell>
        </row>
        <row r="39">
          <cell r="A39" t="str">
            <v>AKR420WH</v>
          </cell>
          <cell r="AE39">
            <v>0</v>
          </cell>
        </row>
        <row r="40">
          <cell r="A40" t="str">
            <v>AKR420NB</v>
          </cell>
          <cell r="AE40">
            <v>0</v>
          </cell>
        </row>
        <row r="41">
          <cell r="A41" t="str">
            <v>AKR431ME</v>
          </cell>
          <cell r="C41">
            <v>56</v>
          </cell>
          <cell r="E41">
            <v>6</v>
          </cell>
          <cell r="V41">
            <v>1</v>
          </cell>
          <cell r="AE41">
            <v>63</v>
          </cell>
        </row>
        <row r="42">
          <cell r="A42" t="str">
            <v>AKR431WH</v>
          </cell>
          <cell r="AE42">
            <v>0</v>
          </cell>
        </row>
        <row r="43">
          <cell r="A43" t="str">
            <v>AKR685IX</v>
          </cell>
          <cell r="AE43">
            <v>0</v>
          </cell>
        </row>
        <row r="44">
          <cell r="A44" t="str">
            <v>AKR703IX</v>
          </cell>
          <cell r="AE44">
            <v>0</v>
          </cell>
        </row>
        <row r="45">
          <cell r="A45" t="str">
            <v>AKR891IX</v>
          </cell>
          <cell r="AE45">
            <v>0</v>
          </cell>
        </row>
        <row r="46">
          <cell r="A46" t="str">
            <v>AKR934IX</v>
          </cell>
          <cell r="E46">
            <v>2</v>
          </cell>
          <cell r="Z46">
            <v>2</v>
          </cell>
          <cell r="AA46">
            <v>2</v>
          </cell>
          <cell r="AE46">
            <v>6</v>
          </cell>
        </row>
        <row r="47">
          <cell r="A47" t="str">
            <v>AKR945IX</v>
          </cell>
          <cell r="AE47">
            <v>0</v>
          </cell>
        </row>
        <row r="48">
          <cell r="A48" t="str">
            <v>AKR981IX</v>
          </cell>
          <cell r="AE48">
            <v>0</v>
          </cell>
        </row>
        <row r="49">
          <cell r="A49" t="str">
            <v>AKR809MR</v>
          </cell>
          <cell r="AE49">
            <v>0</v>
          </cell>
        </row>
        <row r="50">
          <cell r="A50" t="str">
            <v>AKS638WH</v>
          </cell>
          <cell r="AE50">
            <v>0</v>
          </cell>
        </row>
        <row r="51">
          <cell r="A51" t="str">
            <v>AKT315/IX</v>
          </cell>
          <cell r="AE51">
            <v>0</v>
          </cell>
        </row>
        <row r="52">
          <cell r="A52" t="str">
            <v>AKT325IX</v>
          </cell>
          <cell r="AE52">
            <v>0</v>
          </cell>
        </row>
        <row r="53">
          <cell r="A53" t="str">
            <v>AKT476NB</v>
          </cell>
          <cell r="AE53">
            <v>0</v>
          </cell>
        </row>
        <row r="54">
          <cell r="A54" t="str">
            <v>AKT617/IX</v>
          </cell>
          <cell r="AE54">
            <v>0</v>
          </cell>
        </row>
        <row r="55">
          <cell r="A55" t="str">
            <v>AKT680/IXL</v>
          </cell>
          <cell r="AE55">
            <v>0</v>
          </cell>
        </row>
        <row r="56">
          <cell r="A56" t="str">
            <v>AKT780/IX</v>
          </cell>
          <cell r="AE56">
            <v>0</v>
          </cell>
        </row>
        <row r="57">
          <cell r="A57" t="str">
            <v>AKT809NB</v>
          </cell>
          <cell r="AE57">
            <v>0</v>
          </cell>
        </row>
        <row r="58">
          <cell r="A58" t="str">
            <v>AKT905/IX</v>
          </cell>
          <cell r="U58">
            <v>3</v>
          </cell>
          <cell r="Y58">
            <v>1</v>
          </cell>
          <cell r="AE58">
            <v>4</v>
          </cell>
        </row>
        <row r="59">
          <cell r="A59" t="str">
            <v>AKT925/IX</v>
          </cell>
          <cell r="AE59">
            <v>0</v>
          </cell>
        </row>
        <row r="60">
          <cell r="A60" t="str">
            <v>AKT933NB</v>
          </cell>
          <cell r="AE60">
            <v>0</v>
          </cell>
        </row>
        <row r="61">
          <cell r="A61" t="str">
            <v>AKZM655IX</v>
          </cell>
          <cell r="U61">
            <v>2</v>
          </cell>
          <cell r="AE61">
            <v>2</v>
          </cell>
        </row>
        <row r="62">
          <cell r="A62" t="str">
            <v>AKZM693MRR</v>
          </cell>
          <cell r="AE62">
            <v>0</v>
          </cell>
        </row>
        <row r="63">
          <cell r="A63" t="str">
            <v>AMB797</v>
          </cell>
          <cell r="AE63">
            <v>0</v>
          </cell>
        </row>
        <row r="64">
          <cell r="A64" t="str">
            <v>AMB799</v>
          </cell>
          <cell r="X64">
            <v>2</v>
          </cell>
          <cell r="AE64">
            <v>2</v>
          </cell>
        </row>
        <row r="65">
          <cell r="A65" t="str">
            <v>AMD091/1</v>
          </cell>
          <cell r="AE65">
            <v>0</v>
          </cell>
        </row>
        <row r="66">
          <cell r="A66" t="str">
            <v>AMD314</v>
          </cell>
          <cell r="AE66">
            <v>0</v>
          </cell>
        </row>
        <row r="67">
          <cell r="A67" t="str">
            <v>AMD314IX</v>
          </cell>
          <cell r="AE67">
            <v>0</v>
          </cell>
        </row>
        <row r="68">
          <cell r="A68" t="str">
            <v>AMD315</v>
          </cell>
          <cell r="AE68">
            <v>0</v>
          </cell>
        </row>
        <row r="69">
          <cell r="A69" t="str">
            <v>AMD315IX</v>
          </cell>
          <cell r="AE69">
            <v>0</v>
          </cell>
        </row>
        <row r="70">
          <cell r="A70" t="str">
            <v>AMD316</v>
          </cell>
          <cell r="AE70">
            <v>0</v>
          </cell>
        </row>
        <row r="71">
          <cell r="A71" t="str">
            <v>AMD317</v>
          </cell>
          <cell r="AE71">
            <v>0</v>
          </cell>
        </row>
        <row r="72">
          <cell r="A72" t="str">
            <v>AMD328</v>
          </cell>
          <cell r="AE72">
            <v>0</v>
          </cell>
        </row>
        <row r="73">
          <cell r="A73" t="str">
            <v>AMD329</v>
          </cell>
          <cell r="AE73">
            <v>0</v>
          </cell>
        </row>
        <row r="74">
          <cell r="A74" t="str">
            <v>AMT606/WH</v>
          </cell>
          <cell r="AE74">
            <v>0</v>
          </cell>
        </row>
        <row r="75">
          <cell r="A75" t="str">
            <v>AMW836/IX</v>
          </cell>
          <cell r="AE75">
            <v>0</v>
          </cell>
        </row>
        <row r="76">
          <cell r="A76" t="str">
            <v>AMW497IX</v>
          </cell>
          <cell r="M76">
            <v>1</v>
          </cell>
          <cell r="AE76">
            <v>1</v>
          </cell>
        </row>
        <row r="77">
          <cell r="A77" t="str">
            <v>ARC2224</v>
          </cell>
          <cell r="E77">
            <v>4</v>
          </cell>
          <cell r="AE77">
            <v>4</v>
          </cell>
        </row>
        <row r="78">
          <cell r="A78" t="str">
            <v>ARZ000W</v>
          </cell>
          <cell r="AE78">
            <v>0</v>
          </cell>
        </row>
        <row r="79">
          <cell r="A79" t="str">
            <v>AWB7912</v>
          </cell>
          <cell r="AE79">
            <v>0</v>
          </cell>
        </row>
        <row r="80">
          <cell r="A80" t="str">
            <v>AWE5090</v>
          </cell>
          <cell r="C80">
            <v>20</v>
          </cell>
          <cell r="E80">
            <v>4</v>
          </cell>
          <cell r="U80">
            <v>5</v>
          </cell>
          <cell r="Y80">
            <v>1</v>
          </cell>
          <cell r="AE80">
            <v>30</v>
          </cell>
        </row>
        <row r="81">
          <cell r="A81" t="str">
            <v>AWE6112</v>
          </cell>
          <cell r="AE81">
            <v>0</v>
          </cell>
        </row>
        <row r="82">
          <cell r="A82" t="str">
            <v>AWE6511</v>
          </cell>
          <cell r="AE82">
            <v>0</v>
          </cell>
        </row>
        <row r="83">
          <cell r="A83" t="str">
            <v>AWE6512</v>
          </cell>
          <cell r="AE83">
            <v>0</v>
          </cell>
        </row>
        <row r="84">
          <cell r="A84" t="str">
            <v>AWE7650</v>
          </cell>
          <cell r="AE84">
            <v>0</v>
          </cell>
        </row>
        <row r="85">
          <cell r="A85" t="str">
            <v>AWE9830</v>
          </cell>
          <cell r="U85">
            <v>3</v>
          </cell>
          <cell r="Z85">
            <v>1</v>
          </cell>
          <cell r="AE85">
            <v>4</v>
          </cell>
        </row>
        <row r="86">
          <cell r="A86" t="str">
            <v>AWE9850</v>
          </cell>
          <cell r="AE86">
            <v>0</v>
          </cell>
        </row>
        <row r="87">
          <cell r="A87" t="str">
            <v>AWG6122/B</v>
          </cell>
          <cell r="AE87">
            <v>0</v>
          </cell>
        </row>
        <row r="88">
          <cell r="A88" t="str">
            <v>AWG/BM6060</v>
          </cell>
          <cell r="C88">
            <v>15</v>
          </cell>
          <cell r="E88">
            <v>5</v>
          </cell>
          <cell r="M88">
            <v>2</v>
          </cell>
          <cell r="N88">
            <v>4</v>
          </cell>
          <cell r="S88">
            <v>4</v>
          </cell>
          <cell r="Z88">
            <v>2</v>
          </cell>
          <cell r="AE88">
            <v>32</v>
          </cell>
        </row>
        <row r="89">
          <cell r="A89" t="str">
            <v xml:space="preserve">AWG/BM6080 </v>
          </cell>
          <cell r="E89">
            <v>4</v>
          </cell>
          <cell r="AE89">
            <v>4</v>
          </cell>
        </row>
        <row r="90">
          <cell r="A90" t="str">
            <v>AWG/BM6080S</v>
          </cell>
          <cell r="C90">
            <v>6</v>
          </cell>
          <cell r="E90">
            <v>12</v>
          </cell>
          <cell r="K90">
            <v>15</v>
          </cell>
          <cell r="U90">
            <v>5</v>
          </cell>
          <cell r="V90">
            <v>1</v>
          </cell>
          <cell r="AE90">
            <v>39</v>
          </cell>
        </row>
        <row r="91">
          <cell r="A91" t="str">
            <v>AWG/BM7080</v>
          </cell>
          <cell r="E91">
            <v>2</v>
          </cell>
          <cell r="S91">
            <v>4</v>
          </cell>
          <cell r="V91">
            <v>3</v>
          </cell>
          <cell r="Y91">
            <v>2</v>
          </cell>
          <cell r="AE91">
            <v>11</v>
          </cell>
        </row>
        <row r="92">
          <cell r="A92" t="str">
            <v>AWG/BM7080S</v>
          </cell>
          <cell r="AE92">
            <v>0</v>
          </cell>
        </row>
        <row r="93">
          <cell r="A93" t="str">
            <v>AWG/BM7100</v>
          </cell>
          <cell r="AE93">
            <v>0</v>
          </cell>
        </row>
        <row r="94">
          <cell r="A94" t="str">
            <v>AWG/CM7120S</v>
          </cell>
          <cell r="E94">
            <v>2</v>
          </cell>
          <cell r="U94">
            <v>3</v>
          </cell>
          <cell r="AE94">
            <v>5</v>
          </cell>
        </row>
        <row r="95">
          <cell r="A95" t="str">
            <v>AWO/CM7120</v>
          </cell>
          <cell r="U95">
            <v>3</v>
          </cell>
          <cell r="AE95">
            <v>3</v>
          </cell>
        </row>
        <row r="96">
          <cell r="A96" t="str">
            <v>AWO/CM8123</v>
          </cell>
          <cell r="E96">
            <v>2</v>
          </cell>
          <cell r="U96">
            <v>3</v>
          </cell>
          <cell r="Z96">
            <v>1</v>
          </cell>
          <cell r="AE96">
            <v>6</v>
          </cell>
        </row>
        <row r="97">
          <cell r="A97" t="str">
            <v>AWO/CM8123S</v>
          </cell>
          <cell r="U97">
            <v>3</v>
          </cell>
          <cell r="Y97">
            <v>1</v>
          </cell>
          <cell r="AE97">
            <v>4</v>
          </cell>
        </row>
        <row r="98">
          <cell r="A98" t="str">
            <v>AWO/CM9123</v>
          </cell>
          <cell r="AE98">
            <v>0</v>
          </cell>
        </row>
        <row r="99">
          <cell r="A99" t="str">
            <v>AWO/CM9123S</v>
          </cell>
          <cell r="AE99">
            <v>0</v>
          </cell>
        </row>
        <row r="100">
          <cell r="A100" t="str">
            <v>AWOE10142S</v>
          </cell>
          <cell r="M100">
            <v>2</v>
          </cell>
          <cell r="S100">
            <v>2</v>
          </cell>
          <cell r="U100">
            <v>5</v>
          </cell>
          <cell r="AA100">
            <v>2</v>
          </cell>
          <cell r="AE100">
            <v>11</v>
          </cell>
        </row>
        <row r="101">
          <cell r="A101" t="str">
            <v>AWOE91200/1</v>
          </cell>
          <cell r="U101">
            <v>3</v>
          </cell>
          <cell r="Y101">
            <v>1</v>
          </cell>
          <cell r="AE101">
            <v>4</v>
          </cell>
        </row>
        <row r="102">
          <cell r="A102" t="str">
            <v>AWOE91200/1S</v>
          </cell>
          <cell r="N102">
            <v>2</v>
          </cell>
          <cell r="U102">
            <v>3</v>
          </cell>
          <cell r="AE102">
            <v>5</v>
          </cell>
        </row>
        <row r="103">
          <cell r="A103" t="str">
            <v>AWZFS614</v>
          </cell>
          <cell r="AE103">
            <v>0</v>
          </cell>
        </row>
        <row r="104">
          <cell r="A104" t="str">
            <v>AZB8785</v>
          </cell>
          <cell r="M104">
            <v>1</v>
          </cell>
          <cell r="U104">
            <v>20</v>
          </cell>
          <cell r="AE104">
            <v>21</v>
          </cell>
        </row>
        <row r="105">
          <cell r="A105" t="str">
            <v>AZB9780</v>
          </cell>
          <cell r="AE105">
            <v>0</v>
          </cell>
        </row>
        <row r="106">
          <cell r="A106" t="str">
            <v>AZB9785</v>
          </cell>
          <cell r="N106">
            <v>2</v>
          </cell>
          <cell r="AE106">
            <v>2</v>
          </cell>
        </row>
        <row r="107">
          <cell r="A107" t="str">
            <v>CF16</v>
          </cell>
          <cell r="AE107">
            <v>0</v>
          </cell>
        </row>
        <row r="108">
          <cell r="A108" t="str">
            <v>CF20</v>
          </cell>
          <cell r="AE108">
            <v>0</v>
          </cell>
        </row>
        <row r="109">
          <cell r="A109" t="str">
            <v>CF28</v>
          </cell>
          <cell r="AE109">
            <v>0</v>
          </cell>
        </row>
        <row r="110">
          <cell r="A110" t="str">
            <v>CF350</v>
          </cell>
          <cell r="AE110">
            <v>0</v>
          </cell>
        </row>
        <row r="111">
          <cell r="A111" t="str">
            <v>CF430</v>
          </cell>
          <cell r="AE111">
            <v>0</v>
          </cell>
        </row>
        <row r="112">
          <cell r="A112" t="str">
            <v>CF610</v>
          </cell>
          <cell r="AE112">
            <v>0</v>
          </cell>
        </row>
        <row r="113">
          <cell r="A113" t="str">
            <v>CVA14AP</v>
          </cell>
          <cell r="AE113">
            <v>0</v>
          </cell>
        </row>
        <row r="114">
          <cell r="A114" t="str">
            <v>DPA5890IXL</v>
          </cell>
          <cell r="AE114">
            <v>0</v>
          </cell>
        </row>
        <row r="115">
          <cell r="A115" t="str">
            <v>DPA25</v>
          </cell>
          <cell r="N115">
            <v>20</v>
          </cell>
          <cell r="AE115">
            <v>20</v>
          </cell>
        </row>
        <row r="116">
          <cell r="A116" t="str">
            <v>DPA300V/EG</v>
          </cell>
          <cell r="AE116">
            <v>0</v>
          </cell>
        </row>
        <row r="117">
          <cell r="A117" t="str">
            <v>DDP7750</v>
          </cell>
          <cell r="AE117">
            <v>0</v>
          </cell>
        </row>
        <row r="118">
          <cell r="A118" t="str">
            <v>DDP7751</v>
          </cell>
          <cell r="AE118">
            <v>0</v>
          </cell>
        </row>
        <row r="119">
          <cell r="A119" t="str">
            <v>DDP7752</v>
          </cell>
          <cell r="AE119">
            <v>0</v>
          </cell>
        </row>
        <row r="120">
          <cell r="A120" t="str">
            <v>DDP7753</v>
          </cell>
          <cell r="AE120">
            <v>0</v>
          </cell>
        </row>
        <row r="121">
          <cell r="A121" t="str">
            <v>EKOGOLD840P</v>
          </cell>
          <cell r="AE121">
            <v>0</v>
          </cell>
        </row>
        <row r="122">
          <cell r="A122" t="str">
            <v>EKOGOLD940P</v>
          </cell>
          <cell r="AE122">
            <v>0</v>
          </cell>
        </row>
        <row r="123">
          <cell r="A123" t="str">
            <v>GT285SL</v>
          </cell>
          <cell r="N123">
            <v>5</v>
          </cell>
          <cell r="AE123">
            <v>5</v>
          </cell>
        </row>
        <row r="124">
          <cell r="A124" t="str">
            <v>GTE405</v>
          </cell>
          <cell r="AE124">
            <v>0</v>
          </cell>
        </row>
        <row r="125">
          <cell r="A125" t="str">
            <v>JT366/SL</v>
          </cell>
          <cell r="AE125">
            <v>0</v>
          </cell>
        </row>
        <row r="126">
          <cell r="A126" t="str">
            <v>JT379IX</v>
          </cell>
          <cell r="AE126">
            <v>0</v>
          </cell>
        </row>
        <row r="127">
          <cell r="A127" t="str">
            <v>KGN5382A2+ Fresh PT</v>
          </cell>
          <cell r="AE127">
            <v>0</v>
          </cell>
        </row>
        <row r="128">
          <cell r="A128" t="str">
            <v>KGN5283A3+</v>
          </cell>
          <cell r="AE128">
            <v>0</v>
          </cell>
        </row>
        <row r="129">
          <cell r="A129" t="str">
            <v>LOP6052</v>
          </cell>
          <cell r="AE129">
            <v>0</v>
          </cell>
        </row>
        <row r="130">
          <cell r="A130" t="str">
            <v>LOS7010</v>
          </cell>
          <cell r="N130">
            <v>6</v>
          </cell>
          <cell r="AE130">
            <v>6</v>
          </cell>
        </row>
        <row r="131">
          <cell r="A131" t="str">
            <v>LPA54</v>
          </cell>
          <cell r="AE131">
            <v>0</v>
          </cell>
        </row>
        <row r="132">
          <cell r="A132" t="str">
            <v>MWD246SL</v>
          </cell>
          <cell r="AE132">
            <v>0</v>
          </cell>
        </row>
        <row r="133">
          <cell r="A133" t="str">
            <v>MWD301</v>
          </cell>
          <cell r="N133">
            <v>10</v>
          </cell>
          <cell r="U133">
            <v>20</v>
          </cell>
          <cell r="AE133">
            <v>30</v>
          </cell>
        </row>
        <row r="134">
          <cell r="A134" t="str">
            <v>MWD302/WH</v>
          </cell>
          <cell r="E134">
            <v>8</v>
          </cell>
          <cell r="W134">
            <v>2</v>
          </cell>
          <cell r="AE134">
            <v>10</v>
          </cell>
        </row>
        <row r="135">
          <cell r="A135" t="str">
            <v>MWD308/SL</v>
          </cell>
          <cell r="C135">
            <v>6</v>
          </cell>
          <cell r="N135">
            <v>5</v>
          </cell>
          <cell r="U135">
            <v>15</v>
          </cell>
          <cell r="Y135">
            <v>2</v>
          </cell>
          <cell r="AE135">
            <v>28</v>
          </cell>
        </row>
        <row r="136">
          <cell r="A136" t="str">
            <v>MWO611SL</v>
          </cell>
          <cell r="C136">
            <v>50</v>
          </cell>
          <cell r="D136">
            <v>16</v>
          </cell>
          <cell r="F136">
            <v>4</v>
          </cell>
          <cell r="J136">
            <v>20</v>
          </cell>
          <cell r="O136">
            <v>10</v>
          </cell>
          <cell r="T136">
            <v>20</v>
          </cell>
          <cell r="AC136">
            <v>12</v>
          </cell>
          <cell r="AD136">
            <v>4</v>
          </cell>
          <cell r="AE136">
            <v>136</v>
          </cell>
        </row>
        <row r="137">
          <cell r="A137" t="str">
            <v>SF141</v>
          </cell>
          <cell r="AE137">
            <v>0</v>
          </cell>
        </row>
        <row r="138">
          <cell r="A138" t="str">
            <v>SF171</v>
          </cell>
          <cell r="AE138">
            <v>0</v>
          </cell>
        </row>
        <row r="139">
          <cell r="A139" t="str">
            <v>TGA310/3100EG</v>
          </cell>
          <cell r="N139">
            <v>2</v>
          </cell>
          <cell r="AB139">
            <v>2</v>
          </cell>
          <cell r="AE139">
            <v>4</v>
          </cell>
        </row>
        <row r="140">
          <cell r="A140" t="str">
            <v>TGZ5757IXL</v>
          </cell>
          <cell r="AE140">
            <v>0</v>
          </cell>
        </row>
        <row r="141">
          <cell r="A141" t="str">
            <v>TT16AP</v>
          </cell>
          <cell r="AE141">
            <v>0</v>
          </cell>
        </row>
        <row r="142">
          <cell r="A142" t="str">
            <v>WBA3399NFCIX</v>
          </cell>
          <cell r="E142">
            <v>3</v>
          </cell>
          <cell r="AE142">
            <v>3</v>
          </cell>
        </row>
        <row r="143">
          <cell r="A143" t="str">
            <v>WBA4398NFCIX</v>
          </cell>
          <cell r="U143">
            <v>4</v>
          </cell>
          <cell r="AE143">
            <v>4</v>
          </cell>
        </row>
        <row r="144">
          <cell r="A144" t="str">
            <v>WBE3325NFTS</v>
          </cell>
          <cell r="AE144">
            <v>0</v>
          </cell>
        </row>
        <row r="145">
          <cell r="A145" t="str">
            <v>WBE3325NFW</v>
          </cell>
          <cell r="AE145">
            <v>0</v>
          </cell>
        </row>
        <row r="146">
          <cell r="A146" t="str">
            <v>WBE3414</v>
          </cell>
          <cell r="AE146">
            <v>0</v>
          </cell>
        </row>
        <row r="147">
          <cell r="A147" t="str">
            <v>WBE475IX/ARC4324IX</v>
          </cell>
          <cell r="AE147">
            <v>0</v>
          </cell>
        </row>
        <row r="148">
          <cell r="A148" t="str">
            <v>WGWHFL106A</v>
          </cell>
          <cell r="E148">
            <v>10</v>
          </cell>
          <cell r="L148">
            <v>10</v>
          </cell>
          <cell r="Z148">
            <v>4</v>
          </cell>
          <cell r="AE148">
            <v>24</v>
          </cell>
        </row>
        <row r="149">
          <cell r="A149" t="str">
            <v>WGWHFL1P6AL</v>
          </cell>
          <cell r="AE149">
            <v>0</v>
          </cell>
        </row>
        <row r="150">
          <cell r="A150" t="str">
            <v>WGWHFL112A</v>
          </cell>
          <cell r="AE150">
            <v>0</v>
          </cell>
        </row>
        <row r="151">
          <cell r="A151" t="str">
            <v>WME1640W</v>
          </cell>
          <cell r="AE151">
            <v>0</v>
          </cell>
        </row>
        <row r="152">
          <cell r="A152" t="str">
            <v>WME1887DFCTS</v>
          </cell>
          <cell r="AE152">
            <v>0</v>
          </cell>
        </row>
        <row r="153">
          <cell r="A153" t="str">
            <v>WMN1867DFCN</v>
          </cell>
          <cell r="AE153">
            <v>0</v>
          </cell>
        </row>
        <row r="154">
          <cell r="A154" t="str">
            <v>WMT503</v>
          </cell>
          <cell r="E154">
            <v>4</v>
          </cell>
          <cell r="N154">
            <v>3</v>
          </cell>
          <cell r="S154">
            <v>3</v>
          </cell>
          <cell r="U154">
            <v>10</v>
          </cell>
          <cell r="AE154">
            <v>20</v>
          </cell>
        </row>
        <row r="155">
          <cell r="A155" t="str">
            <v>WOR1207</v>
          </cell>
          <cell r="X155">
            <v>5</v>
          </cell>
          <cell r="Y155">
            <v>2</v>
          </cell>
          <cell r="AE155">
            <v>7</v>
          </cell>
        </row>
        <row r="156">
          <cell r="A156" t="str">
            <v>WOR1209</v>
          </cell>
          <cell r="X156">
            <v>5</v>
          </cell>
          <cell r="Y156">
            <v>2</v>
          </cell>
          <cell r="AE156">
            <v>7</v>
          </cell>
        </row>
        <row r="157">
          <cell r="A157" t="str">
            <v>WOR1212</v>
          </cell>
          <cell r="Y157">
            <v>2</v>
          </cell>
          <cell r="AB157">
            <v>2</v>
          </cell>
          <cell r="AE157">
            <v>4</v>
          </cell>
        </row>
        <row r="158">
          <cell r="A158" t="str">
            <v>WS60-578</v>
          </cell>
          <cell r="B158">
            <v>40</v>
          </cell>
          <cell r="E158">
            <v>4</v>
          </cell>
          <cell r="N158">
            <v>10</v>
          </cell>
          <cell r="S158">
            <v>10</v>
          </cell>
          <cell r="Z158">
            <v>6</v>
          </cell>
          <cell r="AE158">
            <v>70</v>
          </cell>
        </row>
        <row r="159">
          <cell r="A159" t="str">
            <v>WS80-58</v>
          </cell>
          <cell r="E159">
            <v>4</v>
          </cell>
          <cell r="N159">
            <v>10</v>
          </cell>
          <cell r="Z159">
            <v>6</v>
          </cell>
          <cell r="AE159">
            <v>20</v>
          </cell>
        </row>
        <row r="160">
          <cell r="A160" t="str">
            <v>WSC5541/A+NX</v>
          </cell>
          <cell r="AE160">
            <v>0</v>
          </cell>
        </row>
        <row r="161">
          <cell r="A161" t="str">
            <v>WSC5541/A+S</v>
          </cell>
          <cell r="AE161">
            <v>0</v>
          </cell>
        </row>
        <row r="162">
          <cell r="A162" t="str">
            <v>WSF7256A/IX</v>
          </cell>
          <cell r="AE162">
            <v>0</v>
          </cell>
        </row>
        <row r="163">
          <cell r="A163" t="str">
            <v>WSF5574A+X</v>
          </cell>
          <cell r="AE163">
            <v>0</v>
          </cell>
        </row>
        <row r="164">
          <cell r="A164" t="str">
            <v>WSN5586A+N</v>
          </cell>
          <cell r="AE164">
            <v>0</v>
          </cell>
        </row>
        <row r="165">
          <cell r="A165" t="str">
            <v>WTE2510W</v>
          </cell>
          <cell r="AE165">
            <v>0</v>
          </cell>
        </row>
        <row r="166">
          <cell r="A166" t="str">
            <v>WTE2921A+NFS</v>
          </cell>
          <cell r="E166">
            <v>10</v>
          </cell>
          <cell r="U166">
            <v>5</v>
          </cell>
          <cell r="AE166">
            <v>15</v>
          </cell>
        </row>
        <row r="167">
          <cell r="A167" t="str">
            <v>WTE2921A+NFW</v>
          </cell>
          <cell r="E167">
            <v>2</v>
          </cell>
          <cell r="U167">
            <v>2</v>
          </cell>
          <cell r="Y167">
            <v>1</v>
          </cell>
          <cell r="AE167">
            <v>5</v>
          </cell>
        </row>
        <row r="168">
          <cell r="A168" t="str">
            <v>WTE3111W</v>
          </cell>
          <cell r="AE168">
            <v>0</v>
          </cell>
        </row>
        <row r="169">
          <cell r="A169" t="str">
            <v>WTE3322A+NFTS</v>
          </cell>
          <cell r="AE169">
            <v>0</v>
          </cell>
        </row>
        <row r="170">
          <cell r="A170" t="str">
            <v>WTE3322NFW</v>
          </cell>
          <cell r="AE170">
            <v>0</v>
          </cell>
        </row>
        <row r="171">
          <cell r="A171" t="str">
            <v>WTH4410IX</v>
          </cell>
          <cell r="C171">
            <v>6</v>
          </cell>
          <cell r="E171">
            <v>2</v>
          </cell>
          <cell r="V171">
            <v>1</v>
          </cell>
          <cell r="AE171">
            <v>9</v>
          </cell>
        </row>
        <row r="172">
          <cell r="A172" t="str">
            <v>WTH4410NFW</v>
          </cell>
          <cell r="E172">
            <v>2</v>
          </cell>
          <cell r="W172">
            <v>2</v>
          </cell>
          <cell r="AE172">
            <v>4</v>
          </cell>
        </row>
        <row r="173">
          <cell r="A173" t="str">
            <v>WTH4910IX</v>
          </cell>
          <cell r="Y173">
            <v>1</v>
          </cell>
          <cell r="AE173">
            <v>1</v>
          </cell>
        </row>
        <row r="174">
          <cell r="A174" t="str">
            <v>WTH4910NFW</v>
          </cell>
          <cell r="E174">
            <v>2</v>
          </cell>
          <cell r="V174">
            <v>3</v>
          </cell>
          <cell r="AE174">
            <v>5</v>
          </cell>
        </row>
        <row r="175">
          <cell r="A175" t="str">
            <v>WTH5410NFW</v>
          </cell>
          <cell r="AE175">
            <v>0</v>
          </cell>
        </row>
        <row r="176">
          <cell r="A176" t="str">
            <v>WTH5410NFX</v>
          </cell>
          <cell r="AE176">
            <v>0</v>
          </cell>
        </row>
        <row r="177">
          <cell r="A177" t="str">
            <v>WTM480</v>
          </cell>
          <cell r="AE177">
            <v>0</v>
          </cell>
        </row>
        <row r="178">
          <cell r="A178" t="str">
            <v>WTV4125NFW</v>
          </cell>
          <cell r="AE178">
            <v>0</v>
          </cell>
        </row>
        <row r="179">
          <cell r="A179" t="str">
            <v>WTV4125NFX</v>
          </cell>
          <cell r="AE179">
            <v>0</v>
          </cell>
        </row>
        <row r="180">
          <cell r="A180" t="str">
            <v>WTV4225TS</v>
          </cell>
          <cell r="AE180">
            <v>0</v>
          </cell>
        </row>
        <row r="181">
          <cell r="A181" t="str">
            <v>WTV4597NFCIX</v>
          </cell>
          <cell r="U181">
            <v>4</v>
          </cell>
          <cell r="AE181">
            <v>4</v>
          </cell>
        </row>
        <row r="182">
          <cell r="A182" t="str">
            <v>WV1500</v>
          </cell>
          <cell r="N182">
            <v>1</v>
          </cell>
          <cell r="AA182">
            <v>2</v>
          </cell>
          <cell r="AE182">
            <v>3</v>
          </cell>
        </row>
        <row r="183">
          <cell r="A183" t="str">
            <v>WV1500S</v>
          </cell>
          <cell r="E183">
            <v>2</v>
          </cell>
          <cell r="AE183">
            <v>2</v>
          </cell>
        </row>
        <row r="184">
          <cell r="A184" t="str">
            <v>WVCC1B130</v>
          </cell>
          <cell r="K184">
            <v>15</v>
          </cell>
          <cell r="U184">
            <v>10</v>
          </cell>
          <cell r="AE184">
            <v>25</v>
          </cell>
        </row>
        <row r="185">
          <cell r="A185" t="str">
            <v>WVCC1CL160</v>
          </cell>
          <cell r="AE185">
            <v>0</v>
          </cell>
        </row>
        <row r="186">
          <cell r="A186" t="str">
            <v>WVCC1B180</v>
          </cell>
          <cell r="Z186">
            <v>1</v>
          </cell>
          <cell r="AE186">
            <v>1</v>
          </cell>
        </row>
        <row r="187">
          <cell r="A187" t="str">
            <v>WVCC1B200</v>
          </cell>
          <cell r="AE187">
            <v>0</v>
          </cell>
        </row>
        <row r="188">
          <cell r="A188" t="str">
            <v>WVCC1CL200</v>
          </cell>
          <cell r="U188">
            <v>10</v>
          </cell>
          <cell r="AE188">
            <v>10</v>
          </cell>
        </row>
        <row r="189">
          <cell r="A189" t="str">
            <v>WVCU1CL100</v>
          </cell>
          <cell r="AE189">
            <v>0</v>
          </cell>
        </row>
        <row r="190">
          <cell r="A190" t="str">
            <v>WVE1660</v>
          </cell>
          <cell r="AE190">
            <v>0</v>
          </cell>
        </row>
        <row r="191">
          <cell r="A191" t="str">
            <v>WVE1883NFTS</v>
          </cell>
          <cell r="AE191">
            <v>0</v>
          </cell>
        </row>
        <row r="192">
          <cell r="A192" t="str">
            <v>WVN1863</v>
          </cell>
          <cell r="AE192">
            <v>0</v>
          </cell>
        </row>
        <row r="193">
          <cell r="A193" t="str">
            <v>WVT503</v>
          </cell>
          <cell r="AE193">
            <v>0</v>
          </cell>
        </row>
        <row r="194">
          <cell r="A194" t="str">
            <v>WW1600</v>
          </cell>
          <cell r="AE194">
            <v>0</v>
          </cell>
        </row>
      </sheetData>
      <sheetData sheetId="16">
        <row r="5">
          <cell r="A5" t="str">
            <v>DATE</v>
          </cell>
          <cell r="B5" t="str">
            <v>BLD10932</v>
          </cell>
          <cell r="C5" t="str">
            <v>BLKD0005</v>
          </cell>
          <cell r="D5" t="str">
            <v>BLKD0006</v>
          </cell>
          <cell r="E5" t="str">
            <v>TR117</v>
          </cell>
          <cell r="F5" t="str">
            <v>BLD10940                  SB 01</v>
          </cell>
          <cell r="G5" t="str">
            <v>BLD10940                  SB 02</v>
          </cell>
          <cell r="H5" t="str">
            <v>BLD10939                                      SB01</v>
          </cell>
          <cell r="I5" t="str">
            <v>BLD10950</v>
          </cell>
          <cell r="J5" t="str">
            <v>BLD10827</v>
          </cell>
          <cell r="K5" t="str">
            <v>BLD10818</v>
          </cell>
          <cell r="L5" t="str">
            <v>BLD10878</v>
          </cell>
          <cell r="M5" t="str">
            <v>BLD10605</v>
          </cell>
          <cell r="N5" t="str">
            <v>BLD10954</v>
          </cell>
          <cell r="O5" t="str">
            <v>BLD10940                    SB 03</v>
          </cell>
          <cell r="P5" t="str">
            <v>BLD10940                       SB03</v>
          </cell>
          <cell r="Q5" t="str">
            <v>TR118</v>
          </cell>
          <cell r="R5" t="str">
            <v>TR120</v>
          </cell>
          <cell r="S5" t="str">
            <v>BLKD00013</v>
          </cell>
          <cell r="T5" t="str">
            <v>BLD10938</v>
          </cell>
          <cell r="U5" t="str">
            <v>BLD10859</v>
          </cell>
          <cell r="V5" t="str">
            <v>BLD10948</v>
          </cell>
          <cell r="W5" t="str">
            <v>BLKD0008</v>
          </cell>
          <cell r="X5" t="str">
            <v>BLD10830</v>
          </cell>
          <cell r="Y5" t="str">
            <v>BLD10643</v>
          </cell>
          <cell r="Z5" t="str">
            <v>BLD10946</v>
          </cell>
          <cell r="AA5" t="str">
            <v>TOTAL</v>
          </cell>
        </row>
        <row r="6">
          <cell r="A6" t="str">
            <v>REFERENCES</v>
          </cell>
          <cell r="AA6">
            <v>0</v>
          </cell>
        </row>
        <row r="7">
          <cell r="A7" t="str">
            <v>ACE010IX</v>
          </cell>
          <cell r="AA7">
            <v>0</v>
          </cell>
        </row>
        <row r="8">
          <cell r="A8" t="str">
            <v>ACE102IX</v>
          </cell>
          <cell r="AA8">
            <v>0</v>
          </cell>
        </row>
        <row r="9">
          <cell r="A9" t="str">
            <v>ACM5611G/WH</v>
          </cell>
          <cell r="AA9">
            <v>0</v>
          </cell>
        </row>
        <row r="10">
          <cell r="A10" t="str">
            <v>ACM566/1IX</v>
          </cell>
          <cell r="AA10">
            <v>0</v>
          </cell>
        </row>
        <row r="11">
          <cell r="A11" t="str">
            <v>ACM6601/G/IX</v>
          </cell>
          <cell r="AA11">
            <v>0</v>
          </cell>
        </row>
        <row r="12">
          <cell r="A12" t="str">
            <v>ACM6611G/IX</v>
          </cell>
          <cell r="AA12">
            <v>0</v>
          </cell>
        </row>
        <row r="13">
          <cell r="A13" t="str">
            <v>ACM6611G/WH</v>
          </cell>
          <cell r="AA13">
            <v>0</v>
          </cell>
        </row>
        <row r="14">
          <cell r="A14" t="str">
            <v>ACM916IX</v>
          </cell>
          <cell r="AA14">
            <v>0</v>
          </cell>
        </row>
        <row r="15">
          <cell r="A15" t="str">
            <v>ADG6442FD</v>
          </cell>
          <cell r="AA15">
            <v>0</v>
          </cell>
        </row>
        <row r="16">
          <cell r="A16" t="str">
            <v>ADG7443A+FD</v>
          </cell>
          <cell r="AA16">
            <v>0</v>
          </cell>
        </row>
        <row r="17">
          <cell r="A17" t="str">
            <v>ADG7643A+IX</v>
          </cell>
          <cell r="AA17">
            <v>0</v>
          </cell>
        </row>
        <row r="18">
          <cell r="A18" t="str">
            <v>ADP4400WH</v>
          </cell>
          <cell r="AA18">
            <v>0</v>
          </cell>
        </row>
        <row r="19">
          <cell r="A19" t="str">
            <v>ADP4600SI</v>
          </cell>
          <cell r="I19">
            <v>4</v>
          </cell>
          <cell r="K19">
            <v>2</v>
          </cell>
          <cell r="AA19">
            <v>6</v>
          </cell>
        </row>
        <row r="20">
          <cell r="A20" t="str">
            <v>ADP7442A+PC6SWH</v>
          </cell>
          <cell r="AA20">
            <v>0</v>
          </cell>
        </row>
        <row r="21">
          <cell r="A21" t="str">
            <v>ADP7452A+IX</v>
          </cell>
          <cell r="AA21">
            <v>0</v>
          </cell>
        </row>
        <row r="22">
          <cell r="A22" t="str">
            <v>ADP750IX</v>
          </cell>
          <cell r="Z22">
            <v>4</v>
          </cell>
          <cell r="AA22">
            <v>0</v>
          </cell>
        </row>
        <row r="23">
          <cell r="A23" t="str">
            <v>ADP8688A+TR</v>
          </cell>
          <cell r="AA23">
            <v>0</v>
          </cell>
        </row>
        <row r="24">
          <cell r="A24" t="str">
            <v>AKG659IX</v>
          </cell>
          <cell r="AA24">
            <v>0</v>
          </cell>
        </row>
        <row r="25">
          <cell r="A25" t="str">
            <v>AKL710WH</v>
          </cell>
          <cell r="AA25">
            <v>0</v>
          </cell>
        </row>
        <row r="26">
          <cell r="A26" t="str">
            <v>AKM250</v>
          </cell>
          <cell r="AA26">
            <v>0</v>
          </cell>
        </row>
        <row r="27">
          <cell r="A27" t="str">
            <v>AKM250NB</v>
          </cell>
          <cell r="AA27">
            <v>0</v>
          </cell>
        </row>
        <row r="28">
          <cell r="A28" t="str">
            <v>AKM250IX</v>
          </cell>
          <cell r="AA28">
            <v>0</v>
          </cell>
        </row>
        <row r="29">
          <cell r="A29" t="str">
            <v>AKM361IX</v>
          </cell>
          <cell r="F29">
            <v>45</v>
          </cell>
          <cell r="O29">
            <v>55</v>
          </cell>
          <cell r="U29">
            <v>2</v>
          </cell>
          <cell r="AA29">
            <v>100</v>
          </cell>
        </row>
        <row r="30">
          <cell r="A30" t="str">
            <v>AKM394IR</v>
          </cell>
          <cell r="AA30">
            <v>0</v>
          </cell>
        </row>
        <row r="31">
          <cell r="A31" t="str">
            <v>AKM521IX</v>
          </cell>
          <cell r="AA31">
            <v>0</v>
          </cell>
        </row>
        <row r="32">
          <cell r="A32" t="str">
            <v>AKP560IX</v>
          </cell>
          <cell r="U32">
            <v>2</v>
          </cell>
          <cell r="AA32">
            <v>0</v>
          </cell>
        </row>
        <row r="33">
          <cell r="A33" t="str">
            <v>AKP560WH</v>
          </cell>
          <cell r="AA33">
            <v>0</v>
          </cell>
        </row>
        <row r="34">
          <cell r="A34" t="str">
            <v>AKP565IX</v>
          </cell>
          <cell r="AA34">
            <v>0</v>
          </cell>
        </row>
        <row r="35">
          <cell r="A35" t="str">
            <v>AKP568/IX/1</v>
          </cell>
          <cell r="AA35">
            <v>0</v>
          </cell>
        </row>
        <row r="36">
          <cell r="A36" t="str">
            <v>AKR0471IX</v>
          </cell>
          <cell r="AA36">
            <v>0</v>
          </cell>
        </row>
        <row r="37">
          <cell r="A37" t="str">
            <v>AKR357IX</v>
          </cell>
          <cell r="AA37">
            <v>0</v>
          </cell>
        </row>
        <row r="38">
          <cell r="A38" t="str">
            <v>AKR420IX</v>
          </cell>
          <cell r="AA38">
            <v>0</v>
          </cell>
        </row>
        <row r="39">
          <cell r="A39" t="str">
            <v>AKR420WH</v>
          </cell>
          <cell r="AA39">
            <v>0</v>
          </cell>
        </row>
        <row r="40">
          <cell r="A40" t="str">
            <v>AKR420NB</v>
          </cell>
          <cell r="AA40">
            <v>0</v>
          </cell>
        </row>
        <row r="41">
          <cell r="A41" t="str">
            <v>AKR431ME</v>
          </cell>
          <cell r="O41">
            <v>100</v>
          </cell>
          <cell r="U41">
            <v>2</v>
          </cell>
          <cell r="AA41">
            <v>100</v>
          </cell>
        </row>
        <row r="42">
          <cell r="A42" t="str">
            <v>AKR431WH</v>
          </cell>
          <cell r="AA42">
            <v>0</v>
          </cell>
        </row>
        <row r="43">
          <cell r="A43" t="str">
            <v>AKR685IX</v>
          </cell>
          <cell r="AA43">
            <v>0</v>
          </cell>
        </row>
        <row r="44">
          <cell r="A44" t="str">
            <v>AKR703IX</v>
          </cell>
          <cell r="AA44">
            <v>0</v>
          </cell>
        </row>
        <row r="45">
          <cell r="A45" t="str">
            <v>AKR891IX</v>
          </cell>
          <cell r="AA45">
            <v>0</v>
          </cell>
        </row>
        <row r="46">
          <cell r="A46" t="str">
            <v>AKR934IX</v>
          </cell>
          <cell r="AA46">
            <v>0</v>
          </cell>
        </row>
        <row r="47">
          <cell r="A47" t="str">
            <v>AKR945IX</v>
          </cell>
          <cell r="AA47">
            <v>0</v>
          </cell>
        </row>
        <row r="48">
          <cell r="A48" t="str">
            <v>AKR981IX</v>
          </cell>
          <cell r="AA48">
            <v>0</v>
          </cell>
        </row>
        <row r="49">
          <cell r="A49" t="str">
            <v>AKR809MR</v>
          </cell>
          <cell r="AA49">
            <v>0</v>
          </cell>
        </row>
        <row r="50">
          <cell r="A50" t="str">
            <v>AKS638WH</v>
          </cell>
          <cell r="AA50">
            <v>0</v>
          </cell>
        </row>
        <row r="51">
          <cell r="A51" t="str">
            <v>AKT315/IX</v>
          </cell>
          <cell r="AA51">
            <v>0</v>
          </cell>
        </row>
        <row r="52">
          <cell r="A52" t="str">
            <v>AKT325IX</v>
          </cell>
          <cell r="AA52">
            <v>0</v>
          </cell>
        </row>
        <row r="53">
          <cell r="A53" t="str">
            <v>AKT476NB</v>
          </cell>
          <cell r="AA53">
            <v>0</v>
          </cell>
        </row>
        <row r="54">
          <cell r="A54" t="str">
            <v>AKT617/IX</v>
          </cell>
          <cell r="L54">
            <v>1</v>
          </cell>
          <cell r="AA54">
            <v>1</v>
          </cell>
        </row>
        <row r="55">
          <cell r="A55" t="str">
            <v>AKT680/IXL</v>
          </cell>
          <cell r="AA55">
            <v>0</v>
          </cell>
        </row>
        <row r="56">
          <cell r="A56" t="str">
            <v>AKT780/IX</v>
          </cell>
          <cell r="AA56">
            <v>0</v>
          </cell>
        </row>
        <row r="57">
          <cell r="A57" t="str">
            <v>AKT809NB</v>
          </cell>
          <cell r="AA57">
            <v>0</v>
          </cell>
        </row>
        <row r="58">
          <cell r="A58" t="str">
            <v>AKT905/IX</v>
          </cell>
          <cell r="L58">
            <v>1</v>
          </cell>
          <cell r="AA58">
            <v>1</v>
          </cell>
        </row>
        <row r="59">
          <cell r="A59" t="str">
            <v>AKT925/IX</v>
          </cell>
          <cell r="AA59">
            <v>0</v>
          </cell>
        </row>
        <row r="60">
          <cell r="A60" t="str">
            <v>AKT933NB</v>
          </cell>
          <cell r="E60">
            <v>10</v>
          </cell>
          <cell r="AA60">
            <v>10</v>
          </cell>
        </row>
        <row r="61">
          <cell r="A61" t="str">
            <v>AKZM655IX</v>
          </cell>
          <cell r="AA61">
            <v>0</v>
          </cell>
        </row>
        <row r="62">
          <cell r="A62" t="str">
            <v>AKZM693MRR</v>
          </cell>
          <cell r="AA62">
            <v>0</v>
          </cell>
        </row>
        <row r="63">
          <cell r="A63" t="str">
            <v>AMB797</v>
          </cell>
          <cell r="J63">
            <v>4</v>
          </cell>
          <cell r="M63">
            <v>6</v>
          </cell>
          <cell r="X63">
            <v>5</v>
          </cell>
          <cell r="AA63">
            <v>10</v>
          </cell>
        </row>
        <row r="64">
          <cell r="A64" t="str">
            <v>AMB799</v>
          </cell>
          <cell r="J64">
            <v>2</v>
          </cell>
          <cell r="M64">
            <v>6</v>
          </cell>
          <cell r="X64">
            <v>4</v>
          </cell>
          <cell r="AA64">
            <v>8</v>
          </cell>
        </row>
        <row r="65">
          <cell r="A65" t="str">
            <v>AMD091/1</v>
          </cell>
          <cell r="AA65">
            <v>0</v>
          </cell>
        </row>
        <row r="66">
          <cell r="A66" t="str">
            <v>AMD314</v>
          </cell>
          <cell r="AA66">
            <v>0</v>
          </cell>
        </row>
        <row r="67">
          <cell r="A67" t="str">
            <v>AMD314IX</v>
          </cell>
          <cell r="AA67">
            <v>0</v>
          </cell>
        </row>
        <row r="68">
          <cell r="A68" t="str">
            <v>AMD315</v>
          </cell>
          <cell r="AA68">
            <v>0</v>
          </cell>
        </row>
        <row r="69">
          <cell r="A69" t="str">
            <v>AMD315IX</v>
          </cell>
          <cell r="AA69">
            <v>0</v>
          </cell>
        </row>
        <row r="70">
          <cell r="A70" t="str">
            <v>AMD316</v>
          </cell>
          <cell r="AA70">
            <v>0</v>
          </cell>
        </row>
        <row r="71">
          <cell r="A71" t="str">
            <v>AMD317</v>
          </cell>
          <cell r="AA71">
            <v>0</v>
          </cell>
        </row>
        <row r="72">
          <cell r="A72" t="str">
            <v>AMD328</v>
          </cell>
          <cell r="AA72">
            <v>0</v>
          </cell>
        </row>
        <row r="73">
          <cell r="A73" t="str">
            <v>AMD329</v>
          </cell>
          <cell r="AA73">
            <v>0</v>
          </cell>
        </row>
        <row r="74">
          <cell r="A74" t="str">
            <v>AMT606/WH</v>
          </cell>
          <cell r="AA74">
            <v>0</v>
          </cell>
        </row>
        <row r="75">
          <cell r="A75" t="str">
            <v>AMW836/IX</v>
          </cell>
          <cell r="AA75">
            <v>0</v>
          </cell>
        </row>
        <row r="76">
          <cell r="A76" t="str">
            <v>AMW497IX</v>
          </cell>
          <cell r="AA76">
            <v>0</v>
          </cell>
        </row>
        <row r="77">
          <cell r="A77" t="str">
            <v>ARC2224</v>
          </cell>
          <cell r="AA77">
            <v>0</v>
          </cell>
        </row>
        <row r="78">
          <cell r="A78" t="str">
            <v>ARZ000W</v>
          </cell>
          <cell r="AA78">
            <v>0</v>
          </cell>
        </row>
        <row r="79">
          <cell r="A79" t="str">
            <v>AWB7912</v>
          </cell>
          <cell r="AA79">
            <v>0</v>
          </cell>
        </row>
        <row r="80">
          <cell r="A80" t="str">
            <v>AWE5090</v>
          </cell>
          <cell r="F80">
            <v>100</v>
          </cell>
          <cell r="G80">
            <v>90</v>
          </cell>
          <cell r="O80">
            <v>100</v>
          </cell>
          <cell r="P80">
            <v>10</v>
          </cell>
          <cell r="AA80">
            <v>300</v>
          </cell>
        </row>
        <row r="81">
          <cell r="A81" t="str">
            <v>AWE6112</v>
          </cell>
          <cell r="AA81">
            <v>0</v>
          </cell>
        </row>
        <row r="82">
          <cell r="A82" t="str">
            <v>AWE6511</v>
          </cell>
          <cell r="AA82">
            <v>0</v>
          </cell>
        </row>
        <row r="83">
          <cell r="A83" t="str">
            <v>AWE6512</v>
          </cell>
          <cell r="AA83">
            <v>0</v>
          </cell>
        </row>
        <row r="84">
          <cell r="A84" t="str">
            <v>AWE7650</v>
          </cell>
          <cell r="E84">
            <v>1</v>
          </cell>
          <cell r="AA84">
            <v>1</v>
          </cell>
        </row>
        <row r="85">
          <cell r="A85" t="str">
            <v>AWE9830</v>
          </cell>
          <cell r="AA85">
            <v>0</v>
          </cell>
        </row>
        <row r="86">
          <cell r="A86" t="str">
            <v>AWE9850</v>
          </cell>
          <cell r="AA86">
            <v>0</v>
          </cell>
        </row>
        <row r="87">
          <cell r="A87" t="str">
            <v>AWG6122/B</v>
          </cell>
          <cell r="AA87">
            <v>0</v>
          </cell>
        </row>
        <row r="88">
          <cell r="A88" t="str">
            <v>AWG/BM6060</v>
          </cell>
          <cell r="H88">
            <v>150</v>
          </cell>
          <cell r="N88">
            <v>20</v>
          </cell>
          <cell r="AA88">
            <v>170</v>
          </cell>
        </row>
        <row r="89">
          <cell r="A89" t="str">
            <v xml:space="preserve">AWG/BM6080 </v>
          </cell>
          <cell r="AA89">
            <v>0</v>
          </cell>
        </row>
        <row r="90">
          <cell r="A90" t="str">
            <v>AWG/BM6080S</v>
          </cell>
          <cell r="I90">
            <v>2</v>
          </cell>
          <cell r="Z90">
            <v>3</v>
          </cell>
          <cell r="AA90">
            <v>2</v>
          </cell>
        </row>
        <row r="91">
          <cell r="A91" t="str">
            <v>AWG/BM7080</v>
          </cell>
          <cell r="H91">
            <v>26</v>
          </cell>
          <cell r="AA91">
            <v>26</v>
          </cell>
        </row>
        <row r="92">
          <cell r="A92" t="str">
            <v>AWG/BM7080S</v>
          </cell>
          <cell r="AA92">
            <v>0</v>
          </cell>
        </row>
        <row r="93">
          <cell r="A93" t="str">
            <v>AWG/BM7100</v>
          </cell>
          <cell r="AA93">
            <v>0</v>
          </cell>
        </row>
        <row r="94">
          <cell r="A94" t="str">
            <v>AWG/CM7120S</v>
          </cell>
          <cell r="AA94">
            <v>0</v>
          </cell>
        </row>
        <row r="95">
          <cell r="A95" t="str">
            <v>AWO/CM7120</v>
          </cell>
          <cell r="AA95">
            <v>0</v>
          </cell>
        </row>
        <row r="96">
          <cell r="A96" t="str">
            <v>AWO/CM8123</v>
          </cell>
          <cell r="F96">
            <v>80</v>
          </cell>
          <cell r="O96">
            <v>70</v>
          </cell>
          <cell r="AA96">
            <v>150</v>
          </cell>
        </row>
        <row r="97">
          <cell r="A97" t="str">
            <v>AWO/CM8123S</v>
          </cell>
          <cell r="G97">
            <v>84</v>
          </cell>
          <cell r="O97">
            <v>10</v>
          </cell>
          <cell r="P97">
            <v>56</v>
          </cell>
          <cell r="AA97">
            <v>150</v>
          </cell>
        </row>
        <row r="98">
          <cell r="A98" t="str">
            <v>AWO/CM9123</v>
          </cell>
          <cell r="AA98">
            <v>0</v>
          </cell>
        </row>
        <row r="99">
          <cell r="A99" t="str">
            <v>AWO/CM9123S</v>
          </cell>
          <cell r="AA99">
            <v>0</v>
          </cell>
        </row>
        <row r="100">
          <cell r="A100" t="str">
            <v>AWOE10142S</v>
          </cell>
          <cell r="Z100">
            <v>4</v>
          </cell>
          <cell r="AA100">
            <v>0</v>
          </cell>
        </row>
        <row r="101">
          <cell r="A101" t="str">
            <v>AWOE91200/1</v>
          </cell>
          <cell r="AA101">
            <v>0</v>
          </cell>
        </row>
        <row r="102">
          <cell r="A102" t="str">
            <v>AWOE91200/1S</v>
          </cell>
          <cell r="H102">
            <v>10</v>
          </cell>
          <cell r="AA102">
            <v>10</v>
          </cell>
        </row>
        <row r="103">
          <cell r="A103" t="str">
            <v>AWZFS614</v>
          </cell>
          <cell r="AA103">
            <v>0</v>
          </cell>
        </row>
        <row r="104">
          <cell r="A104" t="str">
            <v>AZB8785</v>
          </cell>
          <cell r="Z104">
            <v>2</v>
          </cell>
          <cell r="AA104">
            <v>0</v>
          </cell>
        </row>
        <row r="105">
          <cell r="A105" t="str">
            <v>AZB9780</v>
          </cell>
          <cell r="AA105">
            <v>0</v>
          </cell>
        </row>
        <row r="106">
          <cell r="A106" t="str">
            <v>AZB9785</v>
          </cell>
          <cell r="Z106">
            <v>2</v>
          </cell>
          <cell r="AA106">
            <v>0</v>
          </cell>
        </row>
        <row r="107">
          <cell r="A107" t="str">
            <v>CF16</v>
          </cell>
          <cell r="AA107">
            <v>0</v>
          </cell>
        </row>
        <row r="108">
          <cell r="A108" t="str">
            <v>CF20</v>
          </cell>
          <cell r="H108">
            <v>30</v>
          </cell>
          <cell r="Q108">
            <v>16</v>
          </cell>
          <cell r="R108">
            <v>5</v>
          </cell>
          <cell r="AA108">
            <v>51</v>
          </cell>
        </row>
        <row r="109">
          <cell r="A109" t="str">
            <v>CF28</v>
          </cell>
          <cell r="H109">
            <v>60</v>
          </cell>
          <cell r="N109">
            <v>6</v>
          </cell>
          <cell r="AA109">
            <v>66</v>
          </cell>
        </row>
        <row r="110">
          <cell r="A110" t="str">
            <v>CF350</v>
          </cell>
          <cell r="Z110">
            <v>2</v>
          </cell>
          <cell r="AA110">
            <v>0</v>
          </cell>
        </row>
        <row r="111">
          <cell r="A111" t="str">
            <v>CF430</v>
          </cell>
          <cell r="AA111">
            <v>0</v>
          </cell>
        </row>
        <row r="112">
          <cell r="A112" t="str">
            <v>CF610</v>
          </cell>
          <cell r="AA112">
            <v>0</v>
          </cell>
        </row>
        <row r="113">
          <cell r="A113" t="str">
            <v>CVA14AP</v>
          </cell>
          <cell r="AA113">
            <v>0</v>
          </cell>
        </row>
        <row r="114">
          <cell r="A114" t="str">
            <v>DPA5890IXL</v>
          </cell>
          <cell r="AA114">
            <v>0</v>
          </cell>
        </row>
        <row r="115">
          <cell r="A115" t="str">
            <v>DPA25</v>
          </cell>
          <cell r="AA115">
            <v>0</v>
          </cell>
        </row>
        <row r="116">
          <cell r="A116" t="str">
            <v>DPA300V/EG</v>
          </cell>
          <cell r="K116">
            <v>1</v>
          </cell>
          <cell r="R116">
            <v>71</v>
          </cell>
          <cell r="AA116">
            <v>72</v>
          </cell>
        </row>
        <row r="117">
          <cell r="A117" t="str">
            <v>DDP7750</v>
          </cell>
          <cell r="AA117">
            <v>0</v>
          </cell>
        </row>
        <row r="118">
          <cell r="A118" t="str">
            <v>DDP7751</v>
          </cell>
          <cell r="AA118">
            <v>0</v>
          </cell>
        </row>
        <row r="119">
          <cell r="A119" t="str">
            <v>DDP7752</v>
          </cell>
          <cell r="AA119">
            <v>0</v>
          </cell>
        </row>
        <row r="120">
          <cell r="A120" t="str">
            <v>DDP7753</v>
          </cell>
          <cell r="AA120">
            <v>0</v>
          </cell>
        </row>
        <row r="121">
          <cell r="A121" t="str">
            <v>EKOGOLD840P</v>
          </cell>
          <cell r="AA121">
            <v>0</v>
          </cell>
        </row>
        <row r="122">
          <cell r="A122" t="str">
            <v>EKOGOLD940P</v>
          </cell>
          <cell r="AA122">
            <v>0</v>
          </cell>
        </row>
        <row r="123">
          <cell r="A123" t="str">
            <v>GT285SL</v>
          </cell>
          <cell r="AA123">
            <v>0</v>
          </cell>
        </row>
        <row r="124">
          <cell r="A124" t="str">
            <v>GTE405</v>
          </cell>
          <cell r="AA124">
            <v>0</v>
          </cell>
        </row>
        <row r="125">
          <cell r="A125" t="str">
            <v>JT366/SL</v>
          </cell>
          <cell r="AA125">
            <v>0</v>
          </cell>
        </row>
        <row r="126">
          <cell r="A126" t="str">
            <v>JT379IX</v>
          </cell>
          <cell r="AA126">
            <v>0</v>
          </cell>
        </row>
        <row r="127">
          <cell r="A127" t="str">
            <v>KGN5382A2+ Fresh PT</v>
          </cell>
          <cell r="AA127">
            <v>0</v>
          </cell>
        </row>
        <row r="128">
          <cell r="A128" t="str">
            <v>KGN5283A3+</v>
          </cell>
          <cell r="AA128">
            <v>0</v>
          </cell>
        </row>
        <row r="129">
          <cell r="A129" t="str">
            <v>LOP6052</v>
          </cell>
          <cell r="L129">
            <v>8</v>
          </cell>
          <cell r="AA129">
            <v>8</v>
          </cell>
        </row>
        <row r="130">
          <cell r="A130" t="str">
            <v>LOS7010</v>
          </cell>
          <cell r="I130">
            <v>5</v>
          </cell>
          <cell r="Z130">
            <v>10</v>
          </cell>
          <cell r="AA130">
            <v>5</v>
          </cell>
        </row>
        <row r="131">
          <cell r="A131" t="str">
            <v>LPA54</v>
          </cell>
          <cell r="AA131">
            <v>0</v>
          </cell>
        </row>
        <row r="132">
          <cell r="A132" t="str">
            <v>MWD246SL</v>
          </cell>
          <cell r="AA132">
            <v>0</v>
          </cell>
        </row>
        <row r="133">
          <cell r="A133" t="str">
            <v>MWD301</v>
          </cell>
          <cell r="AA133">
            <v>0</v>
          </cell>
        </row>
        <row r="134">
          <cell r="A134" t="str">
            <v>MWD302/WH</v>
          </cell>
          <cell r="Z134">
            <v>10</v>
          </cell>
          <cell r="AA134">
            <v>0</v>
          </cell>
        </row>
        <row r="135">
          <cell r="A135" t="str">
            <v>MWD308/SL</v>
          </cell>
          <cell r="L135">
            <v>4</v>
          </cell>
          <cell r="Z135">
            <v>6</v>
          </cell>
          <cell r="AA135">
            <v>4</v>
          </cell>
        </row>
        <row r="136">
          <cell r="A136" t="str">
            <v>MWO611SL</v>
          </cell>
          <cell r="B136">
            <v>10</v>
          </cell>
          <cell r="F136">
            <v>100</v>
          </cell>
          <cell r="T136">
            <v>10</v>
          </cell>
          <cell r="U136">
            <v>2</v>
          </cell>
          <cell r="AA136">
            <v>110</v>
          </cell>
        </row>
        <row r="137">
          <cell r="A137" t="str">
            <v>SF141</v>
          </cell>
          <cell r="AA137">
            <v>0</v>
          </cell>
        </row>
        <row r="138">
          <cell r="A138" t="str">
            <v>SF171</v>
          </cell>
          <cell r="AA138">
            <v>0</v>
          </cell>
        </row>
        <row r="139">
          <cell r="A139" t="str">
            <v>TGA310/3100EG</v>
          </cell>
          <cell r="AA139">
            <v>0</v>
          </cell>
        </row>
        <row r="140">
          <cell r="A140" t="str">
            <v>TGZ5757IXL</v>
          </cell>
          <cell r="AA140">
            <v>0</v>
          </cell>
        </row>
        <row r="141">
          <cell r="A141" t="str">
            <v>TT16AP</v>
          </cell>
          <cell r="Z141">
            <v>4</v>
          </cell>
          <cell r="AA141">
            <v>0</v>
          </cell>
        </row>
        <row r="142">
          <cell r="A142" t="str">
            <v>WBA3399NFCIX</v>
          </cell>
          <cell r="AA142">
            <v>0</v>
          </cell>
        </row>
        <row r="143">
          <cell r="A143" t="str">
            <v>WBA4398NFCIX</v>
          </cell>
          <cell r="AA143">
            <v>0</v>
          </cell>
        </row>
        <row r="144">
          <cell r="A144" t="str">
            <v>WBE3325NFTS</v>
          </cell>
          <cell r="AA144">
            <v>0</v>
          </cell>
        </row>
        <row r="145">
          <cell r="A145" t="str">
            <v>WBE3325NFW</v>
          </cell>
          <cell r="AA145">
            <v>0</v>
          </cell>
        </row>
        <row r="146">
          <cell r="A146" t="str">
            <v>WBE3414</v>
          </cell>
          <cell r="AA146">
            <v>0</v>
          </cell>
        </row>
        <row r="147">
          <cell r="A147" t="str">
            <v>WBE475IX/ARC4324IX</v>
          </cell>
          <cell r="AA147">
            <v>0</v>
          </cell>
        </row>
        <row r="148">
          <cell r="A148" t="str">
            <v>WGWHFL106A</v>
          </cell>
          <cell r="U148">
            <v>6</v>
          </cell>
          <cell r="V148">
            <v>5</v>
          </cell>
          <cell r="Z148">
            <v>10</v>
          </cell>
          <cell r="AA148">
            <v>0</v>
          </cell>
        </row>
        <row r="149">
          <cell r="A149" t="str">
            <v>WGWHFL1P6AL</v>
          </cell>
          <cell r="H149">
            <v>50</v>
          </cell>
          <cell r="AA149">
            <v>50</v>
          </cell>
        </row>
        <row r="150">
          <cell r="A150" t="str">
            <v>WGWHFL112A</v>
          </cell>
          <cell r="AA150">
            <v>0</v>
          </cell>
        </row>
        <row r="151">
          <cell r="A151" t="str">
            <v>WME1640W</v>
          </cell>
          <cell r="AA151">
            <v>0</v>
          </cell>
        </row>
        <row r="152">
          <cell r="A152" t="str">
            <v>WME1887DFCTS</v>
          </cell>
          <cell r="AA152">
            <v>0</v>
          </cell>
        </row>
        <row r="153">
          <cell r="A153" t="str">
            <v>WMN1867DFCN</v>
          </cell>
          <cell r="AA153">
            <v>0</v>
          </cell>
        </row>
        <row r="154">
          <cell r="A154" t="str">
            <v>WMT503</v>
          </cell>
          <cell r="Y154">
            <v>1</v>
          </cell>
          <cell r="AA154">
            <v>0</v>
          </cell>
        </row>
        <row r="155">
          <cell r="A155" t="str">
            <v>WOR1207</v>
          </cell>
          <cell r="I155">
            <v>4</v>
          </cell>
          <cell r="J155">
            <v>6</v>
          </cell>
          <cell r="M155">
            <v>6</v>
          </cell>
          <cell r="U155">
            <v>10</v>
          </cell>
          <cell r="X155">
            <v>3</v>
          </cell>
          <cell r="Y155">
            <v>5</v>
          </cell>
          <cell r="AA155">
            <v>16</v>
          </cell>
        </row>
        <row r="156">
          <cell r="A156" t="str">
            <v>WOR1209</v>
          </cell>
          <cell r="I156">
            <v>4</v>
          </cell>
          <cell r="J156">
            <v>6</v>
          </cell>
          <cell r="M156">
            <v>6</v>
          </cell>
          <cell r="U156">
            <v>6</v>
          </cell>
          <cell r="X156">
            <v>6</v>
          </cell>
          <cell r="Y156">
            <v>5</v>
          </cell>
          <cell r="AA156">
            <v>16</v>
          </cell>
        </row>
        <row r="157">
          <cell r="A157" t="str">
            <v>WOR1212</v>
          </cell>
          <cell r="J157">
            <v>6</v>
          </cell>
          <cell r="M157">
            <v>6</v>
          </cell>
          <cell r="X157">
            <v>6</v>
          </cell>
          <cell r="Y157">
            <v>5</v>
          </cell>
          <cell r="AA157">
            <v>12</v>
          </cell>
        </row>
        <row r="158">
          <cell r="A158" t="str">
            <v>WS60-578</v>
          </cell>
          <cell r="E158">
            <v>150</v>
          </cell>
          <cell r="H158">
            <v>200</v>
          </cell>
          <cell r="I158">
            <v>5</v>
          </cell>
          <cell r="K158">
            <v>12</v>
          </cell>
          <cell r="Z158">
            <v>10</v>
          </cell>
          <cell r="AA158">
            <v>367</v>
          </cell>
        </row>
        <row r="159">
          <cell r="A159" t="str">
            <v>WS80-58</v>
          </cell>
          <cell r="H159">
            <v>200</v>
          </cell>
          <cell r="L159">
            <v>30</v>
          </cell>
          <cell r="Q159">
            <v>100</v>
          </cell>
          <cell r="Z159">
            <v>10</v>
          </cell>
          <cell r="AA159">
            <v>330</v>
          </cell>
        </row>
        <row r="160">
          <cell r="A160" t="str">
            <v>WSC5541/A+NX</v>
          </cell>
          <cell r="AA160">
            <v>0</v>
          </cell>
        </row>
        <row r="161">
          <cell r="A161" t="str">
            <v>WSC5541/A+S</v>
          </cell>
          <cell r="AA161">
            <v>0</v>
          </cell>
        </row>
        <row r="162">
          <cell r="A162" t="str">
            <v>WSF7256A/IX</v>
          </cell>
          <cell r="AA162">
            <v>0</v>
          </cell>
        </row>
        <row r="163">
          <cell r="A163" t="str">
            <v>WSF5574A+X</v>
          </cell>
          <cell r="AA163">
            <v>0</v>
          </cell>
        </row>
        <row r="164">
          <cell r="A164" t="str">
            <v>WSN5586A+N</v>
          </cell>
          <cell r="AA164">
            <v>0</v>
          </cell>
        </row>
        <row r="165">
          <cell r="A165" t="str">
            <v>WTE2510W</v>
          </cell>
          <cell r="Z165">
            <v>2</v>
          </cell>
          <cell r="AA165">
            <v>0</v>
          </cell>
        </row>
        <row r="166">
          <cell r="A166" t="str">
            <v>WTE2921A+NFS</v>
          </cell>
          <cell r="AA166">
            <v>0</v>
          </cell>
        </row>
        <row r="167">
          <cell r="A167" t="str">
            <v>WTE2921A+NFW</v>
          </cell>
          <cell r="AA167">
            <v>0</v>
          </cell>
        </row>
        <row r="168">
          <cell r="A168" t="str">
            <v>WTE3111W</v>
          </cell>
          <cell r="AA168">
            <v>0</v>
          </cell>
        </row>
        <row r="169">
          <cell r="A169" t="str">
            <v>WTE3322A+NFTS</v>
          </cell>
          <cell r="AA169">
            <v>0</v>
          </cell>
        </row>
        <row r="170">
          <cell r="A170" t="str">
            <v>WTE3322NFW</v>
          </cell>
          <cell r="AA170">
            <v>0</v>
          </cell>
        </row>
        <row r="171">
          <cell r="A171" t="str">
            <v>WTH4410IX</v>
          </cell>
          <cell r="AA171">
            <v>0</v>
          </cell>
        </row>
        <row r="172">
          <cell r="A172" t="str">
            <v>WTH4410NFW</v>
          </cell>
          <cell r="AA172">
            <v>0</v>
          </cell>
        </row>
        <row r="173">
          <cell r="A173" t="str">
            <v>WTH4910IX</v>
          </cell>
          <cell r="AA173">
            <v>0</v>
          </cell>
        </row>
        <row r="174">
          <cell r="A174" t="str">
            <v>WTH4910NFW</v>
          </cell>
          <cell r="AA174">
            <v>0</v>
          </cell>
        </row>
        <row r="175">
          <cell r="A175" t="str">
            <v>WTH5410NFW</v>
          </cell>
          <cell r="Z175">
            <v>2</v>
          </cell>
          <cell r="AA175">
            <v>0</v>
          </cell>
        </row>
        <row r="176">
          <cell r="A176" t="str">
            <v>WTH5410NFX</v>
          </cell>
          <cell r="AA176">
            <v>0</v>
          </cell>
        </row>
        <row r="177">
          <cell r="A177" t="str">
            <v>WTM480</v>
          </cell>
          <cell r="Z177">
            <v>2</v>
          </cell>
          <cell r="AA177">
            <v>0</v>
          </cell>
        </row>
        <row r="178">
          <cell r="A178" t="str">
            <v>WTV4125NFW</v>
          </cell>
          <cell r="AA178">
            <v>0</v>
          </cell>
        </row>
        <row r="179">
          <cell r="A179" t="str">
            <v>WTV4125NFX</v>
          </cell>
          <cell r="AA179">
            <v>0</v>
          </cell>
        </row>
        <row r="180">
          <cell r="A180" t="str">
            <v>WTV4225TS</v>
          </cell>
          <cell r="AA180">
            <v>0</v>
          </cell>
        </row>
        <row r="181">
          <cell r="A181" t="str">
            <v>WTV4597NFCIX</v>
          </cell>
          <cell r="AA181">
            <v>0</v>
          </cell>
        </row>
        <row r="182">
          <cell r="A182" t="str">
            <v>WV1500</v>
          </cell>
          <cell r="E182">
            <v>1</v>
          </cell>
          <cell r="AA182">
            <v>1</v>
          </cell>
        </row>
        <row r="183">
          <cell r="A183" t="str">
            <v>WV1500S</v>
          </cell>
          <cell r="AA183">
            <v>0</v>
          </cell>
        </row>
        <row r="184">
          <cell r="A184" t="str">
            <v>WVCC1B130</v>
          </cell>
          <cell r="F184">
            <v>600</v>
          </cell>
          <cell r="I184">
            <v>6</v>
          </cell>
          <cell r="K184">
            <v>1</v>
          </cell>
          <cell r="Z184">
            <v>3</v>
          </cell>
          <cell r="AA184">
            <v>607</v>
          </cell>
        </row>
        <row r="185">
          <cell r="A185" t="str">
            <v>WVCC1CL160</v>
          </cell>
          <cell r="AA185">
            <v>0</v>
          </cell>
        </row>
        <row r="186">
          <cell r="A186" t="str">
            <v>WVCC1B180</v>
          </cell>
          <cell r="AA186">
            <v>0</v>
          </cell>
        </row>
        <row r="187">
          <cell r="A187" t="str">
            <v>WVCC1B200</v>
          </cell>
          <cell r="AA187">
            <v>0</v>
          </cell>
        </row>
        <row r="188">
          <cell r="A188" t="str">
            <v>WVCC1CL200</v>
          </cell>
          <cell r="L188">
            <v>4</v>
          </cell>
          <cell r="AA188">
            <v>4</v>
          </cell>
        </row>
        <row r="189">
          <cell r="A189" t="str">
            <v>WVCU1CL100</v>
          </cell>
          <cell r="AA189">
            <v>0</v>
          </cell>
        </row>
        <row r="190">
          <cell r="A190" t="str">
            <v>WVE1660</v>
          </cell>
          <cell r="AA190">
            <v>0</v>
          </cell>
        </row>
        <row r="191">
          <cell r="A191" t="str">
            <v>WVE1883NFTS</v>
          </cell>
          <cell r="AA191">
            <v>0</v>
          </cell>
        </row>
        <row r="192">
          <cell r="A192" t="str">
            <v>WVN1863</v>
          </cell>
          <cell r="AA192">
            <v>0</v>
          </cell>
        </row>
        <row r="193">
          <cell r="A193" t="str">
            <v>WVT503</v>
          </cell>
          <cell r="U193">
            <v>2</v>
          </cell>
          <cell r="AA193">
            <v>0</v>
          </cell>
        </row>
        <row r="194">
          <cell r="A194" t="str">
            <v>WW1600</v>
          </cell>
          <cell r="AA194">
            <v>0</v>
          </cell>
        </row>
      </sheetData>
      <sheetData sheetId="17">
        <row r="5">
          <cell r="A5" t="str">
            <v>DATE</v>
          </cell>
          <cell r="B5" t="str">
            <v>BLD10935</v>
          </cell>
          <cell r="C5" t="str">
            <v>BLD10967</v>
          </cell>
          <cell r="D5" t="str">
            <v>BLD10981</v>
          </cell>
          <cell r="E5" t="str">
            <v>BLD10966</v>
          </cell>
          <cell r="F5" t="str">
            <v>BLD10982                      SB01</v>
          </cell>
          <cell r="G5" t="str">
            <v>BLD10984                   SB01</v>
          </cell>
          <cell r="H5" t="str">
            <v>BLD11013</v>
          </cell>
          <cell r="I5" t="str">
            <v>BLD10860</v>
          </cell>
          <cell r="J5" t="str">
            <v>BLD10957</v>
          </cell>
          <cell r="K5" t="str">
            <v>BLD10947</v>
          </cell>
          <cell r="L5" t="str">
            <v>BLD10813</v>
          </cell>
          <cell r="M5" t="str">
            <v>BLD10958</v>
          </cell>
          <cell r="N5" t="str">
            <v>BLD10992</v>
          </cell>
          <cell r="O5" t="str">
            <v>BLD10991</v>
          </cell>
          <cell r="P5" t="str">
            <v>BLD10964</v>
          </cell>
          <cell r="Q5" t="str">
            <v>BLD10936</v>
          </cell>
          <cell r="R5" t="str">
            <v>BLD11395</v>
          </cell>
          <cell r="S5" t="str">
            <v>BLKD0012</v>
          </cell>
          <cell r="T5" t="str">
            <v>BLD10943</v>
          </cell>
          <cell r="U5" t="str">
            <v>BLKD0001</v>
          </cell>
          <cell r="V5" t="str">
            <v>BLD10956</v>
          </cell>
          <cell r="W5" t="str">
            <v>BLD10849</v>
          </cell>
          <cell r="X5" t="str">
            <v>BLD10967                        SB03</v>
          </cell>
          <cell r="Y5" t="str">
            <v>TOTAL</v>
          </cell>
        </row>
        <row r="6">
          <cell r="A6" t="str">
            <v>REFERENCES</v>
          </cell>
          <cell r="Y6">
            <v>0</v>
          </cell>
        </row>
        <row r="7">
          <cell r="A7" t="str">
            <v>ACE010IX</v>
          </cell>
          <cell r="Y7">
            <v>0</v>
          </cell>
        </row>
        <row r="8">
          <cell r="A8" t="str">
            <v>ACE102IX</v>
          </cell>
          <cell r="Y8">
            <v>0</v>
          </cell>
        </row>
        <row r="9">
          <cell r="A9" t="str">
            <v>ACM5611G/WH</v>
          </cell>
          <cell r="P9">
            <v>2</v>
          </cell>
          <cell r="Y9">
            <v>2</v>
          </cell>
        </row>
        <row r="10">
          <cell r="A10" t="str">
            <v>ACM566/1IX</v>
          </cell>
          <cell r="Y10">
            <v>0</v>
          </cell>
        </row>
        <row r="11">
          <cell r="A11" t="str">
            <v>ACM6601/G/IX</v>
          </cell>
          <cell r="Y11">
            <v>0</v>
          </cell>
        </row>
        <row r="12">
          <cell r="A12" t="str">
            <v>ACM6611G/IX</v>
          </cell>
          <cell r="P12">
            <v>2</v>
          </cell>
          <cell r="Y12">
            <v>2</v>
          </cell>
        </row>
        <row r="13">
          <cell r="A13" t="str">
            <v>ACM6611G/WH</v>
          </cell>
          <cell r="P13">
            <v>2</v>
          </cell>
          <cell r="T13">
            <v>3</v>
          </cell>
          <cell r="Y13">
            <v>5</v>
          </cell>
        </row>
        <row r="14">
          <cell r="A14" t="str">
            <v>ACM916IX</v>
          </cell>
          <cell r="Y14">
            <v>0</v>
          </cell>
        </row>
        <row r="15">
          <cell r="A15" t="str">
            <v>ADG6442FD</v>
          </cell>
          <cell r="Y15">
            <v>0</v>
          </cell>
        </row>
        <row r="16">
          <cell r="A16" t="str">
            <v>ADG7443A+FD</v>
          </cell>
          <cell r="Y16">
            <v>0</v>
          </cell>
        </row>
        <row r="17">
          <cell r="A17" t="str">
            <v>ADG7643A+IX</v>
          </cell>
          <cell r="Y17">
            <v>0</v>
          </cell>
        </row>
        <row r="18">
          <cell r="A18" t="str">
            <v>ADP4400WH</v>
          </cell>
          <cell r="P18">
            <v>2</v>
          </cell>
          <cell r="Y18">
            <v>2</v>
          </cell>
        </row>
        <row r="19">
          <cell r="A19" t="str">
            <v>ADP4600SI</v>
          </cell>
          <cell r="P19">
            <v>2</v>
          </cell>
          <cell r="Y19">
            <v>2</v>
          </cell>
        </row>
        <row r="20">
          <cell r="A20" t="str">
            <v>ADP7442A+PC6SWH</v>
          </cell>
          <cell r="Y20">
            <v>0</v>
          </cell>
        </row>
        <row r="21">
          <cell r="A21" t="str">
            <v>ADP7452A+IX</v>
          </cell>
          <cell r="O21">
            <v>5</v>
          </cell>
          <cell r="Y21">
            <v>5</v>
          </cell>
        </row>
        <row r="22">
          <cell r="A22" t="str">
            <v>ADP750IX</v>
          </cell>
          <cell r="T22">
            <v>2</v>
          </cell>
          <cell r="Y22">
            <v>2</v>
          </cell>
        </row>
        <row r="23">
          <cell r="A23" t="str">
            <v>ADP8688A+TR</v>
          </cell>
          <cell r="T23">
            <v>3</v>
          </cell>
          <cell r="Y23">
            <v>3</v>
          </cell>
        </row>
        <row r="24">
          <cell r="A24" t="str">
            <v>AKG659IX</v>
          </cell>
          <cell r="Y24">
            <v>0</v>
          </cell>
        </row>
        <row r="25">
          <cell r="A25" t="str">
            <v>AKL710WH</v>
          </cell>
          <cell r="Y25">
            <v>0</v>
          </cell>
        </row>
        <row r="26">
          <cell r="A26" t="str">
            <v>AKM250</v>
          </cell>
          <cell r="Y26">
            <v>0</v>
          </cell>
        </row>
        <row r="27">
          <cell r="A27" t="str">
            <v>AKM250NB</v>
          </cell>
          <cell r="Y27">
            <v>0</v>
          </cell>
        </row>
        <row r="28">
          <cell r="A28" t="str">
            <v>AKM250IX</v>
          </cell>
          <cell r="D28">
            <v>200</v>
          </cell>
          <cell r="G28">
            <v>10</v>
          </cell>
          <cell r="Y28">
            <v>210</v>
          </cell>
        </row>
        <row r="29">
          <cell r="A29" t="str">
            <v>AKM361IX</v>
          </cell>
          <cell r="G29">
            <v>100</v>
          </cell>
          <cell r="N29">
            <v>16</v>
          </cell>
          <cell r="Y29">
            <v>116</v>
          </cell>
        </row>
        <row r="30">
          <cell r="A30" t="str">
            <v>AKM394IR</v>
          </cell>
          <cell r="Y30">
            <v>0</v>
          </cell>
        </row>
        <row r="31">
          <cell r="A31" t="str">
            <v>AKM521IX</v>
          </cell>
          <cell r="P31">
            <v>8</v>
          </cell>
          <cell r="T31">
            <v>2</v>
          </cell>
          <cell r="Y31">
            <v>10</v>
          </cell>
        </row>
        <row r="32">
          <cell r="A32" t="str">
            <v>AKP560IX</v>
          </cell>
          <cell r="G32">
            <v>10</v>
          </cell>
          <cell r="K32">
            <v>2</v>
          </cell>
          <cell r="M32">
            <v>2</v>
          </cell>
          <cell r="P32">
            <v>3</v>
          </cell>
          <cell r="Y32">
            <v>17</v>
          </cell>
        </row>
        <row r="33">
          <cell r="A33" t="str">
            <v>AKP560WH</v>
          </cell>
          <cell r="Y33">
            <v>0</v>
          </cell>
        </row>
        <row r="34">
          <cell r="A34" t="str">
            <v>AKP565IX</v>
          </cell>
          <cell r="N34">
            <v>8</v>
          </cell>
          <cell r="Y34">
            <v>8</v>
          </cell>
        </row>
        <row r="35">
          <cell r="A35" t="str">
            <v>AKP568/IX/1</v>
          </cell>
          <cell r="Y35">
            <v>0</v>
          </cell>
        </row>
        <row r="36">
          <cell r="A36" t="str">
            <v>AKR0471IX</v>
          </cell>
          <cell r="Y36">
            <v>0</v>
          </cell>
        </row>
        <row r="37">
          <cell r="A37" t="str">
            <v>AKR357IX</v>
          </cell>
          <cell r="Y37">
            <v>0</v>
          </cell>
        </row>
        <row r="38">
          <cell r="A38" t="str">
            <v>AKR420IX</v>
          </cell>
          <cell r="G38">
            <v>10</v>
          </cell>
          <cell r="K38">
            <v>3</v>
          </cell>
          <cell r="P38">
            <v>8</v>
          </cell>
          <cell r="Y38">
            <v>21</v>
          </cell>
        </row>
        <row r="39">
          <cell r="A39" t="str">
            <v>AKR420WH</v>
          </cell>
          <cell r="Y39">
            <v>0</v>
          </cell>
        </row>
        <row r="40">
          <cell r="A40" t="str">
            <v>AKR420NB</v>
          </cell>
          <cell r="Y40">
            <v>0</v>
          </cell>
        </row>
        <row r="41">
          <cell r="A41" t="str">
            <v>AKR431ME</v>
          </cell>
          <cell r="N41">
            <v>16</v>
          </cell>
          <cell r="Y41">
            <v>16</v>
          </cell>
        </row>
        <row r="42">
          <cell r="A42" t="str">
            <v>AKR431WH</v>
          </cell>
          <cell r="Y42">
            <v>0</v>
          </cell>
        </row>
        <row r="43">
          <cell r="A43" t="str">
            <v>AKR685IX</v>
          </cell>
          <cell r="Y43">
            <v>0</v>
          </cell>
        </row>
        <row r="44">
          <cell r="A44" t="str">
            <v>AKR703IX</v>
          </cell>
          <cell r="Y44">
            <v>0</v>
          </cell>
        </row>
        <row r="45">
          <cell r="A45" t="str">
            <v>AKR891IX</v>
          </cell>
          <cell r="Y45">
            <v>0</v>
          </cell>
        </row>
        <row r="46">
          <cell r="A46" t="str">
            <v>AKR934IX</v>
          </cell>
          <cell r="Y46">
            <v>0</v>
          </cell>
        </row>
        <row r="47">
          <cell r="A47" t="str">
            <v>AKR945IX</v>
          </cell>
          <cell r="Y47">
            <v>0</v>
          </cell>
        </row>
        <row r="48">
          <cell r="A48" t="str">
            <v>AKR981IX</v>
          </cell>
          <cell r="Y48">
            <v>0</v>
          </cell>
        </row>
        <row r="49">
          <cell r="A49" t="str">
            <v>AKR809MR</v>
          </cell>
          <cell r="Y49">
            <v>0</v>
          </cell>
        </row>
        <row r="50">
          <cell r="A50" t="str">
            <v>AKS638WH</v>
          </cell>
          <cell r="Y50">
            <v>0</v>
          </cell>
        </row>
        <row r="51">
          <cell r="A51" t="str">
            <v>AKT315/IX</v>
          </cell>
          <cell r="T51">
            <v>3</v>
          </cell>
          <cell r="Y51">
            <v>3</v>
          </cell>
        </row>
        <row r="52">
          <cell r="A52" t="str">
            <v>AKT325IX</v>
          </cell>
          <cell r="Y52">
            <v>0</v>
          </cell>
        </row>
        <row r="53">
          <cell r="A53" t="str">
            <v>AKT476NB</v>
          </cell>
          <cell r="N53">
            <v>2</v>
          </cell>
          <cell r="Y53">
            <v>2</v>
          </cell>
        </row>
        <row r="54">
          <cell r="A54" t="str">
            <v>AKT617/IX</v>
          </cell>
          <cell r="Y54">
            <v>0</v>
          </cell>
        </row>
        <row r="55">
          <cell r="A55" t="str">
            <v>AKT680/IXL</v>
          </cell>
          <cell r="N55">
            <v>2</v>
          </cell>
          <cell r="Y55">
            <v>2</v>
          </cell>
        </row>
        <row r="56">
          <cell r="A56" t="str">
            <v>AKT780/IX</v>
          </cell>
          <cell r="Y56">
            <v>0</v>
          </cell>
        </row>
        <row r="57">
          <cell r="A57" t="str">
            <v>AKT809NB</v>
          </cell>
          <cell r="Y57">
            <v>0</v>
          </cell>
        </row>
        <row r="58">
          <cell r="A58" t="str">
            <v>AKT905/IX</v>
          </cell>
          <cell r="Y58">
            <v>0</v>
          </cell>
        </row>
        <row r="59">
          <cell r="A59" t="str">
            <v>AKT925/IX</v>
          </cell>
          <cell r="T59">
            <v>3</v>
          </cell>
          <cell r="Y59">
            <v>3</v>
          </cell>
        </row>
        <row r="60">
          <cell r="A60" t="str">
            <v>AKT933NB</v>
          </cell>
          <cell r="Y60">
            <v>0</v>
          </cell>
        </row>
        <row r="61">
          <cell r="A61" t="str">
            <v>AKZM655IX</v>
          </cell>
          <cell r="Y61">
            <v>0</v>
          </cell>
        </row>
        <row r="62">
          <cell r="A62" t="str">
            <v>AKZM693MRR</v>
          </cell>
          <cell r="Y62">
            <v>0</v>
          </cell>
        </row>
        <row r="63">
          <cell r="A63" t="str">
            <v>AMB797</v>
          </cell>
          <cell r="L63">
            <v>20</v>
          </cell>
          <cell r="Y63">
            <v>20</v>
          </cell>
        </row>
        <row r="64">
          <cell r="A64" t="str">
            <v>AMB799</v>
          </cell>
          <cell r="L64">
            <v>20</v>
          </cell>
          <cell r="Y64">
            <v>20</v>
          </cell>
        </row>
        <row r="65">
          <cell r="A65" t="str">
            <v>AMD091/1</v>
          </cell>
          <cell r="Y65">
            <v>0</v>
          </cell>
        </row>
        <row r="66">
          <cell r="A66" t="str">
            <v>AMD314</v>
          </cell>
          <cell r="Y66">
            <v>0</v>
          </cell>
        </row>
        <row r="67">
          <cell r="A67" t="str">
            <v>AMD314IX</v>
          </cell>
          <cell r="Y67">
            <v>0</v>
          </cell>
        </row>
        <row r="68">
          <cell r="A68" t="str">
            <v>AMD315</v>
          </cell>
          <cell r="Y68">
            <v>0</v>
          </cell>
        </row>
        <row r="69">
          <cell r="A69" t="str">
            <v>AMD315IX</v>
          </cell>
          <cell r="Y69">
            <v>0</v>
          </cell>
        </row>
        <row r="70">
          <cell r="A70" t="str">
            <v>AMD316</v>
          </cell>
          <cell r="Y70">
            <v>0</v>
          </cell>
        </row>
        <row r="71">
          <cell r="A71" t="str">
            <v>AMD317</v>
          </cell>
          <cell r="Y71">
            <v>0</v>
          </cell>
        </row>
        <row r="72">
          <cell r="A72" t="str">
            <v>AMD328</v>
          </cell>
          <cell r="Y72">
            <v>0</v>
          </cell>
        </row>
        <row r="73">
          <cell r="A73" t="str">
            <v>AMD329</v>
          </cell>
          <cell r="Y73">
            <v>0</v>
          </cell>
        </row>
        <row r="74">
          <cell r="A74" t="str">
            <v>AMT606/WH</v>
          </cell>
          <cell r="Y74">
            <v>0</v>
          </cell>
        </row>
        <row r="75">
          <cell r="A75" t="str">
            <v>AMW836/IX</v>
          </cell>
          <cell r="Y75">
            <v>0</v>
          </cell>
        </row>
        <row r="76">
          <cell r="A76" t="str">
            <v>AMW497IX</v>
          </cell>
          <cell r="Y76">
            <v>0</v>
          </cell>
        </row>
        <row r="77">
          <cell r="A77" t="str">
            <v>ARC2224</v>
          </cell>
          <cell r="P77">
            <v>3</v>
          </cell>
          <cell r="T77">
            <v>1</v>
          </cell>
          <cell r="Y77">
            <v>4</v>
          </cell>
        </row>
        <row r="78">
          <cell r="A78" t="str">
            <v>ARZ000W</v>
          </cell>
          <cell r="Y78">
            <v>0</v>
          </cell>
        </row>
        <row r="79">
          <cell r="A79" t="str">
            <v>AMB7912</v>
          </cell>
          <cell r="N79">
            <v>20</v>
          </cell>
          <cell r="T79">
            <v>8</v>
          </cell>
          <cell r="Y79">
            <v>28</v>
          </cell>
        </row>
        <row r="80">
          <cell r="A80" t="str">
            <v>AWE5090</v>
          </cell>
          <cell r="F80">
            <v>30</v>
          </cell>
          <cell r="V80">
            <v>2</v>
          </cell>
          <cell r="Y80">
            <v>32</v>
          </cell>
        </row>
        <row r="81">
          <cell r="A81" t="str">
            <v>AWE6112</v>
          </cell>
          <cell r="Y81">
            <v>0</v>
          </cell>
        </row>
        <row r="82">
          <cell r="A82" t="str">
            <v>AWE6511</v>
          </cell>
          <cell r="Y82">
            <v>0</v>
          </cell>
        </row>
        <row r="83">
          <cell r="A83" t="str">
            <v>AWE6512</v>
          </cell>
          <cell r="P83">
            <v>3</v>
          </cell>
          <cell r="Y83">
            <v>3</v>
          </cell>
        </row>
        <row r="84">
          <cell r="A84" t="str">
            <v>AWE7650</v>
          </cell>
          <cell r="Y84">
            <v>0</v>
          </cell>
        </row>
        <row r="85">
          <cell r="A85" t="str">
            <v>AWE9830</v>
          </cell>
          <cell r="Y85">
            <v>0</v>
          </cell>
        </row>
        <row r="86">
          <cell r="A86" t="str">
            <v>AWE9850</v>
          </cell>
          <cell r="Y86">
            <v>0</v>
          </cell>
        </row>
        <row r="87">
          <cell r="A87" t="str">
            <v>AWG6122/B</v>
          </cell>
          <cell r="Y87">
            <v>0</v>
          </cell>
        </row>
        <row r="88">
          <cell r="A88" t="str">
            <v>AWG/BM6060</v>
          </cell>
          <cell r="D88">
            <v>90</v>
          </cell>
          <cell r="E88">
            <v>10</v>
          </cell>
          <cell r="O88">
            <v>3</v>
          </cell>
          <cell r="P88">
            <v>4</v>
          </cell>
          <cell r="T88">
            <v>4</v>
          </cell>
          <cell r="V88">
            <v>2</v>
          </cell>
          <cell r="Y88">
            <v>113</v>
          </cell>
        </row>
        <row r="89">
          <cell r="A89" t="str">
            <v xml:space="preserve">AWG/BM6080 </v>
          </cell>
          <cell r="P89">
            <v>4</v>
          </cell>
          <cell r="T89">
            <v>5</v>
          </cell>
          <cell r="Y89">
            <v>9</v>
          </cell>
        </row>
        <row r="90">
          <cell r="A90" t="str">
            <v>AWG/BM6080S</v>
          </cell>
          <cell r="I90">
            <v>3</v>
          </cell>
          <cell r="Y90">
            <v>3</v>
          </cell>
        </row>
        <row r="91">
          <cell r="A91" t="str">
            <v>AWG/BM7080</v>
          </cell>
          <cell r="Y91">
            <v>0</v>
          </cell>
        </row>
        <row r="92">
          <cell r="A92" t="str">
            <v>AWG/BM7080S</v>
          </cell>
          <cell r="Y92">
            <v>0</v>
          </cell>
        </row>
        <row r="93">
          <cell r="A93" t="str">
            <v>AWG/BM7100</v>
          </cell>
          <cell r="Y93">
            <v>0</v>
          </cell>
        </row>
        <row r="94">
          <cell r="A94" t="str">
            <v>AWG/CM7120S</v>
          </cell>
          <cell r="Y94">
            <v>0</v>
          </cell>
        </row>
        <row r="95">
          <cell r="A95" t="str">
            <v>AWO/CM7120</v>
          </cell>
          <cell r="Y95">
            <v>0</v>
          </cell>
        </row>
        <row r="96">
          <cell r="A96" t="str">
            <v>AWO/CM8123</v>
          </cell>
          <cell r="K96">
            <v>2</v>
          </cell>
          <cell r="O96">
            <v>6</v>
          </cell>
          <cell r="P96">
            <v>10</v>
          </cell>
          <cell r="T96">
            <v>5</v>
          </cell>
          <cell r="Y96">
            <v>23</v>
          </cell>
        </row>
        <row r="97">
          <cell r="A97" t="str">
            <v>AWO/CM8123S</v>
          </cell>
          <cell r="K97">
            <v>2</v>
          </cell>
          <cell r="M97">
            <v>2</v>
          </cell>
          <cell r="P97">
            <v>3</v>
          </cell>
          <cell r="T97">
            <v>3</v>
          </cell>
          <cell r="Y97">
            <v>10</v>
          </cell>
        </row>
        <row r="98">
          <cell r="A98" t="str">
            <v>AWO/CM9123</v>
          </cell>
          <cell r="P98">
            <v>3</v>
          </cell>
          <cell r="Y98">
            <v>3</v>
          </cell>
        </row>
        <row r="99">
          <cell r="A99" t="str">
            <v>AWO/CM9123S</v>
          </cell>
          <cell r="P99">
            <v>3</v>
          </cell>
          <cell r="Y99">
            <v>3</v>
          </cell>
        </row>
        <row r="100">
          <cell r="A100" t="str">
            <v>AWOE10142S</v>
          </cell>
          <cell r="V100">
            <v>2</v>
          </cell>
          <cell r="Y100">
            <v>2</v>
          </cell>
        </row>
        <row r="101">
          <cell r="A101" t="str">
            <v>AWOE91200/1</v>
          </cell>
          <cell r="K101">
            <v>2</v>
          </cell>
          <cell r="Y101">
            <v>2</v>
          </cell>
        </row>
        <row r="102">
          <cell r="A102" t="str">
            <v>AWOE91200/1S</v>
          </cell>
          <cell r="K102">
            <v>4</v>
          </cell>
          <cell r="V102">
            <v>3</v>
          </cell>
          <cell r="Y102">
            <v>7</v>
          </cell>
        </row>
        <row r="103">
          <cell r="A103" t="str">
            <v>AWZFS614</v>
          </cell>
          <cell r="Y103">
            <v>0</v>
          </cell>
        </row>
        <row r="104">
          <cell r="A104" t="str">
            <v>AZB8785</v>
          </cell>
          <cell r="K104">
            <v>2</v>
          </cell>
          <cell r="P104">
            <v>3</v>
          </cell>
          <cell r="T104">
            <v>4</v>
          </cell>
          <cell r="Y104">
            <v>9</v>
          </cell>
        </row>
        <row r="105">
          <cell r="A105" t="str">
            <v>AZB9780</v>
          </cell>
          <cell r="Y105">
            <v>0</v>
          </cell>
        </row>
        <row r="106">
          <cell r="A106" t="str">
            <v>AZB9785</v>
          </cell>
          <cell r="K106">
            <v>2</v>
          </cell>
          <cell r="T106">
            <v>4</v>
          </cell>
          <cell r="Y106">
            <v>6</v>
          </cell>
        </row>
        <row r="107">
          <cell r="A107" t="str">
            <v>CF16</v>
          </cell>
          <cell r="Y107">
            <v>0</v>
          </cell>
        </row>
        <row r="108">
          <cell r="A108" t="str">
            <v>CF20</v>
          </cell>
          <cell r="Y108">
            <v>0</v>
          </cell>
        </row>
        <row r="109">
          <cell r="A109" t="str">
            <v>CF28</v>
          </cell>
          <cell r="Y109">
            <v>0</v>
          </cell>
        </row>
        <row r="110">
          <cell r="A110" t="str">
            <v>CF350</v>
          </cell>
          <cell r="Y110">
            <v>0</v>
          </cell>
        </row>
        <row r="111">
          <cell r="A111" t="str">
            <v>CF430</v>
          </cell>
          <cell r="Y111">
            <v>0</v>
          </cell>
        </row>
        <row r="112">
          <cell r="A112" t="str">
            <v>CF610</v>
          </cell>
          <cell r="K112">
            <v>2</v>
          </cell>
          <cell r="Y112">
            <v>2</v>
          </cell>
        </row>
        <row r="113">
          <cell r="A113" t="str">
            <v>CVA14AP</v>
          </cell>
          <cell r="Y113">
            <v>0</v>
          </cell>
        </row>
        <row r="114">
          <cell r="A114" t="str">
            <v>DPA5890IXL</v>
          </cell>
          <cell r="Y114">
            <v>0</v>
          </cell>
        </row>
        <row r="115">
          <cell r="A115" t="str">
            <v>DPA25</v>
          </cell>
          <cell r="J115">
            <v>60</v>
          </cell>
          <cell r="K115">
            <v>15</v>
          </cell>
          <cell r="V115">
            <v>10</v>
          </cell>
          <cell r="Y115">
            <v>85</v>
          </cell>
        </row>
        <row r="116">
          <cell r="A116" t="str">
            <v>DPA300V/EG</v>
          </cell>
          <cell r="Y116">
            <v>0</v>
          </cell>
        </row>
        <row r="117">
          <cell r="A117" t="str">
            <v>DDP7750</v>
          </cell>
          <cell r="Y117">
            <v>0</v>
          </cell>
        </row>
        <row r="118">
          <cell r="A118" t="str">
            <v>DDP7751</v>
          </cell>
          <cell r="Y118">
            <v>0</v>
          </cell>
        </row>
        <row r="119">
          <cell r="A119" t="str">
            <v>DDP7752</v>
          </cell>
          <cell r="Y119">
            <v>0</v>
          </cell>
        </row>
        <row r="120">
          <cell r="A120" t="str">
            <v>DDP7753</v>
          </cell>
          <cell r="Y120">
            <v>0</v>
          </cell>
        </row>
        <row r="121">
          <cell r="A121" t="str">
            <v>EKOGOLD840P</v>
          </cell>
          <cell r="R121">
            <v>2</v>
          </cell>
          <cell r="Y121">
            <v>2</v>
          </cell>
        </row>
        <row r="122">
          <cell r="A122" t="str">
            <v>EKOGOLD940P</v>
          </cell>
          <cell r="R122">
            <v>2</v>
          </cell>
          <cell r="Y122">
            <v>2</v>
          </cell>
        </row>
        <row r="123">
          <cell r="A123" t="str">
            <v>GT285SL</v>
          </cell>
          <cell r="K123">
            <v>6</v>
          </cell>
          <cell r="Y123">
            <v>6</v>
          </cell>
        </row>
        <row r="124">
          <cell r="A124" t="str">
            <v>GTE405</v>
          </cell>
          <cell r="Y124">
            <v>0</v>
          </cell>
        </row>
        <row r="125">
          <cell r="A125" t="str">
            <v>JT366/SL</v>
          </cell>
          <cell r="Y125">
            <v>0</v>
          </cell>
        </row>
        <row r="126">
          <cell r="A126" t="str">
            <v>JT379IX</v>
          </cell>
          <cell r="Y126">
            <v>0</v>
          </cell>
        </row>
        <row r="127">
          <cell r="A127" t="str">
            <v>KGN5382A2+ Fresh PT</v>
          </cell>
          <cell r="R127">
            <v>2</v>
          </cell>
          <cell r="Y127">
            <v>2</v>
          </cell>
        </row>
        <row r="128">
          <cell r="A128" t="str">
            <v>KGN5283A3+</v>
          </cell>
          <cell r="R128">
            <v>2</v>
          </cell>
          <cell r="Y128">
            <v>2</v>
          </cell>
        </row>
        <row r="129">
          <cell r="A129" t="str">
            <v>LOP6052</v>
          </cell>
          <cell r="V129">
            <v>6</v>
          </cell>
          <cell r="Y129">
            <v>6</v>
          </cell>
        </row>
        <row r="130">
          <cell r="A130" t="str">
            <v>LOS7010</v>
          </cell>
          <cell r="I130">
            <v>3</v>
          </cell>
          <cell r="Y130">
            <v>3</v>
          </cell>
        </row>
        <row r="131">
          <cell r="A131" t="str">
            <v>LPA54</v>
          </cell>
          <cell r="Y131">
            <v>0</v>
          </cell>
        </row>
        <row r="132">
          <cell r="A132" t="str">
            <v>MWD246SL</v>
          </cell>
          <cell r="Y132">
            <v>0</v>
          </cell>
        </row>
        <row r="133">
          <cell r="A133" t="str">
            <v>MWD301</v>
          </cell>
          <cell r="Y133">
            <v>0</v>
          </cell>
        </row>
        <row r="134">
          <cell r="A134" t="str">
            <v>MWD302/WH</v>
          </cell>
          <cell r="I134">
            <v>2</v>
          </cell>
          <cell r="K134">
            <v>3</v>
          </cell>
          <cell r="R134">
            <v>2</v>
          </cell>
          <cell r="Y134">
            <v>7</v>
          </cell>
        </row>
        <row r="135">
          <cell r="A135" t="str">
            <v>MWD308/SL</v>
          </cell>
          <cell r="K135">
            <v>10</v>
          </cell>
          <cell r="N135">
            <v>5</v>
          </cell>
          <cell r="P135">
            <v>7</v>
          </cell>
          <cell r="V135">
            <v>5</v>
          </cell>
          <cell r="Y135">
            <v>27</v>
          </cell>
        </row>
        <row r="136">
          <cell r="A136" t="str">
            <v>MWO611SL</v>
          </cell>
          <cell r="B136">
            <v>20</v>
          </cell>
          <cell r="Q136">
            <v>15</v>
          </cell>
          <cell r="Y136">
            <v>15</v>
          </cell>
        </row>
        <row r="137">
          <cell r="A137" t="str">
            <v>SF141</v>
          </cell>
          <cell r="Y137">
            <v>0</v>
          </cell>
        </row>
        <row r="138">
          <cell r="A138" t="str">
            <v>SF171</v>
          </cell>
          <cell r="K138">
            <v>3</v>
          </cell>
          <cell r="M138">
            <v>3</v>
          </cell>
          <cell r="Y138">
            <v>6</v>
          </cell>
        </row>
        <row r="139">
          <cell r="A139" t="str">
            <v>TGA310/3100EG</v>
          </cell>
          <cell r="Y139">
            <v>0</v>
          </cell>
        </row>
        <row r="140">
          <cell r="A140" t="str">
            <v>TGZ5757IXL</v>
          </cell>
          <cell r="Y140">
            <v>0</v>
          </cell>
        </row>
        <row r="141">
          <cell r="A141" t="str">
            <v>TT16AP</v>
          </cell>
          <cell r="Y141">
            <v>0</v>
          </cell>
        </row>
        <row r="142">
          <cell r="A142" t="str">
            <v>WBA3399NFCIX</v>
          </cell>
          <cell r="O142">
            <v>1</v>
          </cell>
          <cell r="Y142">
            <v>1</v>
          </cell>
        </row>
        <row r="143">
          <cell r="A143" t="str">
            <v>WBA4398NFCIX</v>
          </cell>
          <cell r="Y143">
            <v>0</v>
          </cell>
        </row>
        <row r="144">
          <cell r="A144" t="str">
            <v>WBE3325NFTS</v>
          </cell>
          <cell r="P144">
            <v>1</v>
          </cell>
          <cell r="Y144">
            <v>1</v>
          </cell>
        </row>
        <row r="145">
          <cell r="A145" t="str">
            <v>WBE3325NFW</v>
          </cell>
          <cell r="Y145">
            <v>0</v>
          </cell>
        </row>
        <row r="146">
          <cell r="A146" t="str">
            <v>WBE3414</v>
          </cell>
          <cell r="K146">
            <v>2</v>
          </cell>
          <cell r="Y146">
            <v>2</v>
          </cell>
        </row>
        <row r="147">
          <cell r="A147" t="str">
            <v>WBE475IX/ARC4324IX</v>
          </cell>
          <cell r="Y147">
            <v>0</v>
          </cell>
        </row>
        <row r="148">
          <cell r="A148" t="str">
            <v>WGWHFL106A</v>
          </cell>
          <cell r="H148">
            <v>5</v>
          </cell>
          <cell r="K148">
            <v>6</v>
          </cell>
          <cell r="L148">
            <v>10</v>
          </cell>
          <cell r="M148">
            <v>3</v>
          </cell>
          <cell r="Y148">
            <v>24</v>
          </cell>
        </row>
        <row r="149">
          <cell r="A149" t="str">
            <v>WGWHFL1P6AL</v>
          </cell>
          <cell r="Y149">
            <v>0</v>
          </cell>
        </row>
        <row r="150">
          <cell r="A150" t="str">
            <v>WGWHFL112A</v>
          </cell>
          <cell r="Y150">
            <v>0</v>
          </cell>
        </row>
        <row r="151">
          <cell r="A151" t="str">
            <v>WME1640W</v>
          </cell>
          <cell r="Y151">
            <v>0</v>
          </cell>
        </row>
        <row r="152">
          <cell r="A152" t="str">
            <v>WME1887DFCTS</v>
          </cell>
          <cell r="Y152">
            <v>0</v>
          </cell>
        </row>
        <row r="153">
          <cell r="A153" t="str">
            <v>WMN1867DFCN</v>
          </cell>
          <cell r="O153">
            <v>1</v>
          </cell>
          <cell r="Y153">
            <v>1</v>
          </cell>
        </row>
        <row r="154">
          <cell r="A154" t="str">
            <v>WMT503</v>
          </cell>
          <cell r="Y154">
            <v>0</v>
          </cell>
        </row>
        <row r="155">
          <cell r="A155" t="str">
            <v>WOR1207</v>
          </cell>
          <cell r="I155">
            <v>6</v>
          </cell>
          <cell r="L155">
            <v>30</v>
          </cell>
          <cell r="Y155">
            <v>36</v>
          </cell>
        </row>
        <row r="156">
          <cell r="A156" t="str">
            <v>WOR1209</v>
          </cell>
          <cell r="I156">
            <v>4</v>
          </cell>
          <cell r="L156">
            <v>30</v>
          </cell>
          <cell r="Y156">
            <v>34</v>
          </cell>
        </row>
        <row r="157">
          <cell r="A157" t="str">
            <v>WOR1212</v>
          </cell>
          <cell r="L157">
            <v>30</v>
          </cell>
          <cell r="Y157">
            <v>30</v>
          </cell>
        </row>
        <row r="158">
          <cell r="A158" t="str">
            <v>WS60-578</v>
          </cell>
          <cell r="P158">
            <v>3</v>
          </cell>
          <cell r="V158">
            <v>6</v>
          </cell>
          <cell r="W158">
            <v>6</v>
          </cell>
          <cell r="Y158">
            <v>15</v>
          </cell>
        </row>
        <row r="159">
          <cell r="A159" t="str">
            <v>WS80-58</v>
          </cell>
          <cell r="C159">
            <v>58</v>
          </cell>
          <cell r="K159">
            <v>8</v>
          </cell>
          <cell r="M159">
            <v>8</v>
          </cell>
          <cell r="N159">
            <v>3</v>
          </cell>
          <cell r="V159">
            <v>6</v>
          </cell>
          <cell r="W159">
            <v>6</v>
          </cell>
          <cell r="Y159">
            <v>89</v>
          </cell>
        </row>
        <row r="160">
          <cell r="A160" t="str">
            <v>WSC5541/A+NX</v>
          </cell>
          <cell r="Y160">
            <v>0</v>
          </cell>
        </row>
        <row r="161">
          <cell r="A161" t="str">
            <v>WSC5541/A+S</v>
          </cell>
          <cell r="Y161">
            <v>0</v>
          </cell>
        </row>
        <row r="162">
          <cell r="A162" t="str">
            <v>WSF7256A/IX</v>
          </cell>
          <cell r="Y162">
            <v>0</v>
          </cell>
        </row>
        <row r="163">
          <cell r="A163" t="str">
            <v>WSF5574A+X</v>
          </cell>
          <cell r="T163">
            <v>1</v>
          </cell>
          <cell r="Y163">
            <v>1</v>
          </cell>
        </row>
        <row r="164">
          <cell r="A164" t="str">
            <v>WSN5586A+N</v>
          </cell>
          <cell r="Y164">
            <v>0</v>
          </cell>
        </row>
        <row r="165">
          <cell r="A165" t="str">
            <v>WTE2510W</v>
          </cell>
          <cell r="K165">
            <v>4</v>
          </cell>
          <cell r="Y165">
            <v>4</v>
          </cell>
        </row>
        <row r="166">
          <cell r="A166" t="str">
            <v>WTE2921A+NFS</v>
          </cell>
          <cell r="X166">
            <v>30</v>
          </cell>
          <cell r="Y166">
            <v>30</v>
          </cell>
        </row>
        <row r="167">
          <cell r="A167" t="str">
            <v>WTE2921A+NFW</v>
          </cell>
          <cell r="M167">
            <v>2</v>
          </cell>
          <cell r="Y167">
            <v>2</v>
          </cell>
        </row>
        <row r="168">
          <cell r="A168" t="str">
            <v>WTE3111W</v>
          </cell>
          <cell r="Y168">
            <v>0</v>
          </cell>
        </row>
        <row r="169">
          <cell r="A169" t="str">
            <v>WTE3322A+NFTS</v>
          </cell>
          <cell r="I169">
            <v>3</v>
          </cell>
          <cell r="Y169">
            <v>3</v>
          </cell>
        </row>
        <row r="170">
          <cell r="A170" t="str">
            <v>WTE3322NFW</v>
          </cell>
          <cell r="Y170">
            <v>0</v>
          </cell>
        </row>
        <row r="171">
          <cell r="A171" t="str">
            <v>WTH4410IX</v>
          </cell>
          <cell r="Y171">
            <v>0</v>
          </cell>
        </row>
        <row r="172">
          <cell r="A172" t="str">
            <v>WTH4410NFW</v>
          </cell>
          <cell r="K172">
            <v>3</v>
          </cell>
          <cell r="R172">
            <v>2</v>
          </cell>
          <cell r="Y172">
            <v>5</v>
          </cell>
        </row>
        <row r="173">
          <cell r="A173" t="str">
            <v>WTH4910IX</v>
          </cell>
          <cell r="Y173">
            <v>0</v>
          </cell>
        </row>
        <row r="174">
          <cell r="A174" t="str">
            <v>WTH4910NFW</v>
          </cell>
          <cell r="Y174">
            <v>0</v>
          </cell>
        </row>
        <row r="175">
          <cell r="A175" t="str">
            <v>WTH5410NFW</v>
          </cell>
          <cell r="K175">
            <v>3</v>
          </cell>
          <cell r="M175">
            <v>1</v>
          </cell>
          <cell r="Y175">
            <v>4</v>
          </cell>
        </row>
        <row r="176">
          <cell r="A176" t="str">
            <v>WTH5410NFX</v>
          </cell>
          <cell r="M176">
            <v>1</v>
          </cell>
          <cell r="Y176">
            <v>1</v>
          </cell>
        </row>
        <row r="177">
          <cell r="A177" t="str">
            <v>WTM480</v>
          </cell>
          <cell r="C177">
            <v>51</v>
          </cell>
          <cell r="K177">
            <v>3</v>
          </cell>
          <cell r="Y177">
            <v>54</v>
          </cell>
        </row>
        <row r="178">
          <cell r="A178" t="str">
            <v>WTV4125NFW</v>
          </cell>
          <cell r="Y178">
            <v>0</v>
          </cell>
        </row>
        <row r="179">
          <cell r="A179" t="str">
            <v>WTV4125NFX</v>
          </cell>
          <cell r="Y179">
            <v>0</v>
          </cell>
        </row>
        <row r="180">
          <cell r="A180" t="str">
            <v>WTV4225TS</v>
          </cell>
          <cell r="Y180">
            <v>0</v>
          </cell>
        </row>
        <row r="181">
          <cell r="A181" t="str">
            <v>WTV4597NFCIX</v>
          </cell>
          <cell r="Y181">
            <v>0</v>
          </cell>
        </row>
        <row r="182">
          <cell r="A182" t="str">
            <v>WV1500</v>
          </cell>
          <cell r="K182">
            <v>3</v>
          </cell>
          <cell r="Y182">
            <v>3</v>
          </cell>
        </row>
        <row r="183">
          <cell r="A183" t="str">
            <v>WV1500S</v>
          </cell>
          <cell r="Y183">
            <v>0</v>
          </cell>
        </row>
        <row r="184">
          <cell r="A184" t="str">
            <v>WVCC1B130</v>
          </cell>
          <cell r="K184">
            <v>2</v>
          </cell>
          <cell r="O184">
            <v>6</v>
          </cell>
          <cell r="P184">
            <v>12</v>
          </cell>
          <cell r="T184">
            <v>5</v>
          </cell>
          <cell r="Y184">
            <v>25</v>
          </cell>
        </row>
        <row r="185">
          <cell r="A185" t="str">
            <v>WVCC1CL160</v>
          </cell>
          <cell r="Y185">
            <v>0</v>
          </cell>
        </row>
        <row r="186">
          <cell r="A186" t="str">
            <v>WVCC1B180</v>
          </cell>
          <cell r="Y186">
            <v>0</v>
          </cell>
        </row>
        <row r="187">
          <cell r="A187" t="str">
            <v>WVCC1B200</v>
          </cell>
          <cell r="Y187">
            <v>0</v>
          </cell>
        </row>
        <row r="188">
          <cell r="A188" t="str">
            <v>WVCC1CL200</v>
          </cell>
          <cell r="K188">
            <v>4</v>
          </cell>
          <cell r="M188">
            <v>1</v>
          </cell>
          <cell r="P188">
            <v>9</v>
          </cell>
          <cell r="T188">
            <v>7</v>
          </cell>
          <cell r="Y188">
            <v>21</v>
          </cell>
        </row>
        <row r="189">
          <cell r="A189" t="str">
            <v>WVCU1CL100</v>
          </cell>
          <cell r="T189">
            <v>5</v>
          </cell>
          <cell r="Y189">
            <v>5</v>
          </cell>
        </row>
        <row r="190">
          <cell r="A190" t="str">
            <v>WVE1660</v>
          </cell>
          <cell r="Y190">
            <v>0</v>
          </cell>
        </row>
        <row r="191">
          <cell r="A191" t="str">
            <v>WVE1883NFTS</v>
          </cell>
          <cell r="Y191">
            <v>0</v>
          </cell>
        </row>
        <row r="192">
          <cell r="A192" t="str">
            <v>WVN1863</v>
          </cell>
          <cell r="O192">
            <v>1</v>
          </cell>
          <cell r="Y192">
            <v>1</v>
          </cell>
        </row>
        <row r="193">
          <cell r="A193" t="str">
            <v>WVT503</v>
          </cell>
          <cell r="N193">
            <v>3</v>
          </cell>
          <cell r="Y193">
            <v>3</v>
          </cell>
        </row>
        <row r="194">
          <cell r="A194" t="str">
            <v>WW1600</v>
          </cell>
          <cell r="Y194">
            <v>0</v>
          </cell>
        </row>
      </sheetData>
      <sheetData sheetId="18">
        <row r="5">
          <cell r="A5" t="str">
            <v>DATE</v>
          </cell>
          <cell r="D5" t="str">
            <v>BLD10809</v>
          </cell>
          <cell r="E5" t="str">
            <v>BLD11034</v>
          </cell>
          <cell r="F5" t="str">
            <v>BLD10967</v>
          </cell>
          <cell r="G5" t="str">
            <v>BLD10986                 SB01</v>
          </cell>
          <cell r="H5" t="str">
            <v>BLD10982                  SB02</v>
          </cell>
          <cell r="I5" t="str">
            <v>BLD11011</v>
          </cell>
          <cell r="J5" t="str">
            <v>BLD10953</v>
          </cell>
          <cell r="K5" t="str">
            <v>BLD10990</v>
          </cell>
          <cell r="L5" t="str">
            <v>BLD10968</v>
          </cell>
          <cell r="M5" t="str">
            <v>BLD10973                                SB 02</v>
          </cell>
          <cell r="N5" t="str">
            <v>BLD10970</v>
          </cell>
          <cell r="O5" t="str">
            <v>BLD10944</v>
          </cell>
          <cell r="P5" t="str">
            <v>BLD10997</v>
          </cell>
          <cell r="Q5" t="str">
            <v>BLD10994</v>
          </cell>
          <cell r="R5" t="str">
            <v>BLD11012</v>
          </cell>
          <cell r="S5" t="str">
            <v>BLD11014</v>
          </cell>
          <cell r="T5" t="str">
            <v>BLD10969</v>
          </cell>
          <cell r="U5" t="str">
            <v>BLD10972</v>
          </cell>
          <cell r="V5" t="str">
            <v>TOTAL</v>
          </cell>
        </row>
        <row r="6">
          <cell r="A6" t="str">
            <v>REFERENCES</v>
          </cell>
          <cell r="V6">
            <v>0</v>
          </cell>
        </row>
        <row r="7">
          <cell r="A7" t="str">
            <v>ACE010IX</v>
          </cell>
          <cell r="V7">
            <v>0</v>
          </cell>
        </row>
        <row r="8">
          <cell r="A8" t="str">
            <v>ACE102IX</v>
          </cell>
          <cell r="V8">
            <v>0</v>
          </cell>
        </row>
        <row r="9">
          <cell r="A9" t="str">
            <v>ACM5611G/WH</v>
          </cell>
          <cell r="V9">
            <v>0</v>
          </cell>
        </row>
        <row r="10">
          <cell r="A10" t="str">
            <v>ACM566/1IX</v>
          </cell>
          <cell r="V10">
            <v>0</v>
          </cell>
        </row>
        <row r="11">
          <cell r="A11" t="str">
            <v>ACM6601/G/IX</v>
          </cell>
          <cell r="V11">
            <v>0</v>
          </cell>
        </row>
        <row r="12">
          <cell r="A12" t="str">
            <v>ACM6611G/IX</v>
          </cell>
          <cell r="M12">
            <v>4</v>
          </cell>
          <cell r="V12">
            <v>4</v>
          </cell>
        </row>
        <row r="13">
          <cell r="A13" t="str">
            <v>ACM6611G/WH</v>
          </cell>
          <cell r="V13">
            <v>0</v>
          </cell>
        </row>
        <row r="14">
          <cell r="A14" t="str">
            <v>ACM916IX</v>
          </cell>
          <cell r="V14">
            <v>0</v>
          </cell>
        </row>
        <row r="15">
          <cell r="A15" t="str">
            <v>ADG6442FD</v>
          </cell>
          <cell r="V15">
            <v>0</v>
          </cell>
        </row>
        <row r="16">
          <cell r="A16" t="str">
            <v>ADG7443A+FD</v>
          </cell>
          <cell r="V16">
            <v>0</v>
          </cell>
        </row>
        <row r="17">
          <cell r="A17" t="str">
            <v>ADG7643A+IX</v>
          </cell>
          <cell r="V17">
            <v>0</v>
          </cell>
        </row>
        <row r="18">
          <cell r="A18" t="str">
            <v>ADP4400WH</v>
          </cell>
          <cell r="G18">
            <v>5</v>
          </cell>
          <cell r="V18">
            <v>5</v>
          </cell>
        </row>
        <row r="19">
          <cell r="A19" t="str">
            <v>ADP4600SI</v>
          </cell>
          <cell r="V19">
            <v>0</v>
          </cell>
        </row>
        <row r="20">
          <cell r="A20" t="str">
            <v>ADP7442A+PC6SWH</v>
          </cell>
          <cell r="S20">
            <v>2</v>
          </cell>
          <cell r="V20">
            <v>2</v>
          </cell>
        </row>
        <row r="21">
          <cell r="A21" t="str">
            <v>ADP7452A+IX</v>
          </cell>
          <cell r="V21">
            <v>0</v>
          </cell>
        </row>
        <row r="22">
          <cell r="A22" t="str">
            <v>ADP750IX</v>
          </cell>
          <cell r="H22">
            <v>5</v>
          </cell>
          <cell r="L22">
            <v>2</v>
          </cell>
          <cell r="M22">
            <v>10</v>
          </cell>
          <cell r="N22">
            <v>1</v>
          </cell>
          <cell r="T22">
            <v>1</v>
          </cell>
          <cell r="U22">
            <v>3</v>
          </cell>
          <cell r="V22">
            <v>22</v>
          </cell>
        </row>
        <row r="23">
          <cell r="A23" t="str">
            <v>ADP8688A+TR</v>
          </cell>
          <cell r="Q23">
            <v>2</v>
          </cell>
          <cell r="V23">
            <v>2</v>
          </cell>
        </row>
        <row r="24">
          <cell r="A24" t="str">
            <v>AKG659IX</v>
          </cell>
          <cell r="V24">
            <v>0</v>
          </cell>
        </row>
        <row r="25">
          <cell r="A25" t="str">
            <v>AKL710WH</v>
          </cell>
          <cell r="V25">
            <v>0</v>
          </cell>
        </row>
        <row r="26">
          <cell r="A26" t="str">
            <v>AKM250</v>
          </cell>
          <cell r="K26">
            <v>4</v>
          </cell>
          <cell r="V26">
            <v>4</v>
          </cell>
        </row>
        <row r="27">
          <cell r="A27" t="str">
            <v>AKM250NB</v>
          </cell>
          <cell r="K27">
            <v>2</v>
          </cell>
          <cell r="V27">
            <v>2</v>
          </cell>
        </row>
        <row r="28">
          <cell r="A28" t="str">
            <v>AKM250IX</v>
          </cell>
          <cell r="F28">
            <v>98</v>
          </cell>
          <cell r="L28">
            <v>5</v>
          </cell>
          <cell r="M28">
            <v>10</v>
          </cell>
          <cell r="N28">
            <v>1</v>
          </cell>
          <cell r="T28">
            <v>1</v>
          </cell>
          <cell r="U28">
            <v>5</v>
          </cell>
          <cell r="V28">
            <v>120</v>
          </cell>
        </row>
        <row r="29">
          <cell r="A29" t="str">
            <v>AKM361IX</v>
          </cell>
          <cell r="M29">
            <v>10</v>
          </cell>
          <cell r="S29">
            <v>4</v>
          </cell>
          <cell r="U29">
            <v>2</v>
          </cell>
          <cell r="V29">
            <v>16</v>
          </cell>
        </row>
        <row r="30">
          <cell r="A30" t="str">
            <v>AKM394IR</v>
          </cell>
          <cell r="V30">
            <v>0</v>
          </cell>
        </row>
        <row r="31">
          <cell r="A31" t="str">
            <v>AKM521IX</v>
          </cell>
          <cell r="V31">
            <v>0</v>
          </cell>
        </row>
        <row r="32">
          <cell r="A32" t="str">
            <v>AKP560IX</v>
          </cell>
          <cell r="K32">
            <v>2</v>
          </cell>
          <cell r="L32">
            <v>5</v>
          </cell>
          <cell r="M32">
            <v>10</v>
          </cell>
          <cell r="N32">
            <v>1</v>
          </cell>
          <cell r="S32">
            <v>1</v>
          </cell>
          <cell r="T32">
            <v>1</v>
          </cell>
          <cell r="U32">
            <v>5</v>
          </cell>
          <cell r="V32">
            <v>25</v>
          </cell>
        </row>
        <row r="33">
          <cell r="A33" t="str">
            <v>AKP560WH</v>
          </cell>
          <cell r="V33">
            <v>0</v>
          </cell>
        </row>
        <row r="34">
          <cell r="A34" t="str">
            <v>AKP565IX</v>
          </cell>
          <cell r="V34">
            <v>0</v>
          </cell>
        </row>
        <row r="35">
          <cell r="A35" t="str">
            <v>AKP568/IX/1</v>
          </cell>
          <cell r="L35">
            <v>2</v>
          </cell>
          <cell r="M35">
            <v>6</v>
          </cell>
          <cell r="N35">
            <v>1</v>
          </cell>
          <cell r="T35">
            <v>1</v>
          </cell>
          <cell r="U35">
            <v>3</v>
          </cell>
          <cell r="V35">
            <v>13</v>
          </cell>
        </row>
        <row r="36">
          <cell r="A36" t="str">
            <v>AKR0471IX</v>
          </cell>
          <cell r="V36">
            <v>0</v>
          </cell>
        </row>
        <row r="37">
          <cell r="A37" t="str">
            <v>AKR357IX</v>
          </cell>
          <cell r="V37">
            <v>0</v>
          </cell>
        </row>
        <row r="38">
          <cell r="A38" t="str">
            <v>AKR420IX</v>
          </cell>
          <cell r="V38">
            <v>0</v>
          </cell>
        </row>
        <row r="39">
          <cell r="A39" t="str">
            <v>AKR420WH</v>
          </cell>
          <cell r="V39">
            <v>0</v>
          </cell>
        </row>
        <row r="40">
          <cell r="A40" t="str">
            <v>AKR420NB</v>
          </cell>
          <cell r="K40">
            <v>2</v>
          </cell>
          <cell r="V40">
            <v>2</v>
          </cell>
        </row>
        <row r="41">
          <cell r="A41" t="str">
            <v>AKR431ME</v>
          </cell>
          <cell r="L41">
            <v>5</v>
          </cell>
          <cell r="M41">
            <v>10</v>
          </cell>
          <cell r="N41">
            <v>1</v>
          </cell>
          <cell r="S41">
            <v>4</v>
          </cell>
          <cell r="T41">
            <v>1</v>
          </cell>
          <cell r="U41">
            <v>5</v>
          </cell>
          <cell r="V41">
            <v>26</v>
          </cell>
        </row>
        <row r="42">
          <cell r="A42" t="str">
            <v>AKR431WH</v>
          </cell>
          <cell r="V42">
            <v>0</v>
          </cell>
        </row>
        <row r="43">
          <cell r="A43" t="str">
            <v>AKR685IX</v>
          </cell>
          <cell r="V43">
            <v>0</v>
          </cell>
        </row>
        <row r="44">
          <cell r="A44" t="str">
            <v>AKR703IX</v>
          </cell>
          <cell r="V44">
            <v>0</v>
          </cell>
        </row>
        <row r="45">
          <cell r="A45" t="str">
            <v>AKR891IX</v>
          </cell>
          <cell r="V45">
            <v>0</v>
          </cell>
        </row>
        <row r="46">
          <cell r="A46" t="str">
            <v>AKR934IX</v>
          </cell>
          <cell r="J46">
            <v>1</v>
          </cell>
          <cell r="V46">
            <v>1</v>
          </cell>
        </row>
        <row r="47">
          <cell r="A47" t="str">
            <v>AKR945IX</v>
          </cell>
          <cell r="V47">
            <v>0</v>
          </cell>
        </row>
        <row r="48">
          <cell r="A48" t="str">
            <v>AKR981IX</v>
          </cell>
          <cell r="V48">
            <v>0</v>
          </cell>
        </row>
        <row r="49">
          <cell r="A49" t="str">
            <v>AKR809MR</v>
          </cell>
          <cell r="V49">
            <v>0</v>
          </cell>
        </row>
        <row r="50">
          <cell r="A50" t="str">
            <v>AKS638WH</v>
          </cell>
          <cell r="V50">
            <v>0</v>
          </cell>
        </row>
        <row r="51">
          <cell r="A51" t="str">
            <v>AKT315/IX</v>
          </cell>
          <cell r="V51">
            <v>0</v>
          </cell>
        </row>
        <row r="52">
          <cell r="A52" t="str">
            <v>AKT325IX</v>
          </cell>
          <cell r="V52">
            <v>0</v>
          </cell>
        </row>
        <row r="53">
          <cell r="A53" t="str">
            <v>AKT476NB</v>
          </cell>
          <cell r="V53">
            <v>0</v>
          </cell>
        </row>
        <row r="54">
          <cell r="A54" t="str">
            <v>AKT617/IX</v>
          </cell>
          <cell r="K54">
            <v>1</v>
          </cell>
          <cell r="V54">
            <v>1</v>
          </cell>
        </row>
        <row r="55">
          <cell r="A55" t="str">
            <v>AKT680/IXL</v>
          </cell>
          <cell r="O55">
            <v>3</v>
          </cell>
          <cell r="V55">
            <v>3</v>
          </cell>
        </row>
        <row r="56">
          <cell r="A56" t="str">
            <v>AKT780/IX</v>
          </cell>
          <cell r="O56">
            <v>4</v>
          </cell>
          <cell r="V56">
            <v>4</v>
          </cell>
        </row>
        <row r="57">
          <cell r="A57" t="str">
            <v>AKT809NB</v>
          </cell>
          <cell r="V57">
            <v>0</v>
          </cell>
        </row>
        <row r="58">
          <cell r="A58" t="str">
            <v>AKT905/IX</v>
          </cell>
          <cell r="J58">
            <v>2</v>
          </cell>
          <cell r="V58">
            <v>2</v>
          </cell>
        </row>
        <row r="59">
          <cell r="A59" t="str">
            <v>AKT925/IX</v>
          </cell>
          <cell r="O59">
            <v>6</v>
          </cell>
          <cell r="V59">
            <v>6</v>
          </cell>
        </row>
        <row r="60">
          <cell r="A60" t="str">
            <v>AKT933NB</v>
          </cell>
          <cell r="V60">
            <v>0</v>
          </cell>
        </row>
        <row r="61">
          <cell r="A61" t="str">
            <v>AKZM655IX</v>
          </cell>
          <cell r="V61">
            <v>0</v>
          </cell>
        </row>
        <row r="62">
          <cell r="A62" t="str">
            <v>AKZM693MRR</v>
          </cell>
          <cell r="V62">
            <v>0</v>
          </cell>
        </row>
        <row r="63">
          <cell r="A63" t="str">
            <v>AMB797</v>
          </cell>
          <cell r="V63">
            <v>0</v>
          </cell>
        </row>
        <row r="64">
          <cell r="A64" t="str">
            <v>AMB799</v>
          </cell>
          <cell r="V64">
            <v>0</v>
          </cell>
        </row>
        <row r="65">
          <cell r="A65" t="str">
            <v>AMD091/1</v>
          </cell>
          <cell r="V65">
            <v>0</v>
          </cell>
        </row>
        <row r="66">
          <cell r="A66" t="str">
            <v>AMD314</v>
          </cell>
          <cell r="V66">
            <v>0</v>
          </cell>
        </row>
        <row r="67">
          <cell r="A67" t="str">
            <v>AMD314IX</v>
          </cell>
          <cell r="V67">
            <v>0</v>
          </cell>
        </row>
        <row r="68">
          <cell r="A68" t="str">
            <v>AMD315</v>
          </cell>
          <cell r="V68">
            <v>0</v>
          </cell>
        </row>
        <row r="69">
          <cell r="A69" t="str">
            <v>AMD315IX</v>
          </cell>
          <cell r="V69">
            <v>0</v>
          </cell>
        </row>
        <row r="70">
          <cell r="A70" t="str">
            <v>AMD316</v>
          </cell>
          <cell r="V70">
            <v>0</v>
          </cell>
        </row>
        <row r="71">
          <cell r="A71" t="str">
            <v>AMD317</v>
          </cell>
          <cell r="V71">
            <v>0</v>
          </cell>
        </row>
        <row r="72">
          <cell r="A72" t="str">
            <v>AMD328</v>
          </cell>
          <cell r="V72">
            <v>0</v>
          </cell>
        </row>
        <row r="73">
          <cell r="A73" t="str">
            <v>AMD329</v>
          </cell>
          <cell r="V73">
            <v>0</v>
          </cell>
        </row>
        <row r="74">
          <cell r="A74" t="str">
            <v>AMT606/WH</v>
          </cell>
          <cell r="V74">
            <v>0</v>
          </cell>
        </row>
        <row r="75">
          <cell r="A75" t="str">
            <v>AMW836/IX</v>
          </cell>
          <cell r="V75">
            <v>0</v>
          </cell>
        </row>
        <row r="76">
          <cell r="A76" t="str">
            <v>AMW497IX</v>
          </cell>
          <cell r="V76">
            <v>0</v>
          </cell>
        </row>
        <row r="77">
          <cell r="A77" t="str">
            <v>ARC2224</v>
          </cell>
          <cell r="G77">
            <v>23</v>
          </cell>
          <cell r="V77">
            <v>23</v>
          </cell>
        </row>
        <row r="78">
          <cell r="A78" t="str">
            <v>ARZ000W</v>
          </cell>
          <cell r="V78">
            <v>0</v>
          </cell>
        </row>
        <row r="79">
          <cell r="A79" t="str">
            <v>AMB7912</v>
          </cell>
          <cell r="O79">
            <v>6</v>
          </cell>
          <cell r="V79">
            <v>6</v>
          </cell>
        </row>
        <row r="80">
          <cell r="A80" t="str">
            <v>AWE5090</v>
          </cell>
          <cell r="E80">
            <v>1</v>
          </cell>
          <cell r="H80">
            <v>30</v>
          </cell>
          <cell r="V80">
            <v>31</v>
          </cell>
        </row>
        <row r="81">
          <cell r="A81" t="str">
            <v>AWE6112</v>
          </cell>
          <cell r="V81">
            <v>0</v>
          </cell>
        </row>
        <row r="82">
          <cell r="A82" t="str">
            <v>AWE6511</v>
          </cell>
          <cell r="V82">
            <v>0</v>
          </cell>
        </row>
        <row r="83">
          <cell r="A83" t="str">
            <v>AWE6512</v>
          </cell>
          <cell r="V83">
            <v>0</v>
          </cell>
        </row>
        <row r="84">
          <cell r="A84" t="str">
            <v>AWE7650</v>
          </cell>
          <cell r="N84">
            <v>1</v>
          </cell>
          <cell r="V84">
            <v>1</v>
          </cell>
        </row>
        <row r="85">
          <cell r="A85" t="str">
            <v>AWE9830</v>
          </cell>
          <cell r="V85">
            <v>0</v>
          </cell>
        </row>
        <row r="86">
          <cell r="A86" t="str">
            <v>AWE9850</v>
          </cell>
          <cell r="V86">
            <v>0</v>
          </cell>
        </row>
        <row r="87">
          <cell r="A87" t="str">
            <v>AWG6122/B</v>
          </cell>
          <cell r="V87">
            <v>0</v>
          </cell>
        </row>
        <row r="88">
          <cell r="A88" t="str">
            <v>AWG/BM6060</v>
          </cell>
          <cell r="K88">
            <v>4</v>
          </cell>
          <cell r="V88">
            <v>4</v>
          </cell>
        </row>
        <row r="89">
          <cell r="A89" t="str">
            <v xml:space="preserve">AWG/BM6080 </v>
          </cell>
          <cell r="H89">
            <v>20</v>
          </cell>
          <cell r="V89">
            <v>20</v>
          </cell>
        </row>
        <row r="90">
          <cell r="A90" t="str">
            <v>AWG/BM6080S</v>
          </cell>
          <cell r="M90">
            <v>10</v>
          </cell>
          <cell r="U90">
            <v>2</v>
          </cell>
          <cell r="V90">
            <v>12</v>
          </cell>
        </row>
        <row r="91">
          <cell r="A91" t="str">
            <v>AWG/BM7080</v>
          </cell>
          <cell r="V91">
            <v>0</v>
          </cell>
        </row>
        <row r="92">
          <cell r="A92" t="str">
            <v>AWG/BM7080S</v>
          </cell>
          <cell r="V92">
            <v>0</v>
          </cell>
        </row>
        <row r="93">
          <cell r="A93" t="str">
            <v>AWG/BM7100</v>
          </cell>
          <cell r="V93">
            <v>0</v>
          </cell>
        </row>
        <row r="94">
          <cell r="A94" t="str">
            <v>AWG/CM7120S</v>
          </cell>
          <cell r="J94">
            <v>4</v>
          </cell>
          <cell r="S94">
            <v>3</v>
          </cell>
          <cell r="V94">
            <v>7</v>
          </cell>
        </row>
        <row r="95">
          <cell r="A95" t="str">
            <v>AWO/CM7120</v>
          </cell>
          <cell r="M95">
            <v>10</v>
          </cell>
          <cell r="U95">
            <v>5</v>
          </cell>
          <cell r="V95">
            <v>15</v>
          </cell>
        </row>
        <row r="96">
          <cell r="A96" t="str">
            <v>AWO/CM8123</v>
          </cell>
          <cell r="F96">
            <v>24</v>
          </cell>
          <cell r="H96">
            <v>2</v>
          </cell>
          <cell r="K96">
            <v>2</v>
          </cell>
          <cell r="M96">
            <v>15</v>
          </cell>
          <cell r="S96">
            <v>2</v>
          </cell>
          <cell r="U96">
            <v>3</v>
          </cell>
          <cell r="V96">
            <v>48</v>
          </cell>
        </row>
        <row r="97">
          <cell r="A97" t="str">
            <v>AWO/CM8123S</v>
          </cell>
          <cell r="H97">
            <v>7</v>
          </cell>
          <cell r="M97">
            <v>15</v>
          </cell>
          <cell r="U97">
            <v>2</v>
          </cell>
          <cell r="V97">
            <v>24</v>
          </cell>
        </row>
        <row r="98">
          <cell r="A98" t="str">
            <v>AWO/CM9123</v>
          </cell>
          <cell r="V98">
            <v>0</v>
          </cell>
        </row>
        <row r="99">
          <cell r="A99" t="str">
            <v>AWO/CM9123S</v>
          </cell>
          <cell r="V99">
            <v>0</v>
          </cell>
        </row>
        <row r="100">
          <cell r="A100" t="str">
            <v>AWOE10142S</v>
          </cell>
          <cell r="H100">
            <v>3</v>
          </cell>
          <cell r="L100">
            <v>2</v>
          </cell>
          <cell r="M100">
            <v>4</v>
          </cell>
          <cell r="N100">
            <v>1</v>
          </cell>
          <cell r="U100">
            <v>2</v>
          </cell>
          <cell r="V100">
            <v>12</v>
          </cell>
        </row>
        <row r="101">
          <cell r="A101" t="str">
            <v>AWOE91200/1</v>
          </cell>
          <cell r="H101">
            <v>2</v>
          </cell>
          <cell r="L101">
            <v>2</v>
          </cell>
          <cell r="M101">
            <v>7</v>
          </cell>
          <cell r="U101">
            <v>3</v>
          </cell>
          <cell r="V101">
            <v>14</v>
          </cell>
        </row>
        <row r="102">
          <cell r="A102" t="str">
            <v>AWOE91200/1S</v>
          </cell>
          <cell r="H102">
            <v>2</v>
          </cell>
          <cell r="J102">
            <v>2</v>
          </cell>
          <cell r="M102">
            <v>10</v>
          </cell>
          <cell r="N102">
            <v>1</v>
          </cell>
          <cell r="Q102">
            <v>2</v>
          </cell>
          <cell r="S102">
            <v>1</v>
          </cell>
          <cell r="V102">
            <v>18</v>
          </cell>
        </row>
        <row r="103">
          <cell r="A103" t="str">
            <v>AWZFS614</v>
          </cell>
          <cell r="V103">
            <v>0</v>
          </cell>
        </row>
        <row r="104">
          <cell r="A104" t="str">
            <v>AZB8785</v>
          </cell>
          <cell r="B104">
            <v>1</v>
          </cell>
          <cell r="Q104">
            <v>8</v>
          </cell>
          <cell r="V104">
            <v>9</v>
          </cell>
        </row>
        <row r="105">
          <cell r="A105" t="str">
            <v>AZB9780</v>
          </cell>
          <cell r="V105">
            <v>0</v>
          </cell>
        </row>
        <row r="106">
          <cell r="A106" t="str">
            <v>AZB9785</v>
          </cell>
          <cell r="V106">
            <v>0</v>
          </cell>
        </row>
        <row r="107">
          <cell r="A107" t="str">
            <v>CF16</v>
          </cell>
          <cell r="V107">
            <v>0</v>
          </cell>
        </row>
        <row r="108">
          <cell r="A108" t="str">
            <v>CF20</v>
          </cell>
          <cell r="D108">
            <v>2</v>
          </cell>
          <cell r="V108">
            <v>2</v>
          </cell>
        </row>
        <row r="109">
          <cell r="A109" t="str">
            <v>CF28</v>
          </cell>
          <cell r="D109">
            <v>1</v>
          </cell>
          <cell r="V109">
            <v>1</v>
          </cell>
        </row>
        <row r="110">
          <cell r="A110" t="str">
            <v>CF350</v>
          </cell>
          <cell r="B110">
            <v>4</v>
          </cell>
          <cell r="V110">
            <v>4</v>
          </cell>
        </row>
        <row r="111">
          <cell r="A111" t="str">
            <v>CF430</v>
          </cell>
          <cell r="V111">
            <v>0</v>
          </cell>
        </row>
        <row r="112">
          <cell r="A112" t="str">
            <v>CF610</v>
          </cell>
          <cell r="V112">
            <v>0</v>
          </cell>
        </row>
        <row r="113">
          <cell r="A113" t="str">
            <v>CVA14AP</v>
          </cell>
          <cell r="V113">
            <v>0</v>
          </cell>
        </row>
        <row r="114">
          <cell r="A114" t="str">
            <v>DPA5890IXL</v>
          </cell>
          <cell r="V114">
            <v>0</v>
          </cell>
        </row>
        <row r="115">
          <cell r="A115" t="str">
            <v>DPA25</v>
          </cell>
          <cell r="P115">
            <v>20</v>
          </cell>
          <cell r="V115">
            <v>20</v>
          </cell>
        </row>
        <row r="116">
          <cell r="A116" t="str">
            <v>DPA300V/EG</v>
          </cell>
          <cell r="V116">
            <v>0</v>
          </cell>
        </row>
        <row r="117">
          <cell r="A117" t="str">
            <v>DDP7750</v>
          </cell>
          <cell r="V117">
            <v>0</v>
          </cell>
        </row>
        <row r="118">
          <cell r="A118" t="str">
            <v>DDP7751</v>
          </cell>
          <cell r="V118">
            <v>0</v>
          </cell>
        </row>
        <row r="119">
          <cell r="A119" t="str">
            <v>DDP7752</v>
          </cell>
          <cell r="V119">
            <v>0</v>
          </cell>
        </row>
        <row r="120">
          <cell r="A120" t="str">
            <v>DDP7753</v>
          </cell>
          <cell r="V120">
            <v>0</v>
          </cell>
        </row>
        <row r="121">
          <cell r="A121" t="str">
            <v>EKOGOLD840P</v>
          </cell>
          <cell r="V121">
            <v>0</v>
          </cell>
        </row>
        <row r="122">
          <cell r="A122" t="str">
            <v>EKOGOLD940P</v>
          </cell>
          <cell r="V122">
            <v>0</v>
          </cell>
        </row>
        <row r="123">
          <cell r="A123" t="str">
            <v>GT285SL</v>
          </cell>
          <cell r="O123">
            <v>10</v>
          </cell>
          <cell r="V123">
            <v>10</v>
          </cell>
        </row>
        <row r="124">
          <cell r="A124" t="str">
            <v>GTE405</v>
          </cell>
          <cell r="V124">
            <v>0</v>
          </cell>
        </row>
        <row r="125">
          <cell r="A125" t="str">
            <v>JT366/SL</v>
          </cell>
          <cell r="V125">
            <v>0</v>
          </cell>
        </row>
        <row r="126">
          <cell r="A126" t="str">
            <v>JT379IX</v>
          </cell>
          <cell r="V126">
            <v>0</v>
          </cell>
        </row>
        <row r="127">
          <cell r="A127" t="str">
            <v>KGN5382A2+ Fresh PT</v>
          </cell>
          <cell r="V127">
            <v>0</v>
          </cell>
        </row>
        <row r="128">
          <cell r="A128" t="str">
            <v>KGN5283A3+</v>
          </cell>
          <cell r="V128">
            <v>0</v>
          </cell>
        </row>
        <row r="129">
          <cell r="A129" t="str">
            <v>LOP6052</v>
          </cell>
          <cell r="S129">
            <v>3</v>
          </cell>
          <cell r="V129">
            <v>3</v>
          </cell>
        </row>
        <row r="130">
          <cell r="A130" t="str">
            <v>LOS7010</v>
          </cell>
          <cell r="V130">
            <v>0</v>
          </cell>
        </row>
        <row r="131">
          <cell r="A131" t="str">
            <v>LPA54</v>
          </cell>
          <cell r="V131">
            <v>0</v>
          </cell>
        </row>
        <row r="132">
          <cell r="A132" t="str">
            <v>MWD246SL</v>
          </cell>
          <cell r="V132">
            <v>0</v>
          </cell>
        </row>
        <row r="133">
          <cell r="A133" t="str">
            <v>MWD301</v>
          </cell>
          <cell r="V133">
            <v>0</v>
          </cell>
        </row>
        <row r="134">
          <cell r="A134" t="str">
            <v>MWD302/WH</v>
          </cell>
          <cell r="S134">
            <v>3</v>
          </cell>
          <cell r="V134">
            <v>3</v>
          </cell>
        </row>
        <row r="135">
          <cell r="A135" t="str">
            <v>MWD308/SL</v>
          </cell>
          <cell r="O135">
            <v>6</v>
          </cell>
          <cell r="V135">
            <v>6</v>
          </cell>
        </row>
        <row r="136">
          <cell r="A136" t="str">
            <v>MWO611SL</v>
          </cell>
          <cell r="S136">
            <v>4</v>
          </cell>
          <cell r="V136">
            <v>4</v>
          </cell>
        </row>
        <row r="137">
          <cell r="A137" t="str">
            <v>SF141</v>
          </cell>
          <cell r="V137">
            <v>0</v>
          </cell>
        </row>
        <row r="138">
          <cell r="A138" t="str">
            <v>SF171</v>
          </cell>
          <cell r="S138">
            <v>2</v>
          </cell>
          <cell r="V138">
            <v>2</v>
          </cell>
        </row>
        <row r="139">
          <cell r="A139" t="str">
            <v>TGA310/3100EG</v>
          </cell>
          <cell r="V139">
            <v>0</v>
          </cell>
        </row>
        <row r="140">
          <cell r="A140" t="str">
            <v>TGZ5757IXL</v>
          </cell>
          <cell r="V140">
            <v>0</v>
          </cell>
        </row>
        <row r="141">
          <cell r="A141" t="str">
            <v>TT16AP</v>
          </cell>
          <cell r="B141">
            <v>4</v>
          </cell>
          <cell r="Q141">
            <v>10</v>
          </cell>
          <cell r="V141">
            <v>14</v>
          </cell>
        </row>
        <row r="142">
          <cell r="A142" t="str">
            <v>WBA3399NFCIX</v>
          </cell>
          <cell r="L142">
            <v>1</v>
          </cell>
          <cell r="M142">
            <v>4</v>
          </cell>
          <cell r="N142">
            <v>1</v>
          </cell>
          <cell r="T142">
            <v>1</v>
          </cell>
          <cell r="U142">
            <v>1</v>
          </cell>
          <cell r="V142">
            <v>8</v>
          </cell>
        </row>
        <row r="143">
          <cell r="A143" t="str">
            <v>WBA4398NFCIX</v>
          </cell>
          <cell r="V143">
            <v>0</v>
          </cell>
        </row>
        <row r="144">
          <cell r="A144" t="str">
            <v>WBE3325NFTS</v>
          </cell>
          <cell r="G144">
            <v>10</v>
          </cell>
          <cell r="V144">
            <v>10</v>
          </cell>
        </row>
        <row r="145">
          <cell r="A145" t="str">
            <v>WBE3325NFW</v>
          </cell>
          <cell r="G145">
            <v>5</v>
          </cell>
          <cell r="V145">
            <v>5</v>
          </cell>
        </row>
        <row r="146">
          <cell r="A146" t="str">
            <v>WBE3414</v>
          </cell>
          <cell r="V146">
            <v>0</v>
          </cell>
        </row>
        <row r="147">
          <cell r="A147" t="str">
            <v>WBE475IX/ARC4324IX</v>
          </cell>
          <cell r="V147">
            <v>0</v>
          </cell>
        </row>
        <row r="148">
          <cell r="A148" t="str">
            <v>WGWHFL106A</v>
          </cell>
          <cell r="I148">
            <v>10</v>
          </cell>
          <cell r="K148">
            <v>4</v>
          </cell>
          <cell r="O148">
            <v>3</v>
          </cell>
          <cell r="R148">
            <v>10</v>
          </cell>
          <cell r="S148">
            <v>4</v>
          </cell>
          <cell r="V148">
            <v>31</v>
          </cell>
        </row>
        <row r="149">
          <cell r="A149" t="str">
            <v>WGWHFL1P6AL</v>
          </cell>
          <cell r="V149">
            <v>0</v>
          </cell>
        </row>
        <row r="150">
          <cell r="A150" t="str">
            <v>WGWHFL112A</v>
          </cell>
          <cell r="I150">
            <v>4</v>
          </cell>
          <cell r="O150">
            <v>2</v>
          </cell>
          <cell r="V150">
            <v>6</v>
          </cell>
        </row>
        <row r="151">
          <cell r="A151" t="str">
            <v>WME1640W</v>
          </cell>
          <cell r="V151">
            <v>0</v>
          </cell>
        </row>
        <row r="152">
          <cell r="A152" t="str">
            <v>WME1887DFCTS</v>
          </cell>
          <cell r="V152">
            <v>0</v>
          </cell>
        </row>
        <row r="153">
          <cell r="A153" t="str">
            <v>WMN1867DFCN</v>
          </cell>
          <cell r="V153">
            <v>0</v>
          </cell>
        </row>
        <row r="154">
          <cell r="A154" t="str">
            <v>WMT503</v>
          </cell>
          <cell r="F154">
            <v>20</v>
          </cell>
          <cell r="M154">
            <v>15</v>
          </cell>
          <cell r="T154">
            <v>1</v>
          </cell>
          <cell r="U154">
            <v>3</v>
          </cell>
          <cell r="V154">
            <v>39</v>
          </cell>
        </row>
        <row r="155">
          <cell r="A155" t="str">
            <v>WOR1207</v>
          </cell>
          <cell r="L155">
            <v>10</v>
          </cell>
          <cell r="M155">
            <v>10</v>
          </cell>
          <cell r="Q155">
            <v>20</v>
          </cell>
          <cell r="U155">
            <v>10</v>
          </cell>
          <cell r="V155">
            <v>50</v>
          </cell>
        </row>
        <row r="156">
          <cell r="A156" t="str">
            <v>WOR1209</v>
          </cell>
          <cell r="Q156">
            <v>10</v>
          </cell>
          <cell r="V156">
            <v>10</v>
          </cell>
        </row>
        <row r="157">
          <cell r="A157" t="str">
            <v>WOR1212</v>
          </cell>
          <cell r="Q157">
            <v>4</v>
          </cell>
          <cell r="V157">
            <v>4</v>
          </cell>
        </row>
        <row r="158">
          <cell r="A158" t="str">
            <v>WS60-578</v>
          </cell>
          <cell r="E158">
            <v>45</v>
          </cell>
          <cell r="H158">
            <v>47</v>
          </cell>
          <cell r="J158">
            <v>4</v>
          </cell>
          <cell r="K158">
            <v>15</v>
          </cell>
          <cell r="V158">
            <v>111</v>
          </cell>
        </row>
        <row r="159">
          <cell r="A159" t="str">
            <v>WS80-58</v>
          </cell>
          <cell r="B159">
            <v>5</v>
          </cell>
          <cell r="E159">
            <v>45</v>
          </cell>
          <cell r="F159">
            <v>35</v>
          </cell>
          <cell r="H159">
            <v>30</v>
          </cell>
          <cell r="J159">
            <v>8</v>
          </cell>
          <cell r="M159">
            <v>5</v>
          </cell>
          <cell r="S159">
            <v>10</v>
          </cell>
          <cell r="U159">
            <v>2</v>
          </cell>
          <cell r="V159">
            <v>140</v>
          </cell>
        </row>
        <row r="160">
          <cell r="A160" t="str">
            <v>WSC5541/A+NX</v>
          </cell>
          <cell r="V160">
            <v>0</v>
          </cell>
        </row>
        <row r="161">
          <cell r="A161" t="str">
            <v>WSC5541/A+S</v>
          </cell>
          <cell r="V161">
            <v>0</v>
          </cell>
        </row>
        <row r="162">
          <cell r="A162" t="str">
            <v>WSF7256A/IX</v>
          </cell>
          <cell r="V162">
            <v>0</v>
          </cell>
        </row>
        <row r="163">
          <cell r="A163" t="str">
            <v>WSF5574A+X</v>
          </cell>
          <cell r="V163">
            <v>0</v>
          </cell>
        </row>
        <row r="164">
          <cell r="A164" t="str">
            <v>WSN5586A+N</v>
          </cell>
          <cell r="V164">
            <v>0</v>
          </cell>
        </row>
        <row r="165">
          <cell r="A165" t="str">
            <v>WTE2510W</v>
          </cell>
          <cell r="K165">
            <v>4</v>
          </cell>
          <cell r="M165">
            <v>5</v>
          </cell>
          <cell r="U165">
            <v>2</v>
          </cell>
          <cell r="V165">
            <v>11</v>
          </cell>
        </row>
        <row r="166">
          <cell r="A166" t="str">
            <v>WTE2921A+NFS</v>
          </cell>
          <cell r="M166">
            <v>10</v>
          </cell>
          <cell r="U166">
            <v>2</v>
          </cell>
          <cell r="V166">
            <v>12</v>
          </cell>
        </row>
        <row r="167">
          <cell r="A167" t="str">
            <v>WTE2921A+NFW</v>
          </cell>
          <cell r="V167">
            <v>0</v>
          </cell>
        </row>
        <row r="168">
          <cell r="A168" t="str">
            <v>WTE3111W</v>
          </cell>
          <cell r="D168">
            <v>1</v>
          </cell>
          <cell r="V168">
            <v>1</v>
          </cell>
        </row>
        <row r="169">
          <cell r="A169" t="str">
            <v>WTE3322A+NFTS</v>
          </cell>
          <cell r="V169">
            <v>0</v>
          </cell>
        </row>
        <row r="170">
          <cell r="A170" t="str">
            <v>WTE3322NFW</v>
          </cell>
          <cell r="V170">
            <v>0</v>
          </cell>
        </row>
        <row r="171">
          <cell r="A171" t="str">
            <v>WTH4410IX</v>
          </cell>
          <cell r="V171">
            <v>0</v>
          </cell>
        </row>
        <row r="172">
          <cell r="A172" t="str">
            <v>WTH4410NFW</v>
          </cell>
          <cell r="V172">
            <v>0</v>
          </cell>
        </row>
        <row r="173">
          <cell r="A173" t="str">
            <v>WTH4910IX</v>
          </cell>
          <cell r="E173">
            <v>1</v>
          </cell>
          <cell r="V173">
            <v>1</v>
          </cell>
        </row>
        <row r="174">
          <cell r="A174" t="str">
            <v>WTH4910NFW</v>
          </cell>
          <cell r="V174">
            <v>0</v>
          </cell>
        </row>
        <row r="175">
          <cell r="A175" t="str">
            <v>WTH5410NFW</v>
          </cell>
          <cell r="F175">
            <v>30</v>
          </cell>
          <cell r="V175">
            <v>30</v>
          </cell>
        </row>
        <row r="176">
          <cell r="A176" t="str">
            <v>WTH5410NFX</v>
          </cell>
          <cell r="V176">
            <v>0</v>
          </cell>
        </row>
        <row r="177">
          <cell r="A177" t="str">
            <v>WTM480</v>
          </cell>
          <cell r="F177">
            <v>9</v>
          </cell>
          <cell r="K177">
            <v>1</v>
          </cell>
          <cell r="V177">
            <v>10</v>
          </cell>
        </row>
        <row r="178">
          <cell r="A178" t="str">
            <v>WTV4125NFW</v>
          </cell>
          <cell r="V178">
            <v>0</v>
          </cell>
        </row>
        <row r="179">
          <cell r="A179" t="str">
            <v>WTV4125NFX</v>
          </cell>
          <cell r="V179">
            <v>0</v>
          </cell>
        </row>
        <row r="180">
          <cell r="A180" t="str">
            <v>WTV4225TS</v>
          </cell>
          <cell r="V180">
            <v>0</v>
          </cell>
        </row>
        <row r="181">
          <cell r="A181" t="str">
            <v>WTV4597NFCIX</v>
          </cell>
          <cell r="M181">
            <v>6</v>
          </cell>
          <cell r="N181">
            <v>1</v>
          </cell>
          <cell r="T181">
            <v>1</v>
          </cell>
          <cell r="U181">
            <v>1</v>
          </cell>
          <cell r="V181">
            <v>9</v>
          </cell>
        </row>
        <row r="182">
          <cell r="A182" t="str">
            <v>WV1500</v>
          </cell>
          <cell r="M182">
            <v>5</v>
          </cell>
          <cell r="V182">
            <v>5</v>
          </cell>
        </row>
        <row r="183">
          <cell r="A183" t="str">
            <v>WV1500S</v>
          </cell>
          <cell r="M183">
            <v>10</v>
          </cell>
          <cell r="V183">
            <v>10</v>
          </cell>
        </row>
        <row r="184">
          <cell r="A184" t="str">
            <v>WVCC1B130</v>
          </cell>
          <cell r="G184">
            <v>25</v>
          </cell>
          <cell r="H184">
            <v>9</v>
          </cell>
          <cell r="K184">
            <v>2</v>
          </cell>
          <cell r="M184">
            <v>15</v>
          </cell>
          <cell r="S184">
            <v>2</v>
          </cell>
          <cell r="U184">
            <v>3</v>
          </cell>
          <cell r="V184">
            <v>56</v>
          </cell>
        </row>
        <row r="185">
          <cell r="A185" t="str">
            <v>WVCC1CL160</v>
          </cell>
          <cell r="V185">
            <v>0</v>
          </cell>
        </row>
        <row r="186">
          <cell r="A186" t="str">
            <v>WVCC1B180</v>
          </cell>
          <cell r="V186">
            <v>0</v>
          </cell>
        </row>
        <row r="187">
          <cell r="A187" t="str">
            <v>WVCC1B200</v>
          </cell>
          <cell r="V187">
            <v>0</v>
          </cell>
        </row>
        <row r="188">
          <cell r="A188" t="str">
            <v>WVCC1CL200</v>
          </cell>
          <cell r="V188">
            <v>0</v>
          </cell>
        </row>
        <row r="189">
          <cell r="A189" t="str">
            <v>WVCU1CL100</v>
          </cell>
          <cell r="V189">
            <v>0</v>
          </cell>
        </row>
        <row r="190">
          <cell r="A190" t="str">
            <v>WVE1660</v>
          </cell>
          <cell r="V190">
            <v>0</v>
          </cell>
        </row>
        <row r="191">
          <cell r="A191" t="str">
            <v>WVE1883NFTS</v>
          </cell>
          <cell r="V191">
            <v>0</v>
          </cell>
        </row>
        <row r="192">
          <cell r="A192" t="str">
            <v>WVN1863</v>
          </cell>
          <cell r="V192">
            <v>0</v>
          </cell>
        </row>
        <row r="193">
          <cell r="A193" t="str">
            <v>WVT503</v>
          </cell>
          <cell r="F193">
            <v>16</v>
          </cell>
          <cell r="M193">
            <v>10</v>
          </cell>
          <cell r="S193">
            <v>2</v>
          </cell>
          <cell r="U193">
            <v>2</v>
          </cell>
          <cell r="V193">
            <v>30</v>
          </cell>
        </row>
        <row r="194">
          <cell r="A194" t="str">
            <v>WW1600</v>
          </cell>
          <cell r="V194">
            <v>0</v>
          </cell>
        </row>
      </sheetData>
      <sheetData sheetId="19">
        <row r="5">
          <cell r="A5" t="str">
            <v>DATE</v>
          </cell>
          <cell r="B5" t="str">
            <v>TR119</v>
          </cell>
          <cell r="C5" t="str">
            <v>BLD 10967                  SB04</v>
          </cell>
          <cell r="D5" t="str">
            <v>BLKD0011</v>
          </cell>
          <cell r="E5" t="str">
            <v>BLD10991</v>
          </cell>
          <cell r="F5" t="str">
            <v>BLD10960</v>
          </cell>
          <cell r="G5" t="str">
            <v>BLD10952</v>
          </cell>
          <cell r="H5" t="str">
            <v>BLD10955</v>
          </cell>
          <cell r="I5" t="str">
            <v>BLD10610</v>
          </cell>
          <cell r="J5" t="str">
            <v>BLKD0016</v>
          </cell>
          <cell r="K5" t="str">
            <v>BLD11069</v>
          </cell>
          <cell r="L5" t="str">
            <v>BLD10940                    SB 04</v>
          </cell>
          <cell r="M5" t="str">
            <v>BLD10983</v>
          </cell>
          <cell r="N5" t="str">
            <v>BLD10984</v>
          </cell>
          <cell r="O5" t="str">
            <v>BLD10986</v>
          </cell>
          <cell r="P5" t="str">
            <v>BLD11054</v>
          </cell>
          <cell r="Q5" t="str">
            <v>BLD11053</v>
          </cell>
          <cell r="R5" t="str">
            <v>BLD11059</v>
          </cell>
          <cell r="S5" t="str">
            <v>BLD11060</v>
          </cell>
          <cell r="T5" t="str">
            <v>BLD11058</v>
          </cell>
          <cell r="U5" t="str">
            <v>BLD11056</v>
          </cell>
          <cell r="V5" t="str">
            <v>BLD10957</v>
          </cell>
          <cell r="W5" t="str">
            <v>BLD11066</v>
          </cell>
          <cell r="X5" t="str">
            <v>BLD10989</v>
          </cell>
          <cell r="Y5" t="str">
            <v>TOTAL</v>
          </cell>
        </row>
        <row r="6">
          <cell r="A6" t="str">
            <v>REFERENCES</v>
          </cell>
          <cell r="Y6">
            <v>0</v>
          </cell>
        </row>
        <row r="7">
          <cell r="A7" t="str">
            <v>ACE010IX</v>
          </cell>
          <cell r="Y7">
            <v>0</v>
          </cell>
        </row>
        <row r="8">
          <cell r="A8" t="str">
            <v>ACE102IX</v>
          </cell>
          <cell r="Y8">
            <v>0</v>
          </cell>
        </row>
        <row r="9">
          <cell r="A9" t="str">
            <v>ACM5611G/WH</v>
          </cell>
          <cell r="Q9">
            <v>2</v>
          </cell>
          <cell r="Y9">
            <v>2</v>
          </cell>
        </row>
        <row r="10">
          <cell r="A10" t="str">
            <v>ACM566/1IX</v>
          </cell>
          <cell r="Y10">
            <v>0</v>
          </cell>
        </row>
        <row r="11">
          <cell r="A11" t="str">
            <v>ACM6601/G/IX</v>
          </cell>
          <cell r="Y11">
            <v>0</v>
          </cell>
        </row>
        <row r="12">
          <cell r="A12" t="str">
            <v>ACM6611G/IX</v>
          </cell>
          <cell r="R12">
            <v>1</v>
          </cell>
          <cell r="Y12">
            <v>1</v>
          </cell>
        </row>
        <row r="13">
          <cell r="A13" t="str">
            <v>ACM6611G/WH</v>
          </cell>
          <cell r="Q13">
            <v>2</v>
          </cell>
          <cell r="X13">
            <v>2</v>
          </cell>
          <cell r="Y13">
            <v>4</v>
          </cell>
        </row>
        <row r="14">
          <cell r="A14" t="str">
            <v>ACM916IX</v>
          </cell>
          <cell r="Y14">
            <v>0</v>
          </cell>
        </row>
        <row r="15">
          <cell r="A15" t="str">
            <v>ADG6442FD</v>
          </cell>
          <cell r="Y15">
            <v>0</v>
          </cell>
        </row>
        <row r="16">
          <cell r="A16" t="str">
            <v>ADG7443A+FD</v>
          </cell>
          <cell r="Y16">
            <v>0</v>
          </cell>
        </row>
        <row r="17">
          <cell r="A17" t="str">
            <v>ADG7643A+IX</v>
          </cell>
          <cell r="Y17">
            <v>0</v>
          </cell>
        </row>
        <row r="18">
          <cell r="A18" t="str">
            <v>ADP4400WH</v>
          </cell>
          <cell r="F18">
            <v>2</v>
          </cell>
          <cell r="G18">
            <v>2</v>
          </cell>
          <cell r="U18">
            <v>5</v>
          </cell>
          <cell r="X18">
            <v>2</v>
          </cell>
          <cell r="Y18">
            <v>11</v>
          </cell>
        </row>
        <row r="19">
          <cell r="A19" t="str">
            <v>ADP4600SI</v>
          </cell>
          <cell r="O19">
            <v>10</v>
          </cell>
          <cell r="Y19">
            <v>10</v>
          </cell>
        </row>
        <row r="20">
          <cell r="A20" t="str">
            <v>ADP7442A+PC6SWH</v>
          </cell>
          <cell r="Y20">
            <v>0</v>
          </cell>
        </row>
        <row r="21">
          <cell r="A21" t="str">
            <v>ADP7452A+IX</v>
          </cell>
          <cell r="E21">
            <v>5</v>
          </cell>
          <cell r="K21">
            <v>2</v>
          </cell>
          <cell r="Y21">
            <v>7</v>
          </cell>
        </row>
        <row r="22">
          <cell r="A22" t="str">
            <v>ADP750IX</v>
          </cell>
          <cell r="F22">
            <v>2</v>
          </cell>
          <cell r="K22">
            <v>2</v>
          </cell>
          <cell r="X22">
            <v>2</v>
          </cell>
          <cell r="Y22">
            <v>6</v>
          </cell>
        </row>
        <row r="23">
          <cell r="A23" t="str">
            <v>ADP8688A+TR</v>
          </cell>
          <cell r="G23">
            <v>2</v>
          </cell>
          <cell r="Q23">
            <v>6</v>
          </cell>
          <cell r="Y23">
            <v>8</v>
          </cell>
        </row>
        <row r="24">
          <cell r="A24" t="str">
            <v>AKG659IX</v>
          </cell>
          <cell r="Y24">
            <v>0</v>
          </cell>
        </row>
        <row r="25">
          <cell r="A25" t="str">
            <v>AKL710WH</v>
          </cell>
          <cell r="Y25">
            <v>0</v>
          </cell>
        </row>
        <row r="26">
          <cell r="A26" t="str">
            <v>AKM250</v>
          </cell>
          <cell r="F26">
            <v>3</v>
          </cell>
          <cell r="Y26">
            <v>3</v>
          </cell>
        </row>
        <row r="27">
          <cell r="A27" t="str">
            <v>AKM250NB</v>
          </cell>
          <cell r="R27">
            <v>3</v>
          </cell>
          <cell r="Y27">
            <v>3</v>
          </cell>
        </row>
        <row r="28">
          <cell r="A28" t="str">
            <v>AKM250IX</v>
          </cell>
          <cell r="R28">
            <v>6</v>
          </cell>
          <cell r="Y28">
            <v>6</v>
          </cell>
        </row>
        <row r="29">
          <cell r="A29" t="str">
            <v>AKM361IX</v>
          </cell>
          <cell r="F29">
            <v>1</v>
          </cell>
          <cell r="K29">
            <v>16</v>
          </cell>
          <cell r="Y29">
            <v>17</v>
          </cell>
        </row>
        <row r="30">
          <cell r="A30" t="str">
            <v>AKM394IR</v>
          </cell>
          <cell r="Q30">
            <v>2</v>
          </cell>
          <cell r="Y30">
            <v>2</v>
          </cell>
        </row>
        <row r="31">
          <cell r="A31" t="str">
            <v>AKM521IX</v>
          </cell>
          <cell r="Y31">
            <v>0</v>
          </cell>
        </row>
        <row r="32">
          <cell r="A32" t="str">
            <v>AKP560IX</v>
          </cell>
          <cell r="R32">
            <v>6</v>
          </cell>
          <cell r="U32">
            <v>2</v>
          </cell>
          <cell r="Y32">
            <v>8</v>
          </cell>
        </row>
        <row r="33">
          <cell r="A33" t="str">
            <v>AKP560WH</v>
          </cell>
          <cell r="X33">
            <v>1</v>
          </cell>
          <cell r="Y33">
            <v>1</v>
          </cell>
        </row>
        <row r="34">
          <cell r="A34" t="str">
            <v>AKP565IX</v>
          </cell>
          <cell r="K34">
            <v>10</v>
          </cell>
          <cell r="Y34">
            <v>10</v>
          </cell>
        </row>
        <row r="35">
          <cell r="A35" t="str">
            <v>AKP568/IX/1</v>
          </cell>
          <cell r="Y35">
            <v>0</v>
          </cell>
        </row>
        <row r="36">
          <cell r="A36" t="str">
            <v>AKR0471IX</v>
          </cell>
          <cell r="Y36">
            <v>0</v>
          </cell>
        </row>
        <row r="37">
          <cell r="A37" t="str">
            <v>AKR357IX</v>
          </cell>
          <cell r="Y37">
            <v>0</v>
          </cell>
        </row>
        <row r="38">
          <cell r="A38" t="str">
            <v>AKR420IX</v>
          </cell>
          <cell r="Y38">
            <v>0</v>
          </cell>
        </row>
        <row r="39">
          <cell r="A39" t="str">
            <v>AKR420WH</v>
          </cell>
          <cell r="Y39">
            <v>0</v>
          </cell>
        </row>
        <row r="40">
          <cell r="A40" t="str">
            <v>AKR420NB</v>
          </cell>
          <cell r="R40">
            <v>3</v>
          </cell>
          <cell r="Y40">
            <v>3</v>
          </cell>
        </row>
        <row r="41">
          <cell r="A41" t="str">
            <v>AKR431ME</v>
          </cell>
          <cell r="F41">
            <v>2</v>
          </cell>
          <cell r="K41">
            <v>16</v>
          </cell>
          <cell r="L41">
            <v>4</v>
          </cell>
          <cell r="R41">
            <v>6</v>
          </cell>
          <cell r="Y41">
            <v>28</v>
          </cell>
        </row>
        <row r="42">
          <cell r="A42" t="str">
            <v>AKR431WH</v>
          </cell>
          <cell r="Y42">
            <v>0</v>
          </cell>
        </row>
        <row r="43">
          <cell r="A43" t="str">
            <v>AKR685IX</v>
          </cell>
          <cell r="Y43">
            <v>0</v>
          </cell>
        </row>
        <row r="44">
          <cell r="A44" t="str">
            <v>AKR703IX</v>
          </cell>
          <cell r="Y44">
            <v>0</v>
          </cell>
        </row>
        <row r="45">
          <cell r="A45" t="str">
            <v>AKR891IX</v>
          </cell>
          <cell r="Y45">
            <v>0</v>
          </cell>
        </row>
        <row r="46">
          <cell r="A46" t="str">
            <v>AKR934IX</v>
          </cell>
          <cell r="F46">
            <v>2</v>
          </cell>
          <cell r="Y46">
            <v>2</v>
          </cell>
        </row>
        <row r="47">
          <cell r="A47" t="str">
            <v>AKR945IX</v>
          </cell>
          <cell r="Y47">
            <v>0</v>
          </cell>
        </row>
        <row r="48">
          <cell r="A48" t="str">
            <v>AKR981IX</v>
          </cell>
          <cell r="Y48">
            <v>0</v>
          </cell>
        </row>
        <row r="49">
          <cell r="A49" t="str">
            <v>AKR809MR</v>
          </cell>
          <cell r="Y49">
            <v>0</v>
          </cell>
        </row>
        <row r="50">
          <cell r="A50" t="str">
            <v>AKS638WH</v>
          </cell>
          <cell r="Y50">
            <v>0</v>
          </cell>
        </row>
        <row r="51">
          <cell r="A51" t="str">
            <v>AKT315/IX</v>
          </cell>
          <cell r="Y51">
            <v>0</v>
          </cell>
        </row>
        <row r="52">
          <cell r="A52" t="str">
            <v>AKT325IX</v>
          </cell>
          <cell r="Y52">
            <v>0</v>
          </cell>
        </row>
        <row r="53">
          <cell r="A53" t="str">
            <v>AKT476NB</v>
          </cell>
          <cell r="Y53">
            <v>0</v>
          </cell>
        </row>
        <row r="54">
          <cell r="A54" t="str">
            <v>AKT617/IX</v>
          </cell>
          <cell r="Y54">
            <v>0</v>
          </cell>
        </row>
        <row r="55">
          <cell r="A55" t="str">
            <v>AKT680/IXL</v>
          </cell>
          <cell r="Y55">
            <v>0</v>
          </cell>
        </row>
        <row r="56">
          <cell r="A56" t="str">
            <v>AKT780/IX</v>
          </cell>
          <cell r="Y56">
            <v>0</v>
          </cell>
        </row>
        <row r="57">
          <cell r="A57" t="str">
            <v>AKT809NB</v>
          </cell>
          <cell r="Y57">
            <v>0</v>
          </cell>
        </row>
        <row r="58">
          <cell r="A58" t="str">
            <v>AKT905/IX</v>
          </cell>
          <cell r="R58">
            <v>3</v>
          </cell>
          <cell r="Y58">
            <v>3</v>
          </cell>
        </row>
        <row r="59">
          <cell r="A59" t="str">
            <v>AKT925/IX</v>
          </cell>
          <cell r="Y59">
            <v>0</v>
          </cell>
        </row>
        <row r="60">
          <cell r="A60" t="str">
            <v>AKT933NB</v>
          </cell>
          <cell r="Y60">
            <v>0</v>
          </cell>
        </row>
        <row r="61">
          <cell r="A61" t="str">
            <v>AKZM655IX</v>
          </cell>
          <cell r="Y61">
            <v>0</v>
          </cell>
        </row>
        <row r="62">
          <cell r="A62" t="str">
            <v>AKZM693MRR</v>
          </cell>
          <cell r="Y62">
            <v>0</v>
          </cell>
        </row>
        <row r="63">
          <cell r="A63" t="str">
            <v>AMB797</v>
          </cell>
          <cell r="I63">
            <v>10</v>
          </cell>
          <cell r="P63">
            <v>17</v>
          </cell>
          <cell r="Y63">
            <v>27</v>
          </cell>
        </row>
        <row r="64">
          <cell r="A64" t="str">
            <v>AMB799</v>
          </cell>
          <cell r="I64">
            <v>10</v>
          </cell>
          <cell r="P64">
            <v>10</v>
          </cell>
          <cell r="Y64">
            <v>20</v>
          </cell>
        </row>
        <row r="65">
          <cell r="A65" t="str">
            <v>AMD091/1</v>
          </cell>
          <cell r="Y65">
            <v>0</v>
          </cell>
        </row>
        <row r="66">
          <cell r="A66" t="str">
            <v>AMD314</v>
          </cell>
          <cell r="Y66">
            <v>0</v>
          </cell>
        </row>
        <row r="67">
          <cell r="A67" t="str">
            <v>AMD314IX</v>
          </cell>
          <cell r="Y67">
            <v>0</v>
          </cell>
        </row>
        <row r="68">
          <cell r="A68" t="str">
            <v>AMD315</v>
          </cell>
          <cell r="Y68">
            <v>0</v>
          </cell>
        </row>
        <row r="69">
          <cell r="A69" t="str">
            <v>AMD315IX</v>
          </cell>
          <cell r="Y69">
            <v>0</v>
          </cell>
        </row>
        <row r="70">
          <cell r="A70" t="str">
            <v>AMD316</v>
          </cell>
          <cell r="Y70">
            <v>0</v>
          </cell>
        </row>
        <row r="71">
          <cell r="A71" t="str">
            <v>AMD317</v>
          </cell>
          <cell r="Y71">
            <v>0</v>
          </cell>
        </row>
        <row r="72">
          <cell r="A72" t="str">
            <v>AMD328</v>
          </cell>
          <cell r="Y72">
            <v>0</v>
          </cell>
        </row>
        <row r="73">
          <cell r="A73" t="str">
            <v>AMD329</v>
          </cell>
          <cell r="Y73">
            <v>0</v>
          </cell>
        </row>
        <row r="74">
          <cell r="A74" t="str">
            <v>AMT606/WH</v>
          </cell>
          <cell r="F74">
            <v>2</v>
          </cell>
          <cell r="Y74">
            <v>2</v>
          </cell>
        </row>
        <row r="75">
          <cell r="A75" t="str">
            <v>AMW836/IX</v>
          </cell>
          <cell r="Y75">
            <v>0</v>
          </cell>
        </row>
        <row r="76">
          <cell r="A76" t="str">
            <v>AMW497IX</v>
          </cell>
          <cell r="Y76">
            <v>0</v>
          </cell>
        </row>
        <row r="77">
          <cell r="A77" t="str">
            <v>ARC2224</v>
          </cell>
          <cell r="O77">
            <v>17</v>
          </cell>
          <cell r="Y77">
            <v>17</v>
          </cell>
        </row>
        <row r="78">
          <cell r="A78" t="str">
            <v>ARZ000W</v>
          </cell>
          <cell r="Y78">
            <v>0</v>
          </cell>
        </row>
        <row r="79">
          <cell r="A79" t="str">
            <v>AMB7912</v>
          </cell>
          <cell r="Y79">
            <v>0</v>
          </cell>
        </row>
        <row r="80">
          <cell r="A80" t="str">
            <v>AWE5090</v>
          </cell>
          <cell r="T80">
            <v>10</v>
          </cell>
          <cell r="Y80">
            <v>10</v>
          </cell>
        </row>
        <row r="81">
          <cell r="A81" t="str">
            <v>AWE6112</v>
          </cell>
          <cell r="Y81">
            <v>0</v>
          </cell>
        </row>
        <row r="82">
          <cell r="A82" t="str">
            <v>AWE6511</v>
          </cell>
          <cell r="Y82">
            <v>0</v>
          </cell>
        </row>
        <row r="83">
          <cell r="A83" t="str">
            <v>AWE6512</v>
          </cell>
          <cell r="Y83">
            <v>0</v>
          </cell>
        </row>
        <row r="84">
          <cell r="A84" t="str">
            <v>AWE7650</v>
          </cell>
          <cell r="Y84">
            <v>0</v>
          </cell>
        </row>
        <row r="85">
          <cell r="A85" t="str">
            <v>AWE9830</v>
          </cell>
          <cell r="F85">
            <v>2</v>
          </cell>
          <cell r="Y85">
            <v>2</v>
          </cell>
        </row>
        <row r="86">
          <cell r="A86" t="str">
            <v>AWE9850</v>
          </cell>
          <cell r="Y86">
            <v>0</v>
          </cell>
        </row>
        <row r="87">
          <cell r="A87" t="str">
            <v>AWG6122/B</v>
          </cell>
          <cell r="Y87">
            <v>0</v>
          </cell>
        </row>
        <row r="88">
          <cell r="A88" t="str">
            <v>AWG/BM6060</v>
          </cell>
          <cell r="E88">
            <v>3</v>
          </cell>
          <cell r="F88">
            <v>5</v>
          </cell>
          <cell r="G88">
            <v>2</v>
          </cell>
          <cell r="K88">
            <v>4</v>
          </cell>
          <cell r="X88">
            <v>5</v>
          </cell>
          <cell r="Y88">
            <v>19</v>
          </cell>
        </row>
        <row r="89">
          <cell r="A89" t="str">
            <v xml:space="preserve">AWG/BM6080 </v>
          </cell>
          <cell r="K89">
            <v>4</v>
          </cell>
          <cell r="R89">
            <v>3</v>
          </cell>
          <cell r="Y89">
            <v>7</v>
          </cell>
        </row>
        <row r="90">
          <cell r="A90" t="str">
            <v>AWG/BM6080S</v>
          </cell>
          <cell r="C90">
            <v>68</v>
          </cell>
          <cell r="F90">
            <v>3</v>
          </cell>
          <cell r="M90">
            <v>30</v>
          </cell>
          <cell r="N90">
            <v>10</v>
          </cell>
          <cell r="S90">
            <v>10</v>
          </cell>
          <cell r="Y90">
            <v>121</v>
          </cell>
        </row>
        <row r="91">
          <cell r="A91" t="str">
            <v>AWG/BM7080</v>
          </cell>
          <cell r="Y91">
            <v>0</v>
          </cell>
        </row>
        <row r="92">
          <cell r="A92" t="str">
            <v>AWG/BM7080S</v>
          </cell>
          <cell r="Y92">
            <v>0</v>
          </cell>
        </row>
        <row r="93">
          <cell r="A93" t="str">
            <v>AWG/BM7100</v>
          </cell>
          <cell r="X93">
            <v>7</v>
          </cell>
          <cell r="Y93">
            <v>7</v>
          </cell>
        </row>
        <row r="94">
          <cell r="A94" t="str">
            <v>AWG/CM7120S</v>
          </cell>
          <cell r="F94">
            <v>3</v>
          </cell>
          <cell r="X94">
            <v>2</v>
          </cell>
          <cell r="Y94">
            <v>5</v>
          </cell>
        </row>
        <row r="95">
          <cell r="A95" t="str">
            <v>AWO/CM7120</v>
          </cell>
          <cell r="C95">
            <v>7</v>
          </cell>
          <cell r="X95">
            <v>2</v>
          </cell>
          <cell r="Y95">
            <v>9</v>
          </cell>
        </row>
        <row r="96">
          <cell r="A96" t="str">
            <v>AWO/CM8123</v>
          </cell>
          <cell r="C96">
            <v>5</v>
          </cell>
          <cell r="E96">
            <v>6</v>
          </cell>
          <cell r="F96">
            <v>1</v>
          </cell>
          <cell r="Y96">
            <v>12</v>
          </cell>
        </row>
        <row r="97">
          <cell r="A97" t="str">
            <v>AWO/CM8123S</v>
          </cell>
          <cell r="L97">
            <v>2</v>
          </cell>
          <cell r="Y97">
            <v>2</v>
          </cell>
        </row>
        <row r="98">
          <cell r="A98" t="str">
            <v>AWO/CM9123</v>
          </cell>
          <cell r="Y98">
            <v>0</v>
          </cell>
        </row>
        <row r="99">
          <cell r="A99" t="str">
            <v>AWO/CM9123S</v>
          </cell>
          <cell r="Y99">
            <v>0</v>
          </cell>
        </row>
        <row r="100">
          <cell r="A100" t="str">
            <v>AWOE10142S</v>
          </cell>
          <cell r="F100">
            <v>2</v>
          </cell>
          <cell r="Y100">
            <v>2</v>
          </cell>
        </row>
        <row r="101">
          <cell r="A101" t="str">
            <v>AWOE91200/1</v>
          </cell>
          <cell r="F101">
            <v>2</v>
          </cell>
          <cell r="Y101">
            <v>2</v>
          </cell>
        </row>
        <row r="102">
          <cell r="A102" t="str">
            <v>AWOE91200/1S</v>
          </cell>
          <cell r="F102">
            <v>2</v>
          </cell>
          <cell r="Y102">
            <v>2</v>
          </cell>
        </row>
        <row r="103">
          <cell r="A103" t="str">
            <v>AWZFS614</v>
          </cell>
          <cell r="Y103">
            <v>0</v>
          </cell>
        </row>
        <row r="104">
          <cell r="A104" t="str">
            <v>AZB8785</v>
          </cell>
          <cell r="K104">
            <v>2</v>
          </cell>
          <cell r="Q104">
            <v>8</v>
          </cell>
          <cell r="X104">
            <v>3</v>
          </cell>
          <cell r="Y104">
            <v>13</v>
          </cell>
        </row>
        <row r="105">
          <cell r="A105" t="str">
            <v>AZB9780</v>
          </cell>
          <cell r="Y105">
            <v>0</v>
          </cell>
        </row>
        <row r="106">
          <cell r="A106" t="str">
            <v>AZB9785</v>
          </cell>
          <cell r="K106">
            <v>2</v>
          </cell>
          <cell r="Q106">
            <v>4</v>
          </cell>
          <cell r="Y106">
            <v>6</v>
          </cell>
        </row>
        <row r="107">
          <cell r="A107" t="str">
            <v>CF16</v>
          </cell>
          <cell r="Y107">
            <v>0</v>
          </cell>
        </row>
        <row r="108">
          <cell r="A108" t="str">
            <v>CF20</v>
          </cell>
          <cell r="Y108">
            <v>0</v>
          </cell>
        </row>
        <row r="109">
          <cell r="A109" t="str">
            <v>CF28</v>
          </cell>
          <cell r="Y109">
            <v>0</v>
          </cell>
        </row>
        <row r="110">
          <cell r="A110" t="str">
            <v>CF350</v>
          </cell>
          <cell r="Y110">
            <v>0</v>
          </cell>
        </row>
        <row r="111">
          <cell r="A111" t="str">
            <v>CF430</v>
          </cell>
          <cell r="R111">
            <v>1</v>
          </cell>
          <cell r="Y111">
            <v>1</v>
          </cell>
        </row>
        <row r="112">
          <cell r="A112" t="str">
            <v>CF610</v>
          </cell>
          <cell r="H112">
            <v>1</v>
          </cell>
          <cell r="Y112">
            <v>1</v>
          </cell>
        </row>
        <row r="113">
          <cell r="A113" t="str">
            <v>CVA14AP</v>
          </cell>
          <cell r="Y113">
            <v>0</v>
          </cell>
        </row>
        <row r="114">
          <cell r="A114" t="str">
            <v>DPA5890IXL</v>
          </cell>
          <cell r="Y114">
            <v>0</v>
          </cell>
        </row>
        <row r="115">
          <cell r="A115" t="str">
            <v>DPA25</v>
          </cell>
          <cell r="B115">
            <v>88</v>
          </cell>
          <cell r="V115">
            <v>60</v>
          </cell>
          <cell r="W115">
            <v>40</v>
          </cell>
          <cell r="Y115">
            <v>100</v>
          </cell>
        </row>
        <row r="116">
          <cell r="A116" t="str">
            <v>DPA300V/EG</v>
          </cell>
          <cell r="F116">
            <v>2</v>
          </cell>
          <cell r="Y116">
            <v>2</v>
          </cell>
        </row>
        <row r="117">
          <cell r="A117" t="str">
            <v>DDP7750</v>
          </cell>
          <cell r="Y117">
            <v>0</v>
          </cell>
        </row>
        <row r="118">
          <cell r="A118" t="str">
            <v>DDP7751</v>
          </cell>
          <cell r="Y118">
            <v>0</v>
          </cell>
        </row>
        <row r="119">
          <cell r="A119" t="str">
            <v>DDP7752</v>
          </cell>
          <cell r="Y119">
            <v>0</v>
          </cell>
        </row>
        <row r="120">
          <cell r="A120" t="str">
            <v>DDP7753</v>
          </cell>
          <cell r="Y120">
            <v>0</v>
          </cell>
        </row>
        <row r="121">
          <cell r="A121" t="str">
            <v>EKOGOLD840P</v>
          </cell>
          <cell r="Y121">
            <v>0</v>
          </cell>
        </row>
        <row r="122">
          <cell r="A122" t="str">
            <v>EKOGOLD940P</v>
          </cell>
          <cell r="Y122">
            <v>0</v>
          </cell>
        </row>
        <row r="123">
          <cell r="A123" t="str">
            <v>GT285SL</v>
          </cell>
          <cell r="Y123">
            <v>0</v>
          </cell>
        </row>
        <row r="124">
          <cell r="A124" t="str">
            <v>GTE405</v>
          </cell>
          <cell r="Y124">
            <v>0</v>
          </cell>
        </row>
        <row r="125">
          <cell r="A125" t="str">
            <v>JT366/SL</v>
          </cell>
          <cell r="Y125">
            <v>0</v>
          </cell>
        </row>
        <row r="126">
          <cell r="A126" t="str">
            <v>JT379IX</v>
          </cell>
          <cell r="Y126">
            <v>0</v>
          </cell>
        </row>
        <row r="127">
          <cell r="A127" t="str">
            <v>KGN5382A2+ Fresh PT</v>
          </cell>
          <cell r="Y127">
            <v>0</v>
          </cell>
        </row>
        <row r="128">
          <cell r="A128" t="str">
            <v>KGN5283A3+</v>
          </cell>
          <cell r="Y128">
            <v>0</v>
          </cell>
        </row>
        <row r="129">
          <cell r="A129" t="str">
            <v>LOP6052</v>
          </cell>
          <cell r="F129">
            <v>5</v>
          </cell>
          <cell r="G129">
            <v>5</v>
          </cell>
          <cell r="Y129">
            <v>10</v>
          </cell>
        </row>
        <row r="130">
          <cell r="A130" t="str">
            <v>LOS7010</v>
          </cell>
          <cell r="Y130">
            <v>0</v>
          </cell>
        </row>
        <row r="131">
          <cell r="A131" t="str">
            <v>LPA54</v>
          </cell>
          <cell r="Y131">
            <v>0</v>
          </cell>
        </row>
        <row r="132">
          <cell r="A132" t="str">
            <v>MWD246SL</v>
          </cell>
          <cell r="Y132">
            <v>0</v>
          </cell>
        </row>
        <row r="133">
          <cell r="A133" t="str">
            <v>MWD301</v>
          </cell>
          <cell r="Y133">
            <v>0</v>
          </cell>
        </row>
        <row r="134">
          <cell r="A134" t="str">
            <v>MWD302/WH</v>
          </cell>
          <cell r="B134">
            <v>50</v>
          </cell>
          <cell r="F134">
            <v>4</v>
          </cell>
          <cell r="K134">
            <v>8</v>
          </cell>
          <cell r="R134">
            <v>5</v>
          </cell>
          <cell r="X134">
            <v>2</v>
          </cell>
          <cell r="Y134">
            <v>19</v>
          </cell>
        </row>
        <row r="135">
          <cell r="A135" t="str">
            <v>MWD308/SL</v>
          </cell>
          <cell r="B135">
            <v>85</v>
          </cell>
          <cell r="F135">
            <v>3</v>
          </cell>
          <cell r="Y135">
            <v>3</v>
          </cell>
        </row>
        <row r="136">
          <cell r="A136" t="str">
            <v>MWO611SL</v>
          </cell>
          <cell r="Y136">
            <v>0</v>
          </cell>
        </row>
        <row r="137">
          <cell r="A137" t="str">
            <v>SF141</v>
          </cell>
          <cell r="Y137">
            <v>0</v>
          </cell>
        </row>
        <row r="138">
          <cell r="A138" t="str">
            <v>SF171</v>
          </cell>
          <cell r="F138">
            <v>2</v>
          </cell>
          <cell r="U138">
            <v>2</v>
          </cell>
          <cell r="Y138">
            <v>4</v>
          </cell>
        </row>
        <row r="139">
          <cell r="A139" t="str">
            <v>TGA310/3100EG</v>
          </cell>
          <cell r="F139">
            <v>2</v>
          </cell>
          <cell r="Y139">
            <v>2</v>
          </cell>
        </row>
        <row r="140">
          <cell r="A140" t="str">
            <v>TGZ5757IXL</v>
          </cell>
          <cell r="Y140">
            <v>0</v>
          </cell>
        </row>
        <row r="141">
          <cell r="A141" t="str">
            <v>TT16AP</v>
          </cell>
          <cell r="Y141">
            <v>0</v>
          </cell>
        </row>
        <row r="142">
          <cell r="A142" t="str">
            <v>WBA3399NFCIX</v>
          </cell>
          <cell r="E142">
            <v>1</v>
          </cell>
          <cell r="Y142">
            <v>1</v>
          </cell>
        </row>
        <row r="143">
          <cell r="A143" t="str">
            <v>WBA4398NFCIX</v>
          </cell>
          <cell r="Y143">
            <v>0</v>
          </cell>
        </row>
        <row r="144">
          <cell r="A144" t="str">
            <v>WBE3325NFTS</v>
          </cell>
          <cell r="Q144">
            <v>2</v>
          </cell>
          <cell r="Y144">
            <v>2</v>
          </cell>
        </row>
        <row r="145">
          <cell r="A145" t="str">
            <v>WBE3325NFW</v>
          </cell>
          <cell r="R145">
            <v>1</v>
          </cell>
          <cell r="Y145">
            <v>1</v>
          </cell>
        </row>
        <row r="146">
          <cell r="A146" t="str">
            <v>WBE3414</v>
          </cell>
          <cell r="F146">
            <v>1</v>
          </cell>
          <cell r="G146">
            <v>1</v>
          </cell>
          <cell r="O146">
            <v>4</v>
          </cell>
          <cell r="Y146">
            <v>6</v>
          </cell>
        </row>
        <row r="147">
          <cell r="A147" t="str">
            <v>WBE475IX/ARC4324IX</v>
          </cell>
          <cell r="Y147">
            <v>0</v>
          </cell>
        </row>
        <row r="148">
          <cell r="A148" t="str">
            <v>WGWHFL106A</v>
          </cell>
          <cell r="F148">
            <v>7</v>
          </cell>
          <cell r="Y148">
            <v>7</v>
          </cell>
        </row>
        <row r="149">
          <cell r="A149" t="str">
            <v>WGWHFL1P6AL</v>
          </cell>
          <cell r="Y149">
            <v>0</v>
          </cell>
        </row>
        <row r="150">
          <cell r="A150" t="str">
            <v>WGWHFL112A</v>
          </cell>
          <cell r="Y150">
            <v>0</v>
          </cell>
        </row>
        <row r="151">
          <cell r="A151" t="str">
            <v>WME1640W</v>
          </cell>
          <cell r="Y151">
            <v>0</v>
          </cell>
        </row>
        <row r="152">
          <cell r="A152" t="str">
            <v>WME1887DFCTS</v>
          </cell>
          <cell r="Y152">
            <v>0</v>
          </cell>
        </row>
        <row r="153">
          <cell r="A153" t="str">
            <v>WMN1867DFCN</v>
          </cell>
          <cell r="E153">
            <v>1</v>
          </cell>
          <cell r="Y153">
            <v>1</v>
          </cell>
        </row>
        <row r="154">
          <cell r="A154" t="str">
            <v>WMT503</v>
          </cell>
          <cell r="F154">
            <v>1</v>
          </cell>
          <cell r="Y154">
            <v>1</v>
          </cell>
        </row>
        <row r="155">
          <cell r="A155" t="str">
            <v>WOR1207</v>
          </cell>
          <cell r="I155">
            <v>10</v>
          </cell>
          <cell r="P155">
            <v>10</v>
          </cell>
          <cell r="Y155">
            <v>20</v>
          </cell>
        </row>
        <row r="156">
          <cell r="A156" t="str">
            <v>WOR1209</v>
          </cell>
          <cell r="I156">
            <v>15</v>
          </cell>
          <cell r="P156">
            <v>20</v>
          </cell>
          <cell r="Y156">
            <v>35</v>
          </cell>
        </row>
        <row r="157">
          <cell r="A157" t="str">
            <v>WOR1212</v>
          </cell>
          <cell r="I157">
            <v>15</v>
          </cell>
          <cell r="Y157">
            <v>15</v>
          </cell>
        </row>
        <row r="158">
          <cell r="A158" t="str">
            <v>WS60-578</v>
          </cell>
          <cell r="G158">
            <v>10</v>
          </cell>
          <cell r="Y158">
            <v>10</v>
          </cell>
        </row>
        <row r="159">
          <cell r="A159" t="str">
            <v>WS80-58</v>
          </cell>
          <cell r="G159">
            <v>10</v>
          </cell>
          <cell r="Y159">
            <v>10</v>
          </cell>
        </row>
        <row r="160">
          <cell r="A160" t="str">
            <v>WSC5541/A+NX</v>
          </cell>
          <cell r="R160">
            <v>1</v>
          </cell>
          <cell r="Y160">
            <v>1</v>
          </cell>
        </row>
        <row r="161">
          <cell r="A161" t="str">
            <v>WSC5541/A+S</v>
          </cell>
          <cell r="Y161">
            <v>0</v>
          </cell>
        </row>
        <row r="162">
          <cell r="A162" t="str">
            <v>WSF7256A/IX</v>
          </cell>
          <cell r="Y162">
            <v>0</v>
          </cell>
        </row>
        <row r="163">
          <cell r="A163" t="str">
            <v>WSF5574A+X</v>
          </cell>
          <cell r="Y163">
            <v>0</v>
          </cell>
        </row>
        <row r="164">
          <cell r="A164" t="str">
            <v>WSN5586A+N</v>
          </cell>
          <cell r="Y164">
            <v>0</v>
          </cell>
        </row>
        <row r="165">
          <cell r="A165" t="str">
            <v>WTE2510W</v>
          </cell>
          <cell r="F165">
            <v>3</v>
          </cell>
          <cell r="Y165">
            <v>3</v>
          </cell>
        </row>
        <row r="166">
          <cell r="A166" t="str">
            <v>WTE2921A+NFS</v>
          </cell>
          <cell r="C166">
            <v>38</v>
          </cell>
          <cell r="R166">
            <v>2</v>
          </cell>
          <cell r="S166">
            <v>10</v>
          </cell>
          <cell r="Y166">
            <v>50</v>
          </cell>
        </row>
        <row r="167">
          <cell r="A167" t="str">
            <v>WTE2921A+NFW</v>
          </cell>
          <cell r="G167">
            <v>2</v>
          </cell>
          <cell r="Q167">
            <v>2</v>
          </cell>
          <cell r="Y167">
            <v>4</v>
          </cell>
        </row>
        <row r="168">
          <cell r="A168" t="str">
            <v>WTE3111W</v>
          </cell>
          <cell r="Y168">
            <v>0</v>
          </cell>
        </row>
        <row r="169">
          <cell r="A169" t="str">
            <v>WTE3322A+NFTS</v>
          </cell>
          <cell r="F169">
            <v>2</v>
          </cell>
          <cell r="N169">
            <v>10</v>
          </cell>
          <cell r="Y169">
            <v>12</v>
          </cell>
        </row>
        <row r="170">
          <cell r="A170" t="str">
            <v>WTE3322NFW</v>
          </cell>
          <cell r="Y170">
            <v>0</v>
          </cell>
        </row>
        <row r="171">
          <cell r="A171" t="str">
            <v>WTH4410IX</v>
          </cell>
          <cell r="F171">
            <v>1</v>
          </cell>
          <cell r="M171">
            <v>30</v>
          </cell>
          <cell r="Y171">
            <v>31</v>
          </cell>
        </row>
        <row r="172">
          <cell r="A172" t="str">
            <v>WTH4410NFW</v>
          </cell>
          <cell r="F172">
            <v>2</v>
          </cell>
          <cell r="X172">
            <v>2</v>
          </cell>
          <cell r="Y172">
            <v>4</v>
          </cell>
        </row>
        <row r="173">
          <cell r="A173" t="str">
            <v>WTH4910IX</v>
          </cell>
          <cell r="Y173">
            <v>0</v>
          </cell>
        </row>
        <row r="174">
          <cell r="A174" t="str">
            <v>WTH4910NFW</v>
          </cell>
          <cell r="Y174">
            <v>0</v>
          </cell>
        </row>
        <row r="175">
          <cell r="A175" t="str">
            <v>WTH5410NFW</v>
          </cell>
          <cell r="F175">
            <v>1</v>
          </cell>
          <cell r="Y175">
            <v>1</v>
          </cell>
        </row>
        <row r="176">
          <cell r="A176" t="str">
            <v>WTH5410NFX</v>
          </cell>
          <cell r="R176">
            <v>2</v>
          </cell>
          <cell r="Y176">
            <v>2</v>
          </cell>
        </row>
        <row r="177">
          <cell r="A177" t="str">
            <v>WTM480</v>
          </cell>
          <cell r="F177">
            <v>4</v>
          </cell>
          <cell r="X177">
            <v>3</v>
          </cell>
          <cell r="Y177">
            <v>7</v>
          </cell>
        </row>
        <row r="178">
          <cell r="A178" t="str">
            <v>WTV4125NFW</v>
          </cell>
          <cell r="Y178">
            <v>0</v>
          </cell>
        </row>
        <row r="179">
          <cell r="A179" t="str">
            <v>WTV4125NFX</v>
          </cell>
          <cell r="R179">
            <v>2</v>
          </cell>
          <cell r="Y179">
            <v>2</v>
          </cell>
        </row>
        <row r="180">
          <cell r="A180" t="str">
            <v>WTV4225TS</v>
          </cell>
          <cell r="Y180">
            <v>0</v>
          </cell>
        </row>
        <row r="181">
          <cell r="A181" t="str">
            <v>WTV4597NFCIX</v>
          </cell>
          <cell r="X181">
            <v>1</v>
          </cell>
          <cell r="Y181">
            <v>1</v>
          </cell>
        </row>
        <row r="182">
          <cell r="A182" t="str">
            <v>WV1500</v>
          </cell>
          <cell r="C182">
            <v>15</v>
          </cell>
          <cell r="Y182">
            <v>15</v>
          </cell>
        </row>
        <row r="183">
          <cell r="A183" t="str">
            <v>WV1500S</v>
          </cell>
          <cell r="C183">
            <v>12</v>
          </cell>
          <cell r="O183">
            <v>9</v>
          </cell>
          <cell r="Y183">
            <v>21</v>
          </cell>
        </row>
        <row r="184">
          <cell r="A184" t="str">
            <v>WVCC1B130</v>
          </cell>
          <cell r="E184">
            <v>6</v>
          </cell>
          <cell r="F184">
            <v>1</v>
          </cell>
          <cell r="M184">
            <v>15</v>
          </cell>
          <cell r="N184">
            <v>55</v>
          </cell>
          <cell r="X184">
            <v>7</v>
          </cell>
          <cell r="Y184">
            <v>84</v>
          </cell>
        </row>
        <row r="185">
          <cell r="A185" t="str">
            <v>WVCC1CL160</v>
          </cell>
          <cell r="Y185">
            <v>0</v>
          </cell>
        </row>
        <row r="186">
          <cell r="A186" t="str">
            <v>WVCC1B180</v>
          </cell>
          <cell r="Y186">
            <v>0</v>
          </cell>
        </row>
        <row r="187">
          <cell r="A187" t="str">
            <v>WVCC1B200</v>
          </cell>
          <cell r="R187">
            <v>4</v>
          </cell>
          <cell r="Y187">
            <v>4</v>
          </cell>
        </row>
        <row r="188">
          <cell r="A188" t="str">
            <v>WVCC1CL200</v>
          </cell>
          <cell r="K188">
            <v>5</v>
          </cell>
          <cell r="Y188">
            <v>5</v>
          </cell>
        </row>
        <row r="189">
          <cell r="A189" t="str">
            <v>WVCU1CL100</v>
          </cell>
          <cell r="Y189">
            <v>0</v>
          </cell>
        </row>
        <row r="190">
          <cell r="A190" t="str">
            <v>WVE1660</v>
          </cell>
          <cell r="Y190">
            <v>0</v>
          </cell>
        </row>
        <row r="191">
          <cell r="A191" t="str">
            <v>WVE1883NFTS</v>
          </cell>
          <cell r="Y191">
            <v>0</v>
          </cell>
        </row>
        <row r="192">
          <cell r="A192" t="str">
            <v>WVN1863</v>
          </cell>
          <cell r="E192">
            <v>1</v>
          </cell>
          <cell r="Y192">
            <v>1</v>
          </cell>
        </row>
        <row r="193">
          <cell r="A193" t="str">
            <v>WVT503</v>
          </cell>
          <cell r="F193">
            <v>1</v>
          </cell>
          <cell r="Q193">
            <v>6</v>
          </cell>
          <cell r="Y193">
            <v>7</v>
          </cell>
        </row>
        <row r="194">
          <cell r="A194" t="str">
            <v>WW1600</v>
          </cell>
          <cell r="Y194">
            <v>0</v>
          </cell>
        </row>
      </sheetData>
      <sheetData sheetId="20">
        <row r="5">
          <cell r="A5" t="str">
            <v>DATE</v>
          </cell>
          <cell r="B5" t="str">
            <v xml:space="preserve">BLD11057                                         </v>
          </cell>
          <cell r="C5" t="str">
            <v>BLD11096</v>
          </cell>
          <cell r="D5" t="str">
            <v>BLD11095</v>
          </cell>
          <cell r="E5" t="str">
            <v>BLD10967                               SB05</v>
          </cell>
          <cell r="F5" t="str">
            <v>BLD10940                   SB 06</v>
          </cell>
          <cell r="G5" t="str">
            <v>BLD10986                     SB03</v>
          </cell>
          <cell r="H5" t="str">
            <v>BLD10982                        SB 03</v>
          </cell>
          <cell r="I5" t="str">
            <v>BLD11100</v>
          </cell>
          <cell r="J5" t="str">
            <v>BLD11063</v>
          </cell>
          <cell r="K5" t="str">
            <v>BLD11061</v>
          </cell>
          <cell r="L5" t="str">
            <v>TOTAL</v>
          </cell>
        </row>
        <row r="6">
          <cell r="A6" t="str">
            <v>REFERENCES</v>
          </cell>
          <cell r="L6">
            <v>0</v>
          </cell>
        </row>
        <row r="7">
          <cell r="A7" t="str">
            <v>ACE010IX</v>
          </cell>
          <cell r="L7">
            <v>0</v>
          </cell>
        </row>
        <row r="8">
          <cell r="A8" t="str">
            <v>ACE102IX</v>
          </cell>
          <cell r="L8">
            <v>0</v>
          </cell>
        </row>
        <row r="9">
          <cell r="A9" t="str">
            <v>ACM5611G/WH</v>
          </cell>
          <cell r="L9">
            <v>0</v>
          </cell>
        </row>
        <row r="10">
          <cell r="A10" t="str">
            <v>ACM566/1IX</v>
          </cell>
          <cell r="L10">
            <v>0</v>
          </cell>
        </row>
        <row r="11">
          <cell r="A11" t="str">
            <v>ACM6601/G/IX</v>
          </cell>
          <cell r="L11">
            <v>0</v>
          </cell>
        </row>
        <row r="12">
          <cell r="A12" t="str">
            <v>ACM6611G/IX</v>
          </cell>
          <cell r="L12">
            <v>0</v>
          </cell>
        </row>
        <row r="13">
          <cell r="A13" t="str">
            <v>ACM6611G/WH</v>
          </cell>
          <cell r="L13">
            <v>0</v>
          </cell>
        </row>
        <row r="14">
          <cell r="A14" t="str">
            <v>ACM916IX</v>
          </cell>
          <cell r="L14">
            <v>0</v>
          </cell>
        </row>
        <row r="15">
          <cell r="A15" t="str">
            <v>ADG6442FD</v>
          </cell>
          <cell r="L15">
            <v>0</v>
          </cell>
        </row>
        <row r="16">
          <cell r="A16" t="str">
            <v>ADG7443A+FD</v>
          </cell>
          <cell r="L16">
            <v>0</v>
          </cell>
        </row>
        <row r="17">
          <cell r="A17" t="str">
            <v>ADG7643A+IX</v>
          </cell>
          <cell r="L17">
            <v>0</v>
          </cell>
        </row>
        <row r="18">
          <cell r="A18" t="str">
            <v>ADP4400WH</v>
          </cell>
          <cell r="L18">
            <v>0</v>
          </cell>
        </row>
        <row r="19">
          <cell r="A19" t="str">
            <v>ADP4600SI</v>
          </cell>
          <cell r="L19">
            <v>0</v>
          </cell>
        </row>
        <row r="20">
          <cell r="A20" t="str">
            <v>ADP7442A+PC6SWH</v>
          </cell>
          <cell r="L20">
            <v>0</v>
          </cell>
        </row>
        <row r="21">
          <cell r="A21" t="str">
            <v>ADP7452A+IX</v>
          </cell>
          <cell r="L21">
            <v>0</v>
          </cell>
        </row>
        <row r="22">
          <cell r="A22" t="str">
            <v>ADP750IX</v>
          </cell>
          <cell r="L22">
            <v>0</v>
          </cell>
        </row>
        <row r="23">
          <cell r="A23" t="str">
            <v>ADP8688A+TR</v>
          </cell>
          <cell r="L23">
            <v>0</v>
          </cell>
        </row>
        <row r="24">
          <cell r="A24" t="str">
            <v>AKG659IX</v>
          </cell>
          <cell r="L24">
            <v>0</v>
          </cell>
        </row>
        <row r="25">
          <cell r="A25" t="str">
            <v>AKL710WH</v>
          </cell>
          <cell r="L25">
            <v>0</v>
          </cell>
        </row>
        <row r="26">
          <cell r="A26" t="str">
            <v>AKM250</v>
          </cell>
          <cell r="L26">
            <v>0</v>
          </cell>
        </row>
        <row r="27">
          <cell r="A27" t="str">
            <v>AKM250NB</v>
          </cell>
          <cell r="L27">
            <v>0</v>
          </cell>
        </row>
        <row r="28">
          <cell r="A28" t="str">
            <v>AKM250IX</v>
          </cell>
          <cell r="J28">
            <v>10</v>
          </cell>
          <cell r="L28">
            <v>0</v>
          </cell>
        </row>
        <row r="29">
          <cell r="A29" t="str">
            <v>AKM361IX</v>
          </cell>
          <cell r="E29">
            <v>68</v>
          </cell>
          <cell r="F29">
            <v>1</v>
          </cell>
          <cell r="I29">
            <v>96</v>
          </cell>
          <cell r="J29">
            <v>6</v>
          </cell>
          <cell r="L29">
            <v>0</v>
          </cell>
        </row>
        <row r="30">
          <cell r="A30" t="str">
            <v>AKM394IR</v>
          </cell>
          <cell r="L30">
            <v>0</v>
          </cell>
        </row>
        <row r="31">
          <cell r="A31" t="str">
            <v>AKM521IX</v>
          </cell>
          <cell r="L31">
            <v>0</v>
          </cell>
        </row>
        <row r="32">
          <cell r="A32" t="str">
            <v>AKP560IX</v>
          </cell>
          <cell r="E32">
            <v>20</v>
          </cell>
          <cell r="J32">
            <v>2</v>
          </cell>
          <cell r="L32">
            <v>0</v>
          </cell>
        </row>
        <row r="33">
          <cell r="A33" t="str">
            <v>AKP560WH</v>
          </cell>
          <cell r="J33">
            <v>2</v>
          </cell>
          <cell r="L33">
            <v>0</v>
          </cell>
        </row>
        <row r="34">
          <cell r="A34" t="str">
            <v>AKP565IX</v>
          </cell>
          <cell r="L34">
            <v>0</v>
          </cell>
        </row>
        <row r="35">
          <cell r="A35" t="str">
            <v>AKP568/IX/1</v>
          </cell>
          <cell r="L35">
            <v>0</v>
          </cell>
        </row>
        <row r="36">
          <cell r="A36" t="str">
            <v>AKR0471IX</v>
          </cell>
          <cell r="L36">
            <v>0</v>
          </cell>
        </row>
        <row r="37">
          <cell r="A37" t="str">
            <v>AKR357IX</v>
          </cell>
          <cell r="L37">
            <v>0</v>
          </cell>
        </row>
        <row r="38">
          <cell r="A38" t="str">
            <v>AKR420IX</v>
          </cell>
          <cell r="J38">
            <v>6</v>
          </cell>
          <cell r="L38">
            <v>0</v>
          </cell>
        </row>
        <row r="39">
          <cell r="A39" t="str">
            <v>AKR420WH</v>
          </cell>
          <cell r="L39">
            <v>0</v>
          </cell>
        </row>
        <row r="40">
          <cell r="A40" t="str">
            <v>AKR420NB</v>
          </cell>
          <cell r="L40">
            <v>0</v>
          </cell>
        </row>
        <row r="41">
          <cell r="A41" t="str">
            <v>AKR431ME</v>
          </cell>
          <cell r="J41">
            <v>10</v>
          </cell>
          <cell r="L41">
            <v>0</v>
          </cell>
        </row>
        <row r="42">
          <cell r="A42" t="str">
            <v>AKR431WH</v>
          </cell>
          <cell r="L42">
            <v>0</v>
          </cell>
        </row>
        <row r="43">
          <cell r="A43" t="str">
            <v>AKR685IX</v>
          </cell>
          <cell r="L43">
            <v>0</v>
          </cell>
        </row>
        <row r="44">
          <cell r="A44" t="str">
            <v>AKR703IX</v>
          </cell>
          <cell r="L44">
            <v>0</v>
          </cell>
        </row>
        <row r="45">
          <cell r="A45" t="str">
            <v>AKR891IX</v>
          </cell>
          <cell r="L45">
            <v>0</v>
          </cell>
        </row>
        <row r="46">
          <cell r="A46" t="str">
            <v>AKR934IX</v>
          </cell>
          <cell r="J46">
            <v>8</v>
          </cell>
          <cell r="L46">
            <v>0</v>
          </cell>
        </row>
        <row r="47">
          <cell r="A47" t="str">
            <v>AKR945IX</v>
          </cell>
          <cell r="L47">
            <v>0</v>
          </cell>
        </row>
        <row r="48">
          <cell r="A48" t="str">
            <v>AKR981IX</v>
          </cell>
          <cell r="L48">
            <v>0</v>
          </cell>
        </row>
        <row r="49">
          <cell r="A49" t="str">
            <v>AKR809MR</v>
          </cell>
          <cell r="L49">
            <v>0</v>
          </cell>
        </row>
        <row r="50">
          <cell r="A50" t="str">
            <v>AKS638WH</v>
          </cell>
          <cell r="L50">
            <v>0</v>
          </cell>
        </row>
        <row r="51">
          <cell r="A51" t="str">
            <v>AKT315/IX</v>
          </cell>
          <cell r="L51">
            <v>0</v>
          </cell>
        </row>
        <row r="52">
          <cell r="A52" t="str">
            <v>AKT325IX</v>
          </cell>
          <cell r="L52">
            <v>0</v>
          </cell>
        </row>
        <row r="53">
          <cell r="A53" t="str">
            <v>AKT476NB</v>
          </cell>
          <cell r="L53">
            <v>0</v>
          </cell>
        </row>
        <row r="54">
          <cell r="A54" t="str">
            <v>AKT617/IX</v>
          </cell>
          <cell r="L54">
            <v>0</v>
          </cell>
        </row>
        <row r="55">
          <cell r="A55" t="str">
            <v>AKT680/IXL</v>
          </cell>
          <cell r="L55">
            <v>0</v>
          </cell>
        </row>
        <row r="56">
          <cell r="A56" t="str">
            <v>AKT780/IX</v>
          </cell>
          <cell r="L56">
            <v>0</v>
          </cell>
        </row>
        <row r="57">
          <cell r="A57" t="str">
            <v>AKT809NB</v>
          </cell>
          <cell r="L57">
            <v>0</v>
          </cell>
        </row>
        <row r="58">
          <cell r="A58" t="str">
            <v>AKT905/IX</v>
          </cell>
          <cell r="L58">
            <v>0</v>
          </cell>
        </row>
        <row r="59">
          <cell r="A59" t="str">
            <v>AKT925/IX</v>
          </cell>
          <cell r="L59">
            <v>0</v>
          </cell>
        </row>
        <row r="60">
          <cell r="A60" t="str">
            <v>AKT933NB</v>
          </cell>
          <cell r="L60">
            <v>0</v>
          </cell>
        </row>
        <row r="61">
          <cell r="A61" t="str">
            <v>AKZM655IX</v>
          </cell>
          <cell r="L61">
            <v>0</v>
          </cell>
        </row>
        <row r="62">
          <cell r="A62" t="str">
            <v>AKZM693MRR</v>
          </cell>
          <cell r="L62">
            <v>0</v>
          </cell>
        </row>
        <row r="63">
          <cell r="A63" t="str">
            <v>AMB797</v>
          </cell>
          <cell r="L63">
            <v>0</v>
          </cell>
        </row>
        <row r="64">
          <cell r="A64" t="str">
            <v>AMB799</v>
          </cell>
          <cell r="C64">
            <v>18</v>
          </cell>
          <cell r="K64">
            <v>10</v>
          </cell>
          <cell r="L64">
            <v>0</v>
          </cell>
        </row>
        <row r="65">
          <cell r="A65" t="str">
            <v>AMD091/1</v>
          </cell>
          <cell r="L65">
            <v>0</v>
          </cell>
        </row>
        <row r="66">
          <cell r="A66" t="str">
            <v>AMD314</v>
          </cell>
          <cell r="L66">
            <v>0</v>
          </cell>
        </row>
        <row r="67">
          <cell r="A67" t="str">
            <v>AMD314IX</v>
          </cell>
          <cell r="L67">
            <v>0</v>
          </cell>
        </row>
        <row r="68">
          <cell r="A68" t="str">
            <v>AMD315</v>
          </cell>
          <cell r="L68">
            <v>0</v>
          </cell>
        </row>
        <row r="69">
          <cell r="A69" t="str">
            <v>AMD315IX</v>
          </cell>
          <cell r="L69">
            <v>0</v>
          </cell>
        </row>
        <row r="70">
          <cell r="A70" t="str">
            <v>AMD316</v>
          </cell>
          <cell r="L70">
            <v>0</v>
          </cell>
        </row>
        <row r="71">
          <cell r="A71" t="str">
            <v>AMD317</v>
          </cell>
          <cell r="L71">
            <v>0</v>
          </cell>
        </row>
        <row r="72">
          <cell r="A72" t="str">
            <v>AMD328</v>
          </cell>
          <cell r="L72">
            <v>0</v>
          </cell>
        </row>
        <row r="73">
          <cell r="A73" t="str">
            <v>AMD329</v>
          </cell>
          <cell r="L73">
            <v>0</v>
          </cell>
        </row>
        <row r="74">
          <cell r="A74" t="str">
            <v>AMT606/WH</v>
          </cell>
          <cell r="L74">
            <v>0</v>
          </cell>
        </row>
        <row r="75">
          <cell r="A75" t="str">
            <v>AMW836/IX</v>
          </cell>
          <cell r="L75">
            <v>0</v>
          </cell>
        </row>
        <row r="76">
          <cell r="A76" t="str">
            <v>AMW497IX</v>
          </cell>
          <cell r="L76">
            <v>0</v>
          </cell>
        </row>
        <row r="77">
          <cell r="A77" t="str">
            <v>ARC2224</v>
          </cell>
          <cell r="L77">
            <v>0</v>
          </cell>
        </row>
        <row r="78">
          <cell r="A78" t="str">
            <v>ARZ000W</v>
          </cell>
          <cell r="L78">
            <v>0</v>
          </cell>
        </row>
        <row r="79">
          <cell r="A79" t="str">
            <v>AMB7912</v>
          </cell>
          <cell r="L79">
            <v>0</v>
          </cell>
        </row>
        <row r="80">
          <cell r="A80" t="str">
            <v>AWE5090</v>
          </cell>
          <cell r="F80">
            <v>1</v>
          </cell>
          <cell r="J80">
            <v>3</v>
          </cell>
          <cell r="L80">
            <v>0</v>
          </cell>
        </row>
        <row r="81">
          <cell r="A81" t="str">
            <v>AWE6112</v>
          </cell>
          <cell r="L81">
            <v>0</v>
          </cell>
        </row>
        <row r="82">
          <cell r="A82" t="str">
            <v>AWE6511</v>
          </cell>
          <cell r="L82">
            <v>0</v>
          </cell>
        </row>
        <row r="83">
          <cell r="A83" t="str">
            <v>AWE6512</v>
          </cell>
          <cell r="L83">
            <v>0</v>
          </cell>
        </row>
        <row r="84">
          <cell r="A84" t="str">
            <v>AWE7650</v>
          </cell>
          <cell r="L84">
            <v>0</v>
          </cell>
        </row>
        <row r="85">
          <cell r="A85" t="str">
            <v>AWE9830</v>
          </cell>
          <cell r="L85">
            <v>0</v>
          </cell>
        </row>
        <row r="86">
          <cell r="A86" t="str">
            <v>AWE9850</v>
          </cell>
          <cell r="L86">
            <v>0</v>
          </cell>
        </row>
        <row r="87">
          <cell r="A87" t="str">
            <v>AWG6122/B</v>
          </cell>
          <cell r="L87">
            <v>0</v>
          </cell>
        </row>
        <row r="88">
          <cell r="A88" t="str">
            <v>AWG/BM6060</v>
          </cell>
          <cell r="B88">
            <v>200</v>
          </cell>
          <cell r="J88">
            <v>3</v>
          </cell>
          <cell r="L88">
            <v>200</v>
          </cell>
        </row>
        <row r="89">
          <cell r="A89" t="str">
            <v xml:space="preserve">AWG/BM6080 </v>
          </cell>
          <cell r="L89">
            <v>0</v>
          </cell>
        </row>
        <row r="90">
          <cell r="A90" t="str">
            <v>AWG/BM6080S</v>
          </cell>
          <cell r="B90">
            <v>40</v>
          </cell>
          <cell r="J90">
            <v>25</v>
          </cell>
          <cell r="L90">
            <v>40</v>
          </cell>
        </row>
        <row r="91">
          <cell r="A91" t="str">
            <v>AWG/BM7080</v>
          </cell>
          <cell r="L91">
            <v>0</v>
          </cell>
        </row>
        <row r="92">
          <cell r="A92" t="str">
            <v>AWG/BM7080S</v>
          </cell>
          <cell r="L92">
            <v>0</v>
          </cell>
        </row>
        <row r="93">
          <cell r="A93" t="str">
            <v>AWG/BM7100</v>
          </cell>
          <cell r="L93">
            <v>0</v>
          </cell>
        </row>
        <row r="94">
          <cell r="A94" t="str">
            <v>AWG/CM7120S</v>
          </cell>
          <cell r="B94">
            <v>10</v>
          </cell>
          <cell r="L94">
            <v>10</v>
          </cell>
        </row>
        <row r="95">
          <cell r="A95" t="str">
            <v>AWO/CM7120</v>
          </cell>
          <cell r="J95">
            <v>3</v>
          </cell>
          <cell r="L95">
            <v>0</v>
          </cell>
        </row>
        <row r="96">
          <cell r="A96" t="str">
            <v>AWO/CM8123</v>
          </cell>
          <cell r="F96">
            <v>1</v>
          </cell>
          <cell r="J96">
            <v>2</v>
          </cell>
          <cell r="L96">
            <v>0</v>
          </cell>
        </row>
        <row r="97">
          <cell r="A97" t="str">
            <v>AWO/CM8123S</v>
          </cell>
          <cell r="B97">
            <v>20</v>
          </cell>
          <cell r="J97">
            <v>2</v>
          </cell>
          <cell r="L97">
            <v>20</v>
          </cell>
        </row>
        <row r="98">
          <cell r="A98" t="str">
            <v>AWO/CM9123</v>
          </cell>
          <cell r="L98">
            <v>0</v>
          </cell>
        </row>
        <row r="99">
          <cell r="A99" t="str">
            <v>AWO/CM9123S</v>
          </cell>
          <cell r="E99">
            <v>13</v>
          </cell>
          <cell r="L99">
            <v>0</v>
          </cell>
        </row>
        <row r="100">
          <cell r="A100" t="str">
            <v>AWOE10142S</v>
          </cell>
          <cell r="J100">
            <v>2</v>
          </cell>
          <cell r="L100">
            <v>0</v>
          </cell>
        </row>
        <row r="101">
          <cell r="A101" t="str">
            <v>AWOE91200/1</v>
          </cell>
          <cell r="E101">
            <v>10</v>
          </cell>
          <cell r="L101">
            <v>0</v>
          </cell>
        </row>
        <row r="102">
          <cell r="A102" t="str">
            <v>AWOE91200/1S</v>
          </cell>
          <cell r="L102">
            <v>0</v>
          </cell>
        </row>
        <row r="103">
          <cell r="A103" t="str">
            <v>AWZFS614</v>
          </cell>
          <cell r="L103">
            <v>0</v>
          </cell>
        </row>
        <row r="104">
          <cell r="A104" t="str">
            <v>AZB8785</v>
          </cell>
          <cell r="L104">
            <v>0</v>
          </cell>
        </row>
        <row r="105">
          <cell r="A105" t="str">
            <v>AZB9780</v>
          </cell>
          <cell r="L105">
            <v>0</v>
          </cell>
        </row>
        <row r="106">
          <cell r="A106" t="str">
            <v>AZB9785</v>
          </cell>
          <cell r="L106">
            <v>0</v>
          </cell>
        </row>
        <row r="107">
          <cell r="A107" t="str">
            <v>CF16</v>
          </cell>
          <cell r="L107">
            <v>0</v>
          </cell>
        </row>
        <row r="108">
          <cell r="A108" t="str">
            <v>CF20</v>
          </cell>
          <cell r="L108">
            <v>0</v>
          </cell>
        </row>
        <row r="109">
          <cell r="A109" t="str">
            <v>CF28</v>
          </cell>
          <cell r="L109">
            <v>0</v>
          </cell>
        </row>
        <row r="110">
          <cell r="A110" t="str">
            <v>CF350</v>
          </cell>
          <cell r="L110">
            <v>0</v>
          </cell>
        </row>
        <row r="111">
          <cell r="A111" t="str">
            <v>CF430</v>
          </cell>
          <cell r="L111">
            <v>0</v>
          </cell>
        </row>
        <row r="112">
          <cell r="A112" t="str">
            <v>CF610</v>
          </cell>
          <cell r="L112">
            <v>0</v>
          </cell>
        </row>
        <row r="113">
          <cell r="A113" t="str">
            <v>CVA14AP</v>
          </cell>
          <cell r="L113">
            <v>0</v>
          </cell>
        </row>
        <row r="114">
          <cell r="A114" t="str">
            <v>DPA5890IXL</v>
          </cell>
          <cell r="L114">
            <v>0</v>
          </cell>
        </row>
        <row r="115">
          <cell r="A115" t="str">
            <v>DPA25</v>
          </cell>
          <cell r="L115">
            <v>0</v>
          </cell>
        </row>
        <row r="116">
          <cell r="A116" t="str">
            <v>DPA300V/EG</v>
          </cell>
          <cell r="L116">
            <v>0</v>
          </cell>
        </row>
        <row r="117">
          <cell r="A117" t="str">
            <v>DDP7750</v>
          </cell>
          <cell r="L117">
            <v>0</v>
          </cell>
        </row>
        <row r="118">
          <cell r="A118" t="str">
            <v>DDP7751</v>
          </cell>
          <cell r="L118">
            <v>0</v>
          </cell>
        </row>
        <row r="119">
          <cell r="A119" t="str">
            <v>DDP7752</v>
          </cell>
          <cell r="L119">
            <v>0</v>
          </cell>
        </row>
        <row r="120">
          <cell r="A120" t="str">
            <v>DDP7753</v>
          </cell>
          <cell r="L120">
            <v>0</v>
          </cell>
        </row>
        <row r="121">
          <cell r="A121" t="str">
            <v>EKOGOLD840P</v>
          </cell>
          <cell r="L121">
            <v>0</v>
          </cell>
        </row>
        <row r="122">
          <cell r="A122" t="str">
            <v>EKOGOLD940P</v>
          </cell>
          <cell r="L122">
            <v>0</v>
          </cell>
        </row>
        <row r="123">
          <cell r="A123" t="str">
            <v>GT285SL</v>
          </cell>
          <cell r="L123">
            <v>0</v>
          </cell>
        </row>
        <row r="124">
          <cell r="A124" t="str">
            <v>GTE405</v>
          </cell>
          <cell r="L124">
            <v>0</v>
          </cell>
        </row>
        <row r="125">
          <cell r="A125" t="str">
            <v>JT366/SL</v>
          </cell>
          <cell r="L125">
            <v>0</v>
          </cell>
        </row>
        <row r="126">
          <cell r="A126" t="str">
            <v>JT379IX</v>
          </cell>
          <cell r="L126">
            <v>0</v>
          </cell>
        </row>
        <row r="127">
          <cell r="A127" t="str">
            <v>KGN5382A2+ Fresh PT</v>
          </cell>
          <cell r="L127">
            <v>0</v>
          </cell>
        </row>
        <row r="128">
          <cell r="A128" t="str">
            <v>KGN5283A3+</v>
          </cell>
          <cell r="L128">
            <v>0</v>
          </cell>
        </row>
        <row r="129">
          <cell r="A129" t="str">
            <v>LOP6052</v>
          </cell>
          <cell r="L129">
            <v>0</v>
          </cell>
        </row>
        <row r="130">
          <cell r="A130" t="str">
            <v>LOS7010</v>
          </cell>
          <cell r="L130">
            <v>0</v>
          </cell>
        </row>
        <row r="131">
          <cell r="A131" t="str">
            <v>LPA54</v>
          </cell>
          <cell r="L131">
            <v>0</v>
          </cell>
        </row>
        <row r="132">
          <cell r="A132" t="str">
            <v>MWD246SL</v>
          </cell>
          <cell r="L132">
            <v>0</v>
          </cell>
        </row>
        <row r="133">
          <cell r="A133" t="str">
            <v>MWD301</v>
          </cell>
          <cell r="L133">
            <v>0</v>
          </cell>
        </row>
        <row r="134">
          <cell r="A134" t="str">
            <v>MWD302/WH</v>
          </cell>
          <cell r="L134">
            <v>0</v>
          </cell>
        </row>
        <row r="135">
          <cell r="A135" t="str">
            <v>MWD308/SL</v>
          </cell>
          <cell r="L135">
            <v>0</v>
          </cell>
        </row>
        <row r="136">
          <cell r="A136" t="str">
            <v>MWO611SL</v>
          </cell>
          <cell r="L136">
            <v>0</v>
          </cell>
        </row>
        <row r="137">
          <cell r="A137" t="str">
            <v>SF141</v>
          </cell>
          <cell r="L137">
            <v>0</v>
          </cell>
        </row>
        <row r="138">
          <cell r="A138" t="str">
            <v>SF171</v>
          </cell>
          <cell r="L138">
            <v>0</v>
          </cell>
        </row>
        <row r="139">
          <cell r="A139" t="str">
            <v>TGA310/3100EG</v>
          </cell>
          <cell r="L139">
            <v>0</v>
          </cell>
        </row>
        <row r="140">
          <cell r="A140" t="str">
            <v>TGZ5757IXL</v>
          </cell>
          <cell r="L140">
            <v>0</v>
          </cell>
        </row>
        <row r="141">
          <cell r="A141" t="str">
            <v>TT16AP</v>
          </cell>
          <cell r="L141">
            <v>0</v>
          </cell>
        </row>
        <row r="142">
          <cell r="A142" t="str">
            <v>WBA3399NFCIX</v>
          </cell>
          <cell r="J142">
            <v>1</v>
          </cell>
          <cell r="L142">
            <v>0</v>
          </cell>
        </row>
        <row r="143">
          <cell r="A143" t="str">
            <v>WBA4398NFCIX</v>
          </cell>
          <cell r="L143">
            <v>0</v>
          </cell>
        </row>
        <row r="144">
          <cell r="A144" t="str">
            <v>WBE3325NFTS</v>
          </cell>
          <cell r="J144">
            <v>2</v>
          </cell>
          <cell r="L144">
            <v>0</v>
          </cell>
        </row>
        <row r="145">
          <cell r="A145" t="str">
            <v>WBE3325NFW</v>
          </cell>
          <cell r="L145">
            <v>0</v>
          </cell>
        </row>
        <row r="146">
          <cell r="A146" t="str">
            <v>WBE3414</v>
          </cell>
          <cell r="G146">
            <v>1</v>
          </cell>
          <cell r="L146">
            <v>0</v>
          </cell>
        </row>
        <row r="147">
          <cell r="A147" t="str">
            <v>WBE475IX/ARC4324IX</v>
          </cell>
          <cell r="L147">
            <v>0</v>
          </cell>
        </row>
        <row r="148">
          <cell r="A148" t="str">
            <v>WGWHFL106A</v>
          </cell>
          <cell r="J148">
            <v>6</v>
          </cell>
          <cell r="L148">
            <v>0</v>
          </cell>
        </row>
        <row r="149">
          <cell r="A149" t="str">
            <v>WGWHFL1P6AL</v>
          </cell>
          <cell r="L149">
            <v>0</v>
          </cell>
        </row>
        <row r="150">
          <cell r="A150" t="str">
            <v>WGWHFL112A</v>
          </cell>
          <cell r="J150">
            <v>5</v>
          </cell>
          <cell r="L150">
            <v>0</v>
          </cell>
        </row>
        <row r="151">
          <cell r="A151" t="str">
            <v>WME1640W</v>
          </cell>
          <cell r="L151">
            <v>0</v>
          </cell>
        </row>
        <row r="152">
          <cell r="A152" t="str">
            <v>WME1887DFCTS</v>
          </cell>
          <cell r="L152">
            <v>0</v>
          </cell>
        </row>
        <row r="153">
          <cell r="A153" t="str">
            <v>WMN1867DFCN</v>
          </cell>
          <cell r="L153">
            <v>0</v>
          </cell>
        </row>
        <row r="154">
          <cell r="A154" t="str">
            <v>WMT503</v>
          </cell>
          <cell r="J154">
            <v>3</v>
          </cell>
          <cell r="L154">
            <v>0</v>
          </cell>
        </row>
        <row r="155">
          <cell r="A155" t="str">
            <v>WOR1207</v>
          </cell>
          <cell r="D155">
            <v>30</v>
          </cell>
          <cell r="E155">
            <v>10</v>
          </cell>
          <cell r="K155">
            <v>20</v>
          </cell>
          <cell r="L155">
            <v>0</v>
          </cell>
        </row>
        <row r="156">
          <cell r="A156" t="str">
            <v>WOR1209</v>
          </cell>
          <cell r="D156">
            <v>30</v>
          </cell>
          <cell r="E156">
            <v>50</v>
          </cell>
          <cell r="K156">
            <v>15</v>
          </cell>
          <cell r="L156">
            <v>0</v>
          </cell>
        </row>
        <row r="157">
          <cell r="A157" t="str">
            <v>WOR1212</v>
          </cell>
          <cell r="L157">
            <v>0</v>
          </cell>
        </row>
        <row r="158">
          <cell r="A158" t="str">
            <v>WS60-578</v>
          </cell>
          <cell r="H158">
            <v>53</v>
          </cell>
          <cell r="L158">
            <v>0</v>
          </cell>
        </row>
        <row r="159">
          <cell r="A159" t="str">
            <v>WS80-58</v>
          </cell>
          <cell r="L159">
            <v>0</v>
          </cell>
        </row>
        <row r="160">
          <cell r="A160" t="str">
            <v>WSC5541/A+NX</v>
          </cell>
          <cell r="L160">
            <v>0</v>
          </cell>
        </row>
        <row r="161">
          <cell r="A161" t="str">
            <v>WSC5541/A+S</v>
          </cell>
          <cell r="L161">
            <v>0</v>
          </cell>
        </row>
        <row r="162">
          <cell r="A162" t="str">
            <v>WSF7256A/IX</v>
          </cell>
          <cell r="L162">
            <v>0</v>
          </cell>
        </row>
        <row r="163">
          <cell r="A163" t="str">
            <v>WSF5574A+X</v>
          </cell>
          <cell r="L163">
            <v>0</v>
          </cell>
        </row>
        <row r="164">
          <cell r="A164" t="str">
            <v>WSN5586A+N</v>
          </cell>
          <cell r="L164">
            <v>0</v>
          </cell>
        </row>
        <row r="165">
          <cell r="A165" t="str">
            <v>WTE2510W</v>
          </cell>
          <cell r="E165">
            <v>93</v>
          </cell>
          <cell r="G165">
            <v>10</v>
          </cell>
          <cell r="L165">
            <v>0</v>
          </cell>
        </row>
        <row r="166">
          <cell r="A166" t="str">
            <v>WTE2921A+NFS</v>
          </cell>
          <cell r="G166">
            <v>10</v>
          </cell>
          <cell r="J166">
            <v>28</v>
          </cell>
          <cell r="L166">
            <v>0</v>
          </cell>
        </row>
        <row r="167">
          <cell r="A167" t="str">
            <v>WTE2921A+NFW</v>
          </cell>
          <cell r="G167">
            <v>5</v>
          </cell>
          <cell r="J167">
            <v>2</v>
          </cell>
          <cell r="L167">
            <v>0</v>
          </cell>
        </row>
        <row r="168">
          <cell r="A168" t="str">
            <v>WTE3111W</v>
          </cell>
          <cell r="G168">
            <v>20</v>
          </cell>
          <cell r="L168">
            <v>0</v>
          </cell>
        </row>
        <row r="169">
          <cell r="A169" t="str">
            <v>WTE3322A+NFTS</v>
          </cell>
          <cell r="B169">
            <v>20</v>
          </cell>
          <cell r="L169">
            <v>20</v>
          </cell>
        </row>
        <row r="170">
          <cell r="A170" t="str">
            <v>WTE3322NFW</v>
          </cell>
          <cell r="L170">
            <v>0</v>
          </cell>
        </row>
        <row r="171">
          <cell r="A171" t="str">
            <v>WTH4410IX</v>
          </cell>
          <cell r="B171">
            <v>20</v>
          </cell>
          <cell r="L171">
            <v>20</v>
          </cell>
        </row>
        <row r="172">
          <cell r="A172" t="str">
            <v>WTH4410NFW</v>
          </cell>
          <cell r="L172">
            <v>0</v>
          </cell>
        </row>
        <row r="173">
          <cell r="A173" t="str">
            <v>WTH4910IX</v>
          </cell>
          <cell r="B173">
            <v>10</v>
          </cell>
          <cell r="G173">
            <v>10</v>
          </cell>
          <cell r="L173">
            <v>10</v>
          </cell>
        </row>
        <row r="174">
          <cell r="A174" t="str">
            <v>WTH4910NFW</v>
          </cell>
          <cell r="L174">
            <v>0</v>
          </cell>
        </row>
        <row r="175">
          <cell r="A175" t="str">
            <v>WTH5410NFW</v>
          </cell>
          <cell r="L175">
            <v>0</v>
          </cell>
        </row>
        <row r="176">
          <cell r="A176" t="str">
            <v>WTH5410NFX</v>
          </cell>
          <cell r="J176">
            <v>2</v>
          </cell>
          <cell r="L176">
            <v>0</v>
          </cell>
        </row>
        <row r="177">
          <cell r="A177" t="str">
            <v>WTM480</v>
          </cell>
          <cell r="L177">
            <v>0</v>
          </cell>
        </row>
        <row r="178">
          <cell r="A178" t="str">
            <v>WTV4125NFW</v>
          </cell>
          <cell r="L178">
            <v>0</v>
          </cell>
        </row>
        <row r="179">
          <cell r="A179" t="str">
            <v>WTV4125NFX</v>
          </cell>
          <cell r="L179">
            <v>0</v>
          </cell>
        </row>
        <row r="180">
          <cell r="A180" t="str">
            <v>WTV4225TS</v>
          </cell>
          <cell r="L180">
            <v>0</v>
          </cell>
        </row>
        <row r="181">
          <cell r="A181" t="str">
            <v>WTV4597NFCIX</v>
          </cell>
          <cell r="L181">
            <v>0</v>
          </cell>
        </row>
        <row r="182">
          <cell r="A182" t="str">
            <v>WV1500</v>
          </cell>
          <cell r="L182">
            <v>0</v>
          </cell>
        </row>
        <row r="183">
          <cell r="A183" t="str">
            <v>WV1500S</v>
          </cell>
          <cell r="G183">
            <v>1</v>
          </cell>
          <cell r="L183">
            <v>0</v>
          </cell>
        </row>
        <row r="184">
          <cell r="A184" t="str">
            <v>WVCC1B130</v>
          </cell>
          <cell r="E184">
            <v>29</v>
          </cell>
          <cell r="F184">
            <v>15</v>
          </cell>
          <cell r="I184">
            <v>200</v>
          </cell>
          <cell r="J184">
            <v>2</v>
          </cell>
          <cell r="K184">
            <v>10</v>
          </cell>
          <cell r="L184">
            <v>0</v>
          </cell>
        </row>
        <row r="185">
          <cell r="A185" t="str">
            <v>WVCC1CL160</v>
          </cell>
          <cell r="L185">
            <v>0</v>
          </cell>
        </row>
        <row r="186">
          <cell r="A186" t="str">
            <v>WVCC1B180</v>
          </cell>
          <cell r="L186">
            <v>0</v>
          </cell>
        </row>
        <row r="187">
          <cell r="A187" t="str">
            <v>WVCC1B200</v>
          </cell>
          <cell r="J187">
            <v>5</v>
          </cell>
          <cell r="L187">
            <v>0</v>
          </cell>
        </row>
        <row r="188">
          <cell r="A188" t="str">
            <v>WVCC1CL200</v>
          </cell>
          <cell r="L188">
            <v>0</v>
          </cell>
        </row>
        <row r="189">
          <cell r="A189" t="str">
            <v>WVCU1CL100</v>
          </cell>
          <cell r="L189">
            <v>0</v>
          </cell>
        </row>
        <row r="190">
          <cell r="A190" t="str">
            <v>WVE1660</v>
          </cell>
          <cell r="J190">
            <v>1</v>
          </cell>
          <cell r="L190">
            <v>0</v>
          </cell>
        </row>
        <row r="191">
          <cell r="A191" t="str">
            <v>WVE1883NFTS</v>
          </cell>
          <cell r="L191">
            <v>0</v>
          </cell>
        </row>
        <row r="192">
          <cell r="A192" t="str">
            <v>WVN1863</v>
          </cell>
          <cell r="L192">
            <v>0</v>
          </cell>
        </row>
        <row r="193">
          <cell r="A193" t="str">
            <v>WVT503</v>
          </cell>
          <cell r="L193">
            <v>0</v>
          </cell>
        </row>
        <row r="194">
          <cell r="A194" t="str">
            <v>WW1600</v>
          </cell>
          <cell r="L194">
            <v>0</v>
          </cell>
        </row>
      </sheetData>
      <sheetData sheetId="21">
        <row r="5">
          <cell r="A5" t="str">
            <v>DATE</v>
          </cell>
          <cell r="B5" t="str">
            <v>BLD11001</v>
          </cell>
          <cell r="C5" t="str">
            <v>BLD11062</v>
          </cell>
          <cell r="D5" t="str">
            <v>BLD11091</v>
          </cell>
          <cell r="E5" t="str">
            <v>BLD11090</v>
          </cell>
          <cell r="F5" t="str">
            <v>BLD11163</v>
          </cell>
          <cell r="G5" t="str">
            <v>BLD11167</v>
          </cell>
          <cell r="H5" t="str">
            <v>BLD11010</v>
          </cell>
          <cell r="I5" t="str">
            <v>BLD10971</v>
          </cell>
          <cell r="J5" t="str">
            <v>BLD10725</v>
          </cell>
          <cell r="K5" t="str">
            <v>BLD11160</v>
          </cell>
          <cell r="L5" t="str">
            <v>BLD11104</v>
          </cell>
          <cell r="M5" t="str">
            <v>BLD11088</v>
          </cell>
          <cell r="N5" t="str">
            <v>BLD11009</v>
          </cell>
          <cell r="O5" t="str">
            <v>BLD11116</v>
          </cell>
          <cell r="P5" t="str">
            <v>BLD11115</v>
          </cell>
          <cell r="Q5" t="str">
            <v>BLD11138</v>
          </cell>
          <cell r="R5" t="str">
            <v>BLD10988</v>
          </cell>
          <cell r="S5" t="str">
            <v>BLD11050</v>
          </cell>
          <cell r="T5" t="str">
            <v>BLD11129</v>
          </cell>
          <cell r="U5" t="str">
            <v>BLD11065</v>
          </cell>
          <cell r="V5" t="str">
            <v>BLD11149</v>
          </cell>
          <cell r="W5" t="str">
            <v>BLD10727</v>
          </cell>
          <cell r="X5" t="str">
            <v>BLD11136</v>
          </cell>
          <cell r="Y5" t="str">
            <v>BLD10967                        SB06</v>
          </cell>
          <cell r="Z5" t="str">
            <v>BLD10980</v>
          </cell>
          <cell r="AA5" t="str">
            <v>BLD11105</v>
          </cell>
          <cell r="AB5" t="str">
            <v>BLD11114</v>
          </cell>
          <cell r="AC5" t="str">
            <v>BLD11164</v>
          </cell>
          <cell r="AD5" t="str">
            <v>BLD11052</v>
          </cell>
          <cell r="AE5" t="str">
            <v>BLD11122</v>
          </cell>
          <cell r="AF5" t="str">
            <v>BLD11162</v>
          </cell>
          <cell r="AG5" t="str">
            <v>BLD11171</v>
          </cell>
          <cell r="AH5" t="str">
            <v>BLD10974</v>
          </cell>
          <cell r="AI5" t="str">
            <v>BLD11153</v>
          </cell>
          <cell r="AJ5" t="str">
            <v>BLD11132</v>
          </cell>
          <cell r="AK5" t="str">
            <v>BLD11133</v>
          </cell>
          <cell r="AL5" t="str">
            <v>TOTAL</v>
          </cell>
        </row>
        <row r="6">
          <cell r="A6" t="str">
            <v>REFERENCES</v>
          </cell>
          <cell r="AL6">
            <v>0</v>
          </cell>
        </row>
        <row r="7">
          <cell r="A7" t="str">
            <v>ACE010IX</v>
          </cell>
          <cell r="AL7">
            <v>0</v>
          </cell>
        </row>
        <row r="8">
          <cell r="A8" t="str">
            <v>ACE102IX</v>
          </cell>
          <cell r="AL8">
            <v>0</v>
          </cell>
        </row>
        <row r="9">
          <cell r="A9" t="str">
            <v>ACM5611G/WH</v>
          </cell>
          <cell r="AG9">
            <v>1</v>
          </cell>
          <cell r="AK9">
            <v>1</v>
          </cell>
          <cell r="AL9">
            <v>2</v>
          </cell>
        </row>
        <row r="10">
          <cell r="A10" t="str">
            <v>ACM566/1IX</v>
          </cell>
          <cell r="AL10">
            <v>0</v>
          </cell>
        </row>
        <row r="11">
          <cell r="A11" t="str">
            <v>ACM6601/G/IX</v>
          </cell>
          <cell r="AL11">
            <v>0</v>
          </cell>
        </row>
        <row r="12">
          <cell r="A12" t="str">
            <v>ACM6611G/IX</v>
          </cell>
          <cell r="Y12">
            <v>9</v>
          </cell>
          <cell r="AL12">
            <v>9</v>
          </cell>
        </row>
        <row r="13">
          <cell r="A13" t="str">
            <v>ACM6611G/WH</v>
          </cell>
          <cell r="AL13">
            <v>0</v>
          </cell>
        </row>
        <row r="14">
          <cell r="A14" t="str">
            <v>ACM916IX</v>
          </cell>
          <cell r="AL14">
            <v>0</v>
          </cell>
        </row>
        <row r="15">
          <cell r="A15" t="str">
            <v>ADG6442FD</v>
          </cell>
          <cell r="O15">
            <v>3</v>
          </cell>
          <cell r="AL15">
            <v>3</v>
          </cell>
        </row>
        <row r="16">
          <cell r="A16" t="str">
            <v>ADG7443A+FD</v>
          </cell>
          <cell r="AL16">
            <v>0</v>
          </cell>
        </row>
        <row r="17">
          <cell r="A17" t="str">
            <v>ADG7643A+IX</v>
          </cell>
          <cell r="AL17">
            <v>0</v>
          </cell>
        </row>
        <row r="18">
          <cell r="A18" t="str">
            <v>ADP4400WH</v>
          </cell>
          <cell r="K18">
            <v>3</v>
          </cell>
          <cell r="AI18">
            <v>2</v>
          </cell>
          <cell r="AK18">
            <v>1</v>
          </cell>
          <cell r="AL18">
            <v>6</v>
          </cell>
        </row>
        <row r="19">
          <cell r="A19" t="str">
            <v>ADP4600SI</v>
          </cell>
          <cell r="G19">
            <v>1</v>
          </cell>
          <cell r="AI19">
            <v>1</v>
          </cell>
          <cell r="AJ19">
            <v>3</v>
          </cell>
          <cell r="AL19">
            <v>5</v>
          </cell>
        </row>
        <row r="20">
          <cell r="A20" t="str">
            <v>ADP7442A+PC6SWH</v>
          </cell>
          <cell r="AK20">
            <v>1</v>
          </cell>
          <cell r="AL20">
            <v>1</v>
          </cell>
        </row>
        <row r="21">
          <cell r="A21" t="str">
            <v>ADP7452A+IX</v>
          </cell>
          <cell r="AL21">
            <v>0</v>
          </cell>
        </row>
        <row r="22">
          <cell r="A22" t="str">
            <v>ADP750IX</v>
          </cell>
          <cell r="Y22">
            <v>11</v>
          </cell>
          <cell r="AH22">
            <v>2</v>
          </cell>
          <cell r="AK22">
            <v>3</v>
          </cell>
          <cell r="AL22">
            <v>16</v>
          </cell>
        </row>
        <row r="23">
          <cell r="A23" t="str">
            <v>ADP8688A+TR</v>
          </cell>
          <cell r="G23">
            <v>1</v>
          </cell>
          <cell r="X23">
            <v>2</v>
          </cell>
          <cell r="AI23">
            <v>1</v>
          </cell>
          <cell r="AK23">
            <v>1</v>
          </cell>
          <cell r="AL23">
            <v>5</v>
          </cell>
        </row>
        <row r="24">
          <cell r="A24" t="str">
            <v>AKG659IX</v>
          </cell>
          <cell r="AL24">
            <v>0</v>
          </cell>
        </row>
        <row r="25">
          <cell r="A25" t="str">
            <v>AKL710WH</v>
          </cell>
          <cell r="AL25">
            <v>0</v>
          </cell>
        </row>
        <row r="26">
          <cell r="A26" t="str">
            <v>AKM250</v>
          </cell>
          <cell r="D26">
            <v>1</v>
          </cell>
          <cell r="U26">
            <v>4</v>
          </cell>
          <cell r="AL26">
            <v>5</v>
          </cell>
        </row>
        <row r="27">
          <cell r="A27" t="str">
            <v>AKM250NB</v>
          </cell>
          <cell r="S27">
            <v>10</v>
          </cell>
          <cell r="X27">
            <v>5</v>
          </cell>
          <cell r="Z27">
            <v>10</v>
          </cell>
          <cell r="AK27">
            <v>2</v>
          </cell>
          <cell r="AL27">
            <v>27</v>
          </cell>
        </row>
        <row r="28">
          <cell r="A28" t="str">
            <v>AKM250IX</v>
          </cell>
          <cell r="C28">
            <v>3</v>
          </cell>
          <cell r="G28">
            <v>3</v>
          </cell>
          <cell r="O28">
            <v>50</v>
          </cell>
          <cell r="AE28">
            <v>100</v>
          </cell>
          <cell r="AL28">
            <v>156</v>
          </cell>
        </row>
        <row r="29">
          <cell r="A29" t="str">
            <v>AKM361IX</v>
          </cell>
          <cell r="C29">
            <v>4</v>
          </cell>
          <cell r="E29">
            <v>3</v>
          </cell>
          <cell r="P29">
            <v>50</v>
          </cell>
          <cell r="S29">
            <v>10</v>
          </cell>
          <cell r="AC29">
            <v>4</v>
          </cell>
          <cell r="AE29">
            <v>100</v>
          </cell>
          <cell r="AI29">
            <v>6</v>
          </cell>
          <cell r="AL29">
            <v>177</v>
          </cell>
        </row>
        <row r="30">
          <cell r="A30" t="str">
            <v>AKM394IR</v>
          </cell>
          <cell r="AC30">
            <v>1</v>
          </cell>
          <cell r="AL30">
            <v>1</v>
          </cell>
        </row>
        <row r="31">
          <cell r="A31" t="str">
            <v>AKM521IX</v>
          </cell>
          <cell r="AL31">
            <v>0</v>
          </cell>
        </row>
        <row r="32">
          <cell r="A32" t="str">
            <v>AKP560IX</v>
          </cell>
          <cell r="G32">
            <v>3</v>
          </cell>
          <cell r="O32">
            <v>50</v>
          </cell>
          <cell r="X32">
            <v>2</v>
          </cell>
          <cell r="Y32">
            <v>78</v>
          </cell>
          <cell r="AE32">
            <v>100</v>
          </cell>
          <cell r="AJ32">
            <v>3</v>
          </cell>
          <cell r="AK32">
            <v>3</v>
          </cell>
          <cell r="AL32">
            <v>239</v>
          </cell>
        </row>
        <row r="33">
          <cell r="A33" t="str">
            <v>AKP560WH</v>
          </cell>
          <cell r="G33">
            <v>3</v>
          </cell>
          <cell r="AK33">
            <v>2</v>
          </cell>
          <cell r="AL33">
            <v>5</v>
          </cell>
        </row>
        <row r="34">
          <cell r="A34" t="str">
            <v>AKP565IX</v>
          </cell>
          <cell r="AE34">
            <v>100</v>
          </cell>
          <cell r="AL34">
            <v>100</v>
          </cell>
        </row>
        <row r="35">
          <cell r="A35" t="str">
            <v>AKP568/IX/1</v>
          </cell>
          <cell r="Y35">
            <v>11</v>
          </cell>
          <cell r="AL35">
            <v>11</v>
          </cell>
        </row>
        <row r="36">
          <cell r="A36" t="str">
            <v>AKR0471IX</v>
          </cell>
          <cell r="AL36">
            <v>0</v>
          </cell>
        </row>
        <row r="37">
          <cell r="A37" t="str">
            <v>AKR357IX</v>
          </cell>
          <cell r="AK37">
            <v>1</v>
          </cell>
          <cell r="AL37">
            <v>1</v>
          </cell>
        </row>
        <row r="38">
          <cell r="A38" t="str">
            <v>AKR420IX</v>
          </cell>
          <cell r="C38">
            <v>3</v>
          </cell>
          <cell r="G38">
            <v>6</v>
          </cell>
          <cell r="AE38">
            <v>100</v>
          </cell>
          <cell r="AF38">
            <v>1</v>
          </cell>
          <cell r="AG38">
            <v>1</v>
          </cell>
          <cell r="AJ38">
            <v>1</v>
          </cell>
          <cell r="AK38">
            <v>3</v>
          </cell>
          <cell r="AL38">
            <v>115</v>
          </cell>
        </row>
        <row r="39">
          <cell r="A39" t="str">
            <v>AKR420WH</v>
          </cell>
          <cell r="AL39">
            <v>0</v>
          </cell>
        </row>
        <row r="40">
          <cell r="A40" t="str">
            <v>AKR420NB</v>
          </cell>
          <cell r="S40">
            <v>10</v>
          </cell>
          <cell r="X40">
            <v>5</v>
          </cell>
          <cell r="Z40">
            <v>10</v>
          </cell>
          <cell r="AK40">
            <v>2</v>
          </cell>
          <cell r="AL40">
            <v>27</v>
          </cell>
        </row>
        <row r="41">
          <cell r="A41" t="str">
            <v>AKR431ME</v>
          </cell>
          <cell r="C41">
            <v>4</v>
          </cell>
          <cell r="E41">
            <v>3</v>
          </cell>
          <cell r="G41">
            <v>1</v>
          </cell>
          <cell r="O41">
            <v>54</v>
          </cell>
          <cell r="S41">
            <v>10</v>
          </cell>
          <cell r="Y41">
            <v>98</v>
          </cell>
          <cell r="AE41">
            <v>100</v>
          </cell>
          <cell r="AI41">
            <v>1</v>
          </cell>
          <cell r="AL41">
            <v>271</v>
          </cell>
        </row>
        <row r="42">
          <cell r="A42" t="str">
            <v>AKR431WH</v>
          </cell>
          <cell r="AL42">
            <v>0</v>
          </cell>
        </row>
        <row r="43">
          <cell r="A43" t="str">
            <v>AKR685IX</v>
          </cell>
          <cell r="AL43">
            <v>0</v>
          </cell>
        </row>
        <row r="44">
          <cell r="A44" t="str">
            <v>AKR703IX</v>
          </cell>
          <cell r="AC44">
            <v>1</v>
          </cell>
          <cell r="AK44">
            <v>1</v>
          </cell>
          <cell r="AL44">
            <v>2</v>
          </cell>
        </row>
        <row r="45">
          <cell r="A45" t="str">
            <v>AKR891IX</v>
          </cell>
          <cell r="AL45">
            <v>0</v>
          </cell>
        </row>
        <row r="46">
          <cell r="A46" t="str">
            <v>AKR934IX</v>
          </cell>
          <cell r="X46">
            <v>1</v>
          </cell>
          <cell r="AK46">
            <v>3</v>
          </cell>
          <cell r="AL46">
            <v>4</v>
          </cell>
        </row>
        <row r="47">
          <cell r="A47" t="str">
            <v>AKR945IX</v>
          </cell>
          <cell r="AL47">
            <v>0</v>
          </cell>
        </row>
        <row r="48">
          <cell r="A48" t="str">
            <v>AKR981IX</v>
          </cell>
          <cell r="AL48">
            <v>0</v>
          </cell>
        </row>
        <row r="49">
          <cell r="A49" t="str">
            <v>AKR809MR</v>
          </cell>
          <cell r="AL49">
            <v>0</v>
          </cell>
        </row>
        <row r="50">
          <cell r="A50" t="str">
            <v>AKS638WH</v>
          </cell>
          <cell r="AL50">
            <v>0</v>
          </cell>
        </row>
        <row r="51">
          <cell r="A51" t="str">
            <v>AKT315/IX</v>
          </cell>
          <cell r="AL51">
            <v>0</v>
          </cell>
        </row>
        <row r="52">
          <cell r="A52" t="str">
            <v>AKT325IX</v>
          </cell>
          <cell r="AL52">
            <v>0</v>
          </cell>
        </row>
        <row r="53">
          <cell r="A53" t="str">
            <v>AKT476NB</v>
          </cell>
          <cell r="AL53">
            <v>0</v>
          </cell>
        </row>
        <row r="54">
          <cell r="A54" t="str">
            <v>AKT617/IX</v>
          </cell>
          <cell r="P54">
            <v>5</v>
          </cell>
          <cell r="AL54">
            <v>5</v>
          </cell>
        </row>
        <row r="55">
          <cell r="A55" t="str">
            <v>AKT680/IXL</v>
          </cell>
          <cell r="P55">
            <v>5</v>
          </cell>
          <cell r="AL55">
            <v>5</v>
          </cell>
        </row>
        <row r="56">
          <cell r="A56" t="str">
            <v>AKT780/IX</v>
          </cell>
          <cell r="P56">
            <v>5</v>
          </cell>
          <cell r="AL56">
            <v>5</v>
          </cell>
        </row>
        <row r="57">
          <cell r="A57" t="str">
            <v>AKT809NB</v>
          </cell>
          <cell r="AL57">
            <v>0</v>
          </cell>
        </row>
        <row r="58">
          <cell r="A58" t="str">
            <v>AKT905/IX</v>
          </cell>
          <cell r="AJ58">
            <v>2</v>
          </cell>
          <cell r="AK58">
            <v>2</v>
          </cell>
          <cell r="AL58">
            <v>4</v>
          </cell>
        </row>
        <row r="59">
          <cell r="A59" t="str">
            <v>AKT925/IX</v>
          </cell>
          <cell r="P59">
            <v>3</v>
          </cell>
          <cell r="AL59">
            <v>3</v>
          </cell>
        </row>
        <row r="60">
          <cell r="A60" t="str">
            <v>AKT933NB</v>
          </cell>
          <cell r="AL60">
            <v>0</v>
          </cell>
        </row>
        <row r="61">
          <cell r="A61" t="str">
            <v>AKZM655IX</v>
          </cell>
          <cell r="AL61">
            <v>0</v>
          </cell>
        </row>
        <row r="62">
          <cell r="A62" t="str">
            <v>AKZM693MRR</v>
          </cell>
          <cell r="AL62">
            <v>0</v>
          </cell>
        </row>
        <row r="63">
          <cell r="A63" t="str">
            <v>AMB797</v>
          </cell>
          <cell r="J63">
            <v>15</v>
          </cell>
          <cell r="W63">
            <v>10</v>
          </cell>
          <cell r="AL63">
            <v>25</v>
          </cell>
        </row>
        <row r="64">
          <cell r="A64" t="str">
            <v>AMB799</v>
          </cell>
          <cell r="D64">
            <v>3</v>
          </cell>
          <cell r="J64">
            <v>15</v>
          </cell>
          <cell r="W64">
            <v>10</v>
          </cell>
          <cell r="AA64">
            <v>10</v>
          </cell>
          <cell r="AE64">
            <v>20</v>
          </cell>
          <cell r="AL64">
            <v>58</v>
          </cell>
        </row>
        <row r="65">
          <cell r="A65" t="str">
            <v>AMD091/1</v>
          </cell>
          <cell r="AL65">
            <v>0</v>
          </cell>
        </row>
        <row r="66">
          <cell r="A66" t="str">
            <v>AMD314</v>
          </cell>
          <cell r="AL66">
            <v>0</v>
          </cell>
        </row>
        <row r="67">
          <cell r="A67" t="str">
            <v>AMD314IX</v>
          </cell>
          <cell r="AL67">
            <v>0</v>
          </cell>
        </row>
        <row r="68">
          <cell r="A68" t="str">
            <v>AMD315</v>
          </cell>
          <cell r="AL68">
            <v>0</v>
          </cell>
        </row>
        <row r="69">
          <cell r="A69" t="str">
            <v>AMD315IX</v>
          </cell>
          <cell r="AL69">
            <v>0</v>
          </cell>
        </row>
        <row r="70">
          <cell r="A70" t="str">
            <v>AMD316</v>
          </cell>
          <cell r="AL70">
            <v>0</v>
          </cell>
        </row>
        <row r="71">
          <cell r="A71" t="str">
            <v>AMD317</v>
          </cell>
          <cell r="AL71">
            <v>0</v>
          </cell>
        </row>
        <row r="72">
          <cell r="A72" t="str">
            <v>AMD328</v>
          </cell>
          <cell r="AL72">
            <v>0</v>
          </cell>
        </row>
        <row r="73">
          <cell r="A73" t="str">
            <v>AMD329</v>
          </cell>
          <cell r="AL73">
            <v>0</v>
          </cell>
        </row>
        <row r="74">
          <cell r="A74" t="str">
            <v>AMT606/WH</v>
          </cell>
          <cell r="G74">
            <v>3</v>
          </cell>
          <cell r="T74">
            <v>5</v>
          </cell>
          <cell r="X74">
            <v>3</v>
          </cell>
          <cell r="AC74">
            <v>3</v>
          </cell>
          <cell r="AF74">
            <v>2</v>
          </cell>
          <cell r="AG74">
            <v>2</v>
          </cell>
          <cell r="AJ74">
            <v>5</v>
          </cell>
          <cell r="AK74">
            <v>3</v>
          </cell>
          <cell r="AL74">
            <v>26</v>
          </cell>
        </row>
        <row r="75">
          <cell r="A75" t="str">
            <v>AMW836/IX</v>
          </cell>
          <cell r="AL75">
            <v>0</v>
          </cell>
        </row>
        <row r="76">
          <cell r="A76" t="str">
            <v>AMW497IX</v>
          </cell>
          <cell r="AL76">
            <v>0</v>
          </cell>
        </row>
        <row r="77">
          <cell r="A77" t="str">
            <v>ARC2224</v>
          </cell>
          <cell r="Q77">
            <v>10</v>
          </cell>
          <cell r="AL77">
            <v>10</v>
          </cell>
        </row>
        <row r="78">
          <cell r="A78" t="str">
            <v>ART871A+NF</v>
          </cell>
          <cell r="AL78">
            <v>0</v>
          </cell>
        </row>
        <row r="79">
          <cell r="A79" t="str">
            <v>ART869A+NF</v>
          </cell>
          <cell r="AL79">
            <v>0</v>
          </cell>
        </row>
        <row r="80">
          <cell r="A80" t="str">
            <v>ARZ000W</v>
          </cell>
          <cell r="AL80">
            <v>0</v>
          </cell>
        </row>
        <row r="81">
          <cell r="A81" t="str">
            <v>AMB7912</v>
          </cell>
          <cell r="AL81">
            <v>0</v>
          </cell>
        </row>
        <row r="82">
          <cell r="A82" t="str">
            <v>AWE5090</v>
          </cell>
          <cell r="C82">
            <v>2</v>
          </cell>
          <cell r="G82">
            <v>1</v>
          </cell>
          <cell r="P82">
            <v>60</v>
          </cell>
          <cell r="AE82">
            <v>200</v>
          </cell>
          <cell r="AK82">
            <v>2</v>
          </cell>
          <cell r="AL82">
            <v>265</v>
          </cell>
        </row>
        <row r="83">
          <cell r="A83" t="str">
            <v>AWE6112</v>
          </cell>
          <cell r="AE83">
            <v>30</v>
          </cell>
          <cell r="AL83">
            <v>30</v>
          </cell>
        </row>
        <row r="84">
          <cell r="A84" t="str">
            <v>AWE6511</v>
          </cell>
          <cell r="AL84">
            <v>0</v>
          </cell>
        </row>
        <row r="85">
          <cell r="A85" t="str">
            <v>AWE6512</v>
          </cell>
          <cell r="AL85">
            <v>0</v>
          </cell>
        </row>
        <row r="86">
          <cell r="A86" t="str">
            <v>AWE7650</v>
          </cell>
          <cell r="AL86">
            <v>0</v>
          </cell>
        </row>
        <row r="87">
          <cell r="A87" t="str">
            <v>AWE9830</v>
          </cell>
          <cell r="K87">
            <v>1</v>
          </cell>
          <cell r="AL87">
            <v>1</v>
          </cell>
        </row>
        <row r="88">
          <cell r="A88" t="str">
            <v>AWE9850</v>
          </cell>
          <cell r="AL88">
            <v>0</v>
          </cell>
        </row>
        <row r="89">
          <cell r="A89" t="str">
            <v>AWG6122B</v>
          </cell>
          <cell r="AL89">
            <v>0</v>
          </cell>
        </row>
        <row r="90">
          <cell r="A90" t="str">
            <v>AWG/B6060</v>
          </cell>
          <cell r="C90">
            <v>5</v>
          </cell>
          <cell r="D90">
            <v>1</v>
          </cell>
          <cell r="P90">
            <v>10</v>
          </cell>
          <cell r="Q90">
            <v>20</v>
          </cell>
          <cell r="R90">
            <v>4</v>
          </cell>
          <cell r="U90">
            <v>4</v>
          </cell>
          <cell r="AL90">
            <v>44</v>
          </cell>
        </row>
        <row r="91">
          <cell r="A91" t="str">
            <v xml:space="preserve">AWG/BM6080 </v>
          </cell>
          <cell r="C91">
            <v>6</v>
          </cell>
          <cell r="P91">
            <v>40</v>
          </cell>
          <cell r="Q91">
            <v>10</v>
          </cell>
          <cell r="AL91">
            <v>56</v>
          </cell>
        </row>
        <row r="92">
          <cell r="A92" t="str">
            <v>AWG/BM6080S</v>
          </cell>
          <cell r="C92">
            <v>3</v>
          </cell>
          <cell r="G92">
            <v>2</v>
          </cell>
          <cell r="K92">
            <v>2</v>
          </cell>
          <cell r="M92">
            <v>2</v>
          </cell>
          <cell r="P92">
            <v>50</v>
          </cell>
          <cell r="Q92">
            <v>10</v>
          </cell>
          <cell r="R92">
            <v>2</v>
          </cell>
          <cell r="S92">
            <v>7</v>
          </cell>
          <cell r="X92">
            <v>8</v>
          </cell>
          <cell r="AB92">
            <v>2</v>
          </cell>
          <cell r="AG92">
            <v>6</v>
          </cell>
          <cell r="AJ92">
            <v>4</v>
          </cell>
          <cell r="AL92">
            <v>98</v>
          </cell>
        </row>
        <row r="93">
          <cell r="A93" t="str">
            <v>AWG/BM7080</v>
          </cell>
          <cell r="AL93">
            <v>0</v>
          </cell>
        </row>
        <row r="94">
          <cell r="A94" t="str">
            <v>AWG/BM7080S</v>
          </cell>
          <cell r="AL94">
            <v>0</v>
          </cell>
        </row>
        <row r="95">
          <cell r="A95" t="str">
            <v>AWG/BM7100</v>
          </cell>
          <cell r="AL95">
            <v>0</v>
          </cell>
        </row>
        <row r="96">
          <cell r="A96" t="str">
            <v>AWG/CM7120S</v>
          </cell>
          <cell r="X96">
            <v>2</v>
          </cell>
          <cell r="AB96">
            <v>2</v>
          </cell>
          <cell r="AG96">
            <v>3</v>
          </cell>
          <cell r="AK96">
            <v>2</v>
          </cell>
          <cell r="AL96">
            <v>9</v>
          </cell>
        </row>
        <row r="97">
          <cell r="A97" t="str">
            <v>AWO/CM7120</v>
          </cell>
          <cell r="Y97">
            <v>5</v>
          </cell>
          <cell r="AH97">
            <v>3</v>
          </cell>
          <cell r="AL97">
            <v>8</v>
          </cell>
        </row>
        <row r="98">
          <cell r="A98" t="str">
            <v>AWO/CM8123</v>
          </cell>
          <cell r="P98">
            <v>5</v>
          </cell>
          <cell r="AH98">
            <v>3</v>
          </cell>
          <cell r="AJ98">
            <v>3</v>
          </cell>
          <cell r="AK98">
            <v>3</v>
          </cell>
          <cell r="AL98">
            <v>14</v>
          </cell>
        </row>
        <row r="99">
          <cell r="A99" t="str">
            <v>AWO/CM8123S</v>
          </cell>
          <cell r="C99">
            <v>5</v>
          </cell>
          <cell r="Y99">
            <v>23</v>
          </cell>
          <cell r="AC99">
            <v>2</v>
          </cell>
          <cell r="AL99">
            <v>30</v>
          </cell>
        </row>
        <row r="100">
          <cell r="A100" t="str">
            <v>AWO/CM9123</v>
          </cell>
          <cell r="AL100">
            <v>0</v>
          </cell>
        </row>
        <row r="101">
          <cell r="A101" t="str">
            <v>AWO/CM9123S</v>
          </cell>
          <cell r="AL101">
            <v>0</v>
          </cell>
        </row>
        <row r="102">
          <cell r="A102" t="str">
            <v>AWOE10142S</v>
          </cell>
          <cell r="K102">
            <v>3</v>
          </cell>
          <cell r="S102">
            <v>3</v>
          </cell>
          <cell r="Y102">
            <v>5</v>
          </cell>
          <cell r="AJ102">
            <v>1</v>
          </cell>
          <cell r="AK102">
            <v>3</v>
          </cell>
          <cell r="AL102">
            <v>15</v>
          </cell>
        </row>
        <row r="103">
          <cell r="A103" t="str">
            <v>AWOE91200/1</v>
          </cell>
          <cell r="P103">
            <v>3</v>
          </cell>
          <cell r="AH103">
            <v>3</v>
          </cell>
          <cell r="AK103">
            <v>3</v>
          </cell>
          <cell r="AL103">
            <v>9</v>
          </cell>
        </row>
        <row r="104">
          <cell r="A104" t="str">
            <v>AWOE91200/1S</v>
          </cell>
          <cell r="I104">
            <v>1</v>
          </cell>
          <cell r="AJ104">
            <v>4</v>
          </cell>
          <cell r="AK104">
            <v>2</v>
          </cell>
          <cell r="AL104">
            <v>7</v>
          </cell>
        </row>
        <row r="105">
          <cell r="A105" t="str">
            <v>AWZFS614</v>
          </cell>
          <cell r="AL105">
            <v>0</v>
          </cell>
        </row>
        <row r="106">
          <cell r="A106" t="str">
            <v>AZB8785</v>
          </cell>
          <cell r="G106">
            <v>1</v>
          </cell>
          <cell r="P106">
            <v>3</v>
          </cell>
          <cell r="T106">
            <v>1</v>
          </cell>
          <cell r="AG106">
            <v>2</v>
          </cell>
          <cell r="AK106">
            <v>3</v>
          </cell>
          <cell r="AL106">
            <v>10</v>
          </cell>
        </row>
        <row r="107">
          <cell r="A107" t="str">
            <v>AZB9780</v>
          </cell>
          <cell r="AL107">
            <v>0</v>
          </cell>
        </row>
        <row r="108">
          <cell r="A108" t="str">
            <v>AZB9785</v>
          </cell>
          <cell r="G108">
            <v>2</v>
          </cell>
          <cell r="P108">
            <v>3</v>
          </cell>
          <cell r="S108">
            <v>2</v>
          </cell>
          <cell r="T108">
            <v>2</v>
          </cell>
          <cell r="AL108">
            <v>9</v>
          </cell>
        </row>
        <row r="109">
          <cell r="A109" t="str">
            <v>BCVMS8100</v>
          </cell>
          <cell r="AL109">
            <v>0</v>
          </cell>
        </row>
        <row r="110">
          <cell r="A110" t="str">
            <v>CF16</v>
          </cell>
          <cell r="AL110">
            <v>0</v>
          </cell>
        </row>
        <row r="111">
          <cell r="A111" t="str">
            <v>CF20</v>
          </cell>
          <cell r="AL111">
            <v>0</v>
          </cell>
        </row>
        <row r="112">
          <cell r="A112" t="str">
            <v>CF28</v>
          </cell>
          <cell r="AG112">
            <v>3</v>
          </cell>
          <cell r="AK112">
            <v>3</v>
          </cell>
          <cell r="AL112">
            <v>6</v>
          </cell>
        </row>
        <row r="113">
          <cell r="A113" t="str">
            <v>CF350</v>
          </cell>
          <cell r="AL113">
            <v>0</v>
          </cell>
        </row>
        <row r="114">
          <cell r="A114" t="str">
            <v>CF430</v>
          </cell>
          <cell r="C114">
            <v>2</v>
          </cell>
          <cell r="AC114">
            <v>1</v>
          </cell>
          <cell r="AJ114">
            <v>3</v>
          </cell>
          <cell r="AL114">
            <v>6</v>
          </cell>
        </row>
        <row r="115">
          <cell r="A115" t="str">
            <v>CF610</v>
          </cell>
          <cell r="AL115">
            <v>0</v>
          </cell>
        </row>
        <row r="116">
          <cell r="A116" t="str">
            <v>CVA14AP</v>
          </cell>
          <cell r="AL116">
            <v>0</v>
          </cell>
        </row>
        <row r="117">
          <cell r="A117" t="str">
            <v>DBA5890IXL</v>
          </cell>
          <cell r="AL117">
            <v>0</v>
          </cell>
        </row>
        <row r="118">
          <cell r="A118" t="str">
            <v>DPA25</v>
          </cell>
          <cell r="AI118">
            <v>8</v>
          </cell>
          <cell r="AL118">
            <v>8</v>
          </cell>
        </row>
        <row r="119">
          <cell r="A119" t="str">
            <v>DPA300V/EG</v>
          </cell>
          <cell r="AG119">
            <v>2</v>
          </cell>
          <cell r="AK119">
            <v>4</v>
          </cell>
          <cell r="AL119">
            <v>6</v>
          </cell>
        </row>
        <row r="120">
          <cell r="A120" t="str">
            <v>DDP7750</v>
          </cell>
          <cell r="AL120">
            <v>0</v>
          </cell>
        </row>
        <row r="121">
          <cell r="A121" t="str">
            <v>DDP7751</v>
          </cell>
          <cell r="AL121">
            <v>0</v>
          </cell>
        </row>
        <row r="122">
          <cell r="A122" t="str">
            <v>DDP7752</v>
          </cell>
          <cell r="AL122">
            <v>0</v>
          </cell>
        </row>
        <row r="123">
          <cell r="A123" t="str">
            <v>DDP7753</v>
          </cell>
          <cell r="AL123">
            <v>0</v>
          </cell>
        </row>
        <row r="124">
          <cell r="A124" t="str">
            <v>ESPIF8640</v>
          </cell>
          <cell r="AL124">
            <v>0</v>
          </cell>
        </row>
        <row r="125">
          <cell r="A125" t="str">
            <v>ECOGREENAC9522</v>
          </cell>
          <cell r="AL125">
            <v>0</v>
          </cell>
        </row>
        <row r="126">
          <cell r="A126" t="str">
            <v>EKOGOLD840P</v>
          </cell>
          <cell r="AL126">
            <v>0</v>
          </cell>
        </row>
        <row r="127">
          <cell r="A127" t="str">
            <v>EKOGOLD940P</v>
          </cell>
          <cell r="AL127">
            <v>0</v>
          </cell>
        </row>
        <row r="128">
          <cell r="A128" t="str">
            <v>EMCHD8145PT</v>
          </cell>
          <cell r="AL128">
            <v>0</v>
          </cell>
        </row>
        <row r="129">
          <cell r="A129" t="str">
            <v>GT285SL</v>
          </cell>
          <cell r="O129">
            <v>2</v>
          </cell>
          <cell r="AK129">
            <v>1</v>
          </cell>
          <cell r="AL129">
            <v>3</v>
          </cell>
        </row>
        <row r="130">
          <cell r="A130" t="str">
            <v>GTE405</v>
          </cell>
          <cell r="AL130">
            <v>0</v>
          </cell>
        </row>
        <row r="131">
          <cell r="A131" t="str">
            <v>GKN2283A2+</v>
          </cell>
          <cell r="AL131">
            <v>0</v>
          </cell>
        </row>
        <row r="132">
          <cell r="A132" t="str">
            <v>JT366/SL</v>
          </cell>
          <cell r="AL132">
            <v>0</v>
          </cell>
        </row>
        <row r="133">
          <cell r="A133" t="str">
            <v>JT379/IX</v>
          </cell>
          <cell r="AL133">
            <v>0</v>
          </cell>
        </row>
        <row r="134">
          <cell r="A134" t="str">
            <v>KGN5382A2+ Fresh PT</v>
          </cell>
          <cell r="AL134">
            <v>0</v>
          </cell>
        </row>
        <row r="135">
          <cell r="A135" t="str">
            <v>KGN5283A3+</v>
          </cell>
          <cell r="AL135">
            <v>0</v>
          </cell>
        </row>
        <row r="136">
          <cell r="A136" t="str">
            <v>LOP6052</v>
          </cell>
          <cell r="C136">
            <v>3</v>
          </cell>
          <cell r="K136">
            <v>10</v>
          </cell>
          <cell r="AG136">
            <v>4</v>
          </cell>
          <cell r="AK136">
            <v>6</v>
          </cell>
          <cell r="AL136">
            <v>23</v>
          </cell>
        </row>
        <row r="137">
          <cell r="A137" t="str">
            <v>LOS7010</v>
          </cell>
          <cell r="C137">
            <v>5</v>
          </cell>
          <cell r="D137">
            <v>3</v>
          </cell>
          <cell r="K137">
            <v>10</v>
          </cell>
          <cell r="Z137">
            <v>6</v>
          </cell>
          <cell r="AC137">
            <v>7</v>
          </cell>
          <cell r="AF137">
            <v>4</v>
          </cell>
          <cell r="AJ137">
            <v>4</v>
          </cell>
          <cell r="AK137">
            <v>3</v>
          </cell>
          <cell r="AL137">
            <v>42</v>
          </cell>
        </row>
        <row r="138">
          <cell r="A138" t="str">
            <v>LPA54</v>
          </cell>
          <cell r="AL138">
            <v>0</v>
          </cell>
        </row>
        <row r="139">
          <cell r="A139" t="str">
            <v>MWD246SL</v>
          </cell>
          <cell r="AL139">
            <v>0</v>
          </cell>
        </row>
        <row r="140">
          <cell r="A140" t="str">
            <v>MWD301</v>
          </cell>
          <cell r="C140">
            <v>8</v>
          </cell>
          <cell r="P140">
            <v>10</v>
          </cell>
          <cell r="R140">
            <v>2</v>
          </cell>
          <cell r="AL140">
            <v>20</v>
          </cell>
        </row>
        <row r="141">
          <cell r="A141" t="str">
            <v>MWD302/WH</v>
          </cell>
          <cell r="B141">
            <v>3</v>
          </cell>
          <cell r="C141">
            <v>2</v>
          </cell>
          <cell r="D141">
            <v>2</v>
          </cell>
          <cell r="L141">
            <v>3</v>
          </cell>
          <cell r="O141">
            <v>14</v>
          </cell>
          <cell r="T141">
            <v>12</v>
          </cell>
          <cell r="X141">
            <v>4</v>
          </cell>
          <cell r="AC141">
            <v>3</v>
          </cell>
          <cell r="AF141">
            <v>4</v>
          </cell>
          <cell r="AG141">
            <v>3</v>
          </cell>
          <cell r="AJ141">
            <v>5</v>
          </cell>
          <cell r="AK141">
            <v>4</v>
          </cell>
          <cell r="AL141">
            <v>59</v>
          </cell>
        </row>
        <row r="142">
          <cell r="A142" t="str">
            <v>MWD308/SL</v>
          </cell>
          <cell r="G142">
            <v>2</v>
          </cell>
          <cell r="K142">
            <v>2</v>
          </cell>
          <cell r="O142">
            <v>10</v>
          </cell>
          <cell r="AI142">
            <v>5</v>
          </cell>
          <cell r="AK142">
            <v>4</v>
          </cell>
          <cell r="AL142">
            <v>23</v>
          </cell>
        </row>
        <row r="143">
          <cell r="A143" t="str">
            <v>MWO611SL</v>
          </cell>
          <cell r="C143">
            <v>4</v>
          </cell>
          <cell r="E143">
            <v>3</v>
          </cell>
          <cell r="S143">
            <v>10</v>
          </cell>
          <cell r="AL143">
            <v>17</v>
          </cell>
        </row>
        <row r="144">
          <cell r="A144" t="str">
            <v>SF141</v>
          </cell>
          <cell r="AL144">
            <v>0</v>
          </cell>
        </row>
        <row r="145">
          <cell r="A145" t="str">
            <v>SF171</v>
          </cell>
          <cell r="C145">
            <v>4</v>
          </cell>
          <cell r="G145">
            <v>1</v>
          </cell>
          <cell r="V145">
            <v>3</v>
          </cell>
          <cell r="X145">
            <v>3</v>
          </cell>
          <cell r="AC145">
            <v>3</v>
          </cell>
          <cell r="AG145">
            <v>2</v>
          </cell>
          <cell r="AJ145">
            <v>3</v>
          </cell>
          <cell r="AK145">
            <v>2</v>
          </cell>
          <cell r="AL145">
            <v>21</v>
          </cell>
        </row>
        <row r="146">
          <cell r="A146" t="str">
            <v>TGA310/3100EG</v>
          </cell>
          <cell r="B146">
            <v>1</v>
          </cell>
          <cell r="C146">
            <v>4</v>
          </cell>
          <cell r="F146">
            <v>2</v>
          </cell>
          <cell r="U146">
            <v>2</v>
          </cell>
          <cell r="AL146">
            <v>9</v>
          </cell>
        </row>
        <row r="147">
          <cell r="A147" t="str">
            <v>TGZ5757IXL</v>
          </cell>
          <cell r="AL147">
            <v>0</v>
          </cell>
        </row>
        <row r="148">
          <cell r="A148" t="str">
            <v>TT16AP</v>
          </cell>
          <cell r="C148">
            <v>3</v>
          </cell>
          <cell r="F148">
            <v>1</v>
          </cell>
          <cell r="U148">
            <v>7</v>
          </cell>
          <cell r="AG148">
            <v>2</v>
          </cell>
          <cell r="AI148">
            <v>7</v>
          </cell>
          <cell r="AJ148">
            <v>8</v>
          </cell>
          <cell r="AL148">
            <v>28</v>
          </cell>
        </row>
        <row r="149">
          <cell r="A149" t="str">
            <v>WBA3399NFCIX</v>
          </cell>
          <cell r="Y149">
            <v>6</v>
          </cell>
          <cell r="AL149">
            <v>6</v>
          </cell>
        </row>
        <row r="150">
          <cell r="A150" t="str">
            <v>WBA4398NFCIX</v>
          </cell>
          <cell r="AL150">
            <v>0</v>
          </cell>
        </row>
        <row r="151">
          <cell r="A151" t="str">
            <v>WBE3325NFTS</v>
          </cell>
          <cell r="Z151">
            <v>4</v>
          </cell>
          <cell r="AL151">
            <v>4</v>
          </cell>
        </row>
        <row r="152">
          <cell r="A152" t="str">
            <v>WBE3325NFW</v>
          </cell>
          <cell r="AL152">
            <v>0</v>
          </cell>
        </row>
        <row r="153">
          <cell r="A153" t="str">
            <v>WBE3414</v>
          </cell>
          <cell r="K153">
            <v>3</v>
          </cell>
          <cell r="P153">
            <v>5</v>
          </cell>
          <cell r="T153">
            <v>2</v>
          </cell>
          <cell r="AL153">
            <v>10</v>
          </cell>
        </row>
        <row r="154">
          <cell r="A154" t="str">
            <v>WBE475IX/ARC4324IX</v>
          </cell>
          <cell r="AL154">
            <v>0</v>
          </cell>
        </row>
        <row r="155">
          <cell r="A155" t="str">
            <v>WGWHFL106A</v>
          </cell>
          <cell r="C155">
            <v>10</v>
          </cell>
          <cell r="D155">
            <v>5</v>
          </cell>
          <cell r="H155">
            <v>10</v>
          </cell>
          <cell r="K155">
            <v>2</v>
          </cell>
          <cell r="N155">
            <v>6</v>
          </cell>
          <cell r="U155">
            <v>4</v>
          </cell>
          <cell r="V155">
            <v>1</v>
          </cell>
          <cell r="AF155">
            <v>2</v>
          </cell>
          <cell r="AG155">
            <v>3</v>
          </cell>
          <cell r="AK155">
            <v>4</v>
          </cell>
          <cell r="AL155">
            <v>47</v>
          </cell>
        </row>
        <row r="156">
          <cell r="A156" t="str">
            <v>WGWHFL1P6AL</v>
          </cell>
          <cell r="AE156">
            <v>50</v>
          </cell>
          <cell r="AL156">
            <v>50</v>
          </cell>
        </row>
        <row r="157">
          <cell r="A157" t="str">
            <v>WGWHFL112A</v>
          </cell>
          <cell r="N157">
            <v>3</v>
          </cell>
          <cell r="AL157">
            <v>3</v>
          </cell>
        </row>
        <row r="158">
          <cell r="A158" t="str">
            <v>WME1640W</v>
          </cell>
          <cell r="AL158">
            <v>0</v>
          </cell>
        </row>
        <row r="159">
          <cell r="A159" t="str">
            <v>WME1887DFCTS</v>
          </cell>
          <cell r="AL159">
            <v>0</v>
          </cell>
        </row>
        <row r="160">
          <cell r="A160" t="str">
            <v>WMN1867DFCN</v>
          </cell>
          <cell r="AL160">
            <v>0</v>
          </cell>
        </row>
        <row r="161">
          <cell r="A161" t="str">
            <v>WMT503</v>
          </cell>
          <cell r="I161">
            <v>1</v>
          </cell>
          <cell r="P161">
            <v>10</v>
          </cell>
          <cell r="T161">
            <v>4</v>
          </cell>
          <cell r="AI161">
            <v>2</v>
          </cell>
          <cell r="AJ161">
            <v>4</v>
          </cell>
          <cell r="AL161">
            <v>21</v>
          </cell>
        </row>
        <row r="162">
          <cell r="A162" t="str">
            <v>WOR1207</v>
          </cell>
          <cell r="C162">
            <v>5</v>
          </cell>
          <cell r="D162">
            <v>5</v>
          </cell>
          <cell r="J162">
            <v>20</v>
          </cell>
          <cell r="S162">
            <v>10</v>
          </cell>
          <cell r="W162">
            <v>15</v>
          </cell>
          <cell r="Z162">
            <v>20</v>
          </cell>
          <cell r="AA162">
            <v>20</v>
          </cell>
          <cell r="AD162">
            <v>2</v>
          </cell>
          <cell r="AE162">
            <v>20</v>
          </cell>
          <cell r="AH162">
            <v>10</v>
          </cell>
          <cell r="AL162">
            <v>127</v>
          </cell>
        </row>
        <row r="163">
          <cell r="A163" t="str">
            <v>WOR1209</v>
          </cell>
          <cell r="C163">
            <v>5</v>
          </cell>
          <cell r="J163">
            <v>25</v>
          </cell>
          <cell r="S163">
            <v>10</v>
          </cell>
          <cell r="W163">
            <v>15</v>
          </cell>
          <cell r="Z163">
            <v>20</v>
          </cell>
          <cell r="AA163">
            <v>20</v>
          </cell>
          <cell r="AD163">
            <v>2</v>
          </cell>
          <cell r="AE163">
            <v>20</v>
          </cell>
          <cell r="AL163">
            <v>117</v>
          </cell>
        </row>
        <row r="164">
          <cell r="A164" t="str">
            <v>WOR1212</v>
          </cell>
          <cell r="J164">
            <v>10</v>
          </cell>
          <cell r="W164">
            <v>10</v>
          </cell>
          <cell r="AL164">
            <v>20</v>
          </cell>
        </row>
        <row r="165">
          <cell r="A165" t="str">
            <v>WS60-578</v>
          </cell>
          <cell r="S165">
            <v>3</v>
          </cell>
          <cell r="Z165">
            <v>6</v>
          </cell>
          <cell r="AL165">
            <v>9</v>
          </cell>
        </row>
        <row r="166">
          <cell r="A166" t="str">
            <v>WS80-58</v>
          </cell>
          <cell r="Z166">
            <v>8</v>
          </cell>
          <cell r="AL166">
            <v>8</v>
          </cell>
        </row>
        <row r="167">
          <cell r="A167" t="str">
            <v>WSC5541/A+NX</v>
          </cell>
          <cell r="AL167">
            <v>0</v>
          </cell>
        </row>
        <row r="168">
          <cell r="A168" t="str">
            <v>WSC5541A+S</v>
          </cell>
          <cell r="AL168">
            <v>0</v>
          </cell>
        </row>
        <row r="169">
          <cell r="A169" t="str">
            <v>WSF7256A/IX</v>
          </cell>
          <cell r="AL169">
            <v>0</v>
          </cell>
        </row>
        <row r="170">
          <cell r="A170" t="str">
            <v>WSF5574A+X</v>
          </cell>
          <cell r="AL170">
            <v>0</v>
          </cell>
        </row>
        <row r="171">
          <cell r="A171" t="str">
            <v>WSN5586A+N</v>
          </cell>
          <cell r="AL171">
            <v>0</v>
          </cell>
        </row>
        <row r="172">
          <cell r="A172" t="str">
            <v>WTE2510W</v>
          </cell>
          <cell r="C172">
            <v>3</v>
          </cell>
          <cell r="D172">
            <v>1</v>
          </cell>
          <cell r="T172">
            <v>3</v>
          </cell>
          <cell r="U172">
            <v>4</v>
          </cell>
          <cell r="AK172">
            <v>3</v>
          </cell>
          <cell r="AL172">
            <v>14</v>
          </cell>
        </row>
        <row r="173">
          <cell r="A173" t="str">
            <v>WTE2921A+NFS</v>
          </cell>
          <cell r="P173">
            <v>10</v>
          </cell>
          <cell r="AL173">
            <v>10</v>
          </cell>
        </row>
        <row r="174">
          <cell r="A174" t="str">
            <v>WTE2921A+NFW</v>
          </cell>
          <cell r="C174">
            <v>5</v>
          </cell>
          <cell r="G174">
            <v>3</v>
          </cell>
          <cell r="K174">
            <v>2</v>
          </cell>
          <cell r="P174">
            <v>5</v>
          </cell>
          <cell r="T174">
            <v>1</v>
          </cell>
          <cell r="AL174">
            <v>16</v>
          </cell>
        </row>
        <row r="175">
          <cell r="A175" t="str">
            <v>WTE3111W</v>
          </cell>
          <cell r="Q175">
            <v>10</v>
          </cell>
          <cell r="AL175">
            <v>10</v>
          </cell>
        </row>
        <row r="176">
          <cell r="A176" t="str">
            <v>WTE3322A+NFTS</v>
          </cell>
          <cell r="C176">
            <v>3</v>
          </cell>
          <cell r="G176">
            <v>2</v>
          </cell>
          <cell r="S176">
            <v>4</v>
          </cell>
          <cell r="X176">
            <v>2</v>
          </cell>
          <cell r="AL176">
            <v>11</v>
          </cell>
        </row>
        <row r="177">
          <cell r="A177" t="str">
            <v>WTE3322NFW</v>
          </cell>
          <cell r="AL177">
            <v>0</v>
          </cell>
        </row>
        <row r="178">
          <cell r="A178" t="str">
            <v>WTH4410IX</v>
          </cell>
          <cell r="K178">
            <v>4</v>
          </cell>
          <cell r="M178">
            <v>2</v>
          </cell>
          <cell r="S178">
            <v>3</v>
          </cell>
          <cell r="AG178">
            <v>2</v>
          </cell>
          <cell r="AL178">
            <v>11</v>
          </cell>
        </row>
        <row r="179">
          <cell r="A179" t="str">
            <v>WTH4410NFW</v>
          </cell>
          <cell r="T179">
            <v>2</v>
          </cell>
          <cell r="X179">
            <v>4</v>
          </cell>
          <cell r="AF179">
            <v>1</v>
          </cell>
          <cell r="AK179">
            <v>3</v>
          </cell>
          <cell r="AL179">
            <v>10</v>
          </cell>
        </row>
        <row r="180">
          <cell r="A180" t="str">
            <v>WTH4910IX</v>
          </cell>
          <cell r="AL180">
            <v>0</v>
          </cell>
        </row>
        <row r="181">
          <cell r="A181" t="str">
            <v>WTH4910NFW</v>
          </cell>
          <cell r="AL181">
            <v>0</v>
          </cell>
        </row>
        <row r="182">
          <cell r="A182" t="str">
            <v>WTH5410NFW</v>
          </cell>
          <cell r="AL182">
            <v>0</v>
          </cell>
        </row>
        <row r="183">
          <cell r="A183" t="str">
            <v>WTH5410NFX</v>
          </cell>
          <cell r="AF183">
            <v>2</v>
          </cell>
          <cell r="AK183">
            <v>1</v>
          </cell>
          <cell r="AL183">
            <v>3</v>
          </cell>
        </row>
        <row r="184">
          <cell r="A184" t="str">
            <v>WTM480</v>
          </cell>
          <cell r="K184">
            <v>1</v>
          </cell>
          <cell r="AJ184">
            <v>1</v>
          </cell>
          <cell r="AK184">
            <v>2</v>
          </cell>
          <cell r="AL184">
            <v>4</v>
          </cell>
        </row>
        <row r="185">
          <cell r="A185" t="str">
            <v>WTV4125NFW</v>
          </cell>
          <cell r="AL185">
            <v>0</v>
          </cell>
        </row>
        <row r="186">
          <cell r="A186" t="str">
            <v>WTV4125NFX</v>
          </cell>
          <cell r="C186">
            <v>2</v>
          </cell>
          <cell r="S186">
            <v>3</v>
          </cell>
          <cell r="T186">
            <v>1</v>
          </cell>
          <cell r="AF186">
            <v>2</v>
          </cell>
          <cell r="AL186">
            <v>8</v>
          </cell>
        </row>
        <row r="187">
          <cell r="A187" t="str">
            <v>WTV4225TS</v>
          </cell>
          <cell r="AL187">
            <v>0</v>
          </cell>
        </row>
        <row r="188">
          <cell r="A188" t="str">
            <v>WTV4225W</v>
          </cell>
          <cell r="AL188">
            <v>0</v>
          </cell>
        </row>
        <row r="189">
          <cell r="A189" t="str">
            <v>WTV4597NFCIX</v>
          </cell>
          <cell r="Y189">
            <v>5</v>
          </cell>
          <cell r="AL189">
            <v>5</v>
          </cell>
        </row>
        <row r="190">
          <cell r="A190" t="str">
            <v>WV1500</v>
          </cell>
          <cell r="AL190">
            <v>0</v>
          </cell>
        </row>
        <row r="191">
          <cell r="A191" t="str">
            <v>WV1500S</v>
          </cell>
          <cell r="Y191">
            <v>3</v>
          </cell>
          <cell r="AL191">
            <v>3</v>
          </cell>
        </row>
        <row r="192">
          <cell r="A192" t="str">
            <v>WVCC1B130</v>
          </cell>
          <cell r="C192">
            <v>10</v>
          </cell>
          <cell r="G192">
            <v>1</v>
          </cell>
          <cell r="P192">
            <v>150</v>
          </cell>
          <cell r="Q192">
            <v>10</v>
          </cell>
          <cell r="R192">
            <v>2</v>
          </cell>
          <cell r="X192">
            <v>6</v>
          </cell>
          <cell r="AB192">
            <v>2</v>
          </cell>
          <cell r="AC192">
            <v>2</v>
          </cell>
          <cell r="AE192">
            <v>230</v>
          </cell>
          <cell r="AG192">
            <v>4</v>
          </cell>
          <cell r="AH192">
            <v>3</v>
          </cell>
          <cell r="AI192">
            <v>4</v>
          </cell>
          <cell r="AJ192">
            <v>10</v>
          </cell>
          <cell r="AK192">
            <v>3</v>
          </cell>
          <cell r="AL192">
            <v>437</v>
          </cell>
        </row>
        <row r="193">
          <cell r="A193" t="str">
            <v>WVCC1CL160</v>
          </cell>
          <cell r="AL193">
            <v>0</v>
          </cell>
        </row>
        <row r="194">
          <cell r="A194" t="str">
            <v>WVCC1B180</v>
          </cell>
          <cell r="C194">
            <v>5</v>
          </cell>
          <cell r="O194">
            <v>5</v>
          </cell>
          <cell r="AL194">
            <v>10</v>
          </cell>
        </row>
        <row r="195">
          <cell r="A195" t="str">
            <v>WVCC1B200</v>
          </cell>
          <cell r="AF195">
            <v>2</v>
          </cell>
          <cell r="AK195">
            <v>1</v>
          </cell>
          <cell r="AL195">
            <v>3</v>
          </cell>
        </row>
        <row r="196">
          <cell r="A196" t="str">
            <v>WVCC1CL200</v>
          </cell>
          <cell r="O196">
            <v>2</v>
          </cell>
          <cell r="AK196">
            <v>2</v>
          </cell>
          <cell r="AL196">
            <v>4</v>
          </cell>
        </row>
        <row r="197">
          <cell r="A197" t="str">
            <v>WVCU1CL100</v>
          </cell>
          <cell r="AL197">
            <v>0</v>
          </cell>
        </row>
        <row r="198">
          <cell r="A198" t="str">
            <v>WVE1660</v>
          </cell>
          <cell r="AL198">
            <v>0</v>
          </cell>
        </row>
        <row r="199">
          <cell r="A199" t="str">
            <v>WVE1883NFTS</v>
          </cell>
          <cell r="AJ199">
            <v>2</v>
          </cell>
          <cell r="AL199">
            <v>2</v>
          </cell>
        </row>
        <row r="200">
          <cell r="A200" t="str">
            <v>WVN1863</v>
          </cell>
          <cell r="AL200">
            <v>0</v>
          </cell>
        </row>
        <row r="201">
          <cell r="A201" t="str">
            <v>WVT503</v>
          </cell>
          <cell r="AH201">
            <v>2</v>
          </cell>
          <cell r="AK201">
            <v>2</v>
          </cell>
          <cell r="AL201">
            <v>4</v>
          </cell>
        </row>
        <row r="202">
          <cell r="A202" t="str">
            <v>WW1600</v>
          </cell>
          <cell r="AL202">
            <v>0</v>
          </cell>
        </row>
      </sheetData>
      <sheetData sheetId="22"/>
      <sheetData sheetId="23">
        <row r="5">
          <cell r="A5" t="str">
            <v>DATE</v>
          </cell>
        </row>
      </sheetData>
      <sheetData sheetId="24">
        <row r="5">
          <cell r="A5" t="str">
            <v>DATE</v>
          </cell>
        </row>
      </sheetData>
      <sheetData sheetId="25">
        <row r="5">
          <cell r="A5" t="str">
            <v>DATE</v>
          </cell>
        </row>
      </sheetData>
      <sheetData sheetId="26">
        <row r="5">
          <cell r="A5" t="str">
            <v>DATE</v>
          </cell>
        </row>
      </sheetData>
      <sheetData sheetId="27">
        <row r="5">
          <cell r="A5" t="str">
            <v>DATE</v>
          </cell>
        </row>
      </sheetData>
      <sheetData sheetId="28">
        <row r="5">
          <cell r="A5" t="str">
            <v>DATE</v>
          </cell>
        </row>
      </sheetData>
      <sheetData sheetId="29">
        <row r="5">
          <cell r="A5" t="str">
            <v>DATE</v>
          </cell>
        </row>
      </sheetData>
      <sheetData sheetId="30">
        <row r="5">
          <cell r="A5" t="str">
            <v>DATE</v>
          </cell>
        </row>
      </sheetData>
      <sheetData sheetId="31">
        <row r="5">
          <cell r="A5" t="str">
            <v>DATE</v>
          </cell>
        </row>
      </sheetData>
      <sheetData sheetId="32">
        <row r="5">
          <cell r="A5" t="str">
            <v>DATE</v>
          </cell>
        </row>
      </sheetData>
      <sheetData sheetId="33">
        <row r="5">
          <cell r="A5" t="str">
            <v>DATE</v>
          </cell>
        </row>
      </sheetData>
      <sheetData sheetId="34"/>
      <sheetData sheetId="35">
        <row r="5">
          <cell r="A5" t="str">
            <v>DATE</v>
          </cell>
        </row>
      </sheetData>
      <sheetData sheetId="36">
        <row r="5">
          <cell r="A5" t="str">
            <v>DATE</v>
          </cell>
        </row>
      </sheetData>
      <sheetData sheetId="37">
        <row r="5">
          <cell r="A5" t="str">
            <v>DATE</v>
          </cell>
        </row>
      </sheetData>
      <sheetData sheetId="38">
        <row r="5">
          <cell r="A5" t="str">
            <v>DATE</v>
          </cell>
        </row>
      </sheetData>
      <sheetData sheetId="39">
        <row r="5">
          <cell r="A5" t="str">
            <v>DATE</v>
          </cell>
        </row>
      </sheetData>
      <sheetData sheetId="40">
        <row r="5">
          <cell r="A5" t="str">
            <v>DATE</v>
          </cell>
        </row>
      </sheetData>
      <sheetData sheetId="41">
        <row r="5">
          <cell r="A5" t="str">
            <v>DATE</v>
          </cell>
        </row>
      </sheetData>
      <sheetData sheetId="42">
        <row r="5">
          <cell r="A5" t="str">
            <v>DATE</v>
          </cell>
        </row>
      </sheetData>
      <sheetData sheetId="43">
        <row r="5">
          <cell r="A5" t="str">
            <v>DATE</v>
          </cell>
        </row>
      </sheetData>
      <sheetData sheetId="44">
        <row r="5">
          <cell r="A5" t="str">
            <v>DATE</v>
          </cell>
        </row>
      </sheetData>
      <sheetData sheetId="45">
        <row r="5">
          <cell r="A5" t="str">
            <v>DATE</v>
          </cell>
        </row>
      </sheetData>
      <sheetData sheetId="46">
        <row r="5">
          <cell r="A5" t="str">
            <v>DATE</v>
          </cell>
        </row>
      </sheetData>
      <sheetData sheetId="47">
        <row r="5">
          <cell r="A5" t="str">
            <v>DATE</v>
          </cell>
        </row>
      </sheetData>
      <sheetData sheetId="48">
        <row r="5">
          <cell r="B5">
            <v>12084</v>
          </cell>
        </row>
      </sheetData>
      <sheetData sheetId="49"/>
      <sheetData sheetId="5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showGridLines="0" view="pageBreakPreview" zoomScale="80" zoomScaleSheetLayoutView="80" workbookViewId="0">
      <pane ySplit="2" topLeftCell="A3" activePane="bottomLeft" state="frozen"/>
      <selection pane="bottomLeft" activeCell="A9" sqref="A9:XFD218"/>
    </sheetView>
  </sheetViews>
  <sheetFormatPr baseColWidth="10" defaultRowHeight="15"/>
  <cols>
    <col min="1" max="1" width="24.5703125" style="1" customWidth="1"/>
    <col min="2" max="18" width="11.42578125" hidden="1" customWidth="1"/>
  </cols>
  <sheetData>
    <row r="1" spans="1:31" ht="15.75" thickBot="1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 t="s">
        <v>1</v>
      </c>
      <c r="U1" s="68"/>
      <c r="V1" s="68" t="s">
        <v>2</v>
      </c>
      <c r="W1" s="68"/>
      <c r="X1" s="68" t="s">
        <v>3</v>
      </c>
      <c r="Y1" s="68"/>
      <c r="Z1" s="2"/>
      <c r="AA1" s="2"/>
      <c r="AB1" t="s">
        <v>4</v>
      </c>
      <c r="AC1" t="s">
        <v>5</v>
      </c>
    </row>
    <row r="2" spans="1:31" s="5" customFormat="1" ht="22.5" customHeight="1" thickBot="1">
      <c r="A2" s="3" t="s">
        <v>6</v>
      </c>
      <c r="B2" s="4">
        <v>41934</v>
      </c>
      <c r="C2" s="4">
        <v>41935</v>
      </c>
      <c r="D2" s="4" t="s">
        <v>7</v>
      </c>
      <c r="E2" s="4">
        <v>41936</v>
      </c>
      <c r="F2" s="4" t="s">
        <v>7</v>
      </c>
      <c r="G2" s="4">
        <v>41937</v>
      </c>
      <c r="H2" s="4" t="s">
        <v>7</v>
      </c>
      <c r="I2" s="4">
        <v>41938</v>
      </c>
      <c r="J2" s="4" t="s">
        <v>7</v>
      </c>
      <c r="K2" s="4">
        <v>41940</v>
      </c>
      <c r="L2" s="4" t="s">
        <v>7</v>
      </c>
      <c r="M2" s="4">
        <v>41941</v>
      </c>
      <c r="N2" s="4" t="s">
        <v>7</v>
      </c>
      <c r="O2" s="4">
        <v>41942</v>
      </c>
      <c r="P2" s="4" t="s">
        <v>7</v>
      </c>
      <c r="Q2" s="4">
        <v>41943</v>
      </c>
      <c r="R2" s="4" t="s">
        <v>7</v>
      </c>
      <c r="S2" s="4" t="s">
        <v>8</v>
      </c>
      <c r="T2" s="5" t="s">
        <v>9</v>
      </c>
      <c r="U2" s="4" t="s">
        <v>7</v>
      </c>
      <c r="V2" s="5" t="s">
        <v>9</v>
      </c>
      <c r="W2" s="4" t="s">
        <v>7</v>
      </c>
      <c r="X2" s="4" t="s">
        <v>9</v>
      </c>
      <c r="Y2" s="4" t="s">
        <v>28</v>
      </c>
      <c r="Z2" s="4" t="s">
        <v>10</v>
      </c>
      <c r="AA2" s="4" t="s">
        <v>11</v>
      </c>
      <c r="AB2" s="5" t="s">
        <v>12</v>
      </c>
      <c r="AC2" s="5" t="s">
        <v>13</v>
      </c>
      <c r="AD2" s="5" t="s">
        <v>14</v>
      </c>
      <c r="AE2" s="5" t="s">
        <v>29</v>
      </c>
    </row>
    <row r="3" spans="1:31" s="7" customFormat="1" ht="15.75">
      <c r="A3" s="6" t="s">
        <v>15</v>
      </c>
      <c r="B3" s="7">
        <f>+VLOOKUP(A3,'[1]Stock 22oct'!$A$7:$AJ$177,35,0)</f>
        <v>12</v>
      </c>
      <c r="C3" s="7">
        <f>VLOOKUP(A3,'[1]23-oct'!$A$5:V188,20,0)</f>
        <v>0</v>
      </c>
      <c r="D3" s="7">
        <f>VLOOKUP(A3,'[1]23 10 2013'!$A$6:$I$178,9,0)</f>
        <v>0</v>
      </c>
      <c r="E3" s="7">
        <f>VLOOKUP(A3,'[1]24-oct'!$A$5:$AJ$188,34,0)</f>
        <v>0</v>
      </c>
      <c r="F3" s="7">
        <f>VLOOKUP(A3,'[1]24 10 2013'!$A$6:$I$178,9,0)</f>
        <v>0</v>
      </c>
      <c r="G3" s="7">
        <f>VLOOKUP(A3,'[1]25-oct'!$A$5:$R$188,16,0)</f>
        <v>0</v>
      </c>
      <c r="H3" s="7">
        <f>VLOOKUP(A3,'[1]25 10 2013'!$A$6:$D$183,4,0)</f>
        <v>0</v>
      </c>
      <c r="I3" s="7">
        <f>VLOOKUP(A3,'[1]26-oct'!$A$5:$AJ$188,34,0)</f>
        <v>0</v>
      </c>
      <c r="J3" s="7">
        <f>VLOOKUP(A3,'[1]26 10 2013'!$A$6:$K$183,11,0)</f>
        <v>0</v>
      </c>
      <c r="K3" s="7">
        <f>VLOOKUP(A3,'[1]28-oct'!$A$5:$P$188,14,0)</f>
        <v>0</v>
      </c>
      <c r="L3" s="7">
        <f>VLOOKUP(A3,'[1]28 10 2013'!$A$6:$L$183,12,0)</f>
        <v>0</v>
      </c>
      <c r="M3" s="7">
        <f>+VLOOKUP(A3,'[1]29-oct'!$A$5:$AR$188,42,0)</f>
        <v>0</v>
      </c>
      <c r="N3" s="7">
        <f>VLOOKUP(A3,'[1]29 10 2013'!$A$6:$L$188,12,0)</f>
        <v>0</v>
      </c>
      <c r="O3" s="7">
        <f>+VLOOKUP(A3,'[1]30-oct'!$A$5:$Z$188,24,0)</f>
        <v>0</v>
      </c>
      <c r="P3" s="7">
        <f>VLOOKUP(A3,'[1]30 10 2013'!$A$6:$I$188,9,0)</f>
        <v>0</v>
      </c>
      <c r="Q3" s="7">
        <f>+VLOOKUP(A3,'[1]31-oct'!$A$5:$Z$188,24,0)</f>
        <v>0</v>
      </c>
      <c r="R3" s="7">
        <f>VLOOKUP(A3,'[1]31 10 2013'!$A$6:$F$188,6,0)</f>
        <v>0</v>
      </c>
      <c r="S3" s="7">
        <f>B3+((C3-D3)+(E3-F3)+(G3-H3)+(I3-J3)+(K3-L3)+(M3-N3)+(O3-P3)+(Q3-R3))</f>
        <v>12</v>
      </c>
      <c r="T3" s="7">
        <f>+VLOOKUP(A3,[1]Novembre!$A$5:$D$201,2,0)</f>
        <v>0</v>
      </c>
      <c r="U3" s="7">
        <f>VLOOKUP(A3,'[1]total OUT NOV'!$A$3:$X$219,24,0)</f>
        <v>2</v>
      </c>
      <c r="V3" s="7">
        <f>+VLOOKUP(A3,[1]Decembre!$A$5:$D$222,2,0)</f>
        <v>0</v>
      </c>
      <c r="W3" s="7">
        <f>VLOOKUP(A3,'[1]tot OUT DEC'!$A$3:$AB$219,28,0)</f>
        <v>0</v>
      </c>
      <c r="X3" s="7">
        <f>VLOOKUP(A3,'[1]JANVIER IN'!$A$5:$CD$223,80,0)</f>
        <v>0</v>
      </c>
      <c r="Y3" s="7">
        <f>VLOOKUP(A3,'[1]02 01 2014'!$A$5:$Q$211,17,0)</f>
        <v>0</v>
      </c>
      <c r="Z3" s="7">
        <f>VLOOKUP(A3,'[1]03 01 2014 '!$A$5:$P$211,16,0)</f>
        <v>0</v>
      </c>
      <c r="AA3" s="7">
        <f>VLOOKUP(A3,[1]packaging!$A$1:$B$217,2,0)</f>
        <v>0</v>
      </c>
      <c r="AB3" s="7">
        <f>S3+((T3-U3)+(V3-W3)+(X3-Y3-Z3))</f>
        <v>10</v>
      </c>
      <c r="AC3" s="7">
        <f>VLOOKUP(A3,'[1]STK PHY 02 01 13'!$A$2:$B$220,2,0)</f>
        <v>10</v>
      </c>
      <c r="AD3" s="7">
        <f>AC3+X3-Y3-Z3</f>
        <v>10</v>
      </c>
      <c r="AE3" s="7">
        <f>VLOOKUP(A3,'[1]STK WIRP'!$A$2:$C$211,3,0)</f>
        <v>11</v>
      </c>
    </row>
    <row r="4" spans="1:31" s="7" customFormat="1" ht="15.75">
      <c r="A4" s="8" t="s">
        <v>16</v>
      </c>
      <c r="B4" s="7">
        <f>+VLOOKUP(A4,'[1]Stock 22oct'!$A$7:$AJ$177,35,0)</f>
        <v>13</v>
      </c>
      <c r="C4" s="7">
        <f>VLOOKUP(A4,'[1]23-oct'!$A$5:V189,20,0)</f>
        <v>0</v>
      </c>
      <c r="D4" s="7">
        <f>VLOOKUP(A4,'[1]23 10 2013'!$A$6:$I$178,9,0)</f>
        <v>0</v>
      </c>
      <c r="E4" s="7">
        <f>VLOOKUP(A4,'[1]24-oct'!$A$5:$AJ$188,34,0)</f>
        <v>0</v>
      </c>
      <c r="F4" s="7">
        <f>VLOOKUP(A4,'[1]24 10 2013'!$A$6:$I$178,9,0)</f>
        <v>0</v>
      </c>
      <c r="G4" s="7">
        <f>VLOOKUP(A4,'[1]25-oct'!$A$5:$R$188,16,0)</f>
        <v>0</v>
      </c>
      <c r="H4" s="7">
        <f>VLOOKUP(A4,'[1]25 10 2013'!$A$6:$D$183,4,0)</f>
        <v>0</v>
      </c>
      <c r="I4" s="7">
        <f>VLOOKUP(A4,'[1]26-oct'!$A$5:$AJ$188,34,0)</f>
        <v>0</v>
      </c>
      <c r="J4" s="7">
        <f>VLOOKUP(A4,'[1]26 10 2013'!$A$6:$K$183,11,0)</f>
        <v>0</v>
      </c>
      <c r="K4" s="7">
        <f>VLOOKUP(A4,'[1]28-oct'!$A$5:$P$188,14,0)</f>
        <v>0</v>
      </c>
      <c r="L4" s="7">
        <f>VLOOKUP(A4,'[1]28 10 2013'!$A$6:$L$183,12,0)</f>
        <v>0</v>
      </c>
      <c r="M4" s="7">
        <f>+VLOOKUP(A4,'[1]29-oct'!$A$5:$AR$188,42,0)</f>
        <v>0</v>
      </c>
      <c r="N4" s="7">
        <f>VLOOKUP(A4,'[1]29 10 2013'!$A$6:$L$188,12,0)</f>
        <v>0</v>
      </c>
      <c r="O4" s="7">
        <f>+VLOOKUP(A4,'[1]30-oct'!$A$5:$Z$188,24,0)</f>
        <v>0</v>
      </c>
      <c r="P4" s="7">
        <f>VLOOKUP(A4,'[1]30 10 2013'!$A$6:$I$188,9,0)</f>
        <v>0</v>
      </c>
      <c r="Q4" s="7">
        <f>+VLOOKUP(A4,'[1]31-oct'!$A$5:$Z$188,24,0)</f>
        <v>0</v>
      </c>
      <c r="R4" s="7">
        <f>VLOOKUP(A4,'[1]31 10 2013'!$A$6:$F$188,6,0)</f>
        <v>0</v>
      </c>
      <c r="S4" s="7">
        <f t="shared" ref="S4:S8" si="0">B4+((C4-D4)+(E4-F4)+(G4-H4)+(I4-J4)+(K4-L4)+(M4-N4)+(O4-P4)+(Q4-R4))</f>
        <v>13</v>
      </c>
      <c r="T4" s="7">
        <f>+VLOOKUP(A4,[1]Novembre!$A$5:$D$201,2,0)</f>
        <v>0</v>
      </c>
      <c r="U4" s="7">
        <f>VLOOKUP(A4,'[1]total OUT NOV'!$A$3:$X$219,24,0)</f>
        <v>0</v>
      </c>
      <c r="V4" s="7">
        <f>+VLOOKUP(A4,[1]Decembre!$A$5:$D$222,2,0)</f>
        <v>0</v>
      </c>
      <c r="W4" s="7">
        <f>VLOOKUP(A4,'[1]tot OUT DEC'!$A$3:$AB$219,28,0)</f>
        <v>0</v>
      </c>
      <c r="X4" s="7">
        <f>VLOOKUP(A4,'[1]JANVIER IN'!$A$5:$CD$223,80,0)</f>
        <v>0</v>
      </c>
      <c r="Y4" s="7">
        <f>VLOOKUP(A4,'[1]02 01 2014'!$A$5:$Q$211,17,0)</f>
        <v>0</v>
      </c>
      <c r="Z4" s="7">
        <f>VLOOKUP(A4,'[1]03 01 2014 '!$A$5:$P$211,16,0)</f>
        <v>0</v>
      </c>
      <c r="AA4" s="7">
        <f>VLOOKUP(A4,[1]packaging!$A$1:$B$217,2,0)</f>
        <v>0</v>
      </c>
      <c r="AB4" s="7">
        <f t="shared" ref="AB4:AB8" si="1">S4+((T4-U4)+(V4-W4)+(X4-Y4-Z4))</f>
        <v>13</v>
      </c>
      <c r="AC4" s="7">
        <f>VLOOKUP(A4,'[1]STK PHY 02 01 13'!$A$2:$B$220,2,0)</f>
        <v>20</v>
      </c>
      <c r="AD4" s="7">
        <f t="shared" ref="AD4" si="2">AC4+X4-Y4-Z4</f>
        <v>20</v>
      </c>
      <c r="AE4" s="7">
        <f>VLOOKUP(A4,'[1]STK WIRP'!$A$2:$C$211,3,0)</f>
        <v>20</v>
      </c>
    </row>
    <row r="5" spans="1:31" s="7" customFormat="1" ht="15.75">
      <c r="A5" s="8" t="s">
        <v>17</v>
      </c>
      <c r="B5" s="7">
        <f>+VLOOKUP(A5,'[1]Stock 22oct'!$A$7:$AJ$177,35,0)</f>
        <v>727</v>
      </c>
      <c r="C5" s="7">
        <f>VLOOKUP(A5,'[1]23-oct'!$A$5:V190,20,0)</f>
        <v>0</v>
      </c>
      <c r="D5" s="7">
        <f>VLOOKUP(A5,'[1]23 10 2013'!$A$6:$I$178,9,0)</f>
        <v>0</v>
      </c>
      <c r="E5" s="7">
        <f>VLOOKUP(A5,'[1]24-oct'!$A$5:$AJ$188,34,0)</f>
        <v>0</v>
      </c>
      <c r="F5" s="7">
        <f>VLOOKUP(A5,'[1]24 10 2013'!$A$6:$I$178,9,0)</f>
        <v>1</v>
      </c>
      <c r="G5" s="7">
        <f>VLOOKUP(A5,'[1]25-oct'!$A$5:$R$188,16,0)</f>
        <v>0</v>
      </c>
      <c r="H5" s="7">
        <f>VLOOKUP(A5,'[1]25 10 2013'!$A$6:$D$183,4,0)</f>
        <v>0</v>
      </c>
      <c r="I5" s="7">
        <f>VLOOKUP(A5,'[1]26-oct'!$A$5:$AJ$188,34,0)</f>
        <v>0</v>
      </c>
      <c r="J5" s="7">
        <f>VLOOKUP(A5,'[1]26 10 2013'!$A$6:$K$183,11,0)</f>
        <v>0</v>
      </c>
      <c r="K5" s="7">
        <f>VLOOKUP(A5,'[1]28-oct'!$A$5:$P$188,14,0)</f>
        <v>0</v>
      </c>
      <c r="L5" s="7">
        <f>VLOOKUP(A5,'[1]28 10 2013'!$A$6:$L$183,12,0)</f>
        <v>0</v>
      </c>
      <c r="M5" s="7">
        <f>+VLOOKUP(A5,'[1]29-oct'!$A$5:$AR$188,42,0)</f>
        <v>0</v>
      </c>
      <c r="N5" s="7">
        <f>VLOOKUP(A5,'[1]29 10 2013'!$A$6:$L$188,12,0)</f>
        <v>0</v>
      </c>
      <c r="O5" s="7">
        <f>+VLOOKUP(A5,'[1]30-oct'!$A$5:$Z$188,24,0)</f>
        <v>0</v>
      </c>
      <c r="P5" s="7">
        <f>VLOOKUP(A5,'[1]30 10 2013'!$A$6:$I$188,9,0)</f>
        <v>0</v>
      </c>
      <c r="Q5" s="7">
        <f>+VLOOKUP(A5,'[1]31-oct'!$A$5:$Z$188,24,0)</f>
        <v>0</v>
      </c>
      <c r="R5" s="7">
        <f>VLOOKUP(A5,'[1]31 10 2013'!$A$6:$F$188,6,0)</f>
        <v>0</v>
      </c>
      <c r="S5" s="7">
        <f t="shared" si="0"/>
        <v>726</v>
      </c>
      <c r="T5" s="7">
        <f>+VLOOKUP(A5,[1]Novembre!$A$5:$D$201,2,0)</f>
        <v>0</v>
      </c>
      <c r="U5" s="7">
        <f>VLOOKUP(A5,'[1]total OUT NOV'!$A$3:$X$219,24,0)</f>
        <v>33</v>
      </c>
      <c r="V5" s="7">
        <f>+VLOOKUP(A5,[1]Decembre!$A$5:$D$222,2,0)</f>
        <v>132</v>
      </c>
      <c r="W5" s="7">
        <f>VLOOKUP(A5,'[1]tot OUT DEC'!$A$3:$AB$219,28,0)</f>
        <v>45</v>
      </c>
      <c r="X5" s="7">
        <f>VLOOKUP(A5,'[1]JANVIER IN'!$A$5:$CD$223,80,0)</f>
        <v>0</v>
      </c>
      <c r="Y5" s="7">
        <f>VLOOKUP(A5,'[1]02 01 2014'!$A$5:$Q$211,17,0)</f>
        <v>2</v>
      </c>
      <c r="Z5" s="7">
        <f>VLOOKUP(A5,'[1]03 01 2014 '!$A$5:$P$211,16,0)</f>
        <v>0</v>
      </c>
      <c r="AA5" s="7">
        <f>VLOOKUP(A5,[1]packaging!$A$1:$B$217,2,0)</f>
        <v>1</v>
      </c>
      <c r="AB5" s="7">
        <f>S5+((T5-U5)+(V5-W5)+(X5-Y5-Z5))</f>
        <v>778</v>
      </c>
      <c r="AC5" s="7">
        <f>VLOOKUP(A5,'[1]STK PHY 02 01 13'!$A$2:$B$220,2,0)</f>
        <v>765</v>
      </c>
      <c r="AD5" s="7">
        <f>AC5+X5-Y5-Z5+AA5</f>
        <v>764</v>
      </c>
      <c r="AE5" s="7">
        <f>VLOOKUP(A5,'[1]STK WIRP'!$A$2:$C$211,3,0)</f>
        <v>761</v>
      </c>
    </row>
    <row r="6" spans="1:31" s="7" customFormat="1" ht="15.75">
      <c r="A6" s="8" t="s">
        <v>18</v>
      </c>
      <c r="B6" s="7">
        <f>+VLOOKUP(A6,'[1]Stock 22oct'!$A$7:$AJ$177,35,0)</f>
        <v>47</v>
      </c>
      <c r="C6" s="7">
        <f>VLOOKUP(A6,'[1]23-oct'!$A$5:V191,20,0)</f>
        <v>0</v>
      </c>
      <c r="D6" s="7">
        <f>VLOOKUP(A6,'[1]23 10 2013'!$A$6:$I$178,9,0)</f>
        <v>0</v>
      </c>
      <c r="E6" s="7">
        <f>VLOOKUP(A6,'[1]24-oct'!$A$5:$AJ$188,34,0)</f>
        <v>0</v>
      </c>
      <c r="F6" s="7">
        <f>VLOOKUP(A6,'[1]24 10 2013'!$A$6:$I$178,9,0)</f>
        <v>0</v>
      </c>
      <c r="G6" s="7">
        <f>VLOOKUP(A6,'[1]25-oct'!$A$5:$R$188,16,0)</f>
        <v>0</v>
      </c>
      <c r="H6" s="7">
        <f>VLOOKUP(A6,'[1]25 10 2013'!$A$6:$D$183,4,0)</f>
        <v>0</v>
      </c>
      <c r="I6" s="7">
        <f>VLOOKUP(A6,'[1]26-oct'!$A$5:$AJ$188,34,0)</f>
        <v>0</v>
      </c>
      <c r="J6" s="7">
        <f>VLOOKUP(A6,'[1]26 10 2013'!$A$6:$K$183,11,0)</f>
        <v>0</v>
      </c>
      <c r="K6" s="7">
        <f>VLOOKUP(A6,'[1]28-oct'!$A$5:$P$188,14,0)</f>
        <v>0</v>
      </c>
      <c r="L6" s="7">
        <f>VLOOKUP(A6,'[1]28 10 2013'!$A$6:$L$183,12,0)</f>
        <v>0</v>
      </c>
      <c r="M6" s="7">
        <f>+VLOOKUP(A6,'[1]29-oct'!$A$5:$AR$188,42,0)</f>
        <v>0</v>
      </c>
      <c r="N6" s="7">
        <f>VLOOKUP(A6,'[1]29 10 2013'!$A$6:$L$188,12,0)</f>
        <v>0</v>
      </c>
      <c r="O6" s="7">
        <f>+VLOOKUP(A6,'[1]30-oct'!$A$5:$Z$188,24,0)</f>
        <v>0</v>
      </c>
      <c r="P6" s="7">
        <f>VLOOKUP(A6,'[1]30 10 2013'!$A$6:$I$188,9,0)</f>
        <v>0</v>
      </c>
      <c r="Q6" s="7">
        <f>+VLOOKUP(A6,'[1]31-oct'!$A$5:$Z$188,24,0)</f>
        <v>0</v>
      </c>
      <c r="R6" s="7">
        <f>VLOOKUP(A6,'[1]31 10 2013'!$A$6:$F$188,6,0)</f>
        <v>0</v>
      </c>
      <c r="S6" s="7">
        <f t="shared" si="0"/>
        <v>47</v>
      </c>
      <c r="T6" s="7">
        <f>+VLOOKUP(A6,[1]Novembre!$A$5:$D$201,2,0)</f>
        <v>10</v>
      </c>
      <c r="U6" s="7">
        <f>VLOOKUP(A6,'[1]total OUT NOV'!$A$3:$X$219,24,0)</f>
        <v>0</v>
      </c>
      <c r="V6" s="7">
        <f>+VLOOKUP(A6,[1]Decembre!$A$5:$D$222,2,0)</f>
        <v>0</v>
      </c>
      <c r="W6" s="7">
        <f>VLOOKUP(A6,'[1]tot OUT DEC'!$A$3:$AB$219,28,0)</f>
        <v>0</v>
      </c>
      <c r="X6" s="7">
        <f>VLOOKUP(A6,'[1]JANVIER IN'!$A$5:$CD$223,80,0)</f>
        <v>0</v>
      </c>
      <c r="Y6" s="7">
        <f>VLOOKUP(A6,'[1]02 01 2014'!$A$5:$Q$211,17,0)</f>
        <v>0</v>
      </c>
      <c r="Z6" s="7">
        <f>VLOOKUP(A6,'[1]03 01 2014 '!$A$5:$P$211,16,0)</f>
        <v>0</v>
      </c>
      <c r="AA6" s="7">
        <f>VLOOKUP(A6,[1]packaging!$A$1:$B$217,2,0)</f>
        <v>0</v>
      </c>
      <c r="AB6" s="7">
        <f t="shared" si="1"/>
        <v>57</v>
      </c>
      <c r="AC6" s="7">
        <f>VLOOKUP(A6,'[1]STK PHY 02 01 13'!$A$2:$B$220,2,0)</f>
        <v>66</v>
      </c>
      <c r="AD6" s="7">
        <f t="shared" ref="AD6:AD7" si="3">AC6+X6-Y6-Z6+AA6</f>
        <v>66</v>
      </c>
      <c r="AE6" s="7">
        <f>VLOOKUP(A6,'[1]STK WIRP'!$A$2:$C$211,3,0)</f>
        <v>66</v>
      </c>
    </row>
    <row r="7" spans="1:31" s="7" customFormat="1" ht="15.75">
      <c r="A7" s="8" t="s">
        <v>19</v>
      </c>
      <c r="B7" s="7">
        <f>+VLOOKUP(A7,'[1]Stock 22oct'!$A$7:$AJ$177,35,0)</f>
        <v>40</v>
      </c>
      <c r="C7" s="7">
        <f>VLOOKUP(A7,'[1]23-oct'!$A$5:V192,20,0)</f>
        <v>0</v>
      </c>
      <c r="D7" s="7">
        <f>VLOOKUP(A7,'[1]23 10 2013'!$A$6:$I$178,9,0)</f>
        <v>0</v>
      </c>
      <c r="E7" s="7">
        <f>VLOOKUP(A7,'[1]24-oct'!$A$5:$AJ$188,34,0)</f>
        <v>0</v>
      </c>
      <c r="F7" s="7">
        <f>VLOOKUP(A7,'[1]24 10 2013'!$A$6:$I$178,9,0)</f>
        <v>0</v>
      </c>
      <c r="G7" s="7">
        <f>VLOOKUP(A7,'[1]25-oct'!$A$5:$R$188,16,0)</f>
        <v>0</v>
      </c>
      <c r="H7" s="7">
        <f>VLOOKUP(A7,'[1]25 10 2013'!$A$6:$D$183,4,0)</f>
        <v>0</v>
      </c>
      <c r="I7" s="7">
        <f>VLOOKUP(A7,'[1]26-oct'!$A$5:$AJ$188,34,0)</f>
        <v>0</v>
      </c>
      <c r="J7" s="7">
        <f>VLOOKUP(A7,'[1]26 10 2013'!$A$6:$K$183,11,0)</f>
        <v>0</v>
      </c>
      <c r="K7" s="7">
        <f>VLOOKUP(A7,'[1]28-oct'!$A$5:$P$188,14,0)</f>
        <v>0</v>
      </c>
      <c r="L7" s="7">
        <f>VLOOKUP(A7,'[1]28 10 2013'!$A$6:$L$183,12,0)</f>
        <v>0</v>
      </c>
      <c r="M7" s="7">
        <f>+VLOOKUP(A7,'[1]29-oct'!$A$5:$AR$188,42,0)</f>
        <v>0</v>
      </c>
      <c r="N7" s="7">
        <f>VLOOKUP(A7,'[1]29 10 2013'!$A$6:$L$188,12,0)</f>
        <v>0</v>
      </c>
      <c r="O7" s="7">
        <f>+VLOOKUP(A7,'[1]30-oct'!$A$5:$Z$188,24,0)</f>
        <v>0</v>
      </c>
      <c r="P7" s="7">
        <f>VLOOKUP(A7,'[1]30 10 2013'!$A$6:$I$188,9,0)</f>
        <v>0</v>
      </c>
      <c r="Q7" s="7">
        <f>+VLOOKUP(A7,'[1]31-oct'!$A$5:$Z$188,24,0)</f>
        <v>0</v>
      </c>
      <c r="R7" s="7">
        <f>VLOOKUP(A7,'[1]31 10 2013'!$A$6:$F$188,6,0)</f>
        <v>0</v>
      </c>
      <c r="S7" s="7">
        <f t="shared" si="0"/>
        <v>40</v>
      </c>
      <c r="T7" s="7">
        <f>+VLOOKUP(A7,[1]Novembre!$A$5:$D$201,2,0)</f>
        <v>0</v>
      </c>
      <c r="U7" s="7">
        <f>VLOOKUP(A7,'[1]total OUT NOV'!$A$3:$X$219,24,0)</f>
        <v>5</v>
      </c>
      <c r="V7" s="7">
        <f>+VLOOKUP(A7,[1]Decembre!$A$5:$D$222,2,0)</f>
        <v>0</v>
      </c>
      <c r="W7" s="7">
        <f>VLOOKUP(A7,'[1]tot OUT DEC'!$A$3:$AB$219,28,0)</f>
        <v>0</v>
      </c>
      <c r="X7" s="7">
        <f>VLOOKUP(A7,'[1]JANVIER IN'!$A$5:$CD$223,80,0)</f>
        <v>0</v>
      </c>
      <c r="Y7" s="7">
        <f>VLOOKUP(A7,'[1]02 01 2014'!$A$5:$Q$211,17,0)</f>
        <v>0</v>
      </c>
      <c r="Z7" s="7">
        <f>VLOOKUP(A7,'[1]03 01 2014 '!$A$5:$P$211,16,0)</f>
        <v>0</v>
      </c>
      <c r="AA7" s="7">
        <f>VLOOKUP(A7,[1]packaging!$A$1:$B$217,2,0)</f>
        <v>0</v>
      </c>
      <c r="AB7" s="7">
        <f t="shared" si="1"/>
        <v>35</v>
      </c>
      <c r="AC7" s="7">
        <f>VLOOKUP(A7,'[1]STK PHY 02 01 13'!$A$2:$B$220,2,0)</f>
        <v>35</v>
      </c>
      <c r="AD7" s="7">
        <f t="shared" si="3"/>
        <v>35</v>
      </c>
      <c r="AE7" s="7">
        <f>VLOOKUP(A7,'[1]STK WIRP'!$A$2:$C$211,3,0)</f>
        <v>35</v>
      </c>
    </row>
    <row r="8" spans="1:31" s="7" customFormat="1" ht="15.75">
      <c r="A8" s="8" t="s">
        <v>20</v>
      </c>
      <c r="B8" s="7">
        <f>+VLOOKUP(A8,'[1]Stock 22oct'!$A$7:$AJ$177,35,0)</f>
        <v>96</v>
      </c>
      <c r="C8" s="7">
        <f>VLOOKUP(A8,'[1]23-oct'!$A$5:V193,20,0)</f>
        <v>0</v>
      </c>
      <c r="D8" s="7">
        <f>VLOOKUP(A8,'[1]23 10 2013'!$A$6:$I$178,9,0)</f>
        <v>0</v>
      </c>
      <c r="E8" s="7">
        <f>VLOOKUP(A8,'[1]24-oct'!$A$5:$AJ$188,34,0)</f>
        <v>0</v>
      </c>
      <c r="F8" s="7">
        <f>VLOOKUP(A8,'[1]24 10 2013'!$A$6:$I$178,9,0)</f>
        <v>0</v>
      </c>
      <c r="G8" s="7">
        <f>VLOOKUP(A8,'[1]25-oct'!$A$5:$R$188,16,0)</f>
        <v>0</v>
      </c>
      <c r="H8" s="7">
        <f>VLOOKUP(A8,'[1]25 10 2013'!$A$6:$D$183,4,0)</f>
        <v>0</v>
      </c>
      <c r="I8" s="7">
        <f>VLOOKUP(A8,'[1]26-oct'!$A$5:$AJ$188,34,0)</f>
        <v>0</v>
      </c>
      <c r="J8" s="7">
        <f>VLOOKUP(A8,'[1]26 10 2013'!$A$6:$K$183,11,0)</f>
        <v>0</v>
      </c>
      <c r="K8" s="7">
        <f>VLOOKUP(A8,'[1]28-oct'!$A$5:$P$188,14,0)</f>
        <v>0</v>
      </c>
      <c r="L8" s="7">
        <f>VLOOKUP(A8,'[1]28 10 2013'!$A$6:$L$183,12,0)</f>
        <v>0</v>
      </c>
      <c r="M8" s="7">
        <f>+VLOOKUP(A8,'[1]29-oct'!$A$5:$AR$188,42,0)</f>
        <v>0</v>
      </c>
      <c r="N8" s="7">
        <f>VLOOKUP(A8,'[1]29 10 2013'!$A$6:$L$188,12,0)</f>
        <v>0</v>
      </c>
      <c r="O8" s="7">
        <f>+VLOOKUP(A8,'[1]30-oct'!$A$5:$Z$188,24,0)</f>
        <v>0</v>
      </c>
      <c r="P8" s="7">
        <f>VLOOKUP(A8,'[1]30 10 2013'!$A$6:$I$188,9,0)</f>
        <v>0</v>
      </c>
      <c r="Q8" s="7">
        <f>+VLOOKUP(A8,'[1]31-oct'!$A$5:$Z$188,24,0)</f>
        <v>0</v>
      </c>
      <c r="R8" s="7">
        <f>VLOOKUP(A8,'[1]31 10 2013'!$A$6:$F$188,6,0)</f>
        <v>0</v>
      </c>
      <c r="S8" s="7">
        <f t="shared" si="0"/>
        <v>96</v>
      </c>
      <c r="T8" s="7">
        <f>+VLOOKUP(A8,[1]Novembre!$A$5:$D$201,2,0)</f>
        <v>152</v>
      </c>
      <c r="U8" s="7">
        <f>VLOOKUP(A8,'[1]total OUT NOV'!$A$3:$X$219,24,0)</f>
        <v>43</v>
      </c>
      <c r="V8" s="7">
        <f>+VLOOKUP(A8,[1]Decembre!$A$5:$D$222,2,0)</f>
        <v>162</v>
      </c>
      <c r="W8" s="7">
        <f>VLOOKUP(A8,'[1]tot OUT DEC'!$A$3:$AB$219,28,0)</f>
        <v>55</v>
      </c>
      <c r="X8" s="7">
        <f>VLOOKUP(A8,'[1]JANVIER IN'!$A$5:$CD$223,80,0)</f>
        <v>0</v>
      </c>
      <c r="Y8" s="7">
        <f>VLOOKUP(A8,'[1]02 01 2014'!$A$5:$Q$211,17,0)</f>
        <v>1</v>
      </c>
      <c r="Z8" s="7">
        <f>VLOOKUP(A8,'[1]03 01 2014 '!$A$5:$P$211,16,0)</f>
        <v>0</v>
      </c>
      <c r="AA8" s="7">
        <f>VLOOKUP(A8,[1]packaging!$A$1:$B$217,2,0)</f>
        <v>15</v>
      </c>
      <c r="AB8" s="7">
        <f t="shared" si="1"/>
        <v>311</v>
      </c>
      <c r="AC8" s="7">
        <f>VLOOKUP(A8,'[1]STK PHY 02 01 13'!$A$2:$B$220,2,0)</f>
        <v>300</v>
      </c>
      <c r="AD8" s="7">
        <f>AC8+X8-Y8-Z8+AA8</f>
        <v>314</v>
      </c>
      <c r="AE8" s="7">
        <f>VLOOKUP(A8,'[1]STK WIRP'!$A$2:$C$211,3,0)</f>
        <v>309</v>
      </c>
    </row>
    <row r="9" spans="1:31">
      <c r="A9" s="9"/>
      <c r="M9" s="7"/>
      <c r="N9" s="7"/>
      <c r="O9" s="7"/>
      <c r="P9" s="7"/>
      <c r="Q9" s="7"/>
      <c r="R9" s="7"/>
      <c r="S9" s="7"/>
      <c r="T9" s="7"/>
      <c r="U9" s="7"/>
      <c r="V9" s="7"/>
    </row>
    <row r="10" spans="1:31">
      <c r="A10" s="10"/>
      <c r="M10" s="7"/>
      <c r="N10" s="7"/>
      <c r="O10" s="7"/>
      <c r="P10" s="7"/>
      <c r="Q10" s="7"/>
      <c r="R10" s="7"/>
      <c r="S10" s="7"/>
      <c r="T10" s="7"/>
      <c r="U10" s="7"/>
      <c r="V10" s="7"/>
    </row>
  </sheetData>
  <autoFilter ref="A2:AE8">
    <filterColumn colId="26"/>
  </autoFilter>
  <mergeCells count="4">
    <mergeCell ref="B1:S1"/>
    <mergeCell ref="T1:U1"/>
    <mergeCell ref="V1:W1"/>
    <mergeCell ref="X1:Y1"/>
  </mergeCells>
  <pageMargins left="0.7" right="0.7" top="0.75" bottom="0.75" header="0.3" footer="0.3"/>
  <pageSetup paperSize="9" scale="42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X9"/>
  <sheetViews>
    <sheetView zoomScale="60" zoomScaleNormal="60" workbookViewId="0">
      <selection activeCell="A10" sqref="A10:XFD220"/>
    </sheetView>
  </sheetViews>
  <sheetFormatPr baseColWidth="10" defaultRowHeight="15"/>
  <cols>
    <col min="1" max="1" width="22.5703125" bestFit="1" customWidth="1"/>
  </cols>
  <sheetData>
    <row r="2" spans="1:24" ht="15.75" thickBot="1"/>
    <row r="3" spans="1:24" ht="16.5" thickBot="1">
      <c r="A3" s="3" t="s">
        <v>6</v>
      </c>
      <c r="B3" s="11">
        <v>41944</v>
      </c>
      <c r="C3" s="11">
        <v>41945</v>
      </c>
      <c r="D3" s="11">
        <v>41947</v>
      </c>
      <c r="E3" s="11">
        <v>41950</v>
      </c>
      <c r="F3" s="11">
        <v>41952</v>
      </c>
      <c r="G3" s="11">
        <v>41954</v>
      </c>
      <c r="H3" s="11">
        <v>41955</v>
      </c>
      <c r="I3" s="11">
        <v>41956</v>
      </c>
      <c r="J3" s="11">
        <v>41957</v>
      </c>
      <c r="K3" s="11">
        <v>41958</v>
      </c>
      <c r="L3" s="11">
        <v>41959</v>
      </c>
      <c r="M3" s="11">
        <v>41962</v>
      </c>
      <c r="N3" s="11">
        <v>41963</v>
      </c>
      <c r="O3" s="11">
        <v>41964</v>
      </c>
      <c r="P3" s="11">
        <v>41965</v>
      </c>
      <c r="Q3" s="11">
        <v>41966</v>
      </c>
      <c r="R3" s="11">
        <v>41968</v>
      </c>
      <c r="S3" s="11">
        <v>41969</v>
      </c>
      <c r="T3" s="11">
        <v>41970</v>
      </c>
      <c r="U3" s="11">
        <v>41971</v>
      </c>
      <c r="V3" s="11">
        <v>41972</v>
      </c>
      <c r="W3" s="11">
        <v>41973</v>
      </c>
      <c r="X3" t="s">
        <v>12</v>
      </c>
    </row>
    <row r="4" spans="1:24" ht="15.75">
      <c r="A4" s="12" t="s">
        <v>15</v>
      </c>
      <c r="B4">
        <f>+VLOOKUP(A4,'[2]01 11 2013'!$A$6:$P$189,16,0)</f>
        <v>0</v>
      </c>
      <c r="C4">
        <f>VLOOKUP(A4,'[2]02 11 2013'!$A$6:$AJ$189,36,0)</f>
        <v>0</v>
      </c>
      <c r="D4">
        <f>VLOOKUP(A4,'[2]04 11 2013'!$A$6:$AP$189,42,0)</f>
        <v>0</v>
      </c>
      <c r="E4">
        <f>VLOOKUP(A4,'[2]07 11 2013'!$A$6:$AW$189,49,0)</f>
        <v>0</v>
      </c>
      <c r="F4">
        <f>VLOOKUP(A4,'[2]09 11 2013'!$A$6:$D$189,4,0)</f>
        <v>0</v>
      </c>
      <c r="G4">
        <f>VLOOKUP(A4,'[2]11 11 2013'!$A$6:$K$189,11,0)</f>
        <v>2</v>
      </c>
      <c r="H4">
        <f>VLOOKUP(A4,'[2]12 11 2013'!$A$6:$J$189,10,0)</f>
        <v>0</v>
      </c>
      <c r="I4">
        <f>VLOOKUP(A4,'[2]13 11 2013'!$A$6:$J$194,10,0)</f>
        <v>0</v>
      </c>
      <c r="J4">
        <f>VLOOKUP(A4,'[2]14 11 2013'!$A$5:$W$194,23,0)</f>
        <v>0</v>
      </c>
      <c r="K4">
        <f>VLOOKUP(A4,'[2]15 11 2013'!$A$6:$E$194,5,0)</f>
        <v>0</v>
      </c>
      <c r="L4">
        <f>VLOOKUP(A4,'[2]16 11 2013'!$A$6:$H$194,8,0)</f>
        <v>0</v>
      </c>
      <c r="M4">
        <f>VLOOKUP(A4,'[2]19 11 2013'!$A$5:$R$194,18,0)</f>
        <v>0</v>
      </c>
      <c r="N4">
        <f>VLOOKUP(A4,'[2]20 11 2013'!$A$5:$O$194,15,0)</f>
        <v>0</v>
      </c>
      <c r="O4">
        <f>VLOOKUP(A4,'[2]21 11 2013'!$A$5:$AB$194,28,0)</f>
        <v>0</v>
      </c>
      <c r="P4">
        <f>VLOOKUP(A4,'[2]22 11 2013'!$A$5:$M$194,13,0)</f>
        <v>0</v>
      </c>
      <c r="Q4">
        <f>VLOOKUP(A4,'[2]23 11 2013'!$A$5:$AE$194,31,0)</f>
        <v>0</v>
      </c>
      <c r="R4">
        <f>VLOOKUP(A4,'[2]25 11 2013'!$A$5:$AA$194,27,0)</f>
        <v>0</v>
      </c>
      <c r="S4">
        <f>VLOOKUP(A4,'[2]26 11 2013'!$A$5:$Y$194,25,0)</f>
        <v>0</v>
      </c>
      <c r="T4">
        <f>VLOOKUP(A4,'[2]27 11 2013'!$A$5:$V$194,22,0)</f>
        <v>0</v>
      </c>
      <c r="U4">
        <f>VLOOKUP(A4,'[2]28 11 2013'!$A$5:$Y$194,25,0)</f>
        <v>0</v>
      </c>
      <c r="V4">
        <f>VLOOKUP(A4,'[2]29 11 2013'!$A$5:$L$194,12,0)</f>
        <v>0</v>
      </c>
      <c r="W4">
        <f>VLOOKUP(A4,'[2]30 11 2013'!$A$5:$AL$202,38,0)</f>
        <v>0</v>
      </c>
      <c r="X4">
        <f>SUM(B4:W4)</f>
        <v>2</v>
      </c>
    </row>
    <row r="5" spans="1:24" ht="15.75">
      <c r="A5" s="13" t="s">
        <v>16</v>
      </c>
      <c r="B5">
        <f>+VLOOKUP(A5,'[2]01 11 2013'!$A$6:$P$189,16,0)</f>
        <v>0</v>
      </c>
      <c r="C5">
        <f>VLOOKUP(A5,'[2]02 11 2013'!$A$6:$AJ$189,36,0)</f>
        <v>0</v>
      </c>
      <c r="D5">
        <f>VLOOKUP(A5,'[2]04 11 2013'!$A$6:$AP$189,42,0)</f>
        <v>0</v>
      </c>
      <c r="E5">
        <f>VLOOKUP(A5,'[2]07 11 2013'!$A$6:$AW$189,49,0)</f>
        <v>0</v>
      </c>
      <c r="F5">
        <f>VLOOKUP(A5,'[2]09 11 2013'!$A$6:$D$189,4,0)</f>
        <v>0</v>
      </c>
      <c r="G5">
        <f>VLOOKUP(A5,'[2]11 11 2013'!$A$6:$K$189,11,0)</f>
        <v>0</v>
      </c>
      <c r="H5">
        <f>VLOOKUP(A5,'[2]12 11 2013'!$A$6:$J$189,10,0)</f>
        <v>0</v>
      </c>
      <c r="I5">
        <f>VLOOKUP(A5,'[2]13 11 2013'!$A$6:$J$194,10,0)</f>
        <v>0</v>
      </c>
      <c r="J5">
        <f>VLOOKUP(A5,'[2]14 11 2013'!$A$5:$W$194,23,0)</f>
        <v>0</v>
      </c>
      <c r="K5">
        <f>VLOOKUP(A5,'[2]15 11 2013'!$A$6:$E$194,5,0)</f>
        <v>0</v>
      </c>
      <c r="L5">
        <f>VLOOKUP(A5,'[2]16 11 2013'!$A$6:$H$194,8,0)</f>
        <v>0</v>
      </c>
      <c r="M5">
        <f>VLOOKUP(A5,'[2]19 11 2013'!$A$5:$R$194,18,0)</f>
        <v>0</v>
      </c>
      <c r="N5">
        <f>VLOOKUP(A5,'[2]20 11 2013'!$A$5:$O$194,15,0)</f>
        <v>0</v>
      </c>
      <c r="O5">
        <f>VLOOKUP(A5,'[2]21 11 2013'!$A$5:$AB$194,28,0)</f>
        <v>0</v>
      </c>
      <c r="P5">
        <f>VLOOKUP(A5,'[2]22 11 2013'!$A$5:$M$194,13,0)</f>
        <v>0</v>
      </c>
      <c r="Q5">
        <f>VLOOKUP(A5,'[2]23 11 2013'!$A$5:$AE$194,31,0)</f>
        <v>0</v>
      </c>
      <c r="R5">
        <f>VLOOKUP(A5,'[2]25 11 2013'!$A$5:$AA$194,27,0)</f>
        <v>0</v>
      </c>
      <c r="S5">
        <f>VLOOKUP(A5,'[2]26 11 2013'!$A$5:$Y$194,25,0)</f>
        <v>0</v>
      </c>
      <c r="T5">
        <f>VLOOKUP(A5,'[2]27 11 2013'!$A$5:$V$194,22,0)</f>
        <v>0</v>
      </c>
      <c r="U5">
        <f>VLOOKUP(A5,'[2]28 11 2013'!$A$5:$Y$194,25,0)</f>
        <v>0</v>
      </c>
      <c r="V5">
        <f>VLOOKUP(A5,'[2]29 11 2013'!$A$5:$L$194,12,0)</f>
        <v>0</v>
      </c>
      <c r="W5">
        <f>VLOOKUP(A5,'[2]30 11 2013'!$A$5:$AL$202,38,0)</f>
        <v>0</v>
      </c>
      <c r="X5">
        <f t="shared" ref="X5:X9" si="0">SUM(B5:W5)</f>
        <v>0</v>
      </c>
    </row>
    <row r="6" spans="1:24" ht="15.75">
      <c r="A6" s="14" t="s">
        <v>17</v>
      </c>
      <c r="B6">
        <f>+VLOOKUP(A6,'[2]01 11 2013'!$A$6:$P$189,16,0)</f>
        <v>0</v>
      </c>
      <c r="C6">
        <f>VLOOKUP(A6,'[2]02 11 2013'!$A$6:$AJ$189,36,0)</f>
        <v>0</v>
      </c>
      <c r="D6">
        <f>VLOOKUP(A6,'[2]04 11 2013'!$A$6:$AP$189,42,0)</f>
        <v>0</v>
      </c>
      <c r="E6">
        <f>VLOOKUP(A6,'[2]07 11 2013'!$A$6:$AW$189,49,0)</f>
        <v>0</v>
      </c>
      <c r="F6">
        <f>VLOOKUP(A6,'[2]09 11 2013'!$A$6:$D$189,4,0)</f>
        <v>0</v>
      </c>
      <c r="G6">
        <f>VLOOKUP(A6,'[2]11 11 2013'!$A$6:$K$189,11,0)</f>
        <v>20</v>
      </c>
      <c r="H6">
        <f>VLOOKUP(A6,'[2]12 11 2013'!$A$6:$J$189,10,0)</f>
        <v>0</v>
      </c>
      <c r="I6">
        <f>VLOOKUP(A6,'[2]13 11 2013'!$A$6:$J$194,10,0)</f>
        <v>0</v>
      </c>
      <c r="J6">
        <f>VLOOKUP(A6,'[2]14 11 2013'!$A$5:$W$194,23,0)</f>
        <v>2</v>
      </c>
      <c r="K6">
        <f>VLOOKUP(A6,'[2]15 11 2013'!$A$6:$E$194,5,0)</f>
        <v>0</v>
      </c>
      <c r="L6">
        <f>VLOOKUP(A6,'[2]16 11 2013'!$A$6:$H$194,8,0)</f>
        <v>0</v>
      </c>
      <c r="M6">
        <f>VLOOKUP(A6,'[2]19 11 2013'!$A$5:$R$194,18,0)</f>
        <v>0</v>
      </c>
      <c r="N6">
        <f>VLOOKUP(A6,'[2]20 11 2013'!$A$5:$O$194,15,0)</f>
        <v>2</v>
      </c>
      <c r="O6">
        <f>VLOOKUP(A6,'[2]21 11 2013'!$A$5:$AB$194,28,0)</f>
        <v>3</v>
      </c>
      <c r="P6">
        <f>VLOOKUP(A6,'[2]22 11 2013'!$A$5:$M$194,13,0)</f>
        <v>0</v>
      </c>
      <c r="Q6">
        <f>VLOOKUP(A6,'[2]23 11 2013'!$A$5:$AE$194,31,0)</f>
        <v>0</v>
      </c>
      <c r="R6">
        <f>VLOOKUP(A6,'[2]25 11 2013'!$A$5:$AA$194,27,0)</f>
        <v>0</v>
      </c>
      <c r="S6">
        <f>VLOOKUP(A6,'[2]26 11 2013'!$A$5:$Y$194,25,0)</f>
        <v>2</v>
      </c>
      <c r="T6">
        <f>VLOOKUP(A6,'[2]27 11 2013'!$A$5:$V$194,22,0)</f>
        <v>0</v>
      </c>
      <c r="U6">
        <f>VLOOKUP(A6,'[2]28 11 2013'!$A$5:$Y$194,25,0)</f>
        <v>2</v>
      </c>
      <c r="V6">
        <f>VLOOKUP(A6,'[2]29 11 2013'!$A$5:$L$194,12,0)</f>
        <v>0</v>
      </c>
      <c r="W6">
        <f>VLOOKUP(A6,'[2]30 11 2013'!$A$5:$AL$202,38,0)</f>
        <v>2</v>
      </c>
      <c r="X6">
        <f t="shared" si="0"/>
        <v>33</v>
      </c>
    </row>
    <row r="7" spans="1:24" ht="15.75">
      <c r="A7" s="13" t="s">
        <v>18</v>
      </c>
      <c r="B7">
        <f>+VLOOKUP(A7,'[2]01 11 2013'!$A$6:$P$189,16,0)</f>
        <v>0</v>
      </c>
      <c r="C7">
        <f>VLOOKUP(A7,'[2]02 11 2013'!$A$6:$AJ$189,36,0)</f>
        <v>0</v>
      </c>
      <c r="D7">
        <f>VLOOKUP(A7,'[2]04 11 2013'!$A$6:$AP$189,42,0)</f>
        <v>0</v>
      </c>
      <c r="E7">
        <f>VLOOKUP(A7,'[2]07 11 2013'!$A$6:$AW$189,49,0)</f>
        <v>0</v>
      </c>
      <c r="F7">
        <f>VLOOKUP(A7,'[2]09 11 2013'!$A$6:$D$189,4,0)</f>
        <v>0</v>
      </c>
      <c r="G7">
        <f>VLOOKUP(A7,'[2]11 11 2013'!$A$6:$K$189,11,0)</f>
        <v>0</v>
      </c>
      <c r="H7">
        <f>VLOOKUP(A7,'[2]12 11 2013'!$A$6:$J$189,10,0)</f>
        <v>0</v>
      </c>
      <c r="I7">
        <f>VLOOKUP(A7,'[2]13 11 2013'!$A$6:$J$194,10,0)</f>
        <v>0</v>
      </c>
      <c r="J7">
        <f>VLOOKUP(A7,'[2]14 11 2013'!$A$5:$W$194,23,0)</f>
        <v>0</v>
      </c>
      <c r="K7">
        <f>VLOOKUP(A7,'[2]15 11 2013'!$A$6:$E$194,5,0)</f>
        <v>0</v>
      </c>
      <c r="L7">
        <f>VLOOKUP(A7,'[2]16 11 2013'!$A$6:$H$194,8,0)</f>
        <v>0</v>
      </c>
      <c r="M7">
        <f>VLOOKUP(A7,'[2]19 11 2013'!$A$5:$R$194,18,0)</f>
        <v>0</v>
      </c>
      <c r="N7">
        <f>VLOOKUP(A7,'[2]20 11 2013'!$A$5:$O$194,15,0)</f>
        <v>0</v>
      </c>
      <c r="O7">
        <f>VLOOKUP(A7,'[2]21 11 2013'!$A$5:$AB$194,28,0)</f>
        <v>0</v>
      </c>
      <c r="P7">
        <f>VLOOKUP(A7,'[2]22 11 2013'!$A$5:$M$194,13,0)</f>
        <v>0</v>
      </c>
      <c r="Q7">
        <f>VLOOKUP(A7,'[2]23 11 2013'!$A$5:$AE$194,31,0)</f>
        <v>0</v>
      </c>
      <c r="R7">
        <f>VLOOKUP(A7,'[2]25 11 2013'!$A$5:$AA$194,27,0)</f>
        <v>0</v>
      </c>
      <c r="S7">
        <f>VLOOKUP(A7,'[2]26 11 2013'!$A$5:$Y$194,25,0)</f>
        <v>0</v>
      </c>
      <c r="T7">
        <f>VLOOKUP(A7,'[2]27 11 2013'!$A$5:$V$194,22,0)</f>
        <v>0</v>
      </c>
      <c r="U7">
        <f>VLOOKUP(A7,'[2]28 11 2013'!$A$5:$Y$194,25,0)</f>
        <v>0</v>
      </c>
      <c r="V7">
        <f>VLOOKUP(A7,'[2]29 11 2013'!$A$5:$L$194,12,0)</f>
        <v>0</v>
      </c>
      <c r="W7">
        <f>VLOOKUP(A7,'[2]30 11 2013'!$A$5:$AL$202,38,0)</f>
        <v>0</v>
      </c>
      <c r="X7">
        <f t="shared" si="0"/>
        <v>0</v>
      </c>
    </row>
    <row r="8" spans="1:24" ht="15.75">
      <c r="A8" s="13" t="s">
        <v>19</v>
      </c>
      <c r="B8">
        <f>+VLOOKUP(A8,'[2]01 11 2013'!$A$6:$P$189,16,0)</f>
        <v>0</v>
      </c>
      <c r="C8">
        <f>VLOOKUP(A8,'[2]02 11 2013'!$A$6:$AJ$189,36,0)</f>
        <v>0</v>
      </c>
      <c r="D8">
        <f>VLOOKUP(A8,'[2]04 11 2013'!$A$6:$AP$189,42,0)</f>
        <v>0</v>
      </c>
      <c r="E8">
        <f>VLOOKUP(A8,'[2]07 11 2013'!$A$6:$AW$189,49,0)</f>
        <v>0</v>
      </c>
      <c r="F8">
        <f>VLOOKUP(A8,'[2]09 11 2013'!$A$6:$D$189,4,0)</f>
        <v>0</v>
      </c>
      <c r="G8">
        <f>VLOOKUP(A8,'[2]11 11 2013'!$A$6:$K$189,11,0)</f>
        <v>5</v>
      </c>
      <c r="H8">
        <f>VLOOKUP(A8,'[2]12 11 2013'!$A$6:$J$189,10,0)</f>
        <v>0</v>
      </c>
      <c r="I8">
        <f>VLOOKUP(A8,'[2]13 11 2013'!$A$6:$J$194,10,0)</f>
        <v>0</v>
      </c>
      <c r="J8">
        <f>VLOOKUP(A8,'[2]14 11 2013'!$A$5:$W$194,23,0)</f>
        <v>0</v>
      </c>
      <c r="K8">
        <f>VLOOKUP(A8,'[2]15 11 2013'!$A$6:$E$194,5,0)</f>
        <v>0</v>
      </c>
      <c r="L8">
        <f>VLOOKUP(A8,'[2]16 11 2013'!$A$6:$H$194,8,0)</f>
        <v>0</v>
      </c>
      <c r="M8">
        <f>VLOOKUP(A8,'[2]19 11 2013'!$A$5:$R$194,18,0)</f>
        <v>0</v>
      </c>
      <c r="N8">
        <f>VLOOKUP(A8,'[2]20 11 2013'!$A$5:$O$194,15,0)</f>
        <v>0</v>
      </c>
      <c r="O8">
        <f>VLOOKUP(A8,'[2]21 11 2013'!$A$5:$AB$194,28,0)</f>
        <v>0</v>
      </c>
      <c r="P8">
        <f>VLOOKUP(A8,'[2]22 11 2013'!$A$5:$M$194,13,0)</f>
        <v>0</v>
      </c>
      <c r="Q8">
        <f>VLOOKUP(A8,'[2]23 11 2013'!$A$5:$AE$194,31,0)</f>
        <v>0</v>
      </c>
      <c r="R8">
        <f>VLOOKUP(A8,'[2]25 11 2013'!$A$5:$AA$194,27,0)</f>
        <v>0</v>
      </c>
      <c r="S8">
        <f>VLOOKUP(A8,'[2]26 11 2013'!$A$5:$Y$194,25,0)</f>
        <v>0</v>
      </c>
      <c r="T8">
        <f>VLOOKUP(A8,'[2]27 11 2013'!$A$5:$V$194,22,0)</f>
        <v>0</v>
      </c>
      <c r="U8">
        <f>VLOOKUP(A8,'[2]28 11 2013'!$A$5:$Y$194,25,0)</f>
        <v>0</v>
      </c>
      <c r="V8">
        <f>VLOOKUP(A8,'[2]29 11 2013'!$A$5:$L$194,12,0)</f>
        <v>0</v>
      </c>
      <c r="W8">
        <f>VLOOKUP(A8,'[2]30 11 2013'!$A$5:$AL$202,38,0)</f>
        <v>0</v>
      </c>
      <c r="X8">
        <f t="shared" si="0"/>
        <v>5</v>
      </c>
    </row>
    <row r="9" spans="1:24" ht="15.75">
      <c r="A9" s="14" t="s">
        <v>20</v>
      </c>
      <c r="B9">
        <f>+VLOOKUP(A9,'[2]01 11 2013'!$A$6:$P$189,16,0)</f>
        <v>0</v>
      </c>
      <c r="C9">
        <f>VLOOKUP(A9,'[2]02 11 2013'!$A$6:$AJ$189,36,0)</f>
        <v>0</v>
      </c>
      <c r="D9">
        <f>VLOOKUP(A9,'[2]04 11 2013'!$A$6:$AP$189,42,0)</f>
        <v>0</v>
      </c>
      <c r="E9">
        <f>VLOOKUP(A9,'[2]07 11 2013'!$A$6:$AW$189,49,0)</f>
        <v>0</v>
      </c>
      <c r="F9">
        <f>VLOOKUP(A9,'[2]09 11 2013'!$A$6:$D$189,4,0)</f>
        <v>0</v>
      </c>
      <c r="G9">
        <f>VLOOKUP(A9,'[2]11 11 2013'!$A$6:$K$189,11,0)</f>
        <v>17</v>
      </c>
      <c r="H9">
        <f>VLOOKUP(A9,'[2]12 11 2013'!$A$6:$J$189,10,0)</f>
        <v>0</v>
      </c>
      <c r="I9">
        <f>VLOOKUP(A9,'[2]13 11 2013'!$A$6:$J$194,10,0)</f>
        <v>1</v>
      </c>
      <c r="J9">
        <f>VLOOKUP(A9,'[2]14 11 2013'!$A$5:$W$194,23,0)</f>
        <v>0</v>
      </c>
      <c r="K9">
        <f>VLOOKUP(A9,'[2]15 11 2013'!$A$6:$E$194,5,0)</f>
        <v>0</v>
      </c>
      <c r="L9">
        <f>VLOOKUP(A9,'[2]16 11 2013'!$A$6:$H$194,8,0)</f>
        <v>0</v>
      </c>
      <c r="M9">
        <f>VLOOKUP(A9,'[2]19 11 2013'!$A$5:$R$194,18,0)</f>
        <v>2</v>
      </c>
      <c r="N9">
        <f>VLOOKUP(A9,'[2]20 11 2013'!$A$5:$O$194,15,0)</f>
        <v>0</v>
      </c>
      <c r="O9">
        <f>VLOOKUP(A9,'[2]21 11 2013'!$A$5:$AB$194,28,0)</f>
        <v>5</v>
      </c>
      <c r="P9">
        <f>VLOOKUP(A9,'[2]22 11 2013'!$A$5:$M$194,13,0)</f>
        <v>0</v>
      </c>
      <c r="Q9">
        <f>VLOOKUP(A9,'[2]23 11 2013'!$A$5:$AE$194,31,0)</f>
        <v>2</v>
      </c>
      <c r="R9">
        <f>VLOOKUP(A9,'[2]25 11 2013'!$A$5:$AA$194,27,0)</f>
        <v>0</v>
      </c>
      <c r="S9">
        <f>VLOOKUP(A9,'[2]26 11 2013'!$A$5:$Y$194,25,0)</f>
        <v>2</v>
      </c>
      <c r="T9">
        <f>VLOOKUP(A9,'[2]27 11 2013'!$A$5:$V$194,22,0)</f>
        <v>4</v>
      </c>
      <c r="U9">
        <f>VLOOKUP(A9,'[2]28 11 2013'!$A$5:$Y$194,25,0)</f>
        <v>1</v>
      </c>
      <c r="V9">
        <f>VLOOKUP(A9,'[2]29 11 2013'!$A$5:$L$194,12,0)</f>
        <v>0</v>
      </c>
      <c r="W9">
        <f>VLOOKUP(A9,'[2]30 11 2013'!$A$5:$AL$202,38,0)</f>
        <v>9</v>
      </c>
      <c r="X9">
        <f t="shared" si="0"/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V15"/>
  <sheetViews>
    <sheetView topLeftCell="A5" workbookViewId="0">
      <selection activeCell="A12" sqref="A12:XFD188"/>
    </sheetView>
  </sheetViews>
  <sheetFormatPr baseColWidth="10" defaultRowHeight="15"/>
  <cols>
    <col min="1" max="1" width="22.5703125" style="9" bestFit="1" customWidth="1"/>
    <col min="2" max="13" width="5.7109375" customWidth="1"/>
    <col min="14" max="14" width="7.28515625" customWidth="1"/>
    <col min="15" max="15" width="8" customWidth="1"/>
    <col min="16" max="19" width="5.7109375" customWidth="1"/>
    <col min="20" max="20" width="8.140625" customWidth="1"/>
    <col min="21" max="21" width="7.85546875" customWidth="1"/>
    <col min="22" max="22" width="5.7109375" customWidth="1"/>
  </cols>
  <sheetData>
    <row r="1" spans="1:22" ht="27" customHeight="1">
      <c r="A1" s="15" t="s">
        <v>21</v>
      </c>
      <c r="B1" s="73"/>
      <c r="C1" s="73"/>
      <c r="D1" s="73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7"/>
    </row>
    <row r="2" spans="1:22" ht="27.75" customHeight="1">
      <c r="A2" s="18" t="s">
        <v>22</v>
      </c>
      <c r="B2" s="73"/>
      <c r="C2" s="73"/>
      <c r="D2" s="73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7"/>
    </row>
    <row r="3" spans="1:22" ht="27" customHeight="1" thickBot="1">
      <c r="A3" s="19" t="s">
        <v>23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7"/>
    </row>
    <row r="4" spans="1:22" ht="27" customHeight="1" thickBot="1">
      <c r="A4" s="20"/>
      <c r="B4" s="74">
        <v>41570</v>
      </c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6"/>
    </row>
    <row r="5" spans="1:22" ht="33" customHeight="1" thickBot="1">
      <c r="A5" s="21"/>
      <c r="B5" s="69" t="s">
        <v>30</v>
      </c>
      <c r="C5" s="69"/>
      <c r="D5" s="69" t="s">
        <v>31</v>
      </c>
      <c r="E5" s="69"/>
      <c r="F5" s="69" t="s">
        <v>32</v>
      </c>
      <c r="G5" s="69"/>
      <c r="H5" s="69" t="s">
        <v>33</v>
      </c>
      <c r="I5" s="69"/>
      <c r="J5" s="69" t="s">
        <v>34</v>
      </c>
      <c r="K5" s="69"/>
      <c r="L5" s="69" t="s">
        <v>35</v>
      </c>
      <c r="M5" s="69"/>
      <c r="N5" s="69" t="s">
        <v>36</v>
      </c>
      <c r="O5" s="69"/>
      <c r="P5" s="69" t="s">
        <v>37</v>
      </c>
      <c r="Q5" s="69"/>
      <c r="R5" s="69" t="s">
        <v>38</v>
      </c>
      <c r="S5" s="69"/>
      <c r="T5" s="70" t="s">
        <v>24</v>
      </c>
      <c r="U5" s="71"/>
      <c r="V5" s="72"/>
    </row>
    <row r="6" spans="1:22" ht="22.5" customHeight="1" thickBot="1">
      <c r="A6" s="3" t="s">
        <v>6</v>
      </c>
      <c r="B6" s="22" t="s">
        <v>25</v>
      </c>
      <c r="C6" s="23" t="s">
        <v>26</v>
      </c>
      <c r="D6" s="22" t="s">
        <v>25</v>
      </c>
      <c r="E6" s="23" t="s">
        <v>26</v>
      </c>
      <c r="F6" s="22" t="s">
        <v>25</v>
      </c>
      <c r="G6" s="23" t="s">
        <v>26</v>
      </c>
      <c r="H6" s="22" t="s">
        <v>25</v>
      </c>
      <c r="I6" s="23" t="s">
        <v>26</v>
      </c>
      <c r="J6" s="22" t="s">
        <v>25</v>
      </c>
      <c r="K6" s="23" t="s">
        <v>26</v>
      </c>
      <c r="L6" s="22" t="s">
        <v>25</v>
      </c>
      <c r="M6" s="23" t="s">
        <v>26</v>
      </c>
      <c r="N6" s="22" t="s">
        <v>25</v>
      </c>
      <c r="O6" s="23" t="s">
        <v>26</v>
      </c>
      <c r="P6" s="22" t="s">
        <v>25</v>
      </c>
      <c r="Q6" s="23" t="s">
        <v>26</v>
      </c>
      <c r="R6" s="22" t="s">
        <v>25</v>
      </c>
      <c r="S6" s="23" t="s">
        <v>26</v>
      </c>
      <c r="T6" s="22" t="s">
        <v>25</v>
      </c>
      <c r="U6" s="23" t="s">
        <v>26</v>
      </c>
      <c r="V6" s="24" t="s">
        <v>27</v>
      </c>
    </row>
    <row r="7" spans="1:22" ht="19.5" customHeight="1" thickBot="1">
      <c r="A7" s="12" t="s">
        <v>15</v>
      </c>
      <c r="B7" s="25"/>
      <c r="C7" s="26"/>
      <c r="D7" s="25"/>
      <c r="E7" s="27"/>
      <c r="F7" s="28"/>
      <c r="G7" s="26"/>
      <c r="H7" s="28"/>
      <c r="I7" s="27"/>
      <c r="J7" s="28"/>
      <c r="K7" s="27"/>
      <c r="L7" s="28"/>
      <c r="M7" s="27"/>
      <c r="N7" s="28"/>
      <c r="O7" s="27"/>
      <c r="P7" s="28"/>
      <c r="Q7" s="27"/>
      <c r="R7" s="28"/>
      <c r="S7" s="27"/>
      <c r="T7" s="29">
        <f>B7+D7+F7+H7+J7+L7+N7+P7+R7</f>
        <v>0</v>
      </c>
      <c r="U7" s="30">
        <f>C7+E7+G7+I7+K7+M7+O7+Q7+S7</f>
        <v>0</v>
      </c>
      <c r="V7" s="31">
        <f>T7-U7</f>
        <v>0</v>
      </c>
    </row>
    <row r="8" spans="1:22" ht="19.5" customHeight="1" thickBot="1">
      <c r="A8" s="13" t="s">
        <v>16</v>
      </c>
      <c r="B8" s="32"/>
      <c r="C8" s="33"/>
      <c r="D8" s="34"/>
      <c r="E8" s="35"/>
      <c r="F8" s="36"/>
      <c r="G8" s="37"/>
      <c r="H8" s="36"/>
      <c r="I8" s="35"/>
      <c r="J8" s="36"/>
      <c r="K8" s="35"/>
      <c r="L8" s="36"/>
      <c r="M8" s="35"/>
      <c r="N8" s="36"/>
      <c r="O8" s="35"/>
      <c r="P8" s="36"/>
      <c r="Q8" s="35"/>
      <c r="R8" s="36"/>
      <c r="S8" s="35"/>
      <c r="T8" s="29">
        <f t="shared" ref="T8:U11" si="0">B8+D8+F8+H8+J8+L8+N8+P8+R8</f>
        <v>0</v>
      </c>
      <c r="U8" s="30">
        <f t="shared" si="0"/>
        <v>0</v>
      </c>
      <c r="V8" s="31">
        <f t="shared" ref="V8:V11" si="1">T8-U8</f>
        <v>0</v>
      </c>
    </row>
    <row r="9" spans="1:22" ht="19.5" customHeight="1" thickBot="1">
      <c r="A9" s="13" t="s">
        <v>17</v>
      </c>
      <c r="B9" s="38"/>
      <c r="C9" s="39"/>
      <c r="D9" s="38"/>
      <c r="E9" s="40"/>
      <c r="F9" s="41"/>
      <c r="G9" s="39"/>
      <c r="H9" s="41"/>
      <c r="I9" s="40"/>
      <c r="J9" s="41"/>
      <c r="K9" s="40"/>
      <c r="L9" s="41"/>
      <c r="M9" s="40"/>
      <c r="N9" s="41"/>
      <c r="O9" s="40"/>
      <c r="P9" s="41"/>
      <c r="Q9" s="40"/>
      <c r="R9" s="41"/>
      <c r="S9" s="40"/>
      <c r="T9" s="29">
        <f t="shared" si="0"/>
        <v>0</v>
      </c>
      <c r="U9" s="30">
        <f t="shared" si="0"/>
        <v>0</v>
      </c>
      <c r="V9" s="31">
        <f t="shared" si="1"/>
        <v>0</v>
      </c>
    </row>
    <row r="10" spans="1:22" ht="19.5" customHeight="1" thickBot="1">
      <c r="A10" s="13" t="s">
        <v>18</v>
      </c>
      <c r="B10" s="42"/>
      <c r="C10" s="43"/>
      <c r="D10" s="44"/>
      <c r="E10" s="45"/>
      <c r="F10" s="46"/>
      <c r="G10" s="47"/>
      <c r="H10" s="46"/>
      <c r="I10" s="45"/>
      <c r="J10" s="46"/>
      <c r="K10" s="45"/>
      <c r="L10" s="46"/>
      <c r="M10" s="45"/>
      <c r="N10" s="46"/>
      <c r="O10" s="45"/>
      <c r="P10" s="46"/>
      <c r="Q10" s="45"/>
      <c r="R10" s="46"/>
      <c r="S10" s="45"/>
      <c r="T10" s="29">
        <f t="shared" si="0"/>
        <v>0</v>
      </c>
      <c r="U10" s="30">
        <f t="shared" si="0"/>
        <v>0</v>
      </c>
      <c r="V10" s="31">
        <f t="shared" si="1"/>
        <v>0</v>
      </c>
    </row>
    <row r="11" spans="1:22" ht="19.5" customHeight="1" thickBot="1">
      <c r="A11" s="13" t="s">
        <v>19</v>
      </c>
      <c r="B11" s="42"/>
      <c r="C11" s="43"/>
      <c r="D11" s="44"/>
      <c r="E11" s="45"/>
      <c r="F11" s="46"/>
      <c r="G11" s="47"/>
      <c r="H11" s="46"/>
      <c r="I11" s="45"/>
      <c r="J11" s="46"/>
      <c r="K11" s="45"/>
      <c r="L11" s="46"/>
      <c r="M11" s="45"/>
      <c r="N11" s="46"/>
      <c r="O11" s="45"/>
      <c r="P11" s="46"/>
      <c r="Q11" s="45"/>
      <c r="R11" s="46"/>
      <c r="S11" s="45"/>
      <c r="T11" s="29">
        <f t="shared" si="0"/>
        <v>0</v>
      </c>
      <c r="U11" s="30">
        <f t="shared" si="0"/>
        <v>0</v>
      </c>
      <c r="V11" s="31">
        <f t="shared" si="1"/>
        <v>0</v>
      </c>
    </row>
    <row r="12" spans="1:22" ht="22.5" customHeight="1" thickBot="1">
      <c r="A12" s="48"/>
      <c r="B12" s="49">
        <f>SUM(B7:B11)</f>
        <v>0</v>
      </c>
      <c r="C12" s="23">
        <f>SUM(C7:C11)</f>
        <v>0</v>
      </c>
      <c r="D12" s="49">
        <f>SUM(D7:D11)</f>
        <v>0</v>
      </c>
      <c r="E12" s="50">
        <f>SUM(E7:E11)</f>
        <v>0</v>
      </c>
      <c r="F12" s="49">
        <f>SUM(F7:F11)</f>
        <v>0</v>
      </c>
      <c r="G12" s="50">
        <f>SUM(G7:G11)</f>
        <v>0</v>
      </c>
      <c r="H12" s="49">
        <f>SUM(H7:H11)</f>
        <v>0</v>
      </c>
      <c r="I12" s="50">
        <f>SUM(I7:I11)</f>
        <v>0</v>
      </c>
      <c r="J12" s="49">
        <f>SUM(J7:J11)</f>
        <v>0</v>
      </c>
      <c r="K12" s="50">
        <f>SUM(K7:K11)</f>
        <v>0</v>
      </c>
      <c r="L12" s="49">
        <f>SUM(L7:L11)</f>
        <v>0</v>
      </c>
      <c r="M12" s="50">
        <f>SUM(M7:M11)</f>
        <v>0</v>
      </c>
      <c r="N12" s="49">
        <f>SUM(N7:N11)</f>
        <v>0</v>
      </c>
      <c r="O12" s="50">
        <f>SUM(O7:O11)</f>
        <v>0</v>
      </c>
      <c r="P12" s="49">
        <f>SUM(P7:P11)</f>
        <v>0</v>
      </c>
      <c r="Q12" s="50">
        <f>SUM(Q7:Q11)</f>
        <v>0</v>
      </c>
      <c r="R12" s="49">
        <f>SUM(R7:R11)</f>
        <v>0</v>
      </c>
      <c r="S12" s="50">
        <f>SUM(S7:S11)</f>
        <v>0</v>
      </c>
      <c r="T12" s="49">
        <f>B12+D12+F12+H12+J12+L12+N12+P12+R12</f>
        <v>0</v>
      </c>
      <c r="U12" s="51">
        <f>C12+E12+G12+I12+K12+M12+O12+Q12+S12</f>
        <v>0</v>
      </c>
      <c r="V12" s="52">
        <f>SUM(V7:V11)</f>
        <v>0</v>
      </c>
    </row>
    <row r="15" spans="1:22">
      <c r="B15" s="53">
        <v>28</v>
      </c>
      <c r="C15" s="53">
        <v>28</v>
      </c>
      <c r="D15" s="53">
        <v>120</v>
      </c>
      <c r="E15" s="53">
        <v>120</v>
      </c>
      <c r="F15" s="53">
        <v>100</v>
      </c>
      <c r="G15" s="53">
        <v>100</v>
      </c>
      <c r="H15" s="53">
        <v>159</v>
      </c>
      <c r="I15" s="53">
        <v>158</v>
      </c>
      <c r="J15" s="53">
        <v>224</v>
      </c>
      <c r="K15" s="53">
        <v>224</v>
      </c>
      <c r="L15" s="53">
        <v>976</v>
      </c>
      <c r="M15" s="53">
        <v>954</v>
      </c>
      <c r="N15" s="53">
        <v>1032</v>
      </c>
      <c r="O15" s="53">
        <v>1009</v>
      </c>
      <c r="P15" s="53">
        <v>216</v>
      </c>
      <c r="Q15" s="53">
        <v>214</v>
      </c>
      <c r="R15" s="53">
        <v>162</v>
      </c>
      <c r="S15" s="53">
        <v>162</v>
      </c>
      <c r="T15" s="53">
        <v>3017</v>
      </c>
      <c r="U15" s="53">
        <v>2969</v>
      </c>
      <c r="V15" s="53">
        <v>48</v>
      </c>
    </row>
  </sheetData>
  <mergeCells count="13">
    <mergeCell ref="P5:Q5"/>
    <mergeCell ref="R5:S5"/>
    <mergeCell ref="T5:V5"/>
    <mergeCell ref="B1:D1"/>
    <mergeCell ref="B2:D2"/>
    <mergeCell ref="B4:V4"/>
    <mergeCell ref="B5:C5"/>
    <mergeCell ref="D5:E5"/>
    <mergeCell ref="F5:G5"/>
    <mergeCell ref="H5:I5"/>
    <mergeCell ref="J5:K5"/>
    <mergeCell ref="L5:M5"/>
    <mergeCell ref="N5:O5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12"/>
  <sheetViews>
    <sheetView tabSelected="1" topLeftCell="A4" workbookViewId="0">
      <selection activeCell="A12" sqref="A12:XFD178"/>
    </sheetView>
  </sheetViews>
  <sheetFormatPr baseColWidth="10" defaultRowHeight="15"/>
  <cols>
    <col min="1" max="1" width="23.7109375" bestFit="1" customWidth="1"/>
    <col min="2" max="2" width="20.140625" bestFit="1" customWidth="1"/>
    <col min="3" max="3" width="14.85546875" bestFit="1" customWidth="1"/>
    <col min="4" max="4" width="18.85546875" bestFit="1" customWidth="1"/>
    <col min="5" max="5" width="24.28515625" bestFit="1" customWidth="1"/>
    <col min="6" max="8" width="22.140625" bestFit="1" customWidth="1"/>
    <col min="9" max="9" width="7" bestFit="1" customWidth="1"/>
    <col min="10" max="10" width="26.140625" customWidth="1"/>
  </cols>
  <sheetData>
    <row r="1" spans="1:10" s="54" customFormat="1" ht="15" customHeight="1"/>
    <row r="3" spans="1:10">
      <c r="B3" s="55">
        <v>1</v>
      </c>
      <c r="C3" s="56">
        <v>2</v>
      </c>
      <c r="D3" s="55">
        <v>3</v>
      </c>
      <c r="E3" s="55">
        <v>3</v>
      </c>
      <c r="F3" s="57">
        <v>3</v>
      </c>
      <c r="G3" s="57">
        <v>3</v>
      </c>
      <c r="H3" s="57">
        <v>7</v>
      </c>
    </row>
    <row r="4" spans="1:10">
      <c r="A4" s="53" t="s">
        <v>39</v>
      </c>
      <c r="B4" s="58" t="s">
        <v>40</v>
      </c>
      <c r="C4" s="58" t="s">
        <v>41</v>
      </c>
      <c r="D4" s="58" t="s">
        <v>42</v>
      </c>
      <c r="E4" s="58" t="s">
        <v>43</v>
      </c>
      <c r="F4" s="59" t="s">
        <v>44</v>
      </c>
      <c r="G4" s="59" t="s">
        <v>44</v>
      </c>
      <c r="H4" s="59" t="s">
        <v>44</v>
      </c>
      <c r="I4" s="60"/>
    </row>
    <row r="5" spans="1:10" ht="15.75" thickBot="1">
      <c r="A5" t="s">
        <v>45</v>
      </c>
      <c r="B5" s="77">
        <v>41570</v>
      </c>
      <c r="C5" s="78"/>
      <c r="D5" s="78"/>
      <c r="E5" s="78"/>
      <c r="F5" s="78"/>
      <c r="G5" s="78"/>
      <c r="H5" s="78"/>
      <c r="I5" s="78"/>
    </row>
    <row r="6" spans="1:10" ht="33" customHeight="1" thickBot="1">
      <c r="A6" s="3" t="s">
        <v>46</v>
      </c>
      <c r="B6" s="61" t="s">
        <v>47</v>
      </c>
      <c r="C6" s="61" t="s">
        <v>48</v>
      </c>
      <c r="D6" s="61" t="s">
        <v>49</v>
      </c>
      <c r="E6" s="61" t="s">
        <v>50</v>
      </c>
      <c r="F6" s="61" t="s">
        <v>51</v>
      </c>
      <c r="G6" s="61" t="s">
        <v>52</v>
      </c>
      <c r="H6" s="61" t="s">
        <v>53</v>
      </c>
      <c r="I6" s="61"/>
      <c r="J6" s="62" t="s">
        <v>6</v>
      </c>
    </row>
    <row r="7" spans="1:10" ht="18.75">
      <c r="A7" s="12" t="s">
        <v>15</v>
      </c>
      <c r="B7" s="63"/>
      <c r="C7" s="64"/>
      <c r="D7" s="63"/>
      <c r="E7" s="64"/>
      <c r="F7" s="63"/>
      <c r="G7" s="64"/>
      <c r="H7" s="63"/>
      <c r="I7" s="64">
        <f>SUM(B7:H7)</f>
        <v>0</v>
      </c>
      <c r="J7" s="65" t="s">
        <v>15</v>
      </c>
    </row>
    <row r="8" spans="1:10" ht="18.75">
      <c r="A8" s="13" t="s">
        <v>16</v>
      </c>
      <c r="B8" s="63"/>
      <c r="C8" s="64"/>
      <c r="D8" s="63"/>
      <c r="E8" s="64"/>
      <c r="F8" s="63"/>
      <c r="G8" s="64"/>
      <c r="H8" s="63"/>
      <c r="I8" s="64">
        <f>SUM(B8:H8)</f>
        <v>0</v>
      </c>
      <c r="J8" s="65" t="s">
        <v>16</v>
      </c>
    </row>
    <row r="9" spans="1:10" ht="18.75">
      <c r="A9" s="13" t="s">
        <v>17</v>
      </c>
      <c r="B9" s="63"/>
      <c r="C9" s="64"/>
      <c r="D9" s="63"/>
      <c r="E9" s="64"/>
      <c r="F9" s="63"/>
      <c r="G9" s="64"/>
      <c r="H9" s="63"/>
      <c r="I9" s="64">
        <f t="shared" ref="I9:I11" si="0">SUM(B9:H9)</f>
        <v>0</v>
      </c>
      <c r="J9" s="65" t="s">
        <v>17</v>
      </c>
    </row>
    <row r="10" spans="1:10" ht="18.75">
      <c r="A10" s="13" t="s">
        <v>18</v>
      </c>
      <c r="B10" s="63"/>
      <c r="C10" s="64"/>
      <c r="D10" s="63"/>
      <c r="E10" s="64"/>
      <c r="F10" s="63"/>
      <c r="G10" s="64"/>
      <c r="H10" s="63"/>
      <c r="I10" s="64">
        <f t="shared" si="0"/>
        <v>0</v>
      </c>
      <c r="J10" s="65" t="s">
        <v>18</v>
      </c>
    </row>
    <row r="11" spans="1:10" ht="18.75">
      <c r="A11" s="13" t="s">
        <v>19</v>
      </c>
      <c r="B11" s="63"/>
      <c r="C11" s="64"/>
      <c r="D11" s="63"/>
      <c r="E11" s="64"/>
      <c r="F11" s="63"/>
      <c r="G11" s="64"/>
      <c r="H11" s="63"/>
      <c r="I11" s="64">
        <f t="shared" si="0"/>
        <v>0</v>
      </c>
      <c r="J11" s="65" t="s">
        <v>19</v>
      </c>
    </row>
    <row r="12" spans="1:10" ht="19.5" thickBot="1">
      <c r="B12" s="66" t="e">
        <f>SUM(#REF!)</f>
        <v>#REF!</v>
      </c>
      <c r="C12" s="66">
        <f>SUM(C7:C11)</f>
        <v>0</v>
      </c>
      <c r="D12" s="66">
        <f>SUM(D7:D11)</f>
        <v>0</v>
      </c>
      <c r="E12" s="66">
        <f>SUM(E7:E11)</f>
        <v>0</v>
      </c>
      <c r="F12" s="66">
        <f>SUM(F7:F11)</f>
        <v>0</v>
      </c>
      <c r="G12" s="66">
        <f>SUM(G7:G11)</f>
        <v>0</v>
      </c>
      <c r="H12" s="66">
        <f>SUM(H7:H11)</f>
        <v>0</v>
      </c>
      <c r="I12" s="64" t="e">
        <f t="shared" ref="I12" si="1">SUM(B12:H12)</f>
        <v>#REF!</v>
      </c>
      <c r="J12" s="67"/>
    </row>
  </sheetData>
  <mergeCells count="1">
    <mergeCell ref="B5:I5"/>
  </mergeCells>
  <pageMargins left="0.16" right="0.16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RECAP</vt:lpstr>
      <vt:lpstr>exp total saisie sortie du mois</vt:lpstr>
      <vt:lpstr>exp saisie entrée de la journée</vt:lpstr>
      <vt:lpstr>exp saisie sortie de la journée</vt:lpstr>
      <vt:lpstr>RECAP!Zone_d_impression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zineb</dc:creator>
  <cp:lastModifiedBy>zineb</cp:lastModifiedBy>
  <dcterms:created xsi:type="dcterms:W3CDTF">2014-01-14T20:02:06Z</dcterms:created>
  <dcterms:modified xsi:type="dcterms:W3CDTF">2014-01-14T20:25:11Z</dcterms:modified>
</cp:coreProperties>
</file>