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30" windowWidth="24375" windowHeight="11445"/>
  </bookViews>
  <sheets>
    <sheet name="00021306201-1 (2)" sheetId="6" r:id="rId1"/>
    <sheet name="Feuil1" sheetId="2" r:id="rId2"/>
    <sheet name="Feuil2" sheetId="3" r:id="rId3"/>
    <sheet name="Feuil3" sheetId="4" r:id="rId4"/>
    <sheet name="Feuil4" sheetId="5" r:id="rId5"/>
  </sheets>
  <definedNames>
    <definedName name="_xlnm._FilterDatabase" localSheetId="0" hidden="1">'00021306201-1 (2)'!$A$1:$E$14</definedName>
  </definedNames>
  <calcPr calcId="125725"/>
</workbook>
</file>

<file path=xl/calcChain.xml><?xml version="1.0" encoding="utf-8"?>
<calcChain xmlns="http://schemas.openxmlformats.org/spreadsheetml/2006/main">
  <c r="E17" i="5"/>
  <c r="E13"/>
  <c r="E12"/>
  <c r="E11"/>
  <c r="E10"/>
  <c r="E9"/>
  <c r="E8"/>
  <c r="E7"/>
  <c r="E6"/>
  <c r="E5"/>
  <c r="E15" s="1"/>
  <c r="F10" i="4"/>
  <c r="F9"/>
  <c r="F8"/>
  <c r="F7"/>
  <c r="F6"/>
  <c r="F5"/>
  <c r="F4"/>
  <c r="F3"/>
  <c r="F2"/>
</calcChain>
</file>

<file path=xl/sharedStrings.xml><?xml version="1.0" encoding="utf-8"?>
<sst xmlns="http://schemas.openxmlformats.org/spreadsheetml/2006/main" count="190" uniqueCount="110">
  <si>
    <t>Date de valeur</t>
  </si>
  <si>
    <t>Débit</t>
  </si>
  <si>
    <t>Crédit</t>
  </si>
  <si>
    <t>Libellé</t>
  </si>
  <si>
    <t xml:space="preserve">Virement </t>
  </si>
  <si>
    <t>Bénéficiaire(s)</t>
  </si>
  <si>
    <t/>
  </si>
  <si>
    <t xml:space="preserve">Montant </t>
  </si>
  <si>
    <t>   Exécuté </t>
  </si>
  <si>
    <t>PHARMACIE DE L'AUBANCE</t>
  </si>
  <si>
    <t xml:space="preserve">Echéance  </t>
  </si>
  <si>
    <t>VIR VERS PHILIPPE BRUZAC</t>
  </si>
  <si>
    <t>VRST REF39416B00</t>
  </si>
  <si>
    <t>VIR PHIE AUBANCE 183363</t>
  </si>
  <si>
    <t>VIR PHIE AUBANCE 186022</t>
  </si>
  <si>
    <t>VIR PHIE AUBANCE 185815</t>
  </si>
  <si>
    <t>VIR PHIE AUBANCE 185721</t>
  </si>
  <si>
    <t>VIR PHIE DE L'AUBANCE 187554</t>
  </si>
  <si>
    <t>VIR PHIE DE L'AUBANCE 186856</t>
  </si>
  <si>
    <t>VIR PHIE AUBANCE 184566</t>
  </si>
  <si>
    <t>VIR PHIE AUBANCE 189685</t>
  </si>
  <si>
    <t>VIR PHIE AUBANCE 191221</t>
  </si>
  <si>
    <t>VIR PHIE AUBANCE 190515</t>
  </si>
  <si>
    <t>VIR PHIE AUBANCE 190719</t>
  </si>
  <si>
    <t>VIR PHIE AUBANCE 190989</t>
  </si>
  <si>
    <t>PRLV GROUPE PHR FACT PHARMA VILLAGE SELARL</t>
  </si>
  <si>
    <t>VIR PHARMACOM OUEST VIREMENT</t>
  </si>
  <si>
    <t>VIR PHIE AUBANCE</t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</si>
  <si>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</si>
  <si>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</si>
  <si>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</si>
  <si>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</si>
  <si>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</si>
  <si>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</si>
  <si>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</si>
  <si>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</si>
  <si>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</si>
  <si>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</si>
  <si>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</si>
  <si>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</si>
  <si>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</si>
  <si>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</si>
  <si>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</si>
  <si>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</si>
  <si>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</si>
  <si>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</si>
  <si>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</si>
  <si>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/>
  </si>
  <si>
    <t>VIR DE COMPTE COURANT PROFESSIO</t>
  </si>
  <si>
    <t>REM CHQ N2729395 REF39416R04</t>
  </si>
  <si>
    <t>REM CHQ N3806586 REF39416R04</t>
  </si>
  <si>
    <t>REM CHQ N2729396 REF39416R04</t>
  </si>
  <si>
    <t>REM CHQ N2729397 REF39416R04</t>
  </si>
  <si>
    <t xml:space="preserve"> </t>
  </si>
  <si>
    <t>REM CHQ N2729398 REF39416R04</t>
  </si>
  <si>
    <t>REM CHQ N2729399 REF39416R04</t>
  </si>
  <si>
    <t>REM CHQ N1121878 REF39416R04</t>
  </si>
  <si>
    <t>REM CHQ N1504312 REF39416R04</t>
  </si>
  <si>
    <t>retard</t>
  </si>
  <si>
    <t>REM CHQ N2729400 REF39416R04</t>
  </si>
  <si>
    <t>Pointage informatique</t>
  </si>
  <si>
    <t>#</t>
  </si>
  <si>
    <t>0230703 01 REM CB 301213</t>
  </si>
  <si>
    <t>0230703 01 COM CBEURO 301213</t>
  </si>
  <si>
    <t>0230703 01 REM CB 311213</t>
  </si>
  <si>
    <t>0230703 01 COM CBEURO 311213</t>
  </si>
  <si>
    <t>RET 020114 REF39416B00</t>
  </si>
  <si>
    <t>VIR MUTOSIC MUTUELLE 003097T492021738</t>
  </si>
  <si>
    <t>PAIEMENT CB 3112 CHEMILLE MELA CAVE DE L HYDROM CARTE 35478291</t>
  </si>
  <si>
    <t>VIR LOYER IMMOBILIER</t>
  </si>
  <si>
    <t>VIR DE PHARMACIE DENIAUD</t>
  </si>
  <si>
    <t>0230703 01 REM CB 020114</t>
  </si>
  <si>
    <t>0230703 01 COM CBEURO 020114</t>
  </si>
  <si>
    <t>REM CHQ N4001724 REF39416R04</t>
  </si>
  <si>
    <t>VIR VERS AMANDINE BARBOT</t>
  </si>
  <si>
    <t>VIR VERS CECILE SALMON</t>
  </si>
  <si>
    <t>VIR VERS MARIA VIERA</t>
  </si>
  <si>
    <t>VIR VERS PARDIAC MAYLIS</t>
  </si>
  <si>
    <t>VIR VERS VIRGINIE DENIAUD</t>
  </si>
  <si>
    <t>VIR ALMERYS VIRT 03/01/2014 492021738</t>
  </si>
  <si>
    <t>EFFET DOMICILIE0738111RLV237300 PRANAROM FRANCE</t>
  </si>
  <si>
    <t>FACTURE SGT14394160000406 DONT TVA 0 00EUR</t>
  </si>
  <si>
    <t>0230703 01 REM CB 030114</t>
  </si>
  <si>
    <t>0230703 01 REM CB 040114</t>
  </si>
  <si>
    <t>0230703 01 COM CBEURO 030114</t>
  </si>
  <si>
    <t>0230703 01 COM CBEURO 040114</t>
  </si>
  <si>
    <t>PRLV MEDICALE DE FRANCE 201312016255900869724KCPC 0257</t>
  </si>
  <si>
    <t>PRLV MEDICALE DE FRANCE 201312011070000705586USPP 0230</t>
  </si>
  <si>
    <t>PRLV SEPA SFR FIXE ADSL 0700478019590000000000951696076 SFR FIXE ADSL</t>
  </si>
  <si>
    <t>PRLV SEPA SFR BUSINESS TEAM 9A0010297104 283041</t>
  </si>
  <si>
    <t>VIR HOSPITALISATION A 1413</t>
  </si>
  <si>
    <t>VIR ALMERYS VIRT 04/01/2014 492021738</t>
  </si>
  <si>
    <t>VIR ALMERYS VIRT 06/01/2014 492021738</t>
  </si>
  <si>
    <t>PAIEMENT CB 0301 CHEMILLE CENTRE E LECLERC CARTE 35478291</t>
  </si>
  <si>
    <t>EXP CARNET REMISE CHEQ  2269151</t>
  </si>
  <si>
    <t>EXP CARNET REMISE CHEQ  2269125</t>
  </si>
  <si>
    <t>EXP CARNET REMISE CHEQ  2269099</t>
  </si>
  <si>
    <t>EXP CARNET REMISE CHEQ  2269073</t>
  </si>
  <si>
    <t>EXP CARNET REMISE CHEQ  2269047</t>
  </si>
  <si>
    <t>EFFET DOMICILIE0737659RLV237301 BRISTOL-MYERS SQUIBB</t>
  </si>
  <si>
    <t>EFFET DOMICILIE0738446RLV237301 PILEJE</t>
  </si>
  <si>
    <t>EFFET DOMICILIE0738447RLV237301 PILEJE</t>
  </si>
  <si>
    <t>EFFET DOMICILIE0738448RLV237301 ARKOPHARMA</t>
  </si>
  <si>
    <t>EFFET DOMICILIE0738449RLV237301 OCP</t>
  </si>
  <si>
    <t>EFFET DOMICILIE0739198RLV237698 MEDELA FRANCE SARL</t>
  </si>
  <si>
    <t>chercher</t>
  </si>
  <si>
    <t>VRST</t>
  </si>
  <si>
    <t>REM CHQ</t>
  </si>
  <si>
    <t>RECHERCHER :</t>
  </si>
  <si>
    <t>""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</si>
</sst>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21">
    <font>
      <sz val="8"/>
      <color theme="1"/>
      <name val="Tahoma"/>
      <family val="2"/>
    </font>
    <font>
      <sz val="8"/>
      <color theme="1"/>
      <name val="Tahom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ahoma"/>
      <family val="2"/>
    </font>
    <font>
      <b/>
      <sz val="13"/>
      <color theme="3"/>
      <name val="Tahoma"/>
      <family val="2"/>
    </font>
    <font>
      <b/>
      <sz val="11"/>
      <color theme="3"/>
      <name val="Tahoma"/>
      <family val="2"/>
    </font>
    <font>
      <sz val="8"/>
      <color rgb="FF006100"/>
      <name val="Tahoma"/>
      <family val="2"/>
    </font>
    <font>
      <sz val="8"/>
      <color rgb="FF9C0006"/>
      <name val="Tahoma"/>
      <family val="2"/>
    </font>
    <font>
      <sz val="8"/>
      <color rgb="FF9C6500"/>
      <name val="Tahoma"/>
      <family val="2"/>
    </font>
    <font>
      <sz val="8"/>
      <color rgb="FF3F3F76"/>
      <name val="Tahoma"/>
      <family val="2"/>
    </font>
    <font>
      <b/>
      <sz val="8"/>
      <color rgb="FF3F3F3F"/>
      <name val="Tahoma"/>
      <family val="2"/>
    </font>
    <font>
      <b/>
      <sz val="8"/>
      <color rgb="FFFA7D00"/>
      <name val="Tahoma"/>
      <family val="2"/>
    </font>
    <font>
      <sz val="8"/>
      <color rgb="FFFA7D00"/>
      <name val="Tahoma"/>
      <family val="2"/>
    </font>
    <font>
      <b/>
      <sz val="8"/>
      <color theme="0"/>
      <name val="Tahoma"/>
      <family val="2"/>
    </font>
    <font>
      <sz val="8"/>
      <color rgb="FFFF0000"/>
      <name val="Tahoma"/>
      <family val="2"/>
    </font>
    <font>
      <i/>
      <sz val="8"/>
      <color rgb="FF7F7F7F"/>
      <name val="Tahoma"/>
      <family val="2"/>
    </font>
    <font>
      <b/>
      <sz val="8"/>
      <color theme="1"/>
      <name val="Tahoma"/>
      <family val="2"/>
    </font>
    <font>
      <sz val="8"/>
      <color theme="0"/>
      <name val="Tahoma"/>
      <family val="2"/>
    </font>
    <font>
      <b/>
      <sz val="8"/>
      <color rgb="FFC00000"/>
      <name val="Tahoma"/>
      <family val="2"/>
    </font>
    <font>
      <sz val="8"/>
      <color theme="9" tint="-0.249977111117893"/>
      <name val="Tahoma"/>
      <family val="2"/>
    </font>
    <font>
      <b/>
      <sz val="14"/>
      <color theme="1"/>
      <name val="Tahoma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8" fillId="34" borderId="0" xfId="0" applyFont="1" applyFill="1"/>
    <xf numFmtId="0" fontId="16" fillId="0" borderId="0" xfId="0" applyFont="1"/>
    <xf numFmtId="14" fontId="20" fillId="33" borderId="0" xfId="0" applyNumberFormat="1" applyFont="1" applyFill="1"/>
    <xf numFmtId="164" fontId="20" fillId="33" borderId="0" xfId="0" applyNumberFormat="1" applyFont="1" applyFill="1"/>
    <xf numFmtId="0" fontId="20" fillId="33" borderId="0" xfId="0" applyFont="1" applyFill="1"/>
    <xf numFmtId="0" fontId="19" fillId="35" borderId="1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0066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95"/>
  <sheetViews>
    <sheetView tabSelected="1" workbookViewId="0">
      <pane ySplit="1" topLeftCell="A2" activePane="bottomLeft" state="frozenSplit"/>
      <selection pane="bottomLeft" activeCell="I15" sqref="I15"/>
    </sheetView>
  </sheetViews>
  <sheetFormatPr baseColWidth="10" defaultRowHeight="10.5"/>
  <cols>
    <col min="1" max="1" width="27" style="1" bestFit="1" customWidth="1"/>
    <col min="2" max="2" width="12.1640625" style="2" bestFit="1" customWidth="1"/>
    <col min="3" max="3" width="13.33203125" style="2" bestFit="1" customWidth="1"/>
    <col min="4" max="4" width="68.1640625" bestFit="1" customWidth="1"/>
    <col min="5" max="5" width="14.1640625" bestFit="1" customWidth="1"/>
    <col min="7" max="7" width="9.5" bestFit="1" customWidth="1"/>
    <col min="8" max="8" width="14.1640625" bestFit="1" customWidth="1"/>
    <col min="9" max="9" width="23.83203125" customWidth="1"/>
  </cols>
  <sheetData>
    <row r="1" spans="1:9" ht="18.75" thickBot="1">
      <c r="A1" s="5" t="s">
        <v>0</v>
      </c>
      <c r="B1" s="6" t="s">
        <v>1</v>
      </c>
      <c r="C1" s="6" t="s">
        <v>2</v>
      </c>
      <c r="D1" s="7" t="s">
        <v>3</v>
      </c>
      <c r="E1" s="7"/>
      <c r="G1" s="3" t="s">
        <v>105</v>
      </c>
      <c r="H1" s="4" t="s">
        <v>108</v>
      </c>
      <c r="I1" s="8" t="s">
        <v>109</v>
      </c>
    </row>
    <row r="2" spans="1:9">
      <c r="A2" s="1">
        <v>41641</v>
      </c>
      <c r="C2" s="2">
        <v>502.45</v>
      </c>
      <c r="D2" t="s">
        <v>62</v>
      </c>
    </row>
    <row r="3" spans="1:9">
      <c r="A3" s="1">
        <v>41641</v>
      </c>
      <c r="B3" s="2">
        <v>-2</v>
      </c>
      <c r="D3" t="s">
        <v>63</v>
      </c>
      <c r="G3" s="3" t="s">
        <v>106</v>
      </c>
    </row>
    <row r="4" spans="1:9">
      <c r="A4" s="1">
        <v>41642</v>
      </c>
      <c r="C4" s="2">
        <v>442.56</v>
      </c>
      <c r="D4" t="s">
        <v>64</v>
      </c>
      <c r="G4" s="3" t="s">
        <v>107</v>
      </c>
    </row>
    <row r="5" spans="1:9">
      <c r="A5" s="1">
        <v>41642</v>
      </c>
      <c r="B5" s="2">
        <v>-2.21</v>
      </c>
      <c r="D5" t="s">
        <v>65</v>
      </c>
    </row>
    <row r="6" spans="1:9">
      <c r="A6" s="1">
        <v>41641</v>
      </c>
      <c r="C6" s="2">
        <v>0.75</v>
      </c>
      <c r="D6" t="s">
        <v>26</v>
      </c>
    </row>
    <row r="7" spans="1:9">
      <c r="A7" s="1">
        <v>41641</v>
      </c>
      <c r="B7" s="2">
        <v>-83.72</v>
      </c>
      <c r="D7" t="s">
        <v>25</v>
      </c>
    </row>
    <row r="8" spans="1:9">
      <c r="A8" s="1">
        <v>41641</v>
      </c>
      <c r="B8" s="2">
        <v>-355.21</v>
      </c>
      <c r="D8" t="s">
        <v>25</v>
      </c>
    </row>
    <row r="9" spans="1:9">
      <c r="A9" s="1">
        <v>41641</v>
      </c>
      <c r="B9" s="2">
        <v>-207</v>
      </c>
      <c r="D9" t="s">
        <v>66</v>
      </c>
    </row>
    <row r="10" spans="1:9">
      <c r="A10" s="1">
        <v>41641</v>
      </c>
      <c r="C10" s="2">
        <v>20.07</v>
      </c>
      <c r="D10" t="s">
        <v>67</v>
      </c>
    </row>
    <row r="11" spans="1:9">
      <c r="A11" s="1">
        <v>41641</v>
      </c>
      <c r="C11" s="2">
        <v>6395</v>
      </c>
      <c r="D11" t="s">
        <v>48</v>
      </c>
    </row>
    <row r="12" spans="1:9">
      <c r="A12" s="1">
        <v>41641</v>
      </c>
      <c r="C12" s="2">
        <v>2100</v>
      </c>
      <c r="D12" t="s">
        <v>12</v>
      </c>
    </row>
    <row r="13" spans="1:9">
      <c r="A13" s="1">
        <v>41641</v>
      </c>
      <c r="C13" s="2">
        <v>1105</v>
      </c>
      <c r="D13" t="s">
        <v>12</v>
      </c>
    </row>
    <row r="14" spans="1:9">
      <c r="A14" s="1">
        <v>41641</v>
      </c>
      <c r="B14" s="2">
        <v>-40</v>
      </c>
      <c r="D14" t="s">
        <v>68</v>
      </c>
    </row>
    <row r="15" spans="1:9">
      <c r="A15" s="1">
        <v>41642</v>
      </c>
      <c r="B15">
        <v>-1768.62</v>
      </c>
      <c r="C15"/>
      <c r="D15" t="s">
        <v>69</v>
      </c>
    </row>
    <row r="16" spans="1:9">
      <c r="A16" s="1">
        <v>41642</v>
      </c>
      <c r="B16"/>
      <c r="C16">
        <v>2930</v>
      </c>
      <c r="D16" t="s">
        <v>70</v>
      </c>
    </row>
    <row r="17" spans="1:4">
      <c r="A17" s="1">
        <v>41645</v>
      </c>
      <c r="B17"/>
      <c r="C17">
        <v>446.65</v>
      </c>
      <c r="D17" t="s">
        <v>71</v>
      </c>
    </row>
    <row r="18" spans="1:4">
      <c r="A18" s="1">
        <v>41645</v>
      </c>
      <c r="B18">
        <v>-2.2400000000000002</v>
      </c>
      <c r="C18"/>
      <c r="D18" t="s">
        <v>72</v>
      </c>
    </row>
    <row r="19" spans="1:4">
      <c r="A19" s="1">
        <v>41642</v>
      </c>
      <c r="B19"/>
      <c r="C19">
        <v>5739.83</v>
      </c>
      <c r="D19" t="s">
        <v>73</v>
      </c>
    </row>
    <row r="20" spans="1:4">
      <c r="A20" s="1">
        <v>41642</v>
      </c>
      <c r="B20">
        <v>-1309.94</v>
      </c>
      <c r="C20"/>
      <c r="D20" t="s">
        <v>74</v>
      </c>
    </row>
    <row r="21" spans="1:4">
      <c r="A21" s="1">
        <v>41642</v>
      </c>
      <c r="B21">
        <v>-1480.94</v>
      </c>
      <c r="C21"/>
      <c r="D21" t="s">
        <v>75</v>
      </c>
    </row>
    <row r="22" spans="1:4">
      <c r="A22" s="1">
        <v>41642</v>
      </c>
      <c r="B22">
        <v>-317.83999999999997</v>
      </c>
      <c r="C22"/>
      <c r="D22" t="s">
        <v>76</v>
      </c>
    </row>
    <row r="23" spans="1:4">
      <c r="A23" s="1">
        <v>41642</v>
      </c>
      <c r="B23">
        <v>-2468.6</v>
      </c>
      <c r="C23"/>
      <c r="D23" t="s">
        <v>11</v>
      </c>
    </row>
    <row r="24" spans="1:4">
      <c r="A24" s="1">
        <v>41642</v>
      </c>
      <c r="B24">
        <v>-2468.6</v>
      </c>
      <c r="C24"/>
      <c r="D24" t="s">
        <v>77</v>
      </c>
    </row>
    <row r="25" spans="1:4">
      <c r="A25" s="1">
        <v>41642</v>
      </c>
      <c r="B25">
        <v>-3000</v>
      </c>
      <c r="C25"/>
      <c r="D25" t="s">
        <v>78</v>
      </c>
    </row>
    <row r="26" spans="1:4">
      <c r="A26" s="1">
        <v>41642</v>
      </c>
      <c r="B26"/>
      <c r="C26">
        <v>1290</v>
      </c>
      <c r="D26" t="s">
        <v>70</v>
      </c>
    </row>
    <row r="27" spans="1:4">
      <c r="A27" s="1">
        <v>41642</v>
      </c>
      <c r="B27"/>
      <c r="C27">
        <v>9.77</v>
      </c>
      <c r="D27" t="s">
        <v>79</v>
      </c>
    </row>
    <row r="28" spans="1:4">
      <c r="A28" s="1">
        <v>41642</v>
      </c>
      <c r="B28">
        <v>-168.11</v>
      </c>
      <c r="C28"/>
      <c r="D28" t="s">
        <v>80</v>
      </c>
    </row>
    <row r="29" spans="1:4">
      <c r="A29" s="1">
        <v>41640</v>
      </c>
      <c r="B29">
        <v>-39.130000000000003</v>
      </c>
      <c r="C29"/>
      <c r="D29" t="s">
        <v>81</v>
      </c>
    </row>
    <row r="30" spans="1:4">
      <c r="A30" s="1">
        <v>41646</v>
      </c>
      <c r="B30"/>
      <c r="C30">
        <v>716.88</v>
      </c>
      <c r="D30" t="s">
        <v>82</v>
      </c>
    </row>
    <row r="31" spans="1:4">
      <c r="A31" s="1">
        <v>41646</v>
      </c>
      <c r="B31"/>
      <c r="C31">
        <v>579.83000000000004</v>
      </c>
      <c r="D31" t="s">
        <v>83</v>
      </c>
    </row>
    <row r="32" spans="1:4">
      <c r="A32" s="1">
        <v>41646</v>
      </c>
      <c r="B32">
        <v>-3.58</v>
      </c>
      <c r="C32"/>
      <c r="D32" t="s">
        <v>84</v>
      </c>
    </row>
    <row r="33" spans="1:4">
      <c r="A33" s="1">
        <v>41646</v>
      </c>
      <c r="B33">
        <v>-2.89</v>
      </c>
      <c r="C33"/>
      <c r="D33" t="s">
        <v>85</v>
      </c>
    </row>
    <row r="34" spans="1:4">
      <c r="A34" s="1">
        <v>41645</v>
      </c>
      <c r="B34">
        <v>-62.12</v>
      </c>
      <c r="C34"/>
      <c r="D34" t="s">
        <v>86</v>
      </c>
    </row>
    <row r="35" spans="1:4">
      <c r="A35" s="1">
        <v>41645</v>
      </c>
      <c r="B35">
        <v>-132.13</v>
      </c>
      <c r="C35"/>
      <c r="D35" t="s">
        <v>87</v>
      </c>
    </row>
    <row r="36" spans="1:4">
      <c r="A36" s="1">
        <v>41645</v>
      </c>
      <c r="B36">
        <v>-85.79</v>
      </c>
      <c r="C36"/>
      <c r="D36" t="s">
        <v>88</v>
      </c>
    </row>
    <row r="37" spans="1:4">
      <c r="A37" s="1">
        <v>41645</v>
      </c>
      <c r="B37">
        <v>-211.94</v>
      </c>
      <c r="C37"/>
      <c r="D37" t="s">
        <v>89</v>
      </c>
    </row>
    <row r="38" spans="1:4">
      <c r="A38" s="1">
        <v>41645</v>
      </c>
      <c r="B38"/>
      <c r="C38">
        <v>450.3</v>
      </c>
      <c r="D38" t="s">
        <v>90</v>
      </c>
    </row>
    <row r="39" spans="1:4">
      <c r="A39" s="1">
        <v>41645</v>
      </c>
      <c r="B39"/>
      <c r="C39">
        <v>5.05</v>
      </c>
      <c r="D39" t="s">
        <v>91</v>
      </c>
    </row>
    <row r="40" spans="1:4">
      <c r="A40" s="1">
        <v>41645</v>
      </c>
      <c r="B40"/>
      <c r="C40">
        <v>17.7</v>
      </c>
      <c r="D40" t="s">
        <v>91</v>
      </c>
    </row>
    <row r="41" spans="1:4">
      <c r="A41" s="1">
        <v>41645</v>
      </c>
      <c r="B41"/>
      <c r="C41">
        <v>12.25</v>
      </c>
      <c r="D41" t="s">
        <v>92</v>
      </c>
    </row>
    <row r="42" spans="1:4">
      <c r="A42" s="1">
        <v>41645</v>
      </c>
      <c r="B42">
        <v>-120</v>
      </c>
      <c r="C42"/>
      <c r="D42" t="s">
        <v>93</v>
      </c>
    </row>
    <row r="43" spans="1:4">
      <c r="A43" s="1">
        <v>41645</v>
      </c>
      <c r="B43"/>
      <c r="C43">
        <v>0</v>
      </c>
      <c r="D43" t="s">
        <v>94</v>
      </c>
    </row>
    <row r="44" spans="1:4">
      <c r="A44" s="1">
        <v>41645</v>
      </c>
      <c r="B44"/>
      <c r="C44">
        <v>0</v>
      </c>
      <c r="D44" t="s">
        <v>95</v>
      </c>
    </row>
    <row r="45" spans="1:4">
      <c r="A45" s="1">
        <v>41645</v>
      </c>
      <c r="B45"/>
      <c r="C45">
        <v>0</v>
      </c>
      <c r="D45" t="s">
        <v>96</v>
      </c>
    </row>
    <row r="46" spans="1:4">
      <c r="A46" s="1">
        <v>41645</v>
      </c>
      <c r="B46"/>
      <c r="C46">
        <v>0</v>
      </c>
      <c r="D46" t="s">
        <v>97</v>
      </c>
    </row>
    <row r="47" spans="1:4">
      <c r="A47" s="1">
        <v>41645</v>
      </c>
      <c r="B47"/>
      <c r="C47">
        <v>0</v>
      </c>
      <c r="D47" t="s">
        <v>98</v>
      </c>
    </row>
    <row r="48" spans="1:4">
      <c r="A48" s="1">
        <v>41645</v>
      </c>
      <c r="B48">
        <v>-418.21</v>
      </c>
      <c r="C48"/>
      <c r="D48" t="s">
        <v>99</v>
      </c>
    </row>
    <row r="49" spans="1:4">
      <c r="A49" s="1">
        <v>41645</v>
      </c>
      <c r="B49">
        <v>-53.39</v>
      </c>
      <c r="C49"/>
      <c r="D49" t="s">
        <v>100</v>
      </c>
    </row>
    <row r="50" spans="1:4">
      <c r="A50" s="1">
        <v>41645</v>
      </c>
      <c r="B50">
        <v>-221.37</v>
      </c>
      <c r="C50"/>
      <c r="D50" t="s">
        <v>101</v>
      </c>
    </row>
    <row r="51" spans="1:4">
      <c r="A51" s="1">
        <v>41645</v>
      </c>
      <c r="B51">
        <v>-112.59</v>
      </c>
      <c r="C51"/>
      <c r="D51" t="s">
        <v>102</v>
      </c>
    </row>
    <row r="52" spans="1:4">
      <c r="A52" s="1">
        <v>41645</v>
      </c>
      <c r="B52">
        <v>-3643.59</v>
      </c>
      <c r="C52"/>
      <c r="D52" t="s">
        <v>103</v>
      </c>
    </row>
    <row r="53" spans="1:4">
      <c r="A53" s="1">
        <v>41645</v>
      </c>
      <c r="B53">
        <v>-44.85</v>
      </c>
      <c r="C53"/>
      <c r="D53" t="s">
        <v>104</v>
      </c>
    </row>
    <row r="2195" spans="8:8">
      <c r="H2195" t="s">
        <v>53</v>
      </c>
    </row>
  </sheetData>
  <autoFilter ref="A1:E14"/>
  <conditionalFormatting sqref="A2:E2873">
    <cfRule type="expression" dxfId="3" priority="4">
      <formula>$C2&gt;0</formula>
    </cfRule>
  </conditionalFormatting>
  <conditionalFormatting sqref="A1:E1048576">
    <cfRule type="expression" dxfId="2" priority="2">
      <formula>SEARCH($G$4,$D1,1)</formula>
    </cfRule>
    <cfRule type="expression" dxfId="1" priority="3">
      <formula>SEARCH($G$3,$D1,1)</formula>
    </cfRule>
    <cfRule type="expression" dxfId="0" priority="1">
      <formula>SEARCH($I$1,$D1,1)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74:D86"/>
  <sheetViews>
    <sheetView workbookViewId="0"/>
  </sheetViews>
  <sheetFormatPr baseColWidth="10" defaultRowHeight="10.5"/>
  <sheetData>
    <row r="74" spans="1:4">
      <c r="A74">
        <v>41641</v>
      </c>
      <c r="C74">
        <v>502.45</v>
      </c>
      <c r="D74" t="s">
        <v>62</v>
      </c>
    </row>
    <row r="75" spans="1:4">
      <c r="A75">
        <v>41641</v>
      </c>
      <c r="B75">
        <v>-2</v>
      </c>
      <c r="D75" t="s">
        <v>63</v>
      </c>
    </row>
    <row r="76" spans="1:4">
      <c r="A76">
        <v>41642</v>
      </c>
      <c r="C76">
        <v>442.56</v>
      </c>
      <c r="D76" t="s">
        <v>64</v>
      </c>
    </row>
    <row r="77" spans="1:4">
      <c r="A77">
        <v>41642</v>
      </c>
      <c r="B77">
        <v>-2.21</v>
      </c>
      <c r="D77" t="s">
        <v>65</v>
      </c>
    </row>
    <row r="78" spans="1:4">
      <c r="A78">
        <v>41641</v>
      </c>
      <c r="C78">
        <v>0.75</v>
      </c>
      <c r="D78" t="s">
        <v>26</v>
      </c>
    </row>
    <row r="79" spans="1:4">
      <c r="A79">
        <v>41641</v>
      </c>
      <c r="B79">
        <v>-83.72</v>
      </c>
      <c r="D79" t="s">
        <v>25</v>
      </c>
    </row>
    <row r="80" spans="1:4">
      <c r="A80">
        <v>41641</v>
      </c>
      <c r="B80">
        <v>-355.21</v>
      </c>
      <c r="D80" t="s">
        <v>25</v>
      </c>
    </row>
    <row r="81" spans="1:4">
      <c r="A81">
        <v>41641</v>
      </c>
      <c r="B81">
        <v>-207</v>
      </c>
      <c r="D81" t="s">
        <v>66</v>
      </c>
    </row>
    <row r="82" spans="1:4">
      <c r="A82">
        <v>41641</v>
      </c>
      <c r="C82">
        <v>20.07</v>
      </c>
      <c r="D82" t="s">
        <v>67</v>
      </c>
    </row>
    <row r="83" spans="1:4">
      <c r="A83">
        <v>41641</v>
      </c>
      <c r="C83">
        <v>6395</v>
      </c>
      <c r="D83" t="s">
        <v>48</v>
      </c>
    </row>
    <row r="84" spans="1:4">
      <c r="A84">
        <v>41641</v>
      </c>
      <c r="C84">
        <v>2100</v>
      </c>
      <c r="D84" t="s">
        <v>12</v>
      </c>
    </row>
    <row r="85" spans="1:4">
      <c r="A85">
        <v>41641</v>
      </c>
      <c r="C85">
        <v>1105</v>
      </c>
      <c r="D85" t="s">
        <v>12</v>
      </c>
    </row>
    <row r="86" spans="1:4">
      <c r="A86">
        <v>41641</v>
      </c>
      <c r="B86">
        <v>-40</v>
      </c>
      <c r="D86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E22"/>
  <sheetViews>
    <sheetView workbookViewId="0"/>
  </sheetViews>
  <sheetFormatPr baseColWidth="10" defaultRowHeight="10.5"/>
  <sheetData>
    <row r="2" spans="1:5">
      <c r="A2" t="s">
        <v>10</v>
      </c>
      <c r="B2" t="s">
        <v>4</v>
      </c>
      <c r="C2" t="s">
        <v>5</v>
      </c>
      <c r="D2" t="s">
        <v>6</v>
      </c>
      <c r="E2" t="s">
        <v>7</v>
      </c>
    </row>
    <row r="3" spans="1:5">
      <c r="A3">
        <v>40821</v>
      </c>
      <c r="B3" t="s">
        <v>27</v>
      </c>
      <c r="C3" t="s">
        <v>9</v>
      </c>
      <c r="D3" t="s">
        <v>8</v>
      </c>
      <c r="E3" t="s">
        <v>28</v>
      </c>
    </row>
    <row r="4" spans="1:5">
      <c r="A4">
        <v>40821</v>
      </c>
      <c r="B4" t="s">
        <v>27</v>
      </c>
      <c r="C4" t="s">
        <v>9</v>
      </c>
      <c r="D4" t="s">
        <v>8</v>
      </c>
      <c r="E4" t="s">
        <v>29</v>
      </c>
    </row>
    <row r="5" spans="1:5">
      <c r="A5">
        <v>40821</v>
      </c>
      <c r="B5" t="s">
        <v>27</v>
      </c>
      <c r="C5" t="s">
        <v>9</v>
      </c>
      <c r="D5" t="s">
        <v>8</v>
      </c>
      <c r="E5" t="s">
        <v>30</v>
      </c>
    </row>
    <row r="6" spans="1:5">
      <c r="A6">
        <v>40821</v>
      </c>
      <c r="B6" t="s">
        <v>27</v>
      </c>
      <c r="C6" t="s">
        <v>9</v>
      </c>
      <c r="D6" t="s">
        <v>8</v>
      </c>
      <c r="E6" t="s">
        <v>31</v>
      </c>
    </row>
    <row r="7" spans="1:5">
      <c r="A7">
        <v>40821</v>
      </c>
      <c r="B7" t="s">
        <v>27</v>
      </c>
      <c r="C7" t="s">
        <v>9</v>
      </c>
      <c r="D7" t="s">
        <v>8</v>
      </c>
      <c r="E7" t="s">
        <v>32</v>
      </c>
    </row>
    <row r="8" spans="1:5">
      <c r="A8">
        <v>40765</v>
      </c>
      <c r="B8" t="s">
        <v>23</v>
      </c>
      <c r="C8" t="s">
        <v>9</v>
      </c>
      <c r="D8" t="s">
        <v>8</v>
      </c>
      <c r="E8" t="s">
        <v>33</v>
      </c>
    </row>
    <row r="9" spans="1:5">
      <c r="A9">
        <v>40765</v>
      </c>
      <c r="B9" t="s">
        <v>24</v>
      </c>
      <c r="C9" t="s">
        <v>9</v>
      </c>
      <c r="D9" t="s">
        <v>8</v>
      </c>
      <c r="E9" t="s">
        <v>34</v>
      </c>
    </row>
    <row r="10" spans="1:5">
      <c r="A10">
        <v>40756</v>
      </c>
      <c r="B10" t="s">
        <v>22</v>
      </c>
      <c r="C10" t="s">
        <v>9</v>
      </c>
      <c r="D10" t="s">
        <v>8</v>
      </c>
      <c r="E10" t="s">
        <v>35</v>
      </c>
    </row>
    <row r="11" spans="1:5">
      <c r="A11">
        <v>40752</v>
      </c>
      <c r="B11" t="s">
        <v>21</v>
      </c>
      <c r="C11" t="s">
        <v>9</v>
      </c>
      <c r="D11" t="s">
        <v>8</v>
      </c>
      <c r="E11" t="s">
        <v>36</v>
      </c>
    </row>
    <row r="12" spans="1:5">
      <c r="A12">
        <v>40725</v>
      </c>
      <c r="B12" t="s">
        <v>20</v>
      </c>
      <c r="C12" t="s">
        <v>9</v>
      </c>
      <c r="D12" t="s">
        <v>8</v>
      </c>
      <c r="E12" t="s">
        <v>37</v>
      </c>
    </row>
    <row r="13" spans="1:5">
      <c r="A13">
        <v>40702</v>
      </c>
      <c r="B13" t="s">
        <v>19</v>
      </c>
      <c r="C13" t="s">
        <v>9</v>
      </c>
      <c r="D13" t="s">
        <v>8</v>
      </c>
      <c r="E13" t="s">
        <v>38</v>
      </c>
    </row>
    <row r="14" spans="1:5">
      <c r="A14">
        <v>40697</v>
      </c>
      <c r="B14" t="s">
        <v>17</v>
      </c>
      <c r="C14" t="s">
        <v>9</v>
      </c>
      <c r="D14" t="s">
        <v>8</v>
      </c>
      <c r="E14" t="s">
        <v>39</v>
      </c>
    </row>
    <row r="15" spans="1:5">
      <c r="A15">
        <v>40697</v>
      </c>
      <c r="B15" t="s">
        <v>18</v>
      </c>
      <c r="C15" t="s">
        <v>9</v>
      </c>
      <c r="D15" t="s">
        <v>8</v>
      </c>
      <c r="E15" t="s">
        <v>40</v>
      </c>
    </row>
    <row r="16" spans="1:5">
      <c r="A16">
        <v>40695</v>
      </c>
      <c r="B16" t="s">
        <v>14</v>
      </c>
      <c r="C16" t="s">
        <v>9</v>
      </c>
      <c r="D16" t="s">
        <v>8</v>
      </c>
      <c r="E16" t="s">
        <v>41</v>
      </c>
    </row>
    <row r="17" spans="1:5">
      <c r="A17">
        <v>40695</v>
      </c>
      <c r="B17" t="s">
        <v>15</v>
      </c>
      <c r="C17" t="s">
        <v>9</v>
      </c>
      <c r="D17" t="s">
        <v>8</v>
      </c>
      <c r="E17" t="s">
        <v>42</v>
      </c>
    </row>
    <row r="18" spans="1:5">
      <c r="A18">
        <v>40695</v>
      </c>
      <c r="B18" t="s">
        <v>16</v>
      </c>
      <c r="C18" t="s">
        <v>9</v>
      </c>
      <c r="D18" t="s">
        <v>8</v>
      </c>
      <c r="E18" t="s">
        <v>43</v>
      </c>
    </row>
    <row r="19" spans="1:5">
      <c r="A19">
        <v>40665</v>
      </c>
      <c r="B19" t="s">
        <v>13</v>
      </c>
      <c r="C19" t="s">
        <v>9</v>
      </c>
      <c r="D19" t="s">
        <v>8</v>
      </c>
      <c r="E19" t="s">
        <v>44</v>
      </c>
    </row>
    <row r="20" spans="1:5">
      <c r="A20">
        <v>40821</v>
      </c>
      <c r="B20" t="s">
        <v>27</v>
      </c>
      <c r="C20" t="s">
        <v>9</v>
      </c>
      <c r="D20" t="s">
        <v>8</v>
      </c>
      <c r="E20" t="s">
        <v>45</v>
      </c>
    </row>
    <row r="21" spans="1:5">
      <c r="A21">
        <v>40821</v>
      </c>
      <c r="B21" t="s">
        <v>27</v>
      </c>
      <c r="C21" t="s">
        <v>9</v>
      </c>
      <c r="D21" t="s">
        <v>8</v>
      </c>
      <c r="E21" t="s">
        <v>46</v>
      </c>
    </row>
    <row r="22" spans="1:5">
      <c r="A22">
        <v>40821</v>
      </c>
      <c r="B22" t="s">
        <v>27</v>
      </c>
      <c r="C22" t="s">
        <v>9</v>
      </c>
      <c r="D22" t="s">
        <v>8</v>
      </c>
      <c r="E2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2"/>
  <sheetViews>
    <sheetView workbookViewId="0"/>
  </sheetViews>
  <sheetFormatPr baseColWidth="10" defaultRowHeight="10.5"/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60</v>
      </c>
    </row>
    <row r="2" spans="1:6">
      <c r="A2">
        <v>41551</v>
      </c>
      <c r="C2">
        <v>2716.26</v>
      </c>
      <c r="D2" t="s">
        <v>49</v>
      </c>
      <c r="E2">
        <v>2716.36</v>
      </c>
      <c r="F2">
        <f t="shared" ref="F2:F10" si="0">SUM(C2-E2)</f>
        <v>-9.9999999999909051E-2</v>
      </c>
    </row>
    <row r="3" spans="1:6">
      <c r="A3">
        <v>41559</v>
      </c>
      <c r="C3">
        <v>1271.31</v>
      </c>
      <c r="D3" t="s">
        <v>50</v>
      </c>
      <c r="E3">
        <v>1271.31</v>
      </c>
      <c r="F3">
        <f t="shared" si="0"/>
        <v>0</v>
      </c>
    </row>
    <row r="4" spans="1:6">
      <c r="A4">
        <v>41566</v>
      </c>
      <c r="C4">
        <v>1178.99</v>
      </c>
      <c r="D4" t="s">
        <v>51</v>
      </c>
      <c r="E4">
        <v>1178.99</v>
      </c>
      <c r="F4">
        <f t="shared" si="0"/>
        <v>0</v>
      </c>
    </row>
    <row r="5" spans="1:6">
      <c r="A5">
        <v>41572</v>
      </c>
      <c r="C5">
        <v>1265.48</v>
      </c>
      <c r="D5" t="s">
        <v>52</v>
      </c>
      <c r="E5">
        <v>1265.48</v>
      </c>
      <c r="F5">
        <f t="shared" si="0"/>
        <v>0</v>
      </c>
    </row>
    <row r="6" spans="1:6">
      <c r="A6">
        <v>41586</v>
      </c>
      <c r="C6">
        <v>1421.39</v>
      </c>
      <c r="D6" t="s">
        <v>54</v>
      </c>
      <c r="E6">
        <v>1421.39</v>
      </c>
      <c r="F6">
        <f t="shared" si="0"/>
        <v>0</v>
      </c>
    </row>
    <row r="7" spans="1:6">
      <c r="A7">
        <v>41593</v>
      </c>
      <c r="C7">
        <v>2210.59</v>
      </c>
      <c r="D7" t="s">
        <v>55</v>
      </c>
      <c r="E7">
        <v>2210.59</v>
      </c>
      <c r="F7">
        <f t="shared" si="0"/>
        <v>0</v>
      </c>
    </row>
    <row r="8" spans="1:6">
      <c r="A8">
        <v>41604</v>
      </c>
      <c r="C8">
        <v>969.83</v>
      </c>
      <c r="D8" t="s">
        <v>56</v>
      </c>
      <c r="E8">
        <v>969.73</v>
      </c>
      <c r="F8">
        <f t="shared" si="0"/>
        <v>0.10000000000002274</v>
      </c>
    </row>
    <row r="9" spans="1:6">
      <c r="A9">
        <v>41613</v>
      </c>
      <c r="C9">
        <v>1805.49</v>
      </c>
      <c r="D9" t="s">
        <v>57</v>
      </c>
      <c r="E9">
        <v>1805.49</v>
      </c>
      <c r="F9">
        <f t="shared" si="0"/>
        <v>0</v>
      </c>
    </row>
    <row r="10" spans="1:6">
      <c r="A10">
        <v>41621</v>
      </c>
      <c r="C10">
        <v>2294.63</v>
      </c>
      <c r="D10" t="s">
        <v>59</v>
      </c>
      <c r="E10">
        <v>2271.48</v>
      </c>
      <c r="F10">
        <f t="shared" si="0"/>
        <v>23.150000000000091</v>
      </c>
    </row>
    <row r="12" spans="1:6">
      <c r="E12" t="s">
        <v>61</v>
      </c>
      <c r="F12" t="s">
        <v>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7"/>
  <sheetViews>
    <sheetView workbookViewId="0"/>
  </sheetViews>
  <sheetFormatPr baseColWidth="10" defaultRowHeight="10.5"/>
  <sheetData>
    <row r="1" spans="1:5">
      <c r="A1" t="s">
        <v>0</v>
      </c>
      <c r="B1" t="s">
        <v>1</v>
      </c>
      <c r="C1" t="s">
        <v>3</v>
      </c>
      <c r="E1" t="s">
        <v>58</v>
      </c>
    </row>
    <row r="2" spans="1:5">
      <c r="A2">
        <v>41277</v>
      </c>
      <c r="B2">
        <v>-592.66</v>
      </c>
      <c r="C2" t="s">
        <v>11</v>
      </c>
    </row>
    <row r="3" spans="1:5">
      <c r="A3">
        <v>41310</v>
      </c>
      <c r="B3">
        <v>-590.96</v>
      </c>
      <c r="C3" t="s">
        <v>11</v>
      </c>
    </row>
    <row r="4" spans="1:5">
      <c r="A4">
        <v>41338</v>
      </c>
      <c r="B4">
        <v>-590.96</v>
      </c>
      <c r="C4" t="s">
        <v>11</v>
      </c>
      <c r="D4">
        <v>2468.6</v>
      </c>
    </row>
    <row r="5" spans="1:5">
      <c r="A5">
        <v>41369</v>
      </c>
      <c r="B5">
        <v>-590.72</v>
      </c>
      <c r="C5" t="s">
        <v>11</v>
      </c>
      <c r="D5">
        <v>2468.6</v>
      </c>
      <c r="E5">
        <f t="shared" ref="E5:E13" si="0">SUM(D5+B5)</f>
        <v>1877.8799999999999</v>
      </c>
    </row>
    <row r="6" spans="1:5">
      <c r="A6">
        <v>41401</v>
      </c>
      <c r="B6">
        <v>-590</v>
      </c>
      <c r="C6" t="s">
        <v>11</v>
      </c>
      <c r="D6">
        <v>2468.6</v>
      </c>
      <c r="E6">
        <f t="shared" si="0"/>
        <v>1878.6</v>
      </c>
    </row>
    <row r="7" spans="1:5">
      <c r="A7">
        <v>41429</v>
      </c>
      <c r="B7">
        <v>-590</v>
      </c>
      <c r="C7" t="s">
        <v>11</v>
      </c>
      <c r="D7">
        <v>2468.6</v>
      </c>
      <c r="E7">
        <f t="shared" si="0"/>
        <v>1878.6</v>
      </c>
    </row>
    <row r="8" spans="1:5">
      <c r="A8">
        <v>41460</v>
      </c>
      <c r="B8">
        <v>-590</v>
      </c>
      <c r="C8" t="s">
        <v>11</v>
      </c>
      <c r="D8">
        <v>2468.6</v>
      </c>
      <c r="E8">
        <f t="shared" si="0"/>
        <v>1878.6</v>
      </c>
    </row>
    <row r="9" spans="1:5">
      <c r="A9">
        <v>41487</v>
      </c>
      <c r="B9">
        <v>-590</v>
      </c>
      <c r="C9" t="s">
        <v>11</v>
      </c>
      <c r="D9">
        <v>2468.6</v>
      </c>
      <c r="E9">
        <f t="shared" si="0"/>
        <v>1878.6</v>
      </c>
    </row>
    <row r="10" spans="1:5">
      <c r="A10">
        <v>41518</v>
      </c>
      <c r="D10">
        <v>2468.6</v>
      </c>
      <c r="E10">
        <f t="shared" si="0"/>
        <v>2468.6</v>
      </c>
    </row>
    <row r="11" spans="1:5">
      <c r="A11">
        <v>41548</v>
      </c>
      <c r="D11">
        <v>2468.6</v>
      </c>
      <c r="E11">
        <f t="shared" si="0"/>
        <v>2468.6</v>
      </c>
    </row>
    <row r="12" spans="1:5">
      <c r="A12">
        <v>41582</v>
      </c>
      <c r="B12">
        <v>-650.23</v>
      </c>
      <c r="C12" t="s">
        <v>11</v>
      </c>
      <c r="D12">
        <v>2468.6</v>
      </c>
      <c r="E12">
        <f t="shared" si="0"/>
        <v>1818.37</v>
      </c>
    </row>
    <row r="13" spans="1:5">
      <c r="A13">
        <v>41611</v>
      </c>
      <c r="B13">
        <v>-2468.6</v>
      </c>
      <c r="C13" t="s">
        <v>11</v>
      </c>
      <c r="D13">
        <v>2468.6</v>
      </c>
      <c r="E13">
        <f t="shared" si="0"/>
        <v>0</v>
      </c>
    </row>
    <row r="15" spans="1:5">
      <c r="E15">
        <f>SUM(E4:E14)</f>
        <v>16147.850000000002</v>
      </c>
    </row>
    <row r="17" spans="3:5">
      <c r="C17">
        <v>3230.57</v>
      </c>
      <c r="E17">
        <f>SUM(C17/5)*5</f>
        <v>3230.57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00021306201-1 (2)</vt:lpstr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 </cp:lastModifiedBy>
  <dcterms:created xsi:type="dcterms:W3CDTF">2010-05-18T07:51:36Z</dcterms:created>
  <dcterms:modified xsi:type="dcterms:W3CDTF">2014-01-09T08:31:03Z</dcterms:modified>
</cp:coreProperties>
</file>