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08644\Desktop\"/>
    </mc:Choice>
  </mc:AlternateContent>
  <bookViews>
    <workbookView xWindow="0" yWindow="0" windowWidth="17970" windowHeight="613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3" i="1" l="1"/>
  <c r="B7" i="1" l="1"/>
  <c r="B6" i="1" l="1"/>
  <c r="B5" i="1"/>
  <c r="B4" i="1"/>
  <c r="B2" i="1"/>
  <c r="B1" i="1"/>
  <c r="B14" i="1" l="1"/>
</calcChain>
</file>

<file path=xl/sharedStrings.xml><?xml version="1.0" encoding="utf-8"?>
<sst xmlns="http://schemas.openxmlformats.org/spreadsheetml/2006/main" count="23" uniqueCount="23">
  <si>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</si>
  <si>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</si>
  <si>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</si>
  <si>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</si>
  <si>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</si>
  <si>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</si>
  <si>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</si>
  <si>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</si>
  <si>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</si>
  <si>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</si>
  <si>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</si>
  <si>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</si>
  <si>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of clôturés</t>
  </si>
  <si>
    <t xml:space="preserve">temps total </t>
  </si>
  <si>
    <t>D545.19730.000.00</t>
  </si>
  <si>
    <t>A546.11817.001.00</t>
  </si>
  <si>
    <t>A752.15025.203.01</t>
  </si>
  <si>
    <t>D282.10302.000.00</t>
  </si>
  <si>
    <t>D531.12199.203.0R</t>
  </si>
  <si>
    <t>D531.12200.202.0R</t>
  </si>
  <si>
    <t>D541.10134.200.00</t>
  </si>
  <si>
    <t>D541.10134.200.25</t>
  </si>
  <si>
    <t>D541.10135.200.02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</si>
</sst>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temps de traitement des OF 2018</a:t>
            </a:r>
          </a:p>
        </c:rich>
      </c:tx>
      <c:layout>
        <c:manualLayout>
          <c:xMode val="edge"/>
          <c:yMode val="edge"/>
          <c:x val="0.29331226961558715"/>
          <c:y val="2.12483370108943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0"/>
          <c:tx>
            <c:strRef>
              <c:f>Feuil1!$A$1</c:f>
              <c:strCache>
                <c:ptCount val="1"/>
                <c:pt idx="0">
                  <c:v>janvier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Feuil1!$B$8</c:f>
              <c:numCache>
                <c:formatCode>[h]:mm:ss</c:formatCode>
                <c:ptCount val="1"/>
              </c:numCache>
            </c:numRef>
          </c:cat>
          <c:val>
            <c:numRef>
              <c:f>Feuil1!$B$1</c:f>
              <c:numCache>
                <c:formatCode>[h]:mm:ss</c:formatCode>
                <c:ptCount val="1"/>
                <c:pt idx="0">
                  <c:v>3.871527777777803</c:v>
                </c:pt>
              </c:numCache>
            </c:numRef>
          </c:val>
        </c:ser>
        <c:ser>
          <c:idx val="6"/>
          <c:order val="1"/>
          <c:tx>
            <c:strRef>
              <c:f>Feuil1!$A$2</c:f>
              <c:strCache>
                <c:ptCount val="1"/>
                <c:pt idx="0">
                  <c:v>février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Feuil1!$B$2</c:f>
              <c:numCache>
                <c:formatCode>[h]:mm:ss</c:formatCode>
                <c:ptCount val="1"/>
                <c:pt idx="0">
                  <c:v>4.4131944444444979</c:v>
                </c:pt>
              </c:numCache>
            </c:numRef>
          </c:val>
        </c:ser>
        <c:ser>
          <c:idx val="7"/>
          <c:order val="2"/>
          <c:tx>
            <c:strRef>
              <c:f>Feuil1!$A$3</c:f>
              <c:strCache>
                <c:ptCount val="1"/>
                <c:pt idx="0">
                  <c:v>mars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Feuil1!$B$3</c:f>
              <c:numCache>
                <c:formatCode>[h]:mm:ss</c:formatCode>
                <c:ptCount val="1"/>
                <c:pt idx="0">
                  <c:v>3.9201388888889199</c:v>
                </c:pt>
              </c:numCache>
            </c:numRef>
          </c:val>
        </c:ser>
        <c:ser>
          <c:idx val="8"/>
          <c:order val="3"/>
          <c:tx>
            <c:strRef>
              <c:f>Feuil1!$A$4</c:f>
              <c:strCache>
                <c:ptCount val="1"/>
                <c:pt idx="0">
                  <c:v>avril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Feuil1!$B$4</c:f>
              <c:numCache>
                <c:formatCode>[h]:mm:ss</c:formatCode>
                <c:ptCount val="1"/>
                <c:pt idx="0">
                  <c:v>3.2465277777777932</c:v>
                </c:pt>
              </c:numCache>
            </c:numRef>
          </c:val>
        </c:ser>
        <c:ser>
          <c:idx val="9"/>
          <c:order val="4"/>
          <c:tx>
            <c:strRef>
              <c:f>Feuil1!$A$5</c:f>
              <c:strCache>
                <c:ptCount val="1"/>
                <c:pt idx="0">
                  <c:v>mai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Feuil1!$B$5</c:f>
              <c:numCache>
                <c:formatCode>[h]:mm:ss</c:formatCode>
                <c:ptCount val="1"/>
                <c:pt idx="0">
                  <c:v>3.309027777777799</c:v>
                </c:pt>
              </c:numCache>
            </c:numRef>
          </c:val>
        </c:ser>
        <c:ser>
          <c:idx val="10"/>
          <c:order val="5"/>
          <c:tx>
            <c:strRef>
              <c:f>Feuil1!$A$6</c:f>
              <c:strCache>
                <c:ptCount val="1"/>
                <c:pt idx="0">
                  <c:v>juin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Feuil1!$B$6</c:f>
              <c:numCache>
                <c:formatCode>[h]:mm:ss</c:formatCode>
                <c:ptCount val="1"/>
                <c:pt idx="0">
                  <c:v>5.6944444444444793</c:v>
                </c:pt>
              </c:numCache>
            </c:numRef>
          </c:val>
        </c:ser>
        <c:ser>
          <c:idx val="11"/>
          <c:order val="6"/>
          <c:tx>
            <c:strRef>
              <c:f>Feuil1!$A$7</c:f>
              <c:strCache>
                <c:ptCount val="1"/>
                <c:pt idx="0">
                  <c:v>juillet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Feuil1!$B$7</c:f>
              <c:numCache>
                <c:formatCode>[h]:mm:ss</c:formatCode>
                <c:ptCount val="1"/>
                <c:pt idx="0">
                  <c:v>7.1666666666667513</c:v>
                </c:pt>
              </c:numCache>
            </c:numRef>
          </c:val>
        </c:ser>
        <c:ser>
          <c:idx val="0"/>
          <c:order val="7"/>
          <c:tx>
            <c:strRef>
              <c:f>Feuil1!$A$8</c:f>
              <c:strCache>
                <c:ptCount val="1"/>
                <c:pt idx="0">
                  <c:v>août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Feuil1!$B$8</c:f>
              <c:numCache>
                <c:formatCode>[h]:mm:ss</c:formatCode>
                <c:ptCount val="1"/>
              </c:numCache>
            </c:numRef>
          </c:val>
        </c:ser>
        <c:ser>
          <c:idx val="1"/>
          <c:order val="8"/>
          <c:tx>
            <c:strRef>
              <c:f>Feuil1!$A$9</c:f>
              <c:strCache>
                <c:ptCount val="1"/>
                <c:pt idx="0">
                  <c:v>septembre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Feuil1!$B$9</c:f>
              <c:numCache>
                <c:formatCode>[h]:mm:ss</c:formatCode>
                <c:ptCount val="1"/>
              </c:numCache>
            </c:numRef>
          </c:val>
        </c:ser>
        <c:ser>
          <c:idx val="2"/>
          <c:order val="9"/>
          <c:tx>
            <c:strRef>
              <c:f>Feuil1!$A$10</c:f>
              <c:strCache>
                <c:ptCount val="1"/>
                <c:pt idx="0">
                  <c:v>octobre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Feuil1!$B$10</c:f>
              <c:numCache>
                <c:formatCode>[h]:mm:ss</c:formatCode>
                <c:ptCount val="1"/>
              </c:numCache>
            </c:numRef>
          </c:val>
        </c:ser>
        <c:ser>
          <c:idx val="3"/>
          <c:order val="10"/>
          <c:tx>
            <c:strRef>
              <c:f>Feuil1!$A$11</c:f>
              <c:strCache>
                <c:ptCount val="1"/>
                <c:pt idx="0">
                  <c:v>novembre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Feuil1!$B$10</c:f>
              <c:numCache>
                <c:formatCode>[h]:mm:ss</c:formatCode>
                <c:ptCount val="1"/>
              </c:numCache>
            </c:numRef>
          </c:val>
        </c:ser>
        <c:ser>
          <c:idx val="4"/>
          <c:order val="11"/>
          <c:tx>
            <c:strRef>
              <c:f>Feuil1!$A$12</c:f>
              <c:strCache>
                <c:ptCount val="1"/>
                <c:pt idx="0">
                  <c:v>décembre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Feuil1!$B$12</c:f>
              <c:numCache>
                <c:formatCode>[h]:mm:ss</c:formatCode>
                <c:ptCount val="1"/>
              </c:numCache>
            </c:numRef>
          </c:val>
        </c:ser>
        <c:ser>
          <c:idx val="12"/>
          <c:order val="12"/>
          <c:tx>
            <c:strRef>
              <c:f>Feuil1!$A$13</c:f>
              <c:strCache>
                <c:ptCount val="1"/>
                <c:pt idx="0">
                  <c:v>of clôturés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Feuil1!$B$13</c:f>
              <c:numCache>
                <c:formatCode>[h]:mm:ss</c:formatCode>
                <c:ptCount val="1"/>
                <c:pt idx="0">
                  <c:v>0.46875000000000006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6000320"/>
        <c:axId val="335719048"/>
      </c:barChart>
      <c:catAx>
        <c:axId val="336000320"/>
        <c:scaling>
          <c:orientation val="minMax"/>
        </c:scaling>
        <c:delete val="0"/>
        <c:axPos val="b"/>
        <c:numFmt formatCode="[h]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719048"/>
        <c:crosses val="autoZero"/>
        <c:auto val="1"/>
        <c:lblAlgn val="ctr"/>
        <c:lblOffset val="100"/>
        <c:noMultiLvlLbl val="0"/>
      </c:catAx>
      <c:valAx>
        <c:axId val="335719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00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161925</xdr:colOff>
      <xdr:row>19</xdr:row>
      <xdr:rowOff>147638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1</xdr:row>
          <xdr:rowOff>38100</xdr:rowOff>
        </xdr:from>
        <xdr:to>
          <xdr:col>7</xdr:col>
          <xdr:colOff>19050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</xdr:row>
          <xdr:rowOff>38100</xdr:rowOff>
        </xdr:from>
        <xdr:to>
          <xdr:col>5</xdr:col>
          <xdr:colOff>495300</xdr:colOff>
          <xdr:row>2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Archive%20mensuelle\2018\01.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Archive%20mensuelle\2018\02.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Archive%20mensuelle\2018\03.20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Archive%20mensuelle\2018\04.201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Archive%20mensuelle\2018\05.201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Archive%20mensuelle\2018\06.2018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Archive%20mensuelle\2018\07.2018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OPERATIONS\DYE\Production-Control\2-Logistique%20Physique\Archive%20fichier%20logistique%20physique\Dossiers%20clotur&#233;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83">
          <cell r="O483">
            <v>3.871527777777803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602">
          <cell r="O602">
            <v>4.4131944444444979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535">
          <cell r="O535">
            <v>3.9201388888889199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23">
          <cell r="O423">
            <v>3.2465277777777932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34">
          <cell r="O434">
            <v>3.309027777777799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90">
          <cell r="O490">
            <v>5.6944444444444793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654">
          <cell r="O654">
            <v>7.1666666666667513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9">
          <cell r="O39">
            <v>0.46875000000000006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E25" sqref="E25"/>
    </sheetView>
  </sheetViews>
  <sheetFormatPr baseColWidth="10" defaultRowHeight="14.25" x14ac:dyDescent="0.2"/>
  <sheetData>
    <row r="1" spans="1:2" x14ac:dyDescent="0.2">
      <c r="A1" t="s">
        <v>0</v>
      </c>
      <c r="B1" s="1">
        <f>[1]Sheet1!$O$483</f>
        <v>3.871527777777803</v>
      </c>
    </row>
    <row r="2" spans="1:2" x14ac:dyDescent="0.2">
      <c r="A2" t="s">
        <v>1</v>
      </c>
      <c r="B2" s="1">
        <f>[2]Sheet1!$O$602</f>
        <v>4.4131944444444979</v>
      </c>
    </row>
    <row r="3" spans="1:2" x14ac:dyDescent="0.2">
      <c r="A3" t="s">
        <v>2</v>
      </c>
      <c r="B3" s="1">
        <f>[3]Sheet1!$O$535</f>
        <v>3.9201388888889199</v>
      </c>
    </row>
    <row r="4" spans="1:2" x14ac:dyDescent="0.2">
      <c r="A4" t="s">
        <v>3</v>
      </c>
      <c r="B4" s="1">
        <f>[4]Sheet1!$O$423</f>
        <v>3.2465277777777932</v>
      </c>
    </row>
    <row r="5" spans="1:2" x14ac:dyDescent="0.2">
      <c r="A5" t="s">
        <v>4</v>
      </c>
      <c r="B5" s="1">
        <f>[5]Sheet1!$O$434</f>
        <v>3.309027777777799</v>
      </c>
    </row>
    <row r="6" spans="1:2" x14ac:dyDescent="0.2">
      <c r="A6" t="s">
        <v>5</v>
      </c>
      <c r="B6" s="1">
        <f>[6]Sheet1!$O$490</f>
        <v>5.6944444444444793</v>
      </c>
    </row>
    <row r="7" spans="1:2" x14ac:dyDescent="0.2">
      <c r="A7" t="s">
        <v>6</v>
      </c>
      <c r="B7" s="1">
        <f>[7]Hoja1!$O$654</f>
        <v>7.1666666666667513</v>
      </c>
    </row>
    <row r="8" spans="1:2" x14ac:dyDescent="0.2">
      <c r="A8" t="s">
        <v>7</v>
      </c>
      <c r="B8" s="1"/>
    </row>
    <row r="9" spans="1:2" x14ac:dyDescent="0.2">
      <c r="A9" t="s">
        <v>8</v>
      </c>
      <c r="B9" s="1"/>
    </row>
    <row r="10" spans="1:2" x14ac:dyDescent="0.2">
      <c r="A10" t="s">
        <v>9</v>
      </c>
      <c r="B10" s="1"/>
    </row>
    <row r="11" spans="1:2" x14ac:dyDescent="0.2">
      <c r="A11" t="s">
        <v>10</v>
      </c>
      <c r="B11" s="1"/>
    </row>
    <row r="12" spans="1:2" x14ac:dyDescent="0.2">
      <c r="A12" t="s">
        <v>11</v>
      </c>
      <c r="B12" s="1"/>
    </row>
    <row r="13" spans="1:2" x14ac:dyDescent="0.2">
      <c r="A13" t="s">
        <v>12</v>
      </c>
      <c r="B13" s="1">
        <f>[8]Sheet1!$O$39</f>
        <v>0.46875000000000006</v>
      </c>
    </row>
    <row r="14" spans="1:2" x14ac:dyDescent="0.2">
      <c r="A14" t="s">
        <v>13</v>
      </c>
      <c r="B14" s="1">
        <f>SUM(B1:B13)</f>
        <v>32.090277777778041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A14" sqref="A14"/>
    </sheetView>
  </sheetViews>
  <sheetFormatPr baseColWidth="10" defaultRowHeight="14.25" x14ac:dyDescent="0.2"/>
  <cols>
    <col min="1" max="1" width="17.25" bestFit="1" customWidth="1"/>
  </cols>
  <sheetData>
    <row r="1" spans="1:2" x14ac:dyDescent="0.2">
      <c r="A1" t="s">
        <v>22</v>
      </c>
      <c r="B1">
        <v>512</v>
      </c>
    </row>
    <row r="2" spans="1:2" x14ac:dyDescent="0.2">
      <c r="A2" t="s">
        <v>16</v>
      </c>
      <c r="B2">
        <v>65</v>
      </c>
    </row>
    <row r="3" spans="1:2" x14ac:dyDescent="0.2">
      <c r="A3" t="s">
        <v>14</v>
      </c>
      <c r="B3">
        <v>34</v>
      </c>
    </row>
    <row r="4" spans="1:2" x14ac:dyDescent="0.2">
      <c r="A4" t="s">
        <v>19</v>
      </c>
      <c r="B4">
        <v>33</v>
      </c>
    </row>
    <row r="5" spans="1:2" x14ac:dyDescent="0.2">
      <c r="A5" t="s">
        <v>17</v>
      </c>
      <c r="B5">
        <v>32</v>
      </c>
    </row>
    <row r="6" spans="1:2" x14ac:dyDescent="0.2">
      <c r="A6" t="s">
        <v>18</v>
      </c>
      <c r="B6">
        <v>30</v>
      </c>
    </row>
    <row r="7" spans="1:2" x14ac:dyDescent="0.2">
      <c r="A7" t="s">
        <v>15</v>
      </c>
      <c r="B7">
        <v>6</v>
      </c>
    </row>
    <row r="8" spans="1:2" x14ac:dyDescent="0.2">
      <c r="A8" t="s">
        <v>21</v>
      </c>
      <c r="B8">
        <v>5</v>
      </c>
    </row>
    <row r="9" spans="1:2" x14ac:dyDescent="0.2">
      <c r="A9" t="s">
        <v>20</v>
      </c>
      <c r="B9">
        <v>2</v>
      </c>
    </row>
  </sheetData>
  <sortState ref="A1:B9">
    <sortCondition descending="1" ref="B1:B9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3">
                <anchor moveWithCells="1" sizeWithCells="1">
                  <from>
                    <xdr:col>5</xdr:col>
                    <xdr:colOff>628650</xdr:colOff>
                    <xdr:row>1</xdr:row>
                    <xdr:rowOff>38100</xdr:rowOff>
                  </from>
                  <to>
                    <xdr:col>7</xdr:col>
                    <xdr:colOff>19050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8" sqref="E18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3">
                <anchor moveWithCells="1" sizeWithCells="1">
                  <from>
                    <xdr:col>4</xdr:col>
                    <xdr:colOff>266700</xdr:colOff>
                    <xdr:row>1</xdr:row>
                    <xdr:rowOff>38100</xdr:rowOff>
                  </from>
                  <to>
                    <xdr:col>5</xdr:col>
                    <xdr:colOff>495300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JACQUEL, FABIEN</cp:lastModifiedBy>
  <dcterms:created xsi:type="dcterms:W3CDTF">2018-08-22T10:32:09Z</dcterms:created>
  <dcterms:modified xsi:type="dcterms:W3CDTF">2018-08-30T17:04:46Z</dcterms:modified>
</cp:coreProperties>
</file>