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6380" windowHeight="8190" tabRatio="412"/>
  </bookViews>
  <sheets>
    <sheet name="Janvier" sheetId="1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</sheets>
  <calcPr calcId="125725"/>
</workbook>
</file>

<file path=xl/calcChain.xml><?xml version="1.0" encoding="utf-8"?>
<calcChain xmlns="http://schemas.openxmlformats.org/spreadsheetml/2006/main">
  <c r="W2" i="1"/>
  <c r="W55" i="14"/>
  <c r="W54"/>
  <c r="W52"/>
  <c r="W51"/>
  <c r="W46"/>
  <c r="W42"/>
  <c r="W35"/>
  <c r="W28"/>
  <c r="W26"/>
  <c r="W25"/>
  <c r="V22"/>
  <c r="W22" s="1"/>
  <c r="W21"/>
  <c r="V21"/>
  <c r="W20"/>
  <c r="V20"/>
  <c r="V19"/>
  <c r="W19" s="1"/>
  <c r="V18"/>
  <c r="W18" s="1"/>
  <c r="W17"/>
  <c r="V17"/>
  <c r="W16"/>
  <c r="V16"/>
  <c r="V15"/>
  <c r="W15" s="1"/>
  <c r="V14"/>
  <c r="W14" s="1"/>
  <c r="W13"/>
  <c r="V13"/>
  <c r="W12"/>
  <c r="V12"/>
  <c r="V11"/>
  <c r="W11" s="1"/>
  <c r="V10"/>
  <c r="W10" s="1"/>
  <c r="W9"/>
  <c r="V9"/>
  <c r="W8"/>
  <c r="V8"/>
  <c r="V7"/>
  <c r="W7" s="1"/>
  <c r="V6"/>
  <c r="W6" s="1"/>
  <c r="W5"/>
  <c r="V5"/>
  <c r="W4"/>
  <c r="V4"/>
  <c r="W2"/>
  <c r="B23" s="1"/>
  <c r="W55" i="13"/>
  <c r="W54"/>
  <c r="W52"/>
  <c r="W51"/>
  <c r="W46"/>
  <c r="W42"/>
  <c r="W35"/>
  <c r="W28"/>
  <c r="W26"/>
  <c r="W25"/>
  <c r="W22"/>
  <c r="V22"/>
  <c r="W21"/>
  <c r="V21"/>
  <c r="W20"/>
  <c r="V20"/>
  <c r="W19"/>
  <c r="V19"/>
  <c r="W18"/>
  <c r="V18"/>
  <c r="W17"/>
  <c r="V17"/>
  <c r="W16"/>
  <c r="V16"/>
  <c r="W15"/>
  <c r="V15"/>
  <c r="W14"/>
  <c r="V14"/>
  <c r="W13"/>
  <c r="V13"/>
  <c r="W12"/>
  <c r="V12"/>
  <c r="W11"/>
  <c r="V11"/>
  <c r="W10"/>
  <c r="V10"/>
  <c r="W9"/>
  <c r="V9"/>
  <c r="W8"/>
  <c r="V8"/>
  <c r="W7"/>
  <c r="V7"/>
  <c r="W6"/>
  <c r="V6"/>
  <c r="W5"/>
  <c r="V5"/>
  <c r="W4"/>
  <c r="V4"/>
  <c r="W2"/>
  <c r="B23" s="1"/>
  <c r="W55" i="12"/>
  <c r="W54"/>
  <c r="W52"/>
  <c r="W51"/>
  <c r="W46"/>
  <c r="W42"/>
  <c r="W35"/>
  <c r="W28"/>
  <c r="W26"/>
  <c r="W25"/>
  <c r="V22"/>
  <c r="W22" s="1"/>
  <c r="W21"/>
  <c r="V21"/>
  <c r="W20"/>
  <c r="V20"/>
  <c r="V19"/>
  <c r="W19" s="1"/>
  <c r="V18"/>
  <c r="W18" s="1"/>
  <c r="W17"/>
  <c r="V17"/>
  <c r="W16"/>
  <c r="V16"/>
  <c r="V15"/>
  <c r="W15" s="1"/>
  <c r="V14"/>
  <c r="W14" s="1"/>
  <c r="W13"/>
  <c r="V13"/>
  <c r="W12"/>
  <c r="V12"/>
  <c r="V11"/>
  <c r="W11" s="1"/>
  <c r="V10"/>
  <c r="W10" s="1"/>
  <c r="W9"/>
  <c r="V9"/>
  <c r="W8"/>
  <c r="V8"/>
  <c r="V7"/>
  <c r="W7" s="1"/>
  <c r="V6"/>
  <c r="W6" s="1"/>
  <c r="W5"/>
  <c r="V5"/>
  <c r="W4"/>
  <c r="V4"/>
  <c r="W2"/>
  <c r="B23" s="1"/>
  <c r="W55" i="11"/>
  <c r="W54"/>
  <c r="W52"/>
  <c r="W51"/>
  <c r="W46"/>
  <c r="W42"/>
  <c r="W35"/>
  <c r="W28"/>
  <c r="W26"/>
  <c r="W25"/>
  <c r="V22"/>
  <c r="W22" s="1"/>
  <c r="W21"/>
  <c r="V21"/>
  <c r="W20"/>
  <c r="V20"/>
  <c r="W19"/>
  <c r="V19"/>
  <c r="V18"/>
  <c r="W18" s="1"/>
  <c r="W17"/>
  <c r="V17"/>
  <c r="W16"/>
  <c r="V16"/>
  <c r="W15"/>
  <c r="V15"/>
  <c r="V14"/>
  <c r="W14" s="1"/>
  <c r="W13"/>
  <c r="V13"/>
  <c r="W12"/>
  <c r="V12"/>
  <c r="W11"/>
  <c r="V11"/>
  <c r="V10"/>
  <c r="W10" s="1"/>
  <c r="W9"/>
  <c r="V9"/>
  <c r="W8"/>
  <c r="V8"/>
  <c r="W7"/>
  <c r="V7"/>
  <c r="V6"/>
  <c r="W6" s="1"/>
  <c r="W5"/>
  <c r="V5"/>
  <c r="W4"/>
  <c r="V4"/>
  <c r="W2"/>
  <c r="B23" s="1"/>
  <c r="W55" i="10"/>
  <c r="W54"/>
  <c r="W52"/>
  <c r="W51"/>
  <c r="W46"/>
  <c r="W42"/>
  <c r="W35"/>
  <c r="W28"/>
  <c r="W26"/>
  <c r="W25"/>
  <c r="V22"/>
  <c r="W22" s="1"/>
  <c r="W21"/>
  <c r="V21"/>
  <c r="W20"/>
  <c r="V20"/>
  <c r="W19"/>
  <c r="V19"/>
  <c r="V18"/>
  <c r="W18" s="1"/>
  <c r="W17"/>
  <c r="V17"/>
  <c r="W16"/>
  <c r="V16"/>
  <c r="W15"/>
  <c r="V15"/>
  <c r="V14"/>
  <c r="W14" s="1"/>
  <c r="W13"/>
  <c r="V13"/>
  <c r="W12"/>
  <c r="V12"/>
  <c r="W11"/>
  <c r="V11"/>
  <c r="V10"/>
  <c r="W10" s="1"/>
  <c r="W9"/>
  <c r="V9"/>
  <c r="W8"/>
  <c r="V8"/>
  <c r="W7"/>
  <c r="V7"/>
  <c r="V6"/>
  <c r="W6" s="1"/>
  <c r="W5"/>
  <c r="V5"/>
  <c r="W4"/>
  <c r="V4"/>
  <c r="W2"/>
  <c r="B23" s="1"/>
  <c r="W55" i="9"/>
  <c r="W54"/>
  <c r="W52"/>
  <c r="W51"/>
  <c r="W46"/>
  <c r="W42"/>
  <c r="W35"/>
  <c r="W28"/>
  <c r="W26"/>
  <c r="W25"/>
  <c r="V22"/>
  <c r="W22" s="1"/>
  <c r="W21"/>
  <c r="V21"/>
  <c r="W20"/>
  <c r="V20"/>
  <c r="W19"/>
  <c r="V19"/>
  <c r="V18"/>
  <c r="W18" s="1"/>
  <c r="W17"/>
  <c r="V17"/>
  <c r="W16"/>
  <c r="V16"/>
  <c r="W15"/>
  <c r="V15"/>
  <c r="V14"/>
  <c r="W14" s="1"/>
  <c r="W13"/>
  <c r="V13"/>
  <c r="W12"/>
  <c r="V12"/>
  <c r="W11"/>
  <c r="V11"/>
  <c r="V10"/>
  <c r="W10" s="1"/>
  <c r="W9"/>
  <c r="V9"/>
  <c r="W8"/>
  <c r="V8"/>
  <c r="W7"/>
  <c r="V7"/>
  <c r="V6"/>
  <c r="W6" s="1"/>
  <c r="W5"/>
  <c r="V5"/>
  <c r="W4"/>
  <c r="V4"/>
  <c r="W2"/>
  <c r="B23" s="1"/>
  <c r="W55" i="8"/>
  <c r="W54"/>
  <c r="W52"/>
  <c r="W51"/>
  <c r="W46"/>
  <c r="W42"/>
  <c r="W35"/>
  <c r="W28"/>
  <c r="W26"/>
  <c r="W25"/>
  <c r="V22"/>
  <c r="W22" s="1"/>
  <c r="W21"/>
  <c r="V21"/>
  <c r="W20"/>
  <c r="V20"/>
  <c r="W19"/>
  <c r="V19"/>
  <c r="V18"/>
  <c r="W18" s="1"/>
  <c r="W17"/>
  <c r="V17"/>
  <c r="W16"/>
  <c r="V16"/>
  <c r="W15"/>
  <c r="V15"/>
  <c r="V14"/>
  <c r="W14" s="1"/>
  <c r="W13"/>
  <c r="V13"/>
  <c r="W12"/>
  <c r="V12"/>
  <c r="W11"/>
  <c r="V11"/>
  <c r="V10"/>
  <c r="W10" s="1"/>
  <c r="W9"/>
  <c r="V9"/>
  <c r="W8"/>
  <c r="V8"/>
  <c r="W7"/>
  <c r="V7"/>
  <c r="V6"/>
  <c r="W6" s="1"/>
  <c r="W5"/>
  <c r="V5"/>
  <c r="W4"/>
  <c r="V4"/>
  <c r="W2"/>
  <c r="B23" s="1"/>
  <c r="W55" i="7"/>
  <c r="W54"/>
  <c r="W52"/>
  <c r="W51"/>
  <c r="W46"/>
  <c r="W42"/>
  <c r="W35"/>
  <c r="W28"/>
  <c r="W26"/>
  <c r="W25"/>
  <c r="V22"/>
  <c r="W22" s="1"/>
  <c r="W21"/>
  <c r="V21"/>
  <c r="W20"/>
  <c r="V20"/>
  <c r="V19"/>
  <c r="W19" s="1"/>
  <c r="V18"/>
  <c r="W18" s="1"/>
  <c r="W17"/>
  <c r="V17"/>
  <c r="W16"/>
  <c r="V16"/>
  <c r="V15"/>
  <c r="W15" s="1"/>
  <c r="V14"/>
  <c r="W14" s="1"/>
  <c r="W13"/>
  <c r="V13"/>
  <c r="W12"/>
  <c r="V12"/>
  <c r="V11"/>
  <c r="W11" s="1"/>
  <c r="V10"/>
  <c r="W10" s="1"/>
  <c r="W9"/>
  <c r="V9"/>
  <c r="W8"/>
  <c r="V8"/>
  <c r="V7"/>
  <c r="W7" s="1"/>
  <c r="V6"/>
  <c r="W6" s="1"/>
  <c r="W5"/>
  <c r="V5"/>
  <c r="W4"/>
  <c r="V4"/>
  <c r="W2"/>
  <c r="B23" s="1"/>
  <c r="W55" i="6"/>
  <c r="W54"/>
  <c r="W52"/>
  <c r="W51"/>
  <c r="W46"/>
  <c r="W42"/>
  <c r="W35"/>
  <c r="W28"/>
  <c r="W26"/>
  <c r="W25"/>
  <c r="V22"/>
  <c r="W22" s="1"/>
  <c r="W21"/>
  <c r="V21"/>
  <c r="W20"/>
  <c r="V20"/>
  <c r="V19"/>
  <c r="W19" s="1"/>
  <c r="V18"/>
  <c r="W18" s="1"/>
  <c r="W17"/>
  <c r="V17"/>
  <c r="W16"/>
  <c r="V16"/>
  <c r="W15"/>
  <c r="V15"/>
  <c r="V14"/>
  <c r="W14" s="1"/>
  <c r="W13"/>
  <c r="V13"/>
  <c r="W12"/>
  <c r="V12"/>
  <c r="W11"/>
  <c r="V11"/>
  <c r="V10"/>
  <c r="W10" s="1"/>
  <c r="W9"/>
  <c r="V9"/>
  <c r="W8"/>
  <c r="V8"/>
  <c r="W7"/>
  <c r="V7"/>
  <c r="V6"/>
  <c r="W6" s="1"/>
  <c r="W5"/>
  <c r="V5"/>
  <c r="W4"/>
  <c r="V4"/>
  <c r="W2"/>
  <c r="B23" s="1"/>
  <c r="W55" i="5"/>
  <c r="W54"/>
  <c r="W52"/>
  <c r="W51"/>
  <c r="W46"/>
  <c r="W42"/>
  <c r="W35"/>
  <c r="W28"/>
  <c r="W26"/>
  <c r="W25"/>
  <c r="V22"/>
  <c r="W22" s="1"/>
  <c r="W21"/>
  <c r="V21"/>
  <c r="W20"/>
  <c r="V20"/>
  <c r="W19"/>
  <c r="V19"/>
  <c r="V18"/>
  <c r="W18" s="1"/>
  <c r="W17"/>
  <c r="V17"/>
  <c r="W16"/>
  <c r="V16"/>
  <c r="W15"/>
  <c r="V15"/>
  <c r="V14"/>
  <c r="W14" s="1"/>
  <c r="W13"/>
  <c r="V13"/>
  <c r="W12"/>
  <c r="V12"/>
  <c r="W11"/>
  <c r="V11"/>
  <c r="V10"/>
  <c r="W10" s="1"/>
  <c r="W9"/>
  <c r="V9"/>
  <c r="W8"/>
  <c r="V8"/>
  <c r="W7"/>
  <c r="V7"/>
  <c r="V6"/>
  <c r="W6" s="1"/>
  <c r="W5"/>
  <c r="V5"/>
  <c r="W4"/>
  <c r="V4"/>
  <c r="W2"/>
  <c r="B23" s="1"/>
  <c r="W55" i="4"/>
  <c r="W54"/>
  <c r="W52"/>
  <c r="W51"/>
  <c r="W46"/>
  <c r="W42"/>
  <c r="W35"/>
  <c r="W28"/>
  <c r="W26"/>
  <c r="W25"/>
  <c r="X22" i="13" l="1"/>
  <c r="X22" i="14"/>
  <c r="X22" i="12"/>
  <c r="X22" i="11"/>
  <c r="X22" i="10"/>
  <c r="X22" i="9"/>
  <c r="X22" i="8"/>
  <c r="X22" i="7"/>
  <c r="X22" i="6"/>
  <c r="X22" i="5"/>
  <c r="V22" i="4"/>
  <c r="W21"/>
  <c r="V21"/>
  <c r="W20"/>
  <c r="V20"/>
  <c r="W19"/>
  <c r="V19"/>
  <c r="W18" s="1"/>
  <c r="V18"/>
  <c r="W17"/>
  <c r="V17"/>
  <c r="W16"/>
  <c r="V16"/>
  <c r="W15"/>
  <c r="V15"/>
  <c r="W14" s="1"/>
  <c r="V14"/>
  <c r="W13"/>
  <c r="V13"/>
  <c r="W12"/>
  <c r="V12"/>
  <c r="W11"/>
  <c r="V11"/>
  <c r="W10" s="1"/>
  <c r="V10"/>
  <c r="W9"/>
  <c r="V9"/>
  <c r="W8"/>
  <c r="V8"/>
  <c r="W7"/>
  <c r="V7"/>
  <c r="W6" s="1"/>
  <c r="V6"/>
  <c r="W5"/>
  <c r="V5"/>
  <c r="W4"/>
  <c r="V4"/>
  <c r="W2"/>
  <c r="W55" i="1"/>
  <c r="W54"/>
  <c r="W52"/>
  <c r="W51"/>
  <c r="W46"/>
  <c r="W42"/>
  <c r="X39"/>
  <c r="W35"/>
  <c r="W28"/>
  <c r="W26"/>
  <c r="W25"/>
  <c r="W24"/>
  <c r="B23"/>
  <c r="W22"/>
  <c r="V22"/>
  <c r="W21"/>
  <c r="V21"/>
  <c r="W20"/>
  <c r="V20"/>
  <c r="W19"/>
  <c r="V19"/>
  <c r="W18"/>
  <c r="V18"/>
  <c r="W17"/>
  <c r="V17"/>
  <c r="W16"/>
  <c r="V16"/>
  <c r="W15"/>
  <c r="V15"/>
  <c r="W14"/>
  <c r="V14"/>
  <c r="W13"/>
  <c r="V13"/>
  <c r="W12"/>
  <c r="V12"/>
  <c r="W11"/>
  <c r="V11"/>
  <c r="W10"/>
  <c r="V10"/>
  <c r="W9"/>
  <c r="V9"/>
  <c r="W8"/>
  <c r="V8"/>
  <c r="W7"/>
  <c r="V7"/>
  <c r="W6"/>
  <c r="V6"/>
  <c r="W5"/>
  <c r="V5"/>
  <c r="W4" s="1"/>
  <c r="V4"/>
  <c r="W22" i="4"/>
  <c r="X22" l="1"/>
  <c r="X22" i="1"/>
  <c r="X54" s="1"/>
  <c r="B24" i="4" s="1"/>
  <c r="W24" s="1"/>
  <c r="B23" l="1"/>
  <c r="X54" s="1"/>
  <c r="B24" i="5" s="1"/>
  <c r="W24" s="1"/>
  <c r="X39" s="1"/>
  <c r="X39" i="4"/>
  <c r="X54" i="5" l="1"/>
  <c r="B24" i="6" s="1"/>
  <c r="W24" s="1"/>
  <c r="X54" s="1"/>
  <c r="B24" i="7" s="1"/>
  <c r="W24" s="1"/>
  <c r="X54" s="1"/>
  <c r="B24" i="8" s="1"/>
  <c r="W24" s="1"/>
  <c r="X39" i="7" l="1"/>
  <c r="X39" i="6"/>
  <c r="X39" i="8"/>
  <c r="X54"/>
  <c r="B24" i="9" s="1"/>
  <c r="W24" s="1"/>
  <c r="X39" l="1"/>
  <c r="X54"/>
  <c r="B24" i="10" s="1"/>
  <c r="W24" s="1"/>
  <c r="X39" l="1"/>
  <c r="X54"/>
  <c r="B24" i="11" s="1"/>
  <c r="W24" s="1"/>
  <c r="X39" l="1"/>
  <c r="X54"/>
  <c r="B24" i="12" s="1"/>
  <c r="W24" s="1"/>
  <c r="X39" l="1"/>
  <c r="X54"/>
  <c r="B24" i="13" s="1"/>
  <c r="W24" s="1"/>
  <c r="X54" l="1"/>
  <c r="B24" i="14" s="1"/>
  <c r="W24" s="1"/>
  <c r="X39" i="13"/>
  <c r="X39" i="14" l="1"/>
  <c r="X54"/>
</calcChain>
</file>

<file path=xl/sharedStrings.xml><?xml version="1.0" encoding="utf-8"?>
<sst xmlns="http://schemas.openxmlformats.org/spreadsheetml/2006/main" count="456" uniqueCount="48">
  <si>
    <t>Mois de régularisation : (EDF=Mai ; Eau du Ponant=Février + Mars ; MAIF=Mai + Décembre)</t>
  </si>
  <si>
    <t>Traite maison</t>
  </si>
  <si>
    <t>Premier prêt travaux</t>
  </si>
  <si>
    <t>Deuxième prêt travaux</t>
  </si>
  <si>
    <t>Passeport crédit + Plan  4</t>
  </si>
  <si>
    <t>Impots sur le revenu</t>
  </si>
  <si>
    <t>Taxe foncière</t>
  </si>
  <si>
    <t>Taxe d'habitation</t>
  </si>
  <si>
    <t>Free + menafinance</t>
  </si>
  <si>
    <t>Téléphone + Internet</t>
  </si>
  <si>
    <t>Cotisation eurocompte</t>
  </si>
  <si>
    <t>Eau</t>
  </si>
  <si>
    <t>MAIF</t>
  </si>
  <si>
    <t>MACIF</t>
  </si>
  <si>
    <t>MNAM</t>
  </si>
  <si>
    <t>EDF</t>
  </si>
  <si>
    <t>Assurance maison</t>
  </si>
  <si>
    <t>Mme Druine</t>
  </si>
  <si>
    <t>IFAW + abonnements mag</t>
  </si>
  <si>
    <t>Divers</t>
  </si>
  <si>
    <t>Médecine</t>
  </si>
  <si>
    <t>Salaire 1</t>
  </si>
  <si>
    <t>Salaire 2</t>
  </si>
  <si>
    <t>Salaire total</t>
  </si>
  <si>
    <t>Report mois précédent</t>
  </si>
  <si>
    <t>Tabac</t>
  </si>
  <si>
    <t>Pharmacie</t>
  </si>
  <si>
    <t>Retraits</t>
  </si>
  <si>
    <t>Courses</t>
  </si>
  <si>
    <t>Restos hors vacances</t>
  </si>
  <si>
    <t>Vacances</t>
  </si>
  <si>
    <t>Rentrées</t>
  </si>
  <si>
    <t>Remboursements</t>
  </si>
  <si>
    <t>Bilan Janvier</t>
  </si>
  <si>
    <t>Prébilan 1</t>
  </si>
  <si>
    <t>Prébilan 2</t>
  </si>
  <si>
    <t>Voitures</t>
  </si>
  <si>
    <t>Bilan Février</t>
  </si>
  <si>
    <t>Bilan Mars</t>
  </si>
  <si>
    <t>Bilan Avril</t>
  </si>
  <si>
    <t>Bilan Mai</t>
  </si>
  <si>
    <t>Bilan Juin</t>
  </si>
  <si>
    <t>Bilan Juillet</t>
  </si>
  <si>
    <t>Bilan Août</t>
  </si>
  <si>
    <t>Bilan Septembre</t>
  </si>
  <si>
    <t>Bilan Octobre</t>
  </si>
  <si>
    <t>Bilan Novembre</t>
  </si>
  <si>
    <t>Bilan Décembre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</si>
</sst>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#,##0.00\ &quot;€&quot;"/>
  </numFmts>
  <fonts count="8"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rgb="FF00B050"/>
      <name val="Arial"/>
      <family val="2"/>
    </font>
    <font>
      <b/>
      <sz val="10"/>
      <color rgb="FF00B050"/>
      <name val="Arial"/>
      <family val="2"/>
    </font>
    <font>
      <b/>
      <sz val="12"/>
      <name val="Arial"/>
      <family val="2"/>
    </font>
    <font>
      <b/>
      <sz val="16"/>
      <name val="Arial"/>
      <family val="2"/>
    </font>
    <font>
      <b/>
      <sz val="1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ill="0" applyBorder="0" applyAlignment="0" applyProtection="0"/>
  </cellStyleXfs>
  <cellXfs count="85">
    <xf numFmtId="0" fontId="0" fillId="0" borderId="0" xfId="0"/>
    <xf numFmtId="0" fontId="0" fillId="0" borderId="10" xfId="0" applyFont="1" applyBorder="1" applyAlignment="1">
      <alignment vertical="top"/>
    </xf>
    <xf numFmtId="164" fontId="1" fillId="0" borderId="11" xfId="1" applyNumberFormat="1" applyBorder="1" applyAlignment="1">
      <alignment vertical="top"/>
    </xf>
    <xf numFmtId="0" fontId="0" fillId="0" borderId="12" xfId="0" applyFont="1" applyBorder="1" applyAlignment="1">
      <alignment vertical="top"/>
    </xf>
    <xf numFmtId="164" fontId="1" fillId="0" borderId="13" xfId="1" applyNumberFormat="1" applyBorder="1" applyAlignment="1">
      <alignment vertical="top"/>
    </xf>
    <xf numFmtId="0" fontId="0" fillId="0" borderId="14" xfId="0" applyFont="1" applyBorder="1" applyAlignment="1">
      <alignment vertical="top"/>
    </xf>
    <xf numFmtId="164" fontId="1" fillId="0" borderId="15" xfId="1" applyNumberFormat="1" applyBorder="1" applyAlignment="1">
      <alignment vertical="top"/>
    </xf>
    <xf numFmtId="0" fontId="0" fillId="2" borderId="0" xfId="0" applyFill="1" applyBorder="1"/>
    <xf numFmtId="0" fontId="2" fillId="2" borderId="0" xfId="0" applyFont="1" applyFill="1" applyBorder="1" applyAlignment="1">
      <alignment horizontal="center" vertical="top"/>
    </xf>
    <xf numFmtId="164" fontId="2" fillId="2" borderId="0" xfId="0" applyNumberFormat="1" applyFont="1" applyFill="1" applyBorder="1" applyAlignment="1">
      <alignment horizontal="center" vertical="top"/>
    </xf>
    <xf numFmtId="0" fontId="0" fillId="0" borderId="29" xfId="0" applyFont="1" applyBorder="1" applyAlignment="1">
      <alignment vertical="top"/>
    </xf>
    <xf numFmtId="0" fontId="0" fillId="3" borderId="26" xfId="0" applyFont="1" applyFill="1" applyBorder="1" applyAlignment="1">
      <alignment vertical="top"/>
    </xf>
    <xf numFmtId="0" fontId="2" fillId="0" borderId="10" xfId="0" applyFont="1" applyBorder="1" applyAlignment="1">
      <alignment horizontal="center" vertical="top"/>
    </xf>
    <xf numFmtId="0" fontId="2" fillId="0" borderId="30" xfId="0" applyFont="1" applyBorder="1" applyAlignment="1">
      <alignment horizontal="center" vertical="top"/>
    </xf>
    <xf numFmtId="0" fontId="2" fillId="0" borderId="11" xfId="0" applyFont="1" applyBorder="1" applyAlignment="1">
      <alignment horizontal="center" vertical="top"/>
    </xf>
    <xf numFmtId="164" fontId="2" fillId="0" borderId="25" xfId="0" applyNumberFormat="1" applyFont="1" applyBorder="1" applyAlignment="1">
      <alignment horizontal="center" vertical="top"/>
    </xf>
    <xf numFmtId="165" fontId="2" fillId="0" borderId="24" xfId="0" applyNumberFormat="1" applyFont="1" applyBorder="1" applyAlignment="1">
      <alignment vertical="top"/>
    </xf>
    <xf numFmtId="165" fontId="2" fillId="0" borderId="24" xfId="0" applyNumberFormat="1" applyFont="1" applyBorder="1"/>
    <xf numFmtId="165" fontId="2" fillId="0" borderId="34" xfId="0" applyNumberFormat="1" applyFont="1" applyBorder="1" applyAlignment="1">
      <alignment vertical="top"/>
    </xf>
    <xf numFmtId="0" fontId="2" fillId="0" borderId="35" xfId="0" applyFont="1" applyBorder="1"/>
    <xf numFmtId="165" fontId="2" fillId="0" borderId="34" xfId="0" applyNumberFormat="1" applyFont="1" applyBorder="1"/>
    <xf numFmtId="0" fontId="2" fillId="4" borderId="36" xfId="0" applyFont="1" applyFill="1" applyBorder="1" applyAlignment="1">
      <alignment vertical="top"/>
    </xf>
    <xf numFmtId="164" fontId="2" fillId="4" borderId="37" xfId="1" applyNumberFormat="1" applyFont="1" applyFill="1" applyBorder="1" applyAlignment="1">
      <alignment vertical="top"/>
    </xf>
    <xf numFmtId="0" fontId="0" fillId="3" borderId="38" xfId="0" applyFont="1" applyFill="1" applyBorder="1" applyAlignment="1">
      <alignment vertical="top"/>
    </xf>
    <xf numFmtId="0" fontId="0" fillId="3" borderId="11" xfId="0" applyFill="1" applyBorder="1"/>
    <xf numFmtId="0" fontId="0" fillId="0" borderId="12" xfId="0" applyBorder="1" applyAlignment="1">
      <alignment vertical="top"/>
    </xf>
    <xf numFmtId="165" fontId="2" fillId="0" borderId="13" xfId="0" applyNumberFormat="1" applyFont="1" applyBorder="1"/>
    <xf numFmtId="0" fontId="0" fillId="0" borderId="27" xfId="0" applyBorder="1" applyAlignment="1">
      <alignment vertical="top"/>
    </xf>
    <xf numFmtId="165" fontId="2" fillId="0" borderId="25" xfId="0" applyNumberFormat="1" applyFont="1" applyBorder="1"/>
    <xf numFmtId="0" fontId="0" fillId="0" borderId="39" xfId="0" applyFont="1" applyBorder="1" applyAlignment="1">
      <alignment vertical="top"/>
    </xf>
    <xf numFmtId="165" fontId="2" fillId="0" borderId="40" xfId="0" applyNumberFormat="1" applyFont="1" applyBorder="1"/>
    <xf numFmtId="165" fontId="2" fillId="0" borderId="41" xfId="0" applyNumberFormat="1" applyFont="1" applyBorder="1"/>
    <xf numFmtId="0" fontId="0" fillId="0" borderId="29" xfId="0" applyBorder="1" applyAlignment="1">
      <alignment vertical="top"/>
    </xf>
    <xf numFmtId="0" fontId="0" fillId="0" borderId="27" xfId="0" applyBorder="1" applyAlignment="1"/>
    <xf numFmtId="165" fontId="4" fillId="0" borderId="41" xfId="0" applyNumberFormat="1" applyFont="1" applyBorder="1" applyAlignment="1"/>
    <xf numFmtId="0" fontId="0" fillId="0" borderId="27" xfId="0" applyFont="1" applyBorder="1" applyAlignment="1">
      <alignment vertical="top"/>
    </xf>
    <xf numFmtId="0" fontId="0" fillId="0" borderId="39" xfId="0" applyBorder="1"/>
    <xf numFmtId="0" fontId="0" fillId="0" borderId="14" xfId="0" applyBorder="1"/>
    <xf numFmtId="165" fontId="4" fillId="0" borderId="15" xfId="0" applyNumberFormat="1" applyFont="1" applyBorder="1"/>
    <xf numFmtId="165" fontId="0" fillId="0" borderId="16" xfId="0" applyNumberFormat="1" applyFont="1" applyBorder="1" applyAlignment="1" applyProtection="1">
      <alignment vertical="top"/>
      <protection locked="0"/>
    </xf>
    <xf numFmtId="165" fontId="0" fillId="0" borderId="17" xfId="0" applyNumberFormat="1" applyFont="1" applyBorder="1" applyAlignment="1" applyProtection="1">
      <alignment vertical="top"/>
      <protection locked="0"/>
    </xf>
    <xf numFmtId="165" fontId="0" fillId="0" borderId="18" xfId="0" applyNumberFormat="1" applyFont="1" applyBorder="1" applyAlignment="1" applyProtection="1">
      <alignment vertical="top"/>
      <protection locked="0"/>
    </xf>
    <xf numFmtId="165" fontId="0" fillId="0" borderId="19" xfId="0" applyNumberFormat="1" applyFont="1" applyBorder="1" applyAlignment="1" applyProtection="1">
      <alignment vertical="top"/>
      <protection locked="0"/>
    </xf>
    <xf numFmtId="165" fontId="0" fillId="0" borderId="3" xfId="0" applyNumberFormat="1" applyFont="1" applyBorder="1" applyAlignment="1" applyProtection="1">
      <alignment vertical="top"/>
      <protection locked="0"/>
    </xf>
    <xf numFmtId="165" fontId="0" fillId="0" borderId="20" xfId="0" applyNumberFormat="1" applyFont="1" applyBorder="1" applyAlignment="1" applyProtection="1">
      <alignment vertical="top"/>
      <protection locked="0"/>
    </xf>
    <xf numFmtId="165" fontId="0" fillId="0" borderId="21" xfId="0" applyNumberFormat="1" applyFont="1" applyBorder="1" applyAlignment="1" applyProtection="1">
      <alignment vertical="top"/>
      <protection locked="0"/>
    </xf>
    <xf numFmtId="165" fontId="0" fillId="0" borderId="22" xfId="0" applyNumberFormat="1" applyFont="1" applyBorder="1" applyAlignment="1" applyProtection="1">
      <alignment vertical="top"/>
      <protection locked="0"/>
    </xf>
    <xf numFmtId="165" fontId="0" fillId="0" borderId="23" xfId="0" applyNumberFormat="1" applyFont="1" applyBorder="1" applyAlignment="1" applyProtection="1">
      <alignment vertical="top"/>
      <protection locked="0"/>
    </xf>
    <xf numFmtId="164" fontId="2" fillId="0" borderId="27" xfId="0" applyNumberFormat="1" applyFont="1" applyBorder="1" applyAlignment="1" applyProtection="1">
      <alignment horizontal="center" vertical="top"/>
      <protection locked="0"/>
    </xf>
    <xf numFmtId="164" fontId="2" fillId="0" borderId="5" xfId="0" applyNumberFormat="1" applyFont="1" applyBorder="1" applyAlignment="1" applyProtection="1">
      <alignment horizontal="center" vertical="top"/>
      <protection locked="0"/>
    </xf>
    <xf numFmtId="165" fontId="1" fillId="0" borderId="1" xfId="1" applyNumberFormat="1" applyBorder="1" applyAlignment="1">
      <alignment vertical="top"/>
    </xf>
    <xf numFmtId="165" fontId="0" fillId="0" borderId="4" xfId="0" applyNumberFormat="1" applyFont="1" applyBorder="1" applyAlignment="1" applyProtection="1">
      <alignment vertical="top"/>
      <protection locked="0"/>
    </xf>
    <xf numFmtId="165" fontId="0" fillId="0" borderId="9" xfId="0" applyNumberFormat="1" applyFont="1" applyBorder="1" applyAlignment="1" applyProtection="1">
      <alignment vertical="top"/>
      <protection locked="0"/>
    </xf>
    <xf numFmtId="165" fontId="0" fillId="0" borderId="7" xfId="0" applyNumberFormat="1" applyFont="1" applyBorder="1" applyAlignment="1" applyProtection="1">
      <alignment vertical="top"/>
      <protection locked="0"/>
    </xf>
    <xf numFmtId="165" fontId="0" fillId="0" borderId="0" xfId="0" applyNumberFormat="1" applyFont="1" applyBorder="1" applyAlignment="1" applyProtection="1">
      <alignment vertical="top"/>
      <protection locked="0"/>
    </xf>
    <xf numFmtId="165" fontId="3" fillId="0" borderId="3" xfId="0" applyNumberFormat="1" applyFont="1" applyBorder="1" applyAlignment="1" applyProtection="1">
      <protection locked="0"/>
    </xf>
    <xf numFmtId="165" fontId="3" fillId="0" borderId="4" xfId="0" applyNumberFormat="1" applyFont="1" applyBorder="1" applyAlignment="1" applyProtection="1">
      <protection locked="0"/>
    </xf>
    <xf numFmtId="165" fontId="0" fillId="0" borderId="7" xfId="0" applyNumberFormat="1" applyBorder="1" applyProtection="1">
      <protection locked="0"/>
    </xf>
    <xf numFmtId="165" fontId="0" fillId="0" borderId="22" xfId="0" applyNumberFormat="1" applyBorder="1" applyProtection="1">
      <protection locked="0"/>
    </xf>
    <xf numFmtId="165" fontId="0" fillId="0" borderId="43" xfId="0" applyNumberFormat="1" applyBorder="1" applyProtection="1">
      <protection locked="0"/>
    </xf>
    <xf numFmtId="165" fontId="1" fillId="0" borderId="2" xfId="1" applyNumberFormat="1" applyBorder="1" applyAlignment="1" applyProtection="1">
      <alignment vertical="top"/>
      <protection locked="0"/>
    </xf>
    <xf numFmtId="165" fontId="1" fillId="0" borderId="8" xfId="1" applyNumberFormat="1" applyBorder="1" applyAlignment="1" applyProtection="1">
      <alignment vertical="top"/>
      <protection locked="0"/>
    </xf>
    <xf numFmtId="165" fontId="1" fillId="0" borderId="6" xfId="1" applyNumberFormat="1" applyBorder="1" applyAlignment="1" applyProtection="1">
      <alignment vertical="top"/>
      <protection locked="0"/>
    </xf>
    <xf numFmtId="165" fontId="1" fillId="0" borderId="28" xfId="1" applyNumberFormat="1" applyBorder="1" applyAlignment="1" applyProtection="1">
      <alignment vertical="top"/>
      <protection locked="0"/>
    </xf>
    <xf numFmtId="165" fontId="3" fillId="0" borderId="2" xfId="0" applyNumberFormat="1" applyFont="1" applyBorder="1" applyAlignment="1" applyProtection="1">
      <protection locked="0"/>
    </xf>
    <xf numFmtId="165" fontId="0" fillId="0" borderId="8" xfId="0" applyNumberFormat="1" applyFont="1" applyBorder="1" applyAlignment="1" applyProtection="1">
      <alignment vertical="top"/>
      <protection locked="0"/>
    </xf>
    <xf numFmtId="165" fontId="0" fillId="0" borderId="6" xfId="0" applyNumberFormat="1" applyBorder="1" applyProtection="1">
      <protection locked="0"/>
    </xf>
    <xf numFmtId="165" fontId="0" fillId="0" borderId="42" xfId="0" applyNumberFormat="1" applyBorder="1" applyProtection="1">
      <protection locked="0"/>
    </xf>
    <xf numFmtId="0" fontId="0" fillId="0" borderId="10" xfId="0" applyBorder="1" applyAlignment="1">
      <alignment vertical="top"/>
    </xf>
    <xf numFmtId="0" fontId="0" fillId="0" borderId="0" xfId="0" applyAlignment="1">
      <alignment horizontal="center" vertical="center"/>
    </xf>
    <xf numFmtId="0" fontId="2" fillId="0" borderId="31" xfId="0" applyFont="1" applyBorder="1" applyAlignment="1">
      <alignment horizontal="center" vertical="top"/>
    </xf>
    <xf numFmtId="0" fontId="2" fillId="0" borderId="32" xfId="0" applyFont="1" applyBorder="1" applyAlignment="1">
      <alignment horizontal="center" vertical="top"/>
    </xf>
    <xf numFmtId="0" fontId="2" fillId="0" borderId="33" xfId="0" applyFont="1" applyBorder="1" applyAlignment="1">
      <alignment horizontal="center" vertical="top"/>
    </xf>
    <xf numFmtId="0" fontId="5" fillId="0" borderId="48" xfId="0" applyFont="1" applyBorder="1" applyAlignment="1">
      <alignment horizontal="center" vertical="center"/>
    </xf>
    <xf numFmtId="0" fontId="5" fillId="0" borderId="49" xfId="0" applyFont="1" applyBorder="1" applyAlignment="1">
      <alignment horizontal="center" vertical="center"/>
    </xf>
    <xf numFmtId="165" fontId="6" fillId="0" borderId="44" xfId="0" applyNumberFormat="1" applyFont="1" applyBorder="1" applyAlignment="1">
      <alignment horizontal="center" vertical="center"/>
    </xf>
    <xf numFmtId="165" fontId="6" fillId="0" borderId="45" xfId="0" applyNumberFormat="1" applyFont="1" applyBorder="1" applyAlignment="1">
      <alignment horizontal="center" vertical="center"/>
    </xf>
    <xf numFmtId="165" fontId="6" fillId="0" borderId="46" xfId="0" applyNumberFormat="1" applyFont="1" applyBorder="1" applyAlignment="1">
      <alignment horizontal="center" vertical="center"/>
    </xf>
    <xf numFmtId="165" fontId="6" fillId="0" borderId="47" xfId="0" applyNumberFormat="1" applyFont="1" applyBorder="1" applyAlignment="1">
      <alignment horizontal="center" vertical="center"/>
    </xf>
    <xf numFmtId="0" fontId="7" fillId="5" borderId="44" xfId="0" applyFont="1" applyFill="1" applyBorder="1" applyAlignment="1">
      <alignment horizontal="center" vertical="center"/>
    </xf>
    <xf numFmtId="0" fontId="7" fillId="5" borderId="45" xfId="0" applyFont="1" applyFill="1" applyBorder="1" applyAlignment="1">
      <alignment horizontal="center" vertical="center"/>
    </xf>
    <xf numFmtId="0" fontId="7" fillId="5" borderId="50" xfId="0" applyFont="1" applyFill="1" applyBorder="1" applyAlignment="1">
      <alignment horizontal="center" vertical="center"/>
    </xf>
    <xf numFmtId="0" fontId="7" fillId="5" borderId="51" xfId="0" applyFont="1" applyFill="1" applyBorder="1" applyAlignment="1">
      <alignment horizontal="center" vertical="center"/>
    </xf>
    <xf numFmtId="0" fontId="7" fillId="5" borderId="46" xfId="0" applyFont="1" applyFill="1" applyBorder="1" applyAlignment="1">
      <alignment horizontal="center" vertical="center"/>
    </xf>
    <xf numFmtId="0" fontId="7" fillId="5" borderId="47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8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2.v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55"/>
  <sheetViews>
    <sheetView tabSelected="1" zoomScale="80" zoomScaleNormal="80" workbookViewId="0">
      <selection activeCell="T15" sqref="T15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68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  <c r="Y5" s="69"/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33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2000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47" priority="9">
      <formula>(W4&lt;0)</formula>
    </cfRule>
    <cfRule type="expression" dxfId="46" priority="10">
      <formula>(W4&gt;=0)</formula>
    </cfRule>
  </conditionalFormatting>
  <conditionalFormatting sqref="X54:Y55">
    <cfRule type="expression" dxfId="45" priority="3">
      <formula>(X54&lt;0)</formula>
    </cfRule>
    <cfRule type="expression" dxfId="44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ignoredErrors>
    <ignoredError sqref="V4 V5:V22" formulaRange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55"/>
  <sheetViews>
    <sheetView zoomScale="80" zoomScaleNormal="80" workbookViewId="0">
      <selection activeCell="T8" sqref="T8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Janvier!X54</f>
        <v>2000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2000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-2000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37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4000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43" priority="5">
      <formula>(W4&lt;0)</formula>
    </cfRule>
    <cfRule type="expression" dxfId="42" priority="6">
      <formula>(W4&gt;=0)</formula>
    </cfRule>
  </conditionalFormatting>
  <conditionalFormatting sqref="X54:Y55">
    <cfRule type="expression" dxfId="41" priority="3">
      <formula>(X54&lt;0)</formula>
    </cfRule>
    <cfRule type="expression" dxfId="40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Février!X54</f>
        <v>4000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4000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-4000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38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6000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39" priority="5">
      <formula>(W4&lt;0)</formula>
    </cfRule>
    <cfRule type="expression" dxfId="38" priority="6">
      <formula>(W4&gt;=0)</formula>
    </cfRule>
  </conditionalFormatting>
  <conditionalFormatting sqref="X54:Y55">
    <cfRule type="expression" dxfId="37" priority="3">
      <formula>(X54&lt;0)</formula>
    </cfRule>
    <cfRule type="expression" dxfId="36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Mars!X54</f>
        <v>6000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6000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-6000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39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8000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35" priority="5">
      <formula>(W4&lt;0)</formula>
    </cfRule>
    <cfRule type="expression" dxfId="34" priority="6">
      <formula>(W4&gt;=0)</formula>
    </cfRule>
  </conditionalFormatting>
  <conditionalFormatting sqref="X54:Y55">
    <cfRule type="expression" dxfId="33" priority="3">
      <formula>(X54&lt;0)</formula>
    </cfRule>
    <cfRule type="expression" dxfId="32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Avril!X54</f>
        <v>8000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8000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-8000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40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10000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31" priority="5">
      <formula>(W4&lt;0)</formula>
    </cfRule>
    <cfRule type="expression" dxfId="30" priority="6">
      <formula>(W4&gt;=0)</formula>
    </cfRule>
  </conditionalFormatting>
  <conditionalFormatting sqref="X54:Y55">
    <cfRule type="expression" dxfId="29" priority="3">
      <formula>(X54&lt;0)</formula>
    </cfRule>
    <cfRule type="expression" dxfId="28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Mai!X54</f>
        <v>10000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10000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-10000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41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12000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27" priority="5">
      <formula>(W4&lt;0)</formula>
    </cfRule>
    <cfRule type="expression" dxfId="26" priority="6">
      <formula>(W4&gt;=0)</formula>
    </cfRule>
  </conditionalFormatting>
  <conditionalFormatting sqref="X54:Y55">
    <cfRule type="expression" dxfId="25" priority="3">
      <formula>(X54&lt;0)</formula>
    </cfRule>
    <cfRule type="expression" dxfId="24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Juin!X54</f>
        <v>12000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12000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-12000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42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14000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23" priority="5">
      <formula>(W4&lt;0)</formula>
    </cfRule>
    <cfRule type="expression" dxfId="22" priority="6">
      <formula>(W4&gt;=0)</formula>
    </cfRule>
  </conditionalFormatting>
  <conditionalFormatting sqref="X54:Y55">
    <cfRule type="expression" dxfId="21" priority="3">
      <formula>(X54&lt;0)</formula>
    </cfRule>
    <cfRule type="expression" dxfId="20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Juillet!X54</f>
        <v>14000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14000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-14000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43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16000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19" priority="5">
      <formula>(W4&lt;0)</formula>
    </cfRule>
    <cfRule type="expression" dxfId="18" priority="6">
      <formula>(W4&gt;=0)</formula>
    </cfRule>
  </conditionalFormatting>
  <conditionalFormatting sqref="X54:Y55">
    <cfRule type="expression" dxfId="17" priority="3">
      <formula>(X54&lt;0)</formula>
    </cfRule>
    <cfRule type="expression" dxfId="16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Août!X54</f>
        <v>16000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16000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-16000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44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18000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15" priority="5">
      <formula>(W4&lt;0)</formula>
    </cfRule>
    <cfRule type="expression" dxfId="14" priority="6">
      <formula>(W4&gt;=0)</formula>
    </cfRule>
  </conditionalFormatting>
  <conditionalFormatting sqref="X54:Y55">
    <cfRule type="expression" dxfId="13" priority="3">
      <formula>(X54&lt;0)</formula>
    </cfRule>
    <cfRule type="expression" dxfId="12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Septembre!X54</f>
        <v>18000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18000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-18000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45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20000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11" priority="5">
      <formula>(W4&lt;0)</formula>
    </cfRule>
    <cfRule type="expression" dxfId="10" priority="6">
      <formula>(W4&gt;=0)</formula>
    </cfRule>
  </conditionalFormatting>
  <conditionalFormatting sqref="X54:Y55">
    <cfRule type="expression" dxfId="9" priority="3">
      <formula>(X54&lt;0)</formula>
    </cfRule>
    <cfRule type="expression" dxfId="8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Z55"/>
  <sheetViews>
    <sheetView zoomScale="80" zoomScaleNormal="80" workbookViewId="0">
      <selection activeCell="U2" sqref="U2:V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Octobre!X54</f>
        <v>20000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20000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-20000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46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22000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7" priority="5">
      <formula>(W4&lt;0)</formula>
    </cfRule>
    <cfRule type="expression" dxfId="6" priority="6">
      <formula>(W4&gt;=0)</formula>
    </cfRule>
  </conditionalFormatting>
  <conditionalFormatting sqref="X54:Y55">
    <cfRule type="expression" dxfId="5" priority="3">
      <formula>(X54&lt;0)</formula>
    </cfRule>
    <cfRule type="expression" dxfId="4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FFC000"/>
  </sheetPr>
  <dimension ref="A1:Z55"/>
  <sheetViews>
    <sheetView zoomScale="80" zoomScaleNormal="80" workbookViewId="0">
      <selection activeCell="T12" sqref="T12"/>
    </sheetView>
  </sheetViews>
  <sheetFormatPr baseColWidth="10" defaultColWidth="11.5703125" defaultRowHeight="12.75"/>
  <cols>
    <col min="1" max="1" width="23" customWidth="1"/>
    <col min="2" max="23" width="12.5703125" customWidth="1"/>
  </cols>
  <sheetData>
    <row r="1" spans="1:26" ht="15.6" customHeight="1" thickBot="1">
      <c r="A1" s="7"/>
      <c r="B1" s="7"/>
      <c r="C1" s="7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12" t="s">
        <v>21</v>
      </c>
      <c r="V1" s="13" t="s">
        <v>22</v>
      </c>
      <c r="W1" s="14" t="s">
        <v>23</v>
      </c>
    </row>
    <row r="2" spans="1:26" ht="15.6" customHeight="1" thickBot="1">
      <c r="A2" s="7"/>
      <c r="B2" s="7"/>
      <c r="C2" s="7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48">
        <v>1000</v>
      </c>
      <c r="V2" s="49">
        <v>1000</v>
      </c>
      <c r="W2" s="15">
        <f>U2+V2</f>
        <v>2000</v>
      </c>
      <c r="Y2" s="79">
        <v>2014</v>
      </c>
      <c r="Z2" s="80"/>
    </row>
    <row r="3" spans="1:26" ht="15.6" customHeight="1" thickBot="1">
      <c r="A3" s="70" t="s">
        <v>0</v>
      </c>
      <c r="B3" s="71"/>
      <c r="C3" s="71"/>
      <c r="D3" s="71"/>
      <c r="E3" s="71"/>
      <c r="F3" s="71"/>
      <c r="G3" s="71"/>
      <c r="H3" s="71"/>
      <c r="I3" s="71"/>
      <c r="J3" s="71"/>
      <c r="K3" s="71"/>
      <c r="L3" s="71"/>
      <c r="M3" s="71"/>
      <c r="N3" s="71"/>
      <c r="O3" s="71"/>
      <c r="P3" s="71"/>
      <c r="Q3" s="71"/>
      <c r="R3" s="71"/>
      <c r="S3" s="71"/>
      <c r="T3" s="71"/>
      <c r="U3" s="71"/>
      <c r="V3" s="71"/>
      <c r="W3" s="72"/>
      <c r="Y3" s="81"/>
      <c r="Z3" s="82"/>
    </row>
    <row r="4" spans="1:26" ht="15.6" customHeight="1" thickBot="1">
      <c r="A4" s="1" t="s">
        <v>1</v>
      </c>
      <c r="B4" s="2">
        <v>1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1"/>
      <c r="V4" s="16">
        <f xml:space="preserve"> SUM(C4:U4)</f>
        <v>0</v>
      </c>
      <c r="W4" s="17">
        <f xml:space="preserve"> B4 - V4</f>
        <v>1</v>
      </c>
      <c r="Y4" s="83"/>
      <c r="Z4" s="84"/>
    </row>
    <row r="5" spans="1:26" ht="15.6" customHeight="1" thickBot="1">
      <c r="A5" s="3" t="s">
        <v>2</v>
      </c>
      <c r="B5" s="4">
        <v>2</v>
      </c>
      <c r="C5" s="42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4"/>
      <c r="V5" s="16">
        <f t="shared" ref="V5:V22" si="0" xml:space="preserve"> SUM(C5:U5)</f>
        <v>0</v>
      </c>
      <c r="W5" s="17">
        <f t="shared" ref="W5:W22" si="1" xml:space="preserve"> B5 - V5</f>
        <v>2</v>
      </c>
    </row>
    <row r="6" spans="1:26" ht="15.6" customHeight="1" thickBot="1">
      <c r="A6" s="3" t="s">
        <v>3</v>
      </c>
      <c r="B6" s="4">
        <v>3</v>
      </c>
      <c r="C6" s="42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4"/>
      <c r="V6" s="16">
        <f t="shared" si="0"/>
        <v>0</v>
      </c>
      <c r="W6" s="17">
        <f t="shared" si="1"/>
        <v>3</v>
      </c>
    </row>
    <row r="7" spans="1:26" ht="15.6" customHeight="1" thickBot="1">
      <c r="A7" s="3" t="s">
        <v>4</v>
      </c>
      <c r="B7" s="4">
        <v>4</v>
      </c>
      <c r="C7" s="42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4"/>
      <c r="V7" s="16">
        <f t="shared" si="0"/>
        <v>0</v>
      </c>
      <c r="W7" s="17">
        <f t="shared" si="1"/>
        <v>4</v>
      </c>
    </row>
    <row r="8" spans="1:26" ht="15.6" customHeight="1" thickBot="1">
      <c r="A8" s="3" t="s">
        <v>5</v>
      </c>
      <c r="B8" s="4">
        <v>5</v>
      </c>
      <c r="C8" s="42"/>
      <c r="D8" s="43"/>
      <c r="E8" s="43"/>
      <c r="F8" s="43"/>
      <c r="G8" s="43"/>
      <c r="H8" s="43"/>
      <c r="I8" s="43"/>
      <c r="J8" s="43"/>
      <c r="K8" s="43"/>
      <c r="L8" s="43"/>
      <c r="M8" s="43"/>
      <c r="N8" s="43"/>
      <c r="O8" s="43"/>
      <c r="P8" s="43"/>
      <c r="Q8" s="43"/>
      <c r="R8" s="43"/>
      <c r="S8" s="43"/>
      <c r="T8" s="43"/>
      <c r="U8" s="44"/>
      <c r="V8" s="16">
        <f t="shared" si="0"/>
        <v>0</v>
      </c>
      <c r="W8" s="17">
        <f t="shared" si="1"/>
        <v>5</v>
      </c>
    </row>
    <row r="9" spans="1:26" ht="15.6" customHeight="1" thickBot="1">
      <c r="A9" s="3" t="s">
        <v>6</v>
      </c>
      <c r="B9" s="4">
        <v>6</v>
      </c>
      <c r="C9" s="42"/>
      <c r="D9" s="43"/>
      <c r="E9" s="43"/>
      <c r="F9" s="43"/>
      <c r="G9" s="43"/>
      <c r="H9" s="43"/>
      <c r="I9" s="43"/>
      <c r="J9" s="43"/>
      <c r="K9" s="43"/>
      <c r="L9" s="43"/>
      <c r="M9" s="43"/>
      <c r="N9" s="43"/>
      <c r="O9" s="43"/>
      <c r="P9" s="43"/>
      <c r="Q9" s="43"/>
      <c r="R9" s="43"/>
      <c r="S9" s="43"/>
      <c r="T9" s="43"/>
      <c r="U9" s="44"/>
      <c r="V9" s="16">
        <f t="shared" si="0"/>
        <v>0</v>
      </c>
      <c r="W9" s="17">
        <f t="shared" si="1"/>
        <v>6</v>
      </c>
    </row>
    <row r="10" spans="1:26" ht="15.6" customHeight="1" thickBot="1">
      <c r="A10" s="3" t="s">
        <v>7</v>
      </c>
      <c r="B10" s="4">
        <v>7</v>
      </c>
      <c r="C10" s="42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4"/>
      <c r="V10" s="16">
        <f t="shared" si="0"/>
        <v>0</v>
      </c>
      <c r="W10" s="17">
        <f t="shared" si="1"/>
        <v>7</v>
      </c>
    </row>
    <row r="11" spans="1:26" ht="15.6" customHeight="1" thickBot="1">
      <c r="A11" s="3" t="s">
        <v>8</v>
      </c>
      <c r="B11" s="4">
        <v>8</v>
      </c>
      <c r="C11" s="42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3"/>
      <c r="S11" s="43"/>
      <c r="T11" s="43"/>
      <c r="U11" s="44"/>
      <c r="V11" s="16">
        <f t="shared" si="0"/>
        <v>0</v>
      </c>
      <c r="W11" s="17">
        <f t="shared" si="1"/>
        <v>8</v>
      </c>
    </row>
    <row r="12" spans="1:26" ht="15.6" customHeight="1" thickBot="1">
      <c r="A12" s="3" t="s">
        <v>9</v>
      </c>
      <c r="B12" s="4">
        <v>9</v>
      </c>
      <c r="C12" s="42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4"/>
      <c r="V12" s="16">
        <f t="shared" si="0"/>
        <v>0</v>
      </c>
      <c r="W12" s="17">
        <f t="shared" si="1"/>
        <v>9</v>
      </c>
    </row>
    <row r="13" spans="1:26" ht="15.6" customHeight="1" thickBot="1">
      <c r="A13" s="3" t="s">
        <v>10</v>
      </c>
      <c r="B13" s="4">
        <v>10</v>
      </c>
      <c r="C13" s="42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  <c r="U13" s="44"/>
      <c r="V13" s="16">
        <f t="shared" si="0"/>
        <v>0</v>
      </c>
      <c r="W13" s="17">
        <f t="shared" si="1"/>
        <v>10</v>
      </c>
    </row>
    <row r="14" spans="1:26" ht="15.6" customHeight="1" thickBot="1">
      <c r="A14" s="3" t="s">
        <v>11</v>
      </c>
      <c r="B14" s="4">
        <v>11</v>
      </c>
      <c r="C14" s="42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s="44"/>
      <c r="V14" s="16">
        <f t="shared" si="0"/>
        <v>0</v>
      </c>
      <c r="W14" s="17">
        <f t="shared" si="1"/>
        <v>11</v>
      </c>
    </row>
    <row r="15" spans="1:26" ht="15.6" customHeight="1" thickBot="1">
      <c r="A15" s="3" t="s">
        <v>12</v>
      </c>
      <c r="B15" s="4">
        <v>12</v>
      </c>
      <c r="C15" s="42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  <c r="U15" s="44"/>
      <c r="V15" s="16">
        <f t="shared" si="0"/>
        <v>0</v>
      </c>
      <c r="W15" s="17">
        <f t="shared" si="1"/>
        <v>12</v>
      </c>
    </row>
    <row r="16" spans="1:26" ht="15.6" customHeight="1" thickBot="1">
      <c r="A16" s="3" t="s">
        <v>13</v>
      </c>
      <c r="B16" s="4">
        <v>13</v>
      </c>
      <c r="C16" s="42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  <c r="U16" s="44"/>
      <c r="V16" s="16">
        <f t="shared" si="0"/>
        <v>0</v>
      </c>
      <c r="W16" s="17">
        <f t="shared" si="1"/>
        <v>13</v>
      </c>
    </row>
    <row r="17" spans="1:24" ht="15.6" customHeight="1" thickBot="1">
      <c r="A17" s="3" t="s">
        <v>14</v>
      </c>
      <c r="B17" s="4">
        <v>14</v>
      </c>
      <c r="C17" s="42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  <c r="U17" s="44"/>
      <c r="V17" s="16">
        <f t="shared" si="0"/>
        <v>0</v>
      </c>
      <c r="W17" s="17">
        <f t="shared" si="1"/>
        <v>14</v>
      </c>
    </row>
    <row r="18" spans="1:24" ht="15.6" customHeight="1" thickBot="1">
      <c r="A18" s="3" t="s">
        <v>15</v>
      </c>
      <c r="B18" s="4">
        <v>15</v>
      </c>
      <c r="C18" s="42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  <c r="U18" s="44"/>
      <c r="V18" s="16">
        <f t="shared" si="0"/>
        <v>0</v>
      </c>
      <c r="W18" s="17">
        <f t="shared" si="1"/>
        <v>15</v>
      </c>
    </row>
    <row r="19" spans="1:24" ht="15.6" customHeight="1" thickBot="1">
      <c r="A19" s="3" t="s">
        <v>16</v>
      </c>
      <c r="B19" s="4">
        <v>16</v>
      </c>
      <c r="C19" s="42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4"/>
      <c r="V19" s="16">
        <f t="shared" si="0"/>
        <v>0</v>
      </c>
      <c r="W19" s="17">
        <f t="shared" si="1"/>
        <v>16</v>
      </c>
    </row>
    <row r="20" spans="1:24" ht="15.6" customHeight="1" thickBot="1">
      <c r="A20" s="3" t="s">
        <v>17</v>
      </c>
      <c r="B20" s="4">
        <v>17</v>
      </c>
      <c r="C20" s="42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  <c r="U20" s="44"/>
      <c r="V20" s="16">
        <f t="shared" si="0"/>
        <v>0</v>
      </c>
      <c r="W20" s="17">
        <f t="shared" si="1"/>
        <v>17</v>
      </c>
    </row>
    <row r="21" spans="1:24" ht="15.6" customHeight="1" thickBot="1">
      <c r="A21" s="3" t="s">
        <v>18</v>
      </c>
      <c r="B21" s="4">
        <v>18</v>
      </c>
      <c r="C21" s="42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  <c r="U21" s="44"/>
      <c r="V21" s="16">
        <f t="shared" si="0"/>
        <v>0</v>
      </c>
      <c r="W21" s="17">
        <f t="shared" si="1"/>
        <v>18</v>
      </c>
      <c r="X21" s="19" t="s">
        <v>34</v>
      </c>
    </row>
    <row r="22" spans="1:24" ht="15.6" customHeight="1" thickBot="1">
      <c r="A22" s="5" t="s">
        <v>36</v>
      </c>
      <c r="B22" s="6">
        <v>19</v>
      </c>
      <c r="C22" s="45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6"/>
      <c r="U22" s="47"/>
      <c r="V22" s="18">
        <f t="shared" si="0"/>
        <v>0</v>
      </c>
      <c r="W22" s="20">
        <f t="shared" si="1"/>
        <v>19</v>
      </c>
      <c r="X22" s="20">
        <f xml:space="preserve"> SUM(W4:W22)</f>
        <v>190</v>
      </c>
    </row>
    <row r="23" spans="1:24" ht="13.35" customHeight="1">
      <c r="A23" s="21" t="s">
        <v>19</v>
      </c>
      <c r="B23" s="22">
        <f>W2-SUM(B4:B22)</f>
        <v>1810</v>
      </c>
      <c r="C23" s="11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4"/>
    </row>
    <row r="24" spans="1:24" ht="13.35" customHeight="1">
      <c r="A24" s="25" t="s">
        <v>24</v>
      </c>
      <c r="B24" s="50">
        <f>Novembre!X54</f>
        <v>22000</v>
      </c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3"/>
      <c r="R24" s="43"/>
      <c r="S24" s="43"/>
      <c r="T24" s="43"/>
      <c r="U24" s="43"/>
      <c r="V24" s="43"/>
      <c r="W24" s="26">
        <f xml:space="preserve"> SUM(B24:V24)</f>
        <v>22000</v>
      </c>
    </row>
    <row r="25" spans="1:24" ht="13.35" customHeight="1">
      <c r="A25" s="25" t="s">
        <v>25</v>
      </c>
      <c r="B25" s="60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3"/>
      <c r="R25" s="43"/>
      <c r="S25" s="43"/>
      <c r="T25" s="43"/>
      <c r="U25" s="43"/>
      <c r="V25" s="51"/>
      <c r="W25" s="26">
        <f xml:space="preserve"> SUM(B25:V25)</f>
        <v>0</v>
      </c>
    </row>
    <row r="26" spans="1:24" ht="13.35" customHeight="1">
      <c r="A26" s="25" t="s">
        <v>26</v>
      </c>
      <c r="B26" s="60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51"/>
      <c r="W26" s="26">
        <f xml:space="preserve"> SUM(B26:V26)</f>
        <v>0</v>
      </c>
    </row>
    <row r="27" spans="1:24" ht="13.35" customHeight="1">
      <c r="A27" s="27" t="s">
        <v>27</v>
      </c>
      <c r="B27" s="61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28"/>
    </row>
    <row r="28" spans="1:24" ht="13.35" customHeight="1">
      <c r="A28" s="29"/>
      <c r="B28" s="62"/>
      <c r="C28" s="53"/>
      <c r="D28" s="53"/>
      <c r="E28" s="53"/>
      <c r="F28" s="53"/>
      <c r="G28" s="53"/>
      <c r="H28" s="53"/>
      <c r="I28" s="53"/>
      <c r="J28" s="53"/>
      <c r="K28" s="53"/>
      <c r="L28" s="53"/>
      <c r="M28" s="53"/>
      <c r="N28" s="53"/>
      <c r="O28" s="53"/>
      <c r="P28" s="53"/>
      <c r="Q28" s="53"/>
      <c r="R28" s="53"/>
      <c r="S28" s="53"/>
      <c r="T28" s="53"/>
      <c r="U28" s="53"/>
      <c r="V28" s="53"/>
      <c r="W28" s="30">
        <f xml:space="preserve"> SUM(B27:V28)</f>
        <v>0</v>
      </c>
    </row>
    <row r="29" spans="1:24" ht="13.35" customHeight="1">
      <c r="A29" s="27" t="s">
        <v>28</v>
      </c>
      <c r="B29" s="61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31"/>
    </row>
    <row r="30" spans="1:24" ht="13.35" customHeight="1">
      <c r="A30" s="10"/>
      <c r="B30" s="63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31"/>
    </row>
    <row r="31" spans="1:24" ht="13.35" customHeight="1">
      <c r="A31" s="10"/>
      <c r="B31" s="63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  <c r="P31" s="54"/>
      <c r="Q31" s="54"/>
      <c r="R31" s="54"/>
      <c r="S31" s="54"/>
      <c r="T31" s="54"/>
      <c r="U31" s="54"/>
      <c r="V31" s="54"/>
      <c r="W31" s="31"/>
    </row>
    <row r="32" spans="1:24" ht="13.35" customHeight="1">
      <c r="A32" s="10"/>
      <c r="B32" s="63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  <c r="P32" s="54"/>
      <c r="Q32" s="54"/>
      <c r="R32" s="54"/>
      <c r="S32" s="54"/>
      <c r="T32" s="54"/>
      <c r="U32" s="54"/>
      <c r="V32" s="54"/>
      <c r="W32" s="31"/>
    </row>
    <row r="33" spans="1:24" ht="13.35" customHeight="1">
      <c r="A33" s="10"/>
      <c r="B33" s="63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  <c r="P33" s="54"/>
      <c r="Q33" s="54"/>
      <c r="R33" s="54"/>
      <c r="S33" s="54"/>
      <c r="T33" s="54"/>
      <c r="U33" s="54"/>
      <c r="V33" s="54"/>
      <c r="W33" s="31"/>
    </row>
    <row r="34" spans="1:24" ht="13.35" customHeight="1">
      <c r="A34" s="10"/>
      <c r="B34" s="63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  <c r="P34" s="54"/>
      <c r="Q34" s="54"/>
      <c r="R34" s="54"/>
      <c r="S34" s="54"/>
      <c r="T34" s="54"/>
      <c r="U34" s="54"/>
      <c r="V34" s="54"/>
      <c r="W34" s="31"/>
    </row>
    <row r="35" spans="1:24" ht="13.35" customHeight="1">
      <c r="A35" s="29"/>
      <c r="B35" s="62"/>
      <c r="C35" s="53"/>
      <c r="D35" s="53"/>
      <c r="E35" s="53"/>
      <c r="F35" s="53"/>
      <c r="G35" s="53"/>
      <c r="H35" s="53"/>
      <c r="I35" s="53"/>
      <c r="J35" s="53"/>
      <c r="K35" s="53"/>
      <c r="L35" s="53"/>
      <c r="M35" s="53"/>
      <c r="N35" s="53"/>
      <c r="O35" s="53"/>
      <c r="P35" s="53"/>
      <c r="Q35" s="53"/>
      <c r="R35" s="53"/>
      <c r="S35" s="53"/>
      <c r="T35" s="53"/>
      <c r="U35" s="53"/>
      <c r="V35" s="53"/>
      <c r="W35" s="31">
        <f xml:space="preserve"> SUM(B29:V35)</f>
        <v>0</v>
      </c>
    </row>
    <row r="36" spans="1:24" ht="13.35" customHeight="1">
      <c r="A36" s="27" t="s">
        <v>19</v>
      </c>
      <c r="B36" s="61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28"/>
    </row>
    <row r="37" spans="1:24" ht="13.35" customHeight="1" thickBot="1">
      <c r="A37" s="10"/>
      <c r="B37" s="63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31"/>
    </row>
    <row r="38" spans="1:24" ht="13.35" customHeight="1" thickBot="1">
      <c r="A38" s="10"/>
      <c r="B38" s="63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  <c r="P38" s="54"/>
      <c r="Q38" s="54"/>
      <c r="R38" s="54"/>
      <c r="S38" s="54"/>
      <c r="T38" s="54"/>
      <c r="U38" s="54"/>
      <c r="V38" s="54"/>
      <c r="W38" s="31"/>
      <c r="X38" s="19" t="s">
        <v>35</v>
      </c>
    </row>
    <row r="39" spans="1:24" ht="13.35" customHeight="1" thickBot="1">
      <c r="A39" s="10"/>
      <c r="B39" s="63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  <c r="P39" s="54"/>
      <c r="Q39" s="54"/>
      <c r="R39" s="54"/>
      <c r="S39" s="54"/>
      <c r="T39" s="54"/>
      <c r="U39" s="54"/>
      <c r="V39" s="54"/>
      <c r="W39" s="31"/>
      <c r="X39" s="20">
        <f xml:space="preserve"> W25+W26+W28+W35+W42+W46+W51+W54-W55-W52-W24</f>
        <v>-22000</v>
      </c>
    </row>
    <row r="40" spans="1:24" ht="13.35" customHeight="1">
      <c r="A40" s="10"/>
      <c r="B40" s="63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  <c r="P40" s="54"/>
      <c r="Q40" s="54"/>
      <c r="R40" s="54"/>
      <c r="S40" s="54"/>
      <c r="T40" s="54"/>
      <c r="U40" s="54"/>
      <c r="V40" s="54"/>
      <c r="W40" s="31"/>
    </row>
    <row r="41" spans="1:24" ht="13.35" customHeight="1">
      <c r="A41" s="10"/>
      <c r="B41" s="63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  <c r="P41" s="54"/>
      <c r="Q41" s="54"/>
      <c r="R41" s="54"/>
      <c r="S41" s="54"/>
      <c r="T41" s="54"/>
      <c r="U41" s="54"/>
      <c r="V41" s="54"/>
      <c r="W41" s="31"/>
    </row>
    <row r="42" spans="1:24" ht="13.35" customHeight="1">
      <c r="A42" s="29"/>
      <c r="B42" s="62"/>
      <c r="C42" s="53"/>
      <c r="D42" s="53"/>
      <c r="E42" s="53"/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3"/>
      <c r="T42" s="53"/>
      <c r="U42" s="53"/>
      <c r="V42" s="53"/>
      <c r="W42" s="31">
        <f xml:space="preserve"> SUM(B36:V42)</f>
        <v>0</v>
      </c>
    </row>
    <row r="43" spans="1:24" ht="13.35" customHeight="1">
      <c r="A43" s="27" t="s">
        <v>29</v>
      </c>
      <c r="B43" s="61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28"/>
    </row>
    <row r="44" spans="1:24" ht="13.35" customHeight="1">
      <c r="A44" s="10"/>
      <c r="B44" s="63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31"/>
    </row>
    <row r="45" spans="1:24" ht="13.35" customHeight="1">
      <c r="A45" s="10"/>
      <c r="B45" s="63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  <c r="R45" s="54"/>
      <c r="S45" s="54"/>
      <c r="T45" s="54"/>
      <c r="U45" s="54"/>
      <c r="V45" s="54"/>
      <c r="W45" s="31"/>
    </row>
    <row r="46" spans="1:24" ht="13.35" customHeight="1">
      <c r="A46" s="29"/>
      <c r="B46" s="62"/>
      <c r="C46" s="53"/>
      <c r="D46" s="53"/>
      <c r="E46" s="53"/>
      <c r="F46" s="53"/>
      <c r="G46" s="53"/>
      <c r="H46" s="53"/>
      <c r="I46" s="53"/>
      <c r="J46" s="53"/>
      <c r="K46" s="53"/>
      <c r="L46" s="53"/>
      <c r="M46" s="53"/>
      <c r="N46" s="53"/>
      <c r="O46" s="53"/>
      <c r="P46" s="53"/>
      <c r="Q46" s="53"/>
      <c r="R46" s="53"/>
      <c r="S46" s="53"/>
      <c r="T46" s="53"/>
      <c r="U46" s="53"/>
      <c r="V46" s="53"/>
      <c r="W46" s="31">
        <f xml:space="preserve"> SUM(B43:V46)</f>
        <v>0</v>
      </c>
    </row>
    <row r="47" spans="1:24" ht="13.35" customHeight="1">
      <c r="A47" s="27" t="s">
        <v>30</v>
      </c>
      <c r="B47" s="61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28"/>
    </row>
    <row r="48" spans="1:24" ht="13.5" customHeight="1">
      <c r="A48" s="32"/>
      <c r="B48" s="63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  <c r="P48" s="54"/>
      <c r="Q48" s="54"/>
      <c r="R48" s="54"/>
      <c r="S48" s="54"/>
      <c r="T48" s="54"/>
      <c r="U48" s="54"/>
      <c r="V48" s="54"/>
      <c r="W48" s="31"/>
    </row>
    <row r="49" spans="1:25" ht="13.5" customHeight="1">
      <c r="A49" s="32"/>
      <c r="B49" s="63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54"/>
      <c r="T49" s="54"/>
      <c r="U49" s="54"/>
      <c r="V49" s="54"/>
      <c r="W49" s="31"/>
    </row>
    <row r="50" spans="1:25" ht="13.35" customHeight="1">
      <c r="A50" s="10"/>
      <c r="B50" s="63"/>
      <c r="C50" s="54"/>
      <c r="D50" s="54"/>
      <c r="E50" s="54"/>
      <c r="F50" s="54"/>
      <c r="G50" s="54"/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54"/>
      <c r="S50" s="54"/>
      <c r="T50" s="54"/>
      <c r="U50" s="54"/>
      <c r="V50" s="54"/>
      <c r="W50" s="31"/>
    </row>
    <row r="51" spans="1:25" ht="13.35" customHeight="1">
      <c r="A51" s="29"/>
      <c r="B51" s="62"/>
      <c r="C51" s="53"/>
      <c r="D51" s="53"/>
      <c r="E51" s="53"/>
      <c r="F51" s="53"/>
      <c r="G51" s="53"/>
      <c r="H51" s="53"/>
      <c r="I51" s="53"/>
      <c r="J51" s="53"/>
      <c r="K51" s="53"/>
      <c r="L51" s="53"/>
      <c r="M51" s="53"/>
      <c r="N51" s="53"/>
      <c r="O51" s="53"/>
      <c r="P51" s="53"/>
      <c r="Q51" s="53"/>
      <c r="R51" s="53"/>
      <c r="S51" s="53"/>
      <c r="T51" s="53"/>
      <c r="U51" s="53"/>
      <c r="V51" s="53"/>
      <c r="W51" s="30">
        <f xml:space="preserve"> SUM(B47:V51)</f>
        <v>0</v>
      </c>
    </row>
    <row r="52" spans="1:25" ht="15" customHeight="1" thickBot="1">
      <c r="A52" s="33" t="s">
        <v>31</v>
      </c>
      <c r="B52" s="64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6"/>
      <c r="W52" s="34">
        <f xml:space="preserve"> SUM(B52:V52)</f>
        <v>0</v>
      </c>
    </row>
    <row r="53" spans="1:25" ht="15" customHeight="1" thickBot="1">
      <c r="A53" s="35" t="s">
        <v>20</v>
      </c>
      <c r="B53" s="65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28"/>
      <c r="X53" s="73" t="s">
        <v>47</v>
      </c>
      <c r="Y53" s="74"/>
    </row>
    <row r="54" spans="1:25">
      <c r="A54" s="36"/>
      <c r="B54" s="66"/>
      <c r="C54" s="57"/>
      <c r="D54" s="57"/>
      <c r="E54" s="57"/>
      <c r="F54" s="57"/>
      <c r="G54" s="57"/>
      <c r="H54" s="57"/>
      <c r="I54" s="57"/>
      <c r="J54" s="57"/>
      <c r="K54" s="57"/>
      <c r="L54" s="57"/>
      <c r="M54" s="57"/>
      <c r="N54" s="57"/>
      <c r="O54" s="57"/>
      <c r="P54" s="57"/>
      <c r="Q54" s="57"/>
      <c r="R54" s="57"/>
      <c r="S54" s="57"/>
      <c r="T54" s="57"/>
      <c r="U54" s="57"/>
      <c r="V54" s="57"/>
      <c r="W54" s="30">
        <f xml:space="preserve"> SUM(B53:V54)</f>
        <v>0</v>
      </c>
      <c r="X54" s="75">
        <f>B23+W24-W25-W26-W28-W35-W42-W46-W51+W52-W54+W55+X22</f>
        <v>24000</v>
      </c>
      <c r="Y54" s="76"/>
    </row>
    <row r="55" spans="1:25" ht="13.5" thickBot="1">
      <c r="A55" s="37" t="s">
        <v>32</v>
      </c>
      <c r="B55" s="67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  <c r="V55" s="59"/>
      <c r="W55" s="38">
        <f>SUM(B55:V55)</f>
        <v>0</v>
      </c>
      <c r="X55" s="77"/>
      <c r="Y55" s="78"/>
    </row>
  </sheetData>
  <sheetProtection sheet="1" objects="1" scenarios="1" selectLockedCells="1"/>
  <mergeCells count="4">
    <mergeCell ref="A3:W3"/>
    <mergeCell ref="X53:Y53"/>
    <mergeCell ref="X54:Y55"/>
    <mergeCell ref="Y2:Z4"/>
  </mergeCells>
  <conditionalFormatting sqref="W24 W4:W22 X22">
    <cfRule type="expression" dxfId="3" priority="5">
      <formula>(W4&lt;0)</formula>
    </cfRule>
    <cfRule type="expression" dxfId="2" priority="6">
      <formula>(W4&gt;=0)</formula>
    </cfRule>
  </conditionalFormatting>
  <conditionalFormatting sqref="X54:Y55">
    <cfRule type="expression" dxfId="1" priority="3">
      <formula>(X54&lt;0)</formula>
    </cfRule>
    <cfRule type="expression" dxfId="0" priority="4">
      <formula>(X54&gt;=0)</formula>
    </cfRule>
  </conditionalFormatting>
  <pageMargins left="0.39374999999999999" right="0.39374999999999999" top="0.63124999999999998" bottom="0.63124999999999998" header="0.39374999999999999" footer="0.39374999999999999"/>
  <pageSetup paperSize="9" orientation="portrait" useFirstPageNumber="1" horizontalDpi="300" verticalDpi="300" r:id="rId1"/>
  <headerFooter alignWithMargins="0">
    <oddHeader>&amp;C&amp;A</oddHeader>
    <oddFooter>&amp;CPage &amp;P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tyver</dc:creator>
  <cp:lastModifiedBy>tyver</cp:lastModifiedBy>
  <cp:lastPrinted>2013-11-19T21:40:45Z</cp:lastPrinted>
  <dcterms:created xsi:type="dcterms:W3CDTF">2013-12-14T15:05:10Z</dcterms:created>
  <dcterms:modified xsi:type="dcterms:W3CDTF">2013-12-22T19:07:41Z</dcterms:modified>
</cp:coreProperties>
</file>