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B6" i="1" l="1"/>
  <c r="U6" i="1"/>
  <c r="V6" i="1"/>
  <c r="W6" i="1"/>
  <c r="T6" i="1"/>
  <c r="W5" i="1"/>
  <c r="T5" i="1"/>
  <c r="H23" i="1" l="1"/>
  <c r="Q23" i="1" s="1"/>
  <c r="H22" i="1"/>
  <c r="Q22" i="1" s="1"/>
  <c r="H21" i="1"/>
  <c r="Q21" i="1" s="1"/>
  <c r="H20" i="1"/>
  <c r="Q20" i="1" s="1"/>
  <c r="H19" i="1"/>
  <c r="Q19" i="1" s="1"/>
  <c r="H18" i="1"/>
  <c r="Q18" i="1" s="1"/>
  <c r="H17" i="1"/>
  <c r="Q17" i="1" s="1"/>
  <c r="H16" i="1"/>
  <c r="Q16" i="1" s="1"/>
  <c r="H15" i="1"/>
  <c r="Q15" i="1" s="1"/>
  <c r="H14" i="1"/>
  <c r="Q14" i="1" s="1"/>
  <c r="H13" i="1"/>
  <c r="Q13" i="1" s="1"/>
  <c r="H12" i="1"/>
  <c r="Q12" i="1" s="1"/>
  <c r="H11" i="1"/>
  <c r="Q11" i="1" s="1"/>
  <c r="H10" i="1"/>
  <c r="Q10" i="1" s="1"/>
  <c r="H9" i="1"/>
  <c r="Q9" i="1" s="1"/>
  <c r="H8" i="1"/>
  <c r="H7" i="1"/>
  <c r="Q7" i="1" s="1"/>
  <c r="H6" i="1"/>
  <c r="Q6" i="1" s="1"/>
  <c r="G5" i="1"/>
  <c r="G24" i="1" s="1"/>
  <c r="F5" i="1"/>
  <c r="F24" i="1" s="1"/>
  <c r="E5" i="1"/>
  <c r="E24" i="1" s="1"/>
  <c r="D5" i="1"/>
  <c r="D24" i="1" s="1"/>
  <c r="C5" i="1"/>
  <c r="C24" i="1" s="1"/>
  <c r="B5" i="1"/>
  <c r="B24" i="1" s="1"/>
  <c r="Q5" i="1" l="1"/>
  <c r="S5" i="1" s="1"/>
  <c r="H5" i="1"/>
  <c r="H24" i="1" l="1"/>
  <c r="R5" i="1"/>
</calcChain>
</file>

<file path=xl/comments1.xml><?xml version="1.0" encoding="utf-8"?>
<comments xmlns="http://schemas.openxmlformats.org/spreadsheetml/2006/main">
  <authors>
    <author>Sodexho</author>
  </authors>
  <commentList>
    <comment ref="A4" authorId="0">
      <text>
        <r>
          <rPr>
            <b/>
            <sz val="8"/>
            <color indexed="81"/>
            <rFont val="Tahoma"/>
            <family val="2"/>
          </rPr>
          <t>Sodexho:</t>
        </r>
        <r>
          <rPr>
            <sz val="8"/>
            <color indexed="81"/>
            <rFont val="Tahoma"/>
            <family val="2"/>
          </rPr>
          <t xml:space="preserve">
Renseignez chaque investissement par activité</t>
        </r>
      </text>
    </comment>
  </commentList>
</comments>
</file>

<file path=xl/sharedStrings.xml><?xml version="1.0" encoding="utf-8"?>
<sst xmlns="http://schemas.openxmlformats.org/spreadsheetml/2006/main" count="37" uniqueCount="37">
  <si>
    <t xml:space="preserve">Détail des amortissements (en K€) </t>
  </si>
  <si>
    <t>Activités ==&gt;</t>
  </si>
  <si>
    <t>TOTAL</t>
  </si>
  <si>
    <t>Date d'activation</t>
  </si>
  <si>
    <t>DESCRIPTION ET JUSTIFICATION DE L'INVESTISSEMENT</t>
  </si>
  <si>
    <t>Montant amortis. / mois</t>
  </si>
  <si>
    <t>Durée amortis. (mois)</t>
  </si>
  <si>
    <t>Montant amortis. / an</t>
  </si>
  <si>
    <t>Investis. en  Fonds Propres</t>
  </si>
  <si>
    <t>Agencements</t>
  </si>
  <si>
    <t>Concepts Marketing</t>
  </si>
  <si>
    <t>Construction cuisine centrale</t>
  </si>
  <si>
    <t>Distributeur automatique</t>
  </si>
  <si>
    <t>Droits d'entrée</t>
  </si>
  <si>
    <t>Equipement cuisine / Production</t>
  </si>
  <si>
    <t>Matériel de nettoyage (et FM)</t>
  </si>
  <si>
    <t>Informatique (Hors Caisses)</t>
  </si>
  <si>
    <t>Materiel de distribution</t>
  </si>
  <si>
    <t>Materiel logistique, Transport</t>
  </si>
  <si>
    <t>Materiel, mobilier bureau</t>
  </si>
  <si>
    <t>Restructuration des offices</t>
  </si>
  <si>
    <t>Salle à manger</t>
  </si>
  <si>
    <t>Signaletique</t>
  </si>
  <si>
    <t>Système de paiement / Caisse CIR</t>
  </si>
  <si>
    <t>Autre système de paiement / Caisse</t>
  </si>
  <si>
    <t>Vaisselle</t>
  </si>
  <si>
    <t>Autres (A préciser)</t>
  </si>
  <si>
    <t>Contrôle du détail DI</t>
  </si>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</sst>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"/>
    <numFmt numFmtId="165" formatCode="#,##0.00;\-#,##0.00;\-"/>
    <numFmt numFmtId="166" formatCode="0_ ;\-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indexed="12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Calibri"/>
      <family val="2"/>
    </font>
    <font>
      <b/>
      <sz val="12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55"/>
      </patternFill>
    </fill>
    <fill>
      <patternFill patternType="solid">
        <fgColor indexed="46"/>
        <bgColor indexed="64"/>
      </patternFill>
    </fill>
  </fills>
  <borders count="4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3" fontId="3" fillId="0" borderId="4" xfId="0" applyNumberFormat="1" applyFont="1" applyFill="1" applyBorder="1" applyProtection="1"/>
    <xf numFmtId="3" fontId="0" fillId="0" borderId="0" xfId="0" applyNumberFormat="1" applyFill="1" applyBorder="1" applyProtection="1"/>
    <xf numFmtId="3" fontId="0" fillId="0" borderId="0" xfId="0" applyNumberFormat="1" applyBorder="1" applyProtection="1"/>
    <xf numFmtId="3" fontId="0" fillId="0" borderId="5" xfId="0" applyNumberFormat="1" applyBorder="1" applyProtection="1"/>
    <xf numFmtId="3" fontId="3" fillId="0" borderId="6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Protection="1">
      <protection locked="0"/>
    </xf>
    <xf numFmtId="0" fontId="3" fillId="2" borderId="8" xfId="0" applyNumberFormat="1" applyFont="1" applyFill="1" applyBorder="1" applyAlignment="1" applyProtection="1">
      <protection locked="0"/>
    </xf>
    <xf numFmtId="0" fontId="3" fillId="2" borderId="9" xfId="0" applyNumberFormat="1" applyFont="1" applyFill="1" applyBorder="1" applyAlignment="1" applyProtection="1">
      <protection locked="0"/>
    </xf>
    <xf numFmtId="3" fontId="3" fillId="3" borderId="10" xfId="0" applyNumberFormat="1" applyFont="1" applyFill="1" applyBorder="1" applyAlignment="1" applyProtection="1">
      <alignment horizontal="center" vertical="center"/>
    </xf>
    <xf numFmtId="3" fontId="0" fillId="4" borderId="11" xfId="0" applyNumberFormat="1" applyFill="1" applyBorder="1" applyProtection="1"/>
    <xf numFmtId="3" fontId="3" fillId="5" borderId="12" xfId="0" applyNumberFormat="1" applyFont="1" applyFill="1" applyBorder="1" applyAlignment="1" applyProtection="1">
      <alignment horizontal="center" vertical="center"/>
    </xf>
    <xf numFmtId="3" fontId="0" fillId="4" borderId="16" xfId="0" applyNumberFormat="1" applyFill="1" applyBorder="1" applyProtection="1"/>
    <xf numFmtId="3" fontId="3" fillId="3" borderId="17" xfId="0" applyNumberFormat="1" applyFont="1" applyFill="1" applyBorder="1" applyAlignment="1" applyProtection="1">
      <alignment horizontal="center" vertical="center" wrapText="1"/>
    </xf>
    <xf numFmtId="3" fontId="3" fillId="0" borderId="10" xfId="0" applyNumberFormat="1" applyFont="1" applyFill="1" applyBorder="1" applyAlignment="1" applyProtection="1">
      <alignment horizontal="center" vertical="center" wrapText="1"/>
    </xf>
    <xf numFmtId="3" fontId="3" fillId="0" borderId="18" xfId="0" applyNumberFormat="1" applyFont="1" applyFill="1" applyBorder="1" applyAlignment="1" applyProtection="1">
      <alignment horizontal="center" vertical="center" wrapText="1"/>
    </xf>
    <xf numFmtId="3" fontId="4" fillId="0" borderId="19" xfId="0" applyNumberFormat="1" applyFont="1" applyFill="1" applyBorder="1" applyAlignment="1" applyProtection="1">
      <alignment horizontal="left" vertical="center" wrapText="1"/>
    </xf>
    <xf numFmtId="164" fontId="5" fillId="0" borderId="20" xfId="0" applyNumberFormat="1" applyFont="1" applyFill="1" applyBorder="1" applyAlignment="1" applyProtection="1">
      <alignment horizontal="right"/>
    </xf>
    <xf numFmtId="164" fontId="5" fillId="0" borderId="21" xfId="0" applyNumberFormat="1" applyFont="1" applyFill="1" applyBorder="1" applyAlignment="1" applyProtection="1">
      <alignment horizontal="right"/>
    </xf>
    <xf numFmtId="164" fontId="5" fillId="0" borderId="22" xfId="0" applyNumberFormat="1" applyFont="1" applyFill="1" applyBorder="1" applyAlignment="1" applyProtection="1">
      <alignment horizontal="right"/>
    </xf>
    <xf numFmtId="164" fontId="5" fillId="0" borderId="23" xfId="0" applyNumberFormat="1" applyFont="1" applyBorder="1" applyProtection="1"/>
    <xf numFmtId="3" fontId="0" fillId="4" borderId="24" xfId="0" applyNumberFormat="1" applyFill="1" applyBorder="1" applyProtection="1"/>
    <xf numFmtId="3" fontId="0" fillId="6" borderId="12" xfId="0" applyNumberFormat="1" applyFill="1" applyBorder="1" applyProtection="1"/>
    <xf numFmtId="3" fontId="0" fillId="4" borderId="0" xfId="0" applyNumberFormat="1" applyFill="1" applyBorder="1" applyProtection="1"/>
    <xf numFmtId="4" fontId="3" fillId="0" borderId="0" xfId="0" applyNumberFormat="1" applyFont="1" applyBorder="1" applyProtection="1"/>
    <xf numFmtId="3" fontId="3" fillId="0" borderId="26" xfId="0" applyNumberFormat="1" applyFont="1" applyFill="1" applyBorder="1" applyAlignment="1" applyProtection="1">
      <alignment horizontal="center"/>
    </xf>
    <xf numFmtId="4" fontId="3" fillId="0" borderId="23" xfId="0" applyNumberFormat="1" applyFont="1" applyBorder="1" applyProtection="1"/>
    <xf numFmtId="3" fontId="4" fillId="0" borderId="27" xfId="0" applyNumberFormat="1" applyFont="1" applyFill="1" applyBorder="1" applyAlignment="1" applyProtection="1">
      <alignment horizontal="left" vertical="center" wrapText="1"/>
    </xf>
    <xf numFmtId="164" fontId="6" fillId="2" borderId="28" xfId="0" applyNumberFormat="1" applyFont="1" applyFill="1" applyBorder="1" applyAlignment="1" applyProtection="1">
      <protection locked="0"/>
    </xf>
    <xf numFmtId="164" fontId="6" fillId="2" borderId="29" xfId="0" applyNumberFormat="1" applyFont="1" applyFill="1" applyBorder="1" applyAlignment="1" applyProtection="1">
      <protection locked="0"/>
    </xf>
    <xf numFmtId="164" fontId="6" fillId="2" borderId="30" xfId="0" applyNumberFormat="1" applyFont="1" applyFill="1" applyBorder="1" applyAlignment="1" applyProtection="1">
      <protection locked="0"/>
    </xf>
    <xf numFmtId="164" fontId="5" fillId="0" borderId="26" xfId="0" applyNumberFormat="1" applyFont="1" applyBorder="1" applyProtection="1"/>
    <xf numFmtId="3" fontId="0" fillId="4" borderId="4" xfId="0" applyNumberFormat="1" applyFill="1" applyBorder="1" applyProtection="1"/>
    <xf numFmtId="14" fontId="0" fillId="6" borderId="12" xfId="0" applyNumberFormat="1" applyFill="1" applyBorder="1" applyAlignment="1" applyProtection="1">
      <alignment horizontal="center"/>
    </xf>
    <xf numFmtId="165" fontId="0" fillId="3" borderId="33" xfId="0" applyNumberFormat="1" applyFill="1" applyBorder="1" applyProtection="1"/>
    <xf numFmtId="166" fontId="8" fillId="3" borderId="34" xfId="0" applyNumberFormat="1" applyFont="1" applyFill="1" applyBorder="1" applyAlignment="1" applyProtection="1">
      <alignment horizontal="center"/>
    </xf>
    <xf numFmtId="3" fontId="3" fillId="6" borderId="12" xfId="0" applyNumberFormat="1" applyFont="1" applyFill="1" applyBorder="1" applyProtection="1"/>
    <xf numFmtId="166" fontId="8" fillId="3" borderId="25" xfId="0" applyNumberFormat="1" applyFont="1" applyFill="1" applyBorder="1" applyAlignment="1" applyProtection="1">
      <alignment horizontal="center"/>
    </xf>
    <xf numFmtId="166" fontId="8" fillId="2" borderId="25" xfId="0" applyNumberFormat="1" applyFont="1" applyFill="1" applyBorder="1" applyAlignment="1" applyProtection="1">
      <alignment horizontal="center"/>
      <protection locked="0"/>
    </xf>
    <xf numFmtId="164" fontId="6" fillId="7" borderId="28" xfId="0" applyNumberFormat="1" applyFont="1" applyFill="1" applyBorder="1" applyAlignment="1" applyProtection="1">
      <protection locked="0"/>
    </xf>
    <xf numFmtId="164" fontId="6" fillId="7" borderId="29" xfId="0" applyNumberFormat="1" applyFont="1" applyFill="1" applyBorder="1" applyAlignment="1" applyProtection="1">
      <protection locked="0"/>
    </xf>
    <xf numFmtId="164" fontId="6" fillId="7" borderId="30" xfId="0" applyNumberFormat="1" applyFont="1" applyFill="1" applyBorder="1" applyAlignment="1" applyProtection="1">
      <protection locked="0"/>
    </xf>
    <xf numFmtId="0" fontId="7" fillId="2" borderId="35" xfId="0" applyNumberFormat="1" applyFont="1" applyFill="1" applyBorder="1" applyAlignment="1" applyProtection="1">
      <alignment horizontal="left" vertical="center" wrapText="1" shrinkToFit="1"/>
      <protection locked="0"/>
    </xf>
    <xf numFmtId="0" fontId="0" fillId="6" borderId="12" xfId="0" applyFill="1" applyBorder="1" applyProtection="1"/>
    <xf numFmtId="43" fontId="4" fillId="0" borderId="27" xfId="1" applyFont="1" applyFill="1" applyBorder="1" applyAlignment="1" applyProtection="1">
      <alignment horizontal="left" vertical="center" wrapText="1"/>
    </xf>
    <xf numFmtId="43" fontId="5" fillId="0" borderId="37" xfId="1" applyFont="1" applyBorder="1" applyProtection="1"/>
    <xf numFmtId="43" fontId="5" fillId="0" borderId="38" xfId="1" applyFont="1" applyBorder="1" applyProtection="1"/>
    <xf numFmtId="43" fontId="5" fillId="0" borderId="39" xfId="1" applyFont="1" applyBorder="1" applyProtection="1"/>
    <xf numFmtId="43" fontId="5" fillId="0" borderId="40" xfId="1" applyFont="1" applyBorder="1" applyProtection="1"/>
    <xf numFmtId="43" fontId="0" fillId="4" borderId="24" xfId="1" applyFont="1" applyFill="1" applyBorder="1" applyProtection="1"/>
    <xf numFmtId="43" fontId="0" fillId="6" borderId="0" xfId="1" applyFont="1" applyFill="1" applyBorder="1" applyProtection="1"/>
    <xf numFmtId="43" fontId="0" fillId="4" borderId="0" xfId="1" applyFont="1" applyFill="1" applyBorder="1" applyProtection="1"/>
    <xf numFmtId="43" fontId="0" fillId="6" borderId="5" xfId="1" applyFont="1" applyFill="1" applyBorder="1" applyProtection="1"/>
    <xf numFmtId="0" fontId="7" fillId="2" borderId="35" xfId="0" applyNumberFormat="1" applyFont="1" applyFill="1" applyBorder="1" applyAlignment="1" applyProtection="1">
      <alignment horizontal="left" vertical="center" wrapText="1" shrinkToFit="1"/>
      <protection locked="0"/>
    </xf>
    <xf numFmtId="0" fontId="7" fillId="2" borderId="36" xfId="0" applyNumberFormat="1" applyFont="1" applyFill="1" applyBorder="1" applyAlignment="1" applyProtection="1">
      <alignment horizontal="left" vertical="center" wrapText="1" shrinkToFit="1"/>
      <protection locked="0"/>
    </xf>
    <xf numFmtId="0" fontId="7" fillId="8" borderId="35" xfId="0" applyNumberFormat="1" applyFont="1" applyFill="1" applyBorder="1" applyAlignment="1" applyProtection="1">
      <alignment horizontal="left" vertical="center" wrapText="1" shrinkToFit="1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3" fontId="3" fillId="5" borderId="13" xfId="0" applyNumberFormat="1" applyFont="1" applyFill="1" applyBorder="1" applyAlignment="1" applyProtection="1">
      <alignment horizontal="center" vertical="center" wrapText="1"/>
    </xf>
    <xf numFmtId="3" fontId="3" fillId="5" borderId="14" xfId="0" applyNumberFormat="1" applyFont="1" applyFill="1" applyBorder="1" applyAlignment="1" applyProtection="1">
      <alignment horizontal="center" vertical="center" wrapText="1"/>
    </xf>
    <xf numFmtId="3" fontId="3" fillId="5" borderId="15" xfId="0" applyNumberFormat="1" applyFont="1" applyFill="1" applyBorder="1" applyAlignment="1" applyProtection="1">
      <alignment horizontal="center" vertical="center" wrapText="1"/>
    </xf>
    <xf numFmtId="43" fontId="0" fillId="6" borderId="25" xfId="1" applyFont="1" applyFill="1" applyBorder="1" applyAlignment="1" applyProtection="1">
      <alignment horizontal="center"/>
    </xf>
    <xf numFmtId="0" fontId="7" fillId="2" borderId="31" xfId="0" applyNumberFormat="1" applyFont="1" applyFill="1" applyBorder="1" applyAlignment="1" applyProtection="1">
      <alignment horizontal="left" vertical="center" shrinkToFit="1"/>
      <protection locked="0"/>
    </xf>
    <xf numFmtId="0" fontId="7" fillId="2" borderId="32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/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4"/>
  <sheetViews>
    <sheetView tabSelected="1" topLeftCell="G1" zoomScale="90" zoomScaleNormal="90" workbookViewId="0">
      <selection activeCell="W8" sqref="W8"/>
    </sheetView>
  </sheetViews>
  <sheetFormatPr baseColWidth="10" defaultRowHeight="15" x14ac:dyDescent="0.25"/>
  <cols>
    <col min="10" max="10" width="19.140625" customWidth="1"/>
  </cols>
  <sheetData>
    <row r="1" spans="1:28" ht="33" thickTop="1" thickBot="1" x14ac:dyDescent="0.3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</row>
    <row r="2" spans="1:28" ht="15.75" thickTop="1" x14ac:dyDescent="0.25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</row>
    <row r="3" spans="1:28" ht="15.75" thickBot="1" x14ac:dyDescent="0.3">
      <c r="A3" s="1"/>
      <c r="B3" s="2"/>
      <c r="C3" s="2"/>
      <c r="D3" s="2"/>
      <c r="E3" s="3"/>
      <c r="F3" s="2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/>
      <c r="T3" s="65">
        <v>41882</v>
      </c>
    </row>
    <row r="4" spans="1:28" ht="39.75" thickTop="1" thickBot="1" x14ac:dyDescent="0.3">
      <c r="A4" s="5" t="s">
        <v>1</v>
      </c>
      <c r="B4" s="6"/>
      <c r="C4" s="7"/>
      <c r="D4" s="7"/>
      <c r="E4" s="7"/>
      <c r="F4" s="7"/>
      <c r="G4" s="8"/>
      <c r="H4" s="9" t="s">
        <v>2</v>
      </c>
      <c r="I4" s="10"/>
      <c r="J4" s="11" t="s">
        <v>3</v>
      </c>
      <c r="K4" s="59" t="s">
        <v>4</v>
      </c>
      <c r="L4" s="60"/>
      <c r="M4" s="60"/>
      <c r="N4" s="61"/>
      <c r="O4" s="12"/>
      <c r="P4" s="12"/>
      <c r="Q4" s="13" t="s">
        <v>5</v>
      </c>
      <c r="R4" s="14" t="s">
        <v>6</v>
      </c>
      <c r="S4" s="15" t="s">
        <v>7</v>
      </c>
      <c r="T4" t="s">
        <v>28</v>
      </c>
      <c r="U4" t="s">
        <v>29</v>
      </c>
      <c r="V4" t="s">
        <v>30</v>
      </c>
      <c r="W4" t="s">
        <v>31</v>
      </c>
      <c r="X4" t="s">
        <v>32</v>
      </c>
      <c r="Y4" t="s">
        <v>33</v>
      </c>
      <c r="Z4" t="s">
        <v>34</v>
      </c>
      <c r="AA4" t="s">
        <v>35</v>
      </c>
      <c r="AB4" t="s">
        <v>36</v>
      </c>
    </row>
    <row r="5" spans="1:28" ht="39.75" thickTop="1" thickBot="1" x14ac:dyDescent="0.3">
      <c r="A5" s="16" t="s">
        <v>8</v>
      </c>
      <c r="B5" s="17">
        <f t="shared" ref="B5:G5" si="0">SUM(B6:B23)</f>
        <v>420</v>
      </c>
      <c r="C5" s="18">
        <f t="shared" si="0"/>
        <v>20</v>
      </c>
      <c r="D5" s="18">
        <f t="shared" si="0"/>
        <v>0</v>
      </c>
      <c r="E5" s="18">
        <f t="shared" si="0"/>
        <v>0</v>
      </c>
      <c r="F5" s="18">
        <f t="shared" si="0"/>
        <v>0</v>
      </c>
      <c r="G5" s="19">
        <f t="shared" si="0"/>
        <v>0</v>
      </c>
      <c r="H5" s="20">
        <f>SUM(B5:G5)</f>
        <v>440</v>
      </c>
      <c r="I5" s="21"/>
      <c r="J5" s="22"/>
      <c r="K5" s="62"/>
      <c r="L5" s="62"/>
      <c r="M5" s="62"/>
      <c r="N5" s="62"/>
      <c r="O5" s="23"/>
      <c r="P5" s="23"/>
      <c r="Q5" s="24">
        <f>SUM(Q6:Q23)</f>
        <v>8.4861111111111107</v>
      </c>
      <c r="R5" s="25">
        <f>IF(H5=0,0,H5/Q5)</f>
        <v>51.849427168576106</v>
      </c>
      <c r="S5" s="26">
        <f>Q5*12</f>
        <v>101.83333333333333</v>
      </c>
      <c r="T5" s="66">
        <f>T3-J6</f>
        <v>169</v>
      </c>
      <c r="U5">
        <v>360</v>
      </c>
      <c r="V5">
        <v>360</v>
      </c>
      <c r="W5" s="66">
        <f>V5-T5</f>
        <v>191</v>
      </c>
    </row>
    <row r="6" spans="1:28" ht="27" thickTop="1" thickBot="1" x14ac:dyDescent="0.3">
      <c r="A6" s="27" t="s">
        <v>9</v>
      </c>
      <c r="B6" s="28">
        <v>150</v>
      </c>
      <c r="C6" s="29">
        <v>20</v>
      </c>
      <c r="D6" s="29"/>
      <c r="E6" s="29"/>
      <c r="F6" s="29"/>
      <c r="G6" s="30"/>
      <c r="H6" s="31">
        <f t="shared" ref="H6:H23" si="1">SUM(B6:G6)</f>
        <v>170</v>
      </c>
      <c r="I6" s="32"/>
      <c r="J6" s="33">
        <v>41713</v>
      </c>
      <c r="K6" s="63"/>
      <c r="L6" s="64"/>
      <c r="M6" s="64"/>
      <c r="N6" s="64"/>
      <c r="O6" s="23"/>
      <c r="P6" s="23"/>
      <c r="Q6" s="34">
        <f>IF(H6=0,,H6/R6)</f>
        <v>4.7222222222222223</v>
      </c>
      <c r="R6" s="35">
        <v>36</v>
      </c>
      <c r="S6" s="36"/>
      <c r="T6" s="66">
        <f>$H$6/($R$6/12)*(T5/360)</f>
        <v>26.601851851851851</v>
      </c>
      <c r="U6" s="66">
        <f t="shared" ref="U6:W6" si="2">$H$6/($R$6/12)*(U5/360)</f>
        <v>56.666666666666664</v>
      </c>
      <c r="V6" s="66">
        <f t="shared" si="2"/>
        <v>56.666666666666664</v>
      </c>
      <c r="W6" s="66">
        <f t="shared" si="2"/>
        <v>30.064814814814813</v>
      </c>
      <c r="AB6" s="66">
        <f>SUM(T6:AA6)</f>
        <v>170</v>
      </c>
    </row>
    <row r="7" spans="1:28" ht="27" thickTop="1" thickBot="1" x14ac:dyDescent="0.3">
      <c r="A7" s="27" t="s">
        <v>10</v>
      </c>
      <c r="B7" s="28"/>
      <c r="C7" s="29"/>
      <c r="D7" s="29"/>
      <c r="E7" s="29"/>
      <c r="F7" s="29"/>
      <c r="G7" s="30"/>
      <c r="H7" s="31">
        <f t="shared" si="1"/>
        <v>0</v>
      </c>
      <c r="I7" s="21"/>
      <c r="J7" s="22"/>
      <c r="K7" s="53"/>
      <c r="L7" s="53"/>
      <c r="M7" s="53"/>
      <c r="N7" s="53"/>
      <c r="O7" s="23"/>
      <c r="P7" s="23"/>
      <c r="Q7" s="34">
        <f>IF(H7=0,,H7/R7)</f>
        <v>0</v>
      </c>
      <c r="R7" s="37">
        <v>60</v>
      </c>
      <c r="S7" s="22"/>
    </row>
    <row r="8" spans="1:28" ht="39.75" thickTop="1" thickBot="1" x14ac:dyDescent="0.3">
      <c r="A8" s="27" t="s">
        <v>11</v>
      </c>
      <c r="B8" s="28"/>
      <c r="C8" s="29"/>
      <c r="D8" s="29"/>
      <c r="E8" s="29"/>
      <c r="F8" s="29"/>
      <c r="G8" s="30"/>
      <c r="H8" s="31">
        <f t="shared" si="1"/>
        <v>0</v>
      </c>
      <c r="I8" s="21"/>
      <c r="J8" s="22"/>
      <c r="K8" s="53"/>
      <c r="L8" s="53"/>
      <c r="M8" s="53"/>
      <c r="N8" s="53"/>
      <c r="O8" s="23"/>
      <c r="P8" s="23"/>
      <c r="Q8" s="34"/>
      <c r="R8" s="37">
        <v>84</v>
      </c>
      <c r="S8" s="22"/>
    </row>
    <row r="9" spans="1:28" ht="27" thickTop="1" thickBot="1" x14ac:dyDescent="0.3">
      <c r="A9" s="27" t="s">
        <v>12</v>
      </c>
      <c r="B9" s="28"/>
      <c r="C9" s="29"/>
      <c r="D9" s="29"/>
      <c r="E9" s="29"/>
      <c r="F9" s="29"/>
      <c r="G9" s="30"/>
      <c r="H9" s="31">
        <f t="shared" si="1"/>
        <v>0</v>
      </c>
      <c r="I9" s="21"/>
      <c r="J9" s="22"/>
      <c r="K9" s="53"/>
      <c r="L9" s="53"/>
      <c r="M9" s="53"/>
      <c r="N9" s="53"/>
      <c r="O9" s="23"/>
      <c r="P9" s="23"/>
      <c r="Q9" s="34">
        <f t="shared" ref="Q9:Q23" si="3">IF(H9=0,,H9/R9)</f>
        <v>0</v>
      </c>
      <c r="R9" s="37">
        <v>72</v>
      </c>
      <c r="S9" s="22"/>
    </row>
    <row r="10" spans="1:28" ht="27" thickTop="1" thickBot="1" x14ac:dyDescent="0.3">
      <c r="A10" s="27" t="s">
        <v>13</v>
      </c>
      <c r="B10" s="28"/>
      <c r="C10" s="29"/>
      <c r="D10" s="29"/>
      <c r="E10" s="29"/>
      <c r="F10" s="29"/>
      <c r="G10" s="30"/>
      <c r="H10" s="31">
        <f t="shared" si="1"/>
        <v>0</v>
      </c>
      <c r="I10" s="21"/>
      <c r="J10" s="22"/>
      <c r="K10" s="53"/>
      <c r="L10" s="53"/>
      <c r="M10" s="53"/>
      <c r="N10" s="53"/>
      <c r="O10" s="23"/>
      <c r="P10" s="23"/>
      <c r="Q10" s="34">
        <f t="shared" si="3"/>
        <v>0</v>
      </c>
      <c r="R10" s="38"/>
      <c r="S10" s="22"/>
    </row>
    <row r="11" spans="1:28" ht="39.75" thickTop="1" thickBot="1" x14ac:dyDescent="0.3">
      <c r="A11" s="27" t="s">
        <v>14</v>
      </c>
      <c r="B11" s="28"/>
      <c r="C11" s="29"/>
      <c r="D11" s="29"/>
      <c r="E11" s="29"/>
      <c r="F11" s="29"/>
      <c r="G11" s="30"/>
      <c r="H11" s="31">
        <f t="shared" si="1"/>
        <v>0</v>
      </c>
      <c r="I11" s="21"/>
      <c r="J11" s="22"/>
      <c r="K11" s="53"/>
      <c r="L11" s="53"/>
      <c r="M11" s="53"/>
      <c r="N11" s="53"/>
      <c r="O11" s="23"/>
      <c r="P11" s="23"/>
      <c r="Q11" s="34">
        <f t="shared" si="3"/>
        <v>0</v>
      </c>
      <c r="R11" s="37">
        <v>72</v>
      </c>
      <c r="S11" s="22"/>
    </row>
    <row r="12" spans="1:28" ht="39.75" thickTop="1" thickBot="1" x14ac:dyDescent="0.3">
      <c r="A12" s="27" t="s">
        <v>15</v>
      </c>
      <c r="B12" s="28">
        <v>20</v>
      </c>
      <c r="C12" s="29"/>
      <c r="D12" s="29"/>
      <c r="E12" s="29"/>
      <c r="F12" s="29"/>
      <c r="G12" s="30"/>
      <c r="H12" s="31">
        <f t="shared" si="1"/>
        <v>20</v>
      </c>
      <c r="I12" s="21"/>
      <c r="J12" s="33">
        <v>41713</v>
      </c>
      <c r="K12" s="53"/>
      <c r="L12" s="53"/>
      <c r="M12" s="53"/>
      <c r="N12" s="53"/>
      <c r="O12" s="23"/>
      <c r="P12" s="23"/>
      <c r="Q12" s="34">
        <f t="shared" si="3"/>
        <v>0.27777777777777779</v>
      </c>
      <c r="R12" s="37">
        <v>72</v>
      </c>
      <c r="S12" s="22"/>
    </row>
    <row r="13" spans="1:28" ht="39.75" thickTop="1" thickBot="1" x14ac:dyDescent="0.3">
      <c r="A13" s="27" t="s">
        <v>16</v>
      </c>
      <c r="B13" s="28"/>
      <c r="C13" s="29"/>
      <c r="D13" s="29"/>
      <c r="E13" s="29"/>
      <c r="F13" s="29"/>
      <c r="G13" s="30"/>
      <c r="H13" s="31">
        <f t="shared" si="1"/>
        <v>0</v>
      </c>
      <c r="I13" s="21"/>
      <c r="J13" s="22"/>
      <c r="K13" s="53"/>
      <c r="L13" s="53"/>
      <c r="M13" s="53"/>
      <c r="N13" s="53"/>
      <c r="O13" s="23"/>
      <c r="P13" s="23"/>
      <c r="Q13" s="34">
        <f t="shared" si="3"/>
        <v>0</v>
      </c>
      <c r="R13" s="37">
        <v>48</v>
      </c>
      <c r="S13" s="22"/>
    </row>
    <row r="14" spans="1:28" ht="27" thickTop="1" thickBot="1" x14ac:dyDescent="0.3">
      <c r="A14" s="27" t="s">
        <v>17</v>
      </c>
      <c r="B14" s="28">
        <v>20</v>
      </c>
      <c r="C14" s="29"/>
      <c r="D14" s="29"/>
      <c r="E14" s="29"/>
      <c r="F14" s="29"/>
      <c r="G14" s="30"/>
      <c r="H14" s="31">
        <f t="shared" si="1"/>
        <v>20</v>
      </c>
      <c r="I14" s="21"/>
      <c r="J14" s="33">
        <v>41708</v>
      </c>
      <c r="K14" s="53"/>
      <c r="L14" s="53"/>
      <c r="M14" s="53"/>
      <c r="N14" s="53"/>
      <c r="O14" s="23"/>
      <c r="P14" s="23"/>
      <c r="Q14" s="34">
        <f t="shared" si="3"/>
        <v>0.27777777777777779</v>
      </c>
      <c r="R14" s="37">
        <v>72</v>
      </c>
      <c r="S14" s="22"/>
    </row>
    <row r="15" spans="1:28" ht="39.75" thickTop="1" thickBot="1" x14ac:dyDescent="0.3">
      <c r="A15" s="27" t="s">
        <v>18</v>
      </c>
      <c r="B15" s="28"/>
      <c r="C15" s="29"/>
      <c r="D15" s="29"/>
      <c r="E15" s="29"/>
      <c r="F15" s="29"/>
      <c r="G15" s="30"/>
      <c r="H15" s="31">
        <f t="shared" si="1"/>
        <v>0</v>
      </c>
      <c r="I15" s="21"/>
      <c r="J15" s="22"/>
      <c r="K15" s="53"/>
      <c r="L15" s="53"/>
      <c r="M15" s="53"/>
      <c r="N15" s="53"/>
      <c r="O15" s="23"/>
      <c r="P15" s="23"/>
      <c r="Q15" s="34">
        <f t="shared" si="3"/>
        <v>0</v>
      </c>
      <c r="R15" s="37">
        <v>48</v>
      </c>
      <c r="S15" s="22"/>
    </row>
    <row r="16" spans="1:28" ht="39.75" thickTop="1" thickBot="1" x14ac:dyDescent="0.3">
      <c r="A16" s="27" t="s">
        <v>19</v>
      </c>
      <c r="B16" s="28">
        <v>105</v>
      </c>
      <c r="C16" s="29"/>
      <c r="D16" s="29"/>
      <c r="E16" s="29"/>
      <c r="F16" s="29"/>
      <c r="G16" s="30"/>
      <c r="H16" s="31">
        <f t="shared" si="1"/>
        <v>105</v>
      </c>
      <c r="I16" s="21"/>
      <c r="J16" s="33">
        <v>41713</v>
      </c>
      <c r="K16" s="53"/>
      <c r="L16" s="53"/>
      <c r="M16" s="53"/>
      <c r="N16" s="53"/>
      <c r="O16" s="23"/>
      <c r="P16" s="23"/>
      <c r="Q16" s="34">
        <f t="shared" si="3"/>
        <v>1.4583333333333333</v>
      </c>
      <c r="R16" s="37">
        <v>72</v>
      </c>
      <c r="S16" s="22"/>
    </row>
    <row r="17" spans="1:19" ht="39.75" thickTop="1" thickBot="1" x14ac:dyDescent="0.3">
      <c r="A17" s="27" t="s">
        <v>20</v>
      </c>
      <c r="B17" s="28"/>
      <c r="C17" s="29"/>
      <c r="D17" s="29"/>
      <c r="E17" s="29"/>
      <c r="F17" s="29"/>
      <c r="G17" s="30"/>
      <c r="H17" s="31">
        <f t="shared" si="1"/>
        <v>0</v>
      </c>
      <c r="I17" s="21"/>
      <c r="J17" s="22"/>
      <c r="K17" s="53"/>
      <c r="L17" s="53"/>
      <c r="M17" s="53"/>
      <c r="N17" s="53"/>
      <c r="O17" s="23"/>
      <c r="P17" s="23"/>
      <c r="Q17" s="34">
        <f t="shared" si="3"/>
        <v>0</v>
      </c>
      <c r="R17" s="37">
        <v>36</v>
      </c>
      <c r="S17" s="22"/>
    </row>
    <row r="18" spans="1:19" ht="27" thickTop="1" thickBot="1" x14ac:dyDescent="0.3">
      <c r="A18" s="27" t="s">
        <v>21</v>
      </c>
      <c r="B18" s="28">
        <v>123</v>
      </c>
      <c r="C18" s="29"/>
      <c r="D18" s="29"/>
      <c r="E18" s="29"/>
      <c r="F18" s="29"/>
      <c r="G18" s="30"/>
      <c r="H18" s="31">
        <f t="shared" si="1"/>
        <v>123</v>
      </c>
      <c r="I18" s="21"/>
      <c r="J18" s="33">
        <v>41713</v>
      </c>
      <c r="K18" s="53"/>
      <c r="L18" s="53"/>
      <c r="M18" s="53"/>
      <c r="N18" s="53"/>
      <c r="O18" s="23"/>
      <c r="P18" s="23"/>
      <c r="Q18" s="34">
        <f t="shared" si="3"/>
        <v>1.7083333333333333</v>
      </c>
      <c r="R18" s="37">
        <v>72</v>
      </c>
      <c r="S18" s="22"/>
    </row>
    <row r="19" spans="1:19" ht="20.25" thickTop="1" thickBot="1" x14ac:dyDescent="0.3">
      <c r="A19" s="27" t="s">
        <v>22</v>
      </c>
      <c r="B19" s="28"/>
      <c r="C19" s="29"/>
      <c r="D19" s="29"/>
      <c r="E19" s="29"/>
      <c r="F19" s="29"/>
      <c r="G19" s="30"/>
      <c r="H19" s="31">
        <f t="shared" si="1"/>
        <v>0</v>
      </c>
      <c r="I19" s="21"/>
      <c r="J19" s="22"/>
      <c r="K19" s="53"/>
      <c r="L19" s="53"/>
      <c r="M19" s="53"/>
      <c r="N19" s="53"/>
      <c r="O19" s="23"/>
      <c r="P19" s="23"/>
      <c r="Q19" s="34">
        <f t="shared" si="3"/>
        <v>0</v>
      </c>
      <c r="R19" s="37">
        <v>36</v>
      </c>
      <c r="S19" s="22"/>
    </row>
    <row r="20" spans="1:19" ht="39.75" thickTop="1" thickBot="1" x14ac:dyDescent="0.3">
      <c r="A20" s="27" t="s">
        <v>23</v>
      </c>
      <c r="B20" s="39">
        <v>2</v>
      </c>
      <c r="C20" s="40"/>
      <c r="D20" s="40"/>
      <c r="E20" s="40"/>
      <c r="F20" s="40"/>
      <c r="G20" s="41"/>
      <c r="H20" s="31">
        <f t="shared" si="1"/>
        <v>2</v>
      </c>
      <c r="I20" s="21"/>
      <c r="J20" s="33">
        <v>41713</v>
      </c>
      <c r="K20" s="55"/>
      <c r="L20" s="55"/>
      <c r="M20" s="55"/>
      <c r="N20" s="55"/>
      <c r="O20" s="23"/>
      <c r="P20" s="23"/>
      <c r="Q20" s="34">
        <f t="shared" si="3"/>
        <v>4.1666666666666664E-2</v>
      </c>
      <c r="R20" s="37">
        <v>48</v>
      </c>
      <c r="S20" s="22"/>
    </row>
    <row r="21" spans="1:19" ht="52.5" thickTop="1" thickBot="1" x14ac:dyDescent="0.3">
      <c r="A21" s="27" t="s">
        <v>24</v>
      </c>
      <c r="B21" s="28"/>
      <c r="C21" s="29"/>
      <c r="D21" s="29"/>
      <c r="E21" s="29"/>
      <c r="F21" s="29"/>
      <c r="G21" s="30"/>
      <c r="H21" s="31">
        <f t="shared" si="1"/>
        <v>0</v>
      </c>
      <c r="I21" s="21"/>
      <c r="J21" s="22"/>
      <c r="K21" s="42"/>
      <c r="L21" s="42"/>
      <c r="M21" s="42"/>
      <c r="N21" s="42"/>
      <c r="O21" s="23"/>
      <c r="P21" s="23"/>
      <c r="Q21" s="34">
        <f t="shared" si="3"/>
        <v>0</v>
      </c>
      <c r="R21" s="37">
        <v>48</v>
      </c>
      <c r="S21" s="22"/>
    </row>
    <row r="22" spans="1:19" ht="20.25" thickTop="1" thickBot="1" x14ac:dyDescent="0.3">
      <c r="A22" s="27" t="s">
        <v>25</v>
      </c>
      <c r="B22" s="28"/>
      <c r="C22" s="29"/>
      <c r="D22" s="29"/>
      <c r="E22" s="29"/>
      <c r="F22" s="29"/>
      <c r="G22" s="30"/>
      <c r="H22" s="31">
        <f t="shared" si="1"/>
        <v>0</v>
      </c>
      <c r="I22" s="21"/>
      <c r="J22" s="22"/>
      <c r="K22" s="53"/>
      <c r="L22" s="53"/>
      <c r="M22" s="53"/>
      <c r="N22" s="53"/>
      <c r="O22" s="23"/>
      <c r="P22" s="23"/>
      <c r="Q22" s="34">
        <f t="shared" si="3"/>
        <v>0</v>
      </c>
      <c r="R22" s="37">
        <v>36</v>
      </c>
      <c r="S22" s="43"/>
    </row>
    <row r="23" spans="1:19" ht="27" thickTop="1" thickBot="1" x14ac:dyDescent="0.3">
      <c r="A23" s="27" t="s">
        <v>26</v>
      </c>
      <c r="B23" s="28"/>
      <c r="C23" s="29"/>
      <c r="D23" s="29"/>
      <c r="E23" s="29"/>
      <c r="F23" s="29"/>
      <c r="G23" s="30"/>
      <c r="H23" s="31">
        <f t="shared" si="1"/>
        <v>0</v>
      </c>
      <c r="I23" s="21"/>
      <c r="J23" s="22"/>
      <c r="K23" s="54"/>
      <c r="L23" s="54"/>
      <c r="M23" s="54"/>
      <c r="N23" s="54"/>
      <c r="O23" s="23"/>
      <c r="P23" s="23"/>
      <c r="Q23" s="34">
        <f t="shared" si="3"/>
        <v>0</v>
      </c>
      <c r="R23" s="38"/>
      <c r="S23" s="43"/>
    </row>
    <row r="24" spans="1:19" ht="26.25" thickTop="1" x14ac:dyDescent="0.25">
      <c r="A24" s="44" t="s">
        <v>27</v>
      </c>
      <c r="B24" s="45">
        <f>SUM(B6:B23)-B5</f>
        <v>0</v>
      </c>
      <c r="C24" s="46">
        <f t="shared" ref="C24:H24" si="4">SUM(C6:C23)-C5</f>
        <v>0</v>
      </c>
      <c r="D24" s="46">
        <f t="shared" si="4"/>
        <v>0</v>
      </c>
      <c r="E24" s="46">
        <f t="shared" si="4"/>
        <v>0</v>
      </c>
      <c r="F24" s="46">
        <f t="shared" si="4"/>
        <v>0</v>
      </c>
      <c r="G24" s="47">
        <f t="shared" si="4"/>
        <v>0</v>
      </c>
      <c r="H24" s="48">
        <f t="shared" si="4"/>
        <v>0</v>
      </c>
      <c r="I24" s="49"/>
      <c r="J24" s="22"/>
      <c r="K24" s="50"/>
      <c r="L24" s="50"/>
      <c r="M24" s="50"/>
      <c r="N24" s="50"/>
      <c r="O24" s="51"/>
      <c r="P24" s="51"/>
      <c r="Q24" s="50"/>
      <c r="R24" s="50"/>
      <c r="S24" s="52"/>
    </row>
  </sheetData>
  <mergeCells count="20">
    <mergeCell ref="K14:N14"/>
    <mergeCell ref="A1:S1"/>
    <mergeCell ref="K4:N4"/>
    <mergeCell ref="K5:N5"/>
    <mergeCell ref="K6:N6"/>
    <mergeCell ref="K7:N7"/>
    <mergeCell ref="K8:N8"/>
    <mergeCell ref="K9:N9"/>
    <mergeCell ref="K10:N10"/>
    <mergeCell ref="K11:N11"/>
    <mergeCell ref="K12:N12"/>
    <mergeCell ref="K13:N13"/>
    <mergeCell ref="K22:N22"/>
    <mergeCell ref="K23:N23"/>
    <mergeCell ref="K15:N15"/>
    <mergeCell ref="K16:N16"/>
    <mergeCell ref="K17:N17"/>
    <mergeCell ref="K18:N18"/>
    <mergeCell ref="K19:N19"/>
    <mergeCell ref="K20:N20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SODEXO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Vezant-DAFFR</dc:creator>
  <cp:lastModifiedBy>Pierre</cp:lastModifiedBy>
  <dcterms:created xsi:type="dcterms:W3CDTF">2014-02-26T14:23:41Z</dcterms:created>
  <dcterms:modified xsi:type="dcterms:W3CDTF">2014-02-26T18:42:42Z</dcterms:modified>
</cp:coreProperties>
</file>