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workbookProtection lockStructure="1"/>
  <bookViews>
    <workbookView xWindow="-135" yWindow="2490" windowWidth="28515" windowHeight="8325" activeTab="12"/>
  </bookViews>
  <sheets>
    <sheet name="Janvier" sheetId="1" r:id="rId1"/>
    <sheet name="Février" sheetId="2" r:id="rId2"/>
    <sheet name="Mars" sheetId="3" r:id="rId3"/>
    <sheet name="Avril" sheetId="4" r:id="rId4"/>
    <sheet name="Mai" sheetId="5" r:id="rId5"/>
    <sheet name="Juin" sheetId="6" r:id="rId6"/>
    <sheet name="Juillet" sheetId="7" r:id="rId7"/>
    <sheet name="Août" sheetId="8" r:id="rId8"/>
    <sheet name="Septembre" sheetId="9" r:id="rId9"/>
    <sheet name="Octobre" sheetId="10" r:id="rId10"/>
    <sheet name="Novembre" sheetId="11" r:id="rId11"/>
    <sheet name="Décembre" sheetId="12" r:id="rId12"/>
    <sheet name="Verlofplanning" sheetId="13" r:id="rId13"/>
    <sheet name="Fériés" sheetId="14" r:id="rId14"/>
  </sheets>
  <definedNames>
    <definedName name="An">Fériés!$B$1</definedName>
    <definedName name="Fériés">Fériés!$C$4:$C$15</definedName>
    <definedName name="Mois">Fériés!$E$1:$E$12</definedName>
  </definedNames>
  <calcPr calcId="145621"/>
  <customWorkbookViews>
    <customWorkbookView name="Christine - Affichage personnalisé" guid="{E0E3CE9B-DC2C-43A4-8C84-074C2ED49AD9}" mergeInterval="0" personalView="1" maximized="1" windowWidth="1916" windowHeight="943" activeSheetId="13"/>
  </customWorkbookViews>
</workbook>
</file>

<file path=xl/calcChain.xml><?xml version="1.0" encoding="utf-8"?>
<calcChain xmlns="http://schemas.openxmlformats.org/spreadsheetml/2006/main">
  <c r="C7" i="14" l="1"/>
  <c r="H10" i="13"/>
  <c r="P10" i="13"/>
  <c r="AF10" i="13"/>
  <c r="I10" i="13"/>
  <c r="Q10" i="13"/>
  <c r="Y10" i="13"/>
  <c r="R10" i="13"/>
  <c r="O6" i="13"/>
  <c r="H3" i="13"/>
  <c r="B10" i="13"/>
  <c r="J10" i="13"/>
  <c r="T10" i="13"/>
  <c r="C10" i="13"/>
  <c r="K10" i="13"/>
  <c r="S10" i="13"/>
  <c r="AA10" i="13"/>
  <c r="V10" i="13"/>
  <c r="N6" i="13"/>
  <c r="K5" i="13"/>
  <c r="AE10" i="13"/>
  <c r="C6" i="13"/>
  <c r="D10" i="13"/>
  <c r="L10" i="13"/>
  <c r="X10" i="13"/>
  <c r="E10" i="13"/>
  <c r="M10" i="13"/>
  <c r="U10" i="13"/>
  <c r="AC10" i="13"/>
  <c r="Z10" i="13"/>
  <c r="D6" i="13"/>
  <c r="L5" i="13"/>
  <c r="F10" i="13"/>
  <c r="N10" i="13"/>
  <c r="AB10" i="13"/>
  <c r="G10" i="13"/>
  <c r="O10" i="13"/>
  <c r="W10" i="13"/>
  <c r="AD10" i="13"/>
  <c r="D5" i="13"/>
  <c r="B2" i="13" l="1"/>
  <c r="C2" i="13" s="1"/>
  <c r="D2" i="13" s="1"/>
  <c r="E2" i="13" s="1"/>
  <c r="F2" i="13" s="1"/>
  <c r="G2" i="13" s="1"/>
  <c r="H2" i="13" s="1"/>
  <c r="I2" i="13" s="1"/>
  <c r="J2" i="13" s="1"/>
  <c r="K2" i="13" s="1"/>
  <c r="L2" i="13" s="1"/>
  <c r="M2" i="13" s="1"/>
  <c r="N2" i="13" s="1"/>
  <c r="O2" i="13" s="1"/>
  <c r="P2" i="13" s="1"/>
  <c r="Q2" i="13" s="1"/>
  <c r="R2" i="13" s="1"/>
  <c r="S2" i="13" s="1"/>
  <c r="T2" i="13" s="1"/>
  <c r="U2" i="13" s="1"/>
  <c r="V2" i="13" s="1"/>
  <c r="W2" i="13" s="1"/>
  <c r="X2" i="13" s="1"/>
  <c r="Y2" i="13" s="1"/>
  <c r="Z2" i="13" s="1"/>
  <c r="AA2" i="13" s="1"/>
  <c r="AB2" i="13" s="1"/>
  <c r="AC2" i="13" s="1"/>
  <c r="B2" i="12"/>
  <c r="C2" i="12" s="1"/>
  <c r="D2" i="12" s="1"/>
  <c r="E2" i="12" s="1"/>
  <c r="F2" i="12" s="1"/>
  <c r="G2" i="12" s="1"/>
  <c r="H2" i="12" s="1"/>
  <c r="I2" i="12" s="1"/>
  <c r="J2" i="12" s="1"/>
  <c r="K2" i="12" s="1"/>
  <c r="L2" i="12" s="1"/>
  <c r="M2" i="12" s="1"/>
  <c r="N2" i="12" s="1"/>
  <c r="O2" i="12" s="1"/>
  <c r="P2" i="12" s="1"/>
  <c r="Q2" i="12" s="1"/>
  <c r="R2" i="12" s="1"/>
  <c r="S2" i="12" s="1"/>
  <c r="T2" i="12" s="1"/>
  <c r="U2" i="12" s="1"/>
  <c r="V2" i="12" s="1"/>
  <c r="W2" i="12" s="1"/>
  <c r="X2" i="12" s="1"/>
  <c r="Y2" i="12" s="1"/>
  <c r="Z2" i="12" s="1"/>
  <c r="AA2" i="12" s="1"/>
  <c r="AB2" i="12" s="1"/>
  <c r="AC2" i="12" s="1"/>
  <c r="B2" i="11"/>
  <c r="C2" i="11" s="1"/>
  <c r="D2" i="11" s="1"/>
  <c r="E2" i="11" s="1"/>
  <c r="F2" i="11" s="1"/>
  <c r="G2" i="11" s="1"/>
  <c r="H2" i="11" s="1"/>
  <c r="I2" i="11" s="1"/>
  <c r="J2" i="11" s="1"/>
  <c r="K2" i="11" s="1"/>
  <c r="L2" i="11" s="1"/>
  <c r="M2" i="11" s="1"/>
  <c r="N2" i="11" s="1"/>
  <c r="O2" i="11" s="1"/>
  <c r="P2" i="11" s="1"/>
  <c r="Q2" i="11" s="1"/>
  <c r="R2" i="11" s="1"/>
  <c r="S2" i="11" s="1"/>
  <c r="T2" i="11" s="1"/>
  <c r="U2" i="11" s="1"/>
  <c r="V2" i="11" s="1"/>
  <c r="W2" i="11" s="1"/>
  <c r="X2" i="11" s="1"/>
  <c r="Y2" i="11" s="1"/>
  <c r="Z2" i="11" s="1"/>
  <c r="AA2" i="11" s="1"/>
  <c r="AB2" i="11" s="1"/>
  <c r="AC2" i="11" s="1"/>
  <c r="B2" i="10"/>
  <c r="C2" i="10" s="1"/>
  <c r="D2" i="10" s="1"/>
  <c r="E2" i="10" s="1"/>
  <c r="F2" i="10" s="1"/>
  <c r="G2" i="10" s="1"/>
  <c r="H2" i="10" s="1"/>
  <c r="I2" i="10" s="1"/>
  <c r="J2" i="10" s="1"/>
  <c r="K2" i="10" s="1"/>
  <c r="L2" i="10" s="1"/>
  <c r="M2" i="10" s="1"/>
  <c r="N2" i="10" s="1"/>
  <c r="O2" i="10" s="1"/>
  <c r="P2" i="10" s="1"/>
  <c r="Q2" i="10" s="1"/>
  <c r="R2" i="10" s="1"/>
  <c r="S2" i="10" s="1"/>
  <c r="T2" i="10" s="1"/>
  <c r="U2" i="10" s="1"/>
  <c r="V2" i="10" s="1"/>
  <c r="W2" i="10" s="1"/>
  <c r="X2" i="10" s="1"/>
  <c r="Y2" i="10" s="1"/>
  <c r="Z2" i="10" s="1"/>
  <c r="AA2" i="10" s="1"/>
  <c r="AB2" i="10" s="1"/>
  <c r="AC2" i="10" s="1"/>
  <c r="B2" i="9"/>
  <c r="C2" i="9" s="1"/>
  <c r="D2" i="9" s="1"/>
  <c r="E2" i="9" s="1"/>
  <c r="F2" i="9" s="1"/>
  <c r="G2" i="9" s="1"/>
  <c r="H2" i="9" s="1"/>
  <c r="I2" i="9" s="1"/>
  <c r="J2" i="9" s="1"/>
  <c r="K2" i="9" s="1"/>
  <c r="L2" i="9" s="1"/>
  <c r="M2" i="9" s="1"/>
  <c r="N2" i="9" s="1"/>
  <c r="O2" i="9" s="1"/>
  <c r="P2" i="9" s="1"/>
  <c r="Q2" i="9" s="1"/>
  <c r="R2" i="9" s="1"/>
  <c r="S2" i="9" s="1"/>
  <c r="T2" i="9" s="1"/>
  <c r="U2" i="9" s="1"/>
  <c r="V2" i="9" s="1"/>
  <c r="W2" i="9" s="1"/>
  <c r="X2" i="9" s="1"/>
  <c r="Y2" i="9" s="1"/>
  <c r="Z2" i="9" s="1"/>
  <c r="AA2" i="9" s="1"/>
  <c r="AB2" i="9" s="1"/>
  <c r="AC2" i="9" s="1"/>
  <c r="B2" i="8"/>
  <c r="C2" i="8" s="1"/>
  <c r="D2" i="8" s="1"/>
  <c r="E2" i="8" s="1"/>
  <c r="F2" i="8" s="1"/>
  <c r="G2" i="8" s="1"/>
  <c r="H2" i="8" s="1"/>
  <c r="I2" i="8" s="1"/>
  <c r="J2" i="8" s="1"/>
  <c r="K2" i="8" s="1"/>
  <c r="L2" i="8" s="1"/>
  <c r="M2" i="8" s="1"/>
  <c r="N2" i="8" s="1"/>
  <c r="O2" i="8" s="1"/>
  <c r="P2" i="8" s="1"/>
  <c r="Q2" i="8" s="1"/>
  <c r="R2" i="8" s="1"/>
  <c r="S2" i="8" s="1"/>
  <c r="T2" i="8" s="1"/>
  <c r="U2" i="8" s="1"/>
  <c r="V2" i="8" s="1"/>
  <c r="W2" i="8" s="1"/>
  <c r="X2" i="8" s="1"/>
  <c r="Y2" i="8" s="1"/>
  <c r="Z2" i="8" s="1"/>
  <c r="AA2" i="8" s="1"/>
  <c r="AB2" i="8" s="1"/>
  <c r="AC2" i="8" s="1"/>
  <c r="B2" i="7"/>
  <c r="C2" i="7" s="1"/>
  <c r="D2" i="7" s="1"/>
  <c r="E2" i="7" s="1"/>
  <c r="F2" i="7" s="1"/>
  <c r="G2" i="7" s="1"/>
  <c r="H2" i="7" s="1"/>
  <c r="I2" i="7" s="1"/>
  <c r="J2" i="7" s="1"/>
  <c r="K2" i="7" s="1"/>
  <c r="L2" i="7" s="1"/>
  <c r="M2" i="7" s="1"/>
  <c r="N2" i="7" s="1"/>
  <c r="O2" i="7" s="1"/>
  <c r="P2" i="7" s="1"/>
  <c r="Q2" i="7" s="1"/>
  <c r="R2" i="7" s="1"/>
  <c r="S2" i="7" s="1"/>
  <c r="T2" i="7" s="1"/>
  <c r="U2" i="7" s="1"/>
  <c r="V2" i="7" s="1"/>
  <c r="W2" i="7" s="1"/>
  <c r="X2" i="7" s="1"/>
  <c r="Y2" i="7" s="1"/>
  <c r="Z2" i="7" s="1"/>
  <c r="AA2" i="7" s="1"/>
  <c r="AB2" i="7" s="1"/>
  <c r="AC2" i="7" s="1"/>
  <c r="B2" i="6"/>
  <c r="C2" i="6" s="1"/>
  <c r="D2" i="6" s="1"/>
  <c r="E2" i="6" s="1"/>
  <c r="F2" i="6" s="1"/>
  <c r="G2" i="6" s="1"/>
  <c r="H2" i="6" s="1"/>
  <c r="I2" i="6" s="1"/>
  <c r="J2" i="6" s="1"/>
  <c r="K2" i="6" s="1"/>
  <c r="L2" i="6" s="1"/>
  <c r="M2" i="6" s="1"/>
  <c r="N2" i="6" s="1"/>
  <c r="O2" i="6" s="1"/>
  <c r="P2" i="6" s="1"/>
  <c r="Q2" i="6" s="1"/>
  <c r="R2" i="6" s="1"/>
  <c r="S2" i="6" s="1"/>
  <c r="T2" i="6" s="1"/>
  <c r="U2" i="6" s="1"/>
  <c r="V2" i="6" s="1"/>
  <c r="W2" i="6" s="1"/>
  <c r="X2" i="6" s="1"/>
  <c r="Y2" i="6" s="1"/>
  <c r="Z2" i="6" s="1"/>
  <c r="AA2" i="6" s="1"/>
  <c r="AB2" i="6" s="1"/>
  <c r="AC2" i="6" s="1"/>
  <c r="B2" i="5"/>
  <c r="C2" i="5" s="1"/>
  <c r="D2" i="5" s="1"/>
  <c r="E2" i="5" s="1"/>
  <c r="F2" i="5" s="1"/>
  <c r="G2" i="5" s="1"/>
  <c r="H2" i="5" s="1"/>
  <c r="I2" i="5" s="1"/>
  <c r="J2" i="5" s="1"/>
  <c r="K2" i="5" s="1"/>
  <c r="L2" i="5" s="1"/>
  <c r="M2" i="5" s="1"/>
  <c r="N2" i="5" s="1"/>
  <c r="O2" i="5" s="1"/>
  <c r="P2" i="5" s="1"/>
  <c r="Q2" i="5" s="1"/>
  <c r="R2" i="5" s="1"/>
  <c r="S2" i="5" s="1"/>
  <c r="T2" i="5" s="1"/>
  <c r="U2" i="5" s="1"/>
  <c r="V2" i="5" s="1"/>
  <c r="W2" i="5" s="1"/>
  <c r="X2" i="5" s="1"/>
  <c r="Y2" i="5" s="1"/>
  <c r="Z2" i="5" s="1"/>
  <c r="AA2" i="5" s="1"/>
  <c r="AB2" i="5" s="1"/>
  <c r="AC2" i="5" s="1"/>
  <c r="B2" i="4"/>
  <c r="C2" i="4" s="1"/>
  <c r="D2" i="4" s="1"/>
  <c r="E2" i="4" s="1"/>
  <c r="F2" i="4" s="1"/>
  <c r="G2" i="4" s="1"/>
  <c r="H2" i="4" s="1"/>
  <c r="I2" i="4" s="1"/>
  <c r="J2" i="4" s="1"/>
  <c r="K2" i="4" s="1"/>
  <c r="L2" i="4" s="1"/>
  <c r="M2" i="4" s="1"/>
  <c r="N2" i="4" s="1"/>
  <c r="O2" i="4" s="1"/>
  <c r="P2" i="4" s="1"/>
  <c r="Q2" i="4" s="1"/>
  <c r="R2" i="4" s="1"/>
  <c r="S2" i="4" s="1"/>
  <c r="T2" i="4" s="1"/>
  <c r="U2" i="4" s="1"/>
  <c r="V2" i="4" s="1"/>
  <c r="W2" i="4" s="1"/>
  <c r="X2" i="4" s="1"/>
  <c r="Y2" i="4" s="1"/>
  <c r="Z2" i="4" s="1"/>
  <c r="AA2" i="4" s="1"/>
  <c r="AB2" i="4" s="1"/>
  <c r="AC2" i="4" s="1"/>
  <c r="B2" i="3"/>
  <c r="C2" i="3" s="1"/>
  <c r="D2" i="3" s="1"/>
  <c r="E2" i="3" s="1"/>
  <c r="F2" i="3" s="1"/>
  <c r="G2" i="3" s="1"/>
  <c r="H2" i="3" s="1"/>
  <c r="I2" i="3" s="1"/>
  <c r="J2" i="3" s="1"/>
  <c r="K2" i="3" s="1"/>
  <c r="L2" i="3" s="1"/>
  <c r="M2" i="3" s="1"/>
  <c r="N2" i="3" s="1"/>
  <c r="O2" i="3" s="1"/>
  <c r="P2" i="3" s="1"/>
  <c r="Q2" i="3" s="1"/>
  <c r="R2" i="3" s="1"/>
  <c r="S2" i="3" s="1"/>
  <c r="T2" i="3" s="1"/>
  <c r="U2" i="3" s="1"/>
  <c r="V2" i="3" s="1"/>
  <c r="W2" i="3" s="1"/>
  <c r="X2" i="3" s="1"/>
  <c r="Y2" i="3" s="1"/>
  <c r="Z2" i="3" s="1"/>
  <c r="AA2" i="3" s="1"/>
  <c r="AB2" i="3" s="1"/>
  <c r="AC2" i="3" s="1"/>
  <c r="B2" i="2"/>
  <c r="C2" i="2" s="1"/>
  <c r="D2" i="2" s="1"/>
  <c r="E2" i="2" s="1"/>
  <c r="F2" i="2" s="1"/>
  <c r="G2" i="2" s="1"/>
  <c r="H2" i="2" s="1"/>
  <c r="I2" i="2" s="1"/>
  <c r="J2" i="2" s="1"/>
  <c r="K2" i="2" s="1"/>
  <c r="L2" i="2" s="1"/>
  <c r="M2" i="2" s="1"/>
  <c r="N2" i="2" s="1"/>
  <c r="O2" i="2" s="1"/>
  <c r="P2" i="2" s="1"/>
  <c r="Q2" i="2" s="1"/>
  <c r="R2" i="2" s="1"/>
  <c r="S2" i="2" s="1"/>
  <c r="T2" i="2" s="1"/>
  <c r="U2" i="2" s="1"/>
  <c r="V2" i="2" s="1"/>
  <c r="W2" i="2" s="1"/>
  <c r="X2" i="2" s="1"/>
  <c r="Y2" i="2" s="1"/>
  <c r="Z2" i="2" s="1"/>
  <c r="AA2" i="2" s="1"/>
  <c r="AB2" i="2" s="1"/>
  <c r="AC2" i="2" s="1"/>
  <c r="AF2" i="13" l="1"/>
  <c r="AD2" i="13"/>
  <c r="AE2" i="13"/>
  <c r="AE2" i="12"/>
  <c r="AF2" i="12"/>
  <c r="AD2" i="12"/>
  <c r="AF2" i="11"/>
  <c r="AD2" i="11"/>
  <c r="AE2" i="11"/>
  <c r="AE2" i="10"/>
  <c r="AF2" i="10"/>
  <c r="AD2" i="10"/>
  <c r="AE2" i="9"/>
  <c r="AF2" i="9"/>
  <c r="AD2" i="9"/>
  <c r="AE2" i="8"/>
  <c r="AF2" i="8"/>
  <c r="AD2" i="8"/>
  <c r="AE2" i="7"/>
  <c r="AF2" i="7"/>
  <c r="AD2" i="7"/>
  <c r="AF2" i="6"/>
  <c r="AD2" i="6"/>
  <c r="AE2" i="6"/>
  <c r="AE2" i="5"/>
  <c r="AF2" i="5"/>
  <c r="AD2" i="5"/>
  <c r="AE2" i="4"/>
  <c r="AF2" i="4"/>
  <c r="AD2" i="4"/>
  <c r="AE2" i="3"/>
  <c r="AF2" i="3"/>
  <c r="AD2" i="3"/>
  <c r="AE2" i="2"/>
  <c r="AF2" i="2"/>
  <c r="AD2" i="2"/>
  <c r="F5" i="13"/>
  <c r="U8" i="13"/>
  <c r="N8" i="13"/>
  <c r="Y9" i="13"/>
  <c r="H11" i="13"/>
  <c r="AE9" i="13"/>
  <c r="Q9" i="13"/>
  <c r="K9" i="13"/>
  <c r="AE7" i="13"/>
  <c r="Z8" i="13"/>
  <c r="R3" i="13"/>
  <c r="M6" i="13"/>
  <c r="AB5" i="13"/>
  <c r="P5" i="13"/>
  <c r="C7" i="13"/>
  <c r="AF7" i="13"/>
  <c r="N7" i="13"/>
  <c r="Q7" i="13"/>
  <c r="AE11" i="13"/>
  <c r="D4" i="13"/>
  <c r="AA11" i="13"/>
  <c r="Z9" i="13"/>
  <c r="J3" i="13"/>
  <c r="U4" i="13"/>
  <c r="X7" i="13"/>
  <c r="S11" i="13"/>
  <c r="AA6" i="13"/>
  <c r="V9" i="13"/>
  <c r="F3" i="13"/>
  <c r="Q4" i="13"/>
  <c r="L11" i="13"/>
  <c r="G9" i="13"/>
  <c r="G7" i="13"/>
  <c r="AD5" i="13"/>
  <c r="R5" i="13"/>
  <c r="M8" i="13"/>
  <c r="AA9" i="13"/>
  <c r="X8" i="13"/>
  <c r="P3" i="13"/>
  <c r="C5" i="13"/>
  <c r="AE4" i="13"/>
  <c r="N5" i="13"/>
  <c r="Y6" i="13"/>
  <c r="AD6" i="13"/>
  <c r="T8" i="13"/>
  <c r="G11" i="13"/>
  <c r="W4" i="13"/>
  <c r="R11" i="13"/>
  <c r="Z3" i="13"/>
  <c r="U6" i="13"/>
  <c r="AE5" i="13"/>
  <c r="H7" i="13"/>
  <c r="S8" i="13"/>
  <c r="AD8" i="13"/>
  <c r="F9" i="13"/>
  <c r="I9" i="13"/>
  <c r="Y3" i="13"/>
  <c r="B5" i="13"/>
  <c r="T5" i="13"/>
  <c r="O8" i="13"/>
  <c r="W5" i="13"/>
  <c r="Y8" i="13"/>
  <c r="D8" i="13"/>
  <c r="AC11" i="13"/>
  <c r="O11" i="13"/>
  <c r="AF9" i="13"/>
  <c r="R9" i="13"/>
  <c r="O9" i="13"/>
  <c r="B3" i="13"/>
  <c r="J11" i="13"/>
  <c r="Z4" i="13"/>
  <c r="U7" i="13"/>
  <c r="AB4" i="13"/>
  <c r="X6" i="13"/>
  <c r="S9" i="13"/>
  <c r="AF6" i="13"/>
  <c r="V8" i="13"/>
  <c r="N3" i="13"/>
  <c r="Q3" i="13"/>
  <c r="T6" i="13"/>
  <c r="G4" i="13"/>
  <c r="B4" i="13"/>
  <c r="R4" i="13"/>
  <c r="E6" i="13"/>
  <c r="H9" i="13"/>
  <c r="X3" i="13"/>
  <c r="C4" i="13"/>
  <c r="B7" i="13"/>
  <c r="N4" i="13"/>
  <c r="Y5" i="13"/>
  <c r="AE3" i="13"/>
  <c r="T3" i="13"/>
  <c r="W3" i="13"/>
  <c r="AD4" i="13"/>
  <c r="Z6" i="13"/>
  <c r="M4" i="13"/>
  <c r="X4" i="13"/>
  <c r="AC3" i="13"/>
  <c r="I8" i="13"/>
  <c r="D11" i="13"/>
  <c r="G6" i="13"/>
  <c r="J5" i="13"/>
  <c r="AA8" i="13"/>
  <c r="AB8" i="13"/>
  <c r="K8" i="13"/>
  <c r="AD11" i="13"/>
  <c r="P11" i="13"/>
  <c r="T11" i="13"/>
  <c r="V11" i="13"/>
  <c r="J9" i="13"/>
  <c r="C9" i="13"/>
  <c r="AA3" i="13"/>
  <c r="J6" i="13"/>
  <c r="E9" i="13"/>
  <c r="U3" i="13"/>
  <c r="H8" i="13"/>
  <c r="G3" i="13"/>
  <c r="AA7" i="13"/>
  <c r="F11" i="13"/>
  <c r="V4" i="13"/>
  <c r="Y4" i="13"/>
  <c r="L9" i="13"/>
  <c r="O5" i="13"/>
  <c r="AB7" i="13"/>
  <c r="Z5" i="13"/>
  <c r="M7" i="13"/>
  <c r="AD3" i="13"/>
  <c r="H5" i="13"/>
  <c r="S6" i="13"/>
  <c r="AC6" i="13"/>
  <c r="V5" i="13"/>
  <c r="I7" i="13"/>
  <c r="AB9" i="13"/>
  <c r="L6" i="13"/>
  <c r="G5" i="13"/>
  <c r="AF11" i="13"/>
  <c r="J8" i="13"/>
  <c r="K3" i="13"/>
  <c r="U5" i="13"/>
  <c r="AC8" i="13"/>
  <c r="H6" i="13"/>
  <c r="S7" i="13"/>
  <c r="AB11" i="13"/>
  <c r="F8" i="13"/>
  <c r="Y11" i="13"/>
  <c r="I4" i="13"/>
  <c r="B6" i="13"/>
  <c r="T4" i="13"/>
  <c r="O7" i="13"/>
  <c r="AC9" i="13"/>
  <c r="R6" i="13"/>
  <c r="M9" i="13"/>
  <c r="E4" i="13"/>
  <c r="B9" i="13"/>
  <c r="P4" i="13"/>
  <c r="S4" i="13"/>
  <c r="AB3" i="13"/>
  <c r="V3" i="13"/>
  <c r="Q6" i="13"/>
  <c r="AF4" i="13"/>
  <c r="L8" i="13"/>
  <c r="D3" i="13"/>
  <c r="C3" i="13"/>
  <c r="AF8" i="13"/>
  <c r="R8" i="13"/>
  <c r="G8" i="13"/>
  <c r="I11" i="13"/>
  <c r="X9" i="13"/>
  <c r="W11" i="13"/>
  <c r="P9" i="13"/>
  <c r="D9" i="13"/>
  <c r="AE8" i="13"/>
  <c r="R7" i="13"/>
  <c r="M11" i="13"/>
  <c r="E5" i="13"/>
  <c r="X11" i="13"/>
  <c r="H4" i="13"/>
  <c r="K4" i="13"/>
  <c r="B8" i="13"/>
  <c r="F6" i="13"/>
  <c r="I6" i="13"/>
  <c r="AC4" i="13"/>
  <c r="W6" i="13"/>
  <c r="AB6" i="13"/>
  <c r="J7" i="13"/>
  <c r="E11" i="13"/>
  <c r="M3" i="13"/>
  <c r="P6" i="13"/>
  <c r="C8" i="13"/>
  <c r="AC5" i="13"/>
  <c r="F7" i="13"/>
  <c r="Q8" i="13"/>
  <c r="E3" i="13"/>
  <c r="T7" i="13"/>
  <c r="W7" i="13"/>
  <c r="O4" i="13"/>
  <c r="Z11" i="13"/>
  <c r="J4" i="13"/>
  <c r="E7" i="13"/>
  <c r="AC7" i="13"/>
  <c r="P7" i="13"/>
  <c r="K11" i="13"/>
  <c r="S3" i="13"/>
  <c r="N9" i="13"/>
  <c r="F4" i="13"/>
  <c r="Q5" i="13"/>
  <c r="AD7" i="13"/>
  <c r="L7" i="13"/>
  <c r="W8" i="13"/>
  <c r="O3" i="13"/>
  <c r="Z7" i="13"/>
  <c r="U11" i="13"/>
  <c r="M5" i="13"/>
  <c r="AE6" i="13"/>
  <c r="X5" i="13"/>
  <c r="K7" i="13"/>
  <c r="AD9" i="13"/>
  <c r="V7" i="13"/>
  <c r="Y7" i="13"/>
  <c r="AA4" i="13"/>
  <c r="T9" i="13"/>
  <c r="L4" i="13"/>
  <c r="U9" i="13"/>
  <c r="B11" i="13"/>
  <c r="K6" i="13"/>
  <c r="V6" i="13"/>
  <c r="AA5" i="13"/>
  <c r="L3" i="13"/>
  <c r="AF3" i="13"/>
  <c r="E8" i="13"/>
  <c r="P8" i="13"/>
  <c r="I3" i="13"/>
  <c r="Q11" i="13"/>
  <c r="AF5" i="13"/>
  <c r="W9" i="13"/>
  <c r="C11" i="13"/>
  <c r="N11" i="13"/>
  <c r="I5" i="13"/>
  <c r="D7" i="13"/>
  <c r="B2" i="1" l="1"/>
  <c r="C2" i="1" s="1"/>
  <c r="D2" i="1" s="1"/>
  <c r="E2" i="1" s="1"/>
  <c r="F2" i="1" s="1"/>
  <c r="G2" i="1" s="1"/>
  <c r="H2" i="1" s="1"/>
  <c r="I2" i="1" s="1"/>
  <c r="J2" i="1" s="1"/>
  <c r="K2" i="1" s="1"/>
  <c r="L2" i="1" s="1"/>
  <c r="M2" i="1" s="1"/>
  <c r="N2" i="1" s="1"/>
  <c r="O2" i="1" s="1"/>
  <c r="P2" i="1" s="1"/>
  <c r="Q2" i="1" s="1"/>
  <c r="R2" i="1" s="1"/>
  <c r="S2" i="1" s="1"/>
  <c r="T2" i="1" s="1"/>
  <c r="U2" i="1" s="1"/>
  <c r="V2" i="1" s="1"/>
  <c r="W2" i="1" s="1"/>
  <c r="X2" i="1" s="1"/>
  <c r="Y2" i="1" s="1"/>
  <c r="Z2" i="1" s="1"/>
  <c r="AA2" i="1" s="1"/>
  <c r="AB2" i="1" s="1"/>
  <c r="AC2" i="1" s="1"/>
  <c r="C15" i="14"/>
  <c r="C14" i="14"/>
  <c r="C13" i="14"/>
  <c r="C12" i="14"/>
  <c r="C5" i="14"/>
  <c r="C9" i="14" s="1"/>
  <c r="C10" i="14" s="1"/>
  <c r="C4" i="14"/>
  <c r="C6" i="14" l="1"/>
  <c r="C8" i="14"/>
  <c r="AF2" i="1"/>
  <c r="AD2" i="1"/>
  <c r="AE2" i="1"/>
  <c r="C11" i="14"/>
</calcChain>
</file>

<file path=xl/sharedStrings.xml><?xml version="1.0" encoding="utf-8"?>
<sst xmlns="http://schemas.openxmlformats.org/spreadsheetml/2006/main" count="452" uniqueCount="39">
  <si>
    <t>Jour de l'an</t>
  </si>
  <si>
    <t>Pâques</t>
  </si>
  <si>
    <t>Lundi de Pâques</t>
  </si>
  <si>
    <t>Fête du travail</t>
  </si>
  <si>
    <t>Armistice</t>
  </si>
  <si>
    <t>Ascension</t>
  </si>
  <si>
    <t>Pentecôte</t>
  </si>
  <si>
    <t>Lundi de Pentecote</t>
  </si>
  <si>
    <t>Fête nationale</t>
  </si>
  <si>
    <t>Assomption</t>
  </si>
  <si>
    <t>Toussaint</t>
  </si>
  <si>
    <t>Noël</t>
  </si>
  <si>
    <t>Janvier</t>
  </si>
  <si>
    <t>Annita</t>
  </si>
  <si>
    <t>Aurélie</t>
  </si>
  <si>
    <t>Barbara</t>
  </si>
  <si>
    <t>Christine</t>
  </si>
  <si>
    <t>Daniëlle</t>
  </si>
  <si>
    <t>Hilde</t>
  </si>
  <si>
    <t>Linda</t>
  </si>
  <si>
    <t>Vicky</t>
  </si>
  <si>
    <t>c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</si>
  <si>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</si>
  <si>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</si>
  <si>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</si>
  <si>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</si>
  <si>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</si>
  <si>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</si>
  <si>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</si>
  <si>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</si>
  <si>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</si>
  <si>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</si>
  <si>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</si>
  <si>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x</t>
  </si>
  <si>
    <t>op</t>
  </si>
  <si>
    <t>Partiel</t>
  </si>
  <si>
    <t>Opleiding</t>
  </si>
  <si>
    <t>Congé/Recup</t>
  </si>
  <si>
    <t>Thomas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</si>
</sst>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80C]dddd\ d\ mmmm\ yyyy;@"/>
    <numFmt numFmtId="165" formatCode="d"/>
  </numFmts>
  <fonts count="5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medium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medium">
        <color auto="1"/>
      </right>
      <top style="thin">
        <color auto="1"/>
      </top>
      <bottom style="thick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ck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165" fontId="0" fillId="0" borderId="0" xfId="0" applyNumberFormat="1" applyAlignment="1">
      <alignment horizontal="center"/>
    </xf>
    <xf numFmtId="165" fontId="0" fillId="0" borderId="0" xfId="0" applyNumberFormat="1"/>
    <xf numFmtId="0" fontId="0" fillId="0" borderId="2" xfId="0" applyBorder="1"/>
    <xf numFmtId="164" fontId="0" fillId="0" borderId="3" xfId="0" applyNumberFormat="1" applyBorder="1"/>
    <xf numFmtId="0" fontId="0" fillId="0" borderId="4" xfId="0" applyBorder="1"/>
    <xf numFmtId="164" fontId="0" fillId="0" borderId="5" xfId="0" applyNumberFormat="1" applyBorder="1"/>
    <xf numFmtId="0" fontId="0" fillId="0" borderId="6" xfId="0" applyBorder="1"/>
    <xf numFmtId="164" fontId="0" fillId="0" borderId="7" xfId="0" applyNumberFormat="1" applyBorder="1"/>
    <xf numFmtId="164" fontId="0" fillId="0" borderId="0" xfId="0" applyNumberFormat="1" applyBorder="1"/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1" xfId="0" applyBorder="1"/>
    <xf numFmtId="0" fontId="0" fillId="0" borderId="8" xfId="0" applyBorder="1"/>
    <xf numFmtId="165" fontId="0" fillId="0" borderId="1" xfId="0" applyNumberFormat="1" applyBorder="1" applyAlignment="1">
      <alignment horizontal="center"/>
    </xf>
    <xf numFmtId="0" fontId="0" fillId="0" borderId="9" xfId="0" applyBorder="1"/>
    <xf numFmtId="0" fontId="0" fillId="0" borderId="10" xfId="0" applyBorder="1"/>
    <xf numFmtId="165" fontId="0" fillId="0" borderId="11" xfId="0" applyNumberFormat="1" applyBorder="1" applyAlignment="1">
      <alignment horizontal="center"/>
    </xf>
    <xf numFmtId="0" fontId="0" fillId="0" borderId="12" xfId="0" applyBorder="1"/>
    <xf numFmtId="0" fontId="0" fillId="0" borderId="13" xfId="0" applyBorder="1"/>
    <xf numFmtId="165" fontId="0" fillId="0" borderId="14" xfId="0" applyNumberFormat="1" applyBorder="1" applyAlignment="1">
      <alignment horizontal="center"/>
    </xf>
    <xf numFmtId="165" fontId="0" fillId="0" borderId="15" xfId="0" applyNumberFormat="1" applyBorder="1" applyAlignment="1">
      <alignment horizontal="center"/>
    </xf>
    <xf numFmtId="165" fontId="0" fillId="0" borderId="16" xfId="0" applyNumberFormat="1" applyBorder="1" applyAlignment="1">
      <alignment horizontal="center"/>
    </xf>
    <xf numFmtId="0" fontId="0" fillId="0" borderId="7" xfId="0" applyBorder="1"/>
    <xf numFmtId="0" fontId="0" fillId="0" borderId="17" xfId="0" applyBorder="1"/>
    <xf numFmtId="165" fontId="0" fillId="0" borderId="17" xfId="0" applyNumberFormat="1" applyBorder="1" applyAlignment="1">
      <alignment horizontal="center"/>
    </xf>
    <xf numFmtId="0" fontId="0" fillId="0" borderId="18" xfId="0" applyBorder="1"/>
    <xf numFmtId="0" fontId="0" fillId="0" borderId="19" xfId="0" applyFont="1" applyBorder="1"/>
    <xf numFmtId="0" fontId="0" fillId="0" borderId="20" xfId="0" applyFont="1" applyBorder="1"/>
    <xf numFmtId="0" fontId="0" fillId="0" borderId="21" xfId="0" applyFont="1" applyBorder="1"/>
    <xf numFmtId="0" fontId="1" fillId="0" borderId="0" xfId="0" applyFont="1" applyAlignment="1">
      <alignment horizontal="left" textRotation="45"/>
    </xf>
    <xf numFmtId="0" fontId="1" fillId="0" borderId="0" xfId="0" applyFont="1" applyAlignment="1">
      <alignment textRotation="45"/>
    </xf>
    <xf numFmtId="0" fontId="0" fillId="0" borderId="12" xfId="0" applyBorder="1" applyProtection="1">
      <protection hidden="1"/>
    </xf>
    <xf numFmtId="0" fontId="0" fillId="0" borderId="13" xfId="0" applyBorder="1" applyProtection="1">
      <protection hidden="1"/>
    </xf>
    <xf numFmtId="0" fontId="0" fillId="0" borderId="1" xfId="0" applyBorder="1" applyProtection="1">
      <protection hidden="1"/>
    </xf>
    <xf numFmtId="0" fontId="0" fillId="0" borderId="8" xfId="0" applyBorder="1" applyProtection="1">
      <protection hidden="1"/>
    </xf>
    <xf numFmtId="0" fontId="0" fillId="0" borderId="9" xfId="0" applyBorder="1" applyProtection="1">
      <protection hidden="1"/>
    </xf>
    <xf numFmtId="0" fontId="0" fillId="0" borderId="10" xfId="0" applyBorder="1" applyProtection="1">
      <protection hidden="1"/>
    </xf>
    <xf numFmtId="0" fontId="0" fillId="0" borderId="18" xfId="0" applyNumberFormat="1" applyBorder="1" applyProtection="1">
      <protection hidden="1"/>
    </xf>
    <xf numFmtId="165" fontId="0" fillId="0" borderId="1" xfId="0" applyNumberFormat="1" applyBorder="1" applyAlignment="1" applyProtection="1">
      <protection hidden="1"/>
    </xf>
    <xf numFmtId="0" fontId="0" fillId="0" borderId="7" xfId="0" applyNumberFormat="1" applyBorder="1" applyProtection="1">
      <protection hidden="1"/>
    </xf>
    <xf numFmtId="0" fontId="0" fillId="0" borderId="12" xfId="0" applyNumberFormat="1" applyBorder="1" applyProtection="1">
      <protection hidden="1"/>
    </xf>
    <xf numFmtId="0" fontId="0" fillId="0" borderId="17" xfId="0" applyNumberFormat="1" applyBorder="1" applyProtection="1">
      <protection hidden="1"/>
    </xf>
    <xf numFmtId="0" fontId="0" fillId="0" borderId="1" xfId="0" applyNumberFormat="1" applyBorder="1" applyProtection="1">
      <protection hidden="1"/>
    </xf>
    <xf numFmtId="0" fontId="0" fillId="0" borderId="17" xfId="0" applyNumberFormat="1" applyBorder="1" applyAlignment="1" applyProtection="1">
      <protection hidden="1"/>
    </xf>
    <xf numFmtId="0" fontId="0" fillId="0" borderId="9" xfId="0" applyNumberFormat="1" applyBorder="1" applyProtection="1">
      <protection hidden="1"/>
    </xf>
    <xf numFmtId="0" fontId="0" fillId="0" borderId="22" xfId="0" applyBorder="1"/>
    <xf numFmtId="0" fontId="4" fillId="0" borderId="0" xfId="0" applyFont="1"/>
    <xf numFmtId="0" fontId="0" fillId="0" borderId="23" xfId="0" applyFont="1" applyBorder="1"/>
    <xf numFmtId="0" fontId="0" fillId="0" borderId="3" xfId="0" applyBorder="1"/>
    <xf numFmtId="0" fontId="0" fillId="0" borderId="24" xfId="0" applyBorder="1"/>
    <xf numFmtId="0" fontId="0" fillId="0" borderId="25" xfId="0" applyBorder="1"/>
    <xf numFmtId="0" fontId="0" fillId="0" borderId="3" xfId="0" applyNumberFormat="1" applyBorder="1" applyProtection="1">
      <protection hidden="1"/>
    </xf>
    <xf numFmtId="0" fontId="0" fillId="0" borderId="24" xfId="0" applyNumberFormat="1" applyBorder="1" applyProtection="1">
      <protection hidden="1"/>
    </xf>
    <xf numFmtId="0" fontId="0" fillId="0" borderId="24" xfId="0" applyBorder="1" applyProtection="1">
      <protection hidden="1"/>
    </xf>
    <xf numFmtId="0" fontId="0" fillId="0" borderId="25" xfId="0" applyBorder="1" applyProtection="1">
      <protection hidden="1"/>
    </xf>
  </cellXfs>
  <cellStyles count="1">
    <cellStyle name="Normal" xfId="0" builtinId="0"/>
  </cellStyles>
  <dxfs count="104"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FFFF66"/>
        </patternFill>
      </fill>
    </dxf>
    <dxf>
      <fill>
        <patternFill>
          <bgColor rgb="FFFFFF99"/>
        </patternFill>
      </fill>
    </dxf>
    <dxf>
      <fill>
        <patternFill>
          <bgColor theme="4" tint="0.39994506668294322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39994506668294322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39994506668294322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39994506668294322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39994506668294322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39994506668294322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39994506668294322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39994506668294322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39994506668294322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39994506668294322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FFFF99"/>
        </patternFill>
      </fill>
    </dxf>
    <dxf>
      <fill>
        <patternFill>
          <bgColor theme="4" tint="0.39994506668294322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FFFF99"/>
        </patternFill>
      </fill>
    </dxf>
    <dxf>
      <fill>
        <patternFill>
          <bgColor rgb="FFFFFF99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92D050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rgb="FFFFFF99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colors>
    <mruColors>
      <color rgb="FFFFFF99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4"/>
  <sheetViews>
    <sheetView workbookViewId="0">
      <selection activeCell="M8" sqref="M8:M9"/>
    </sheetView>
  </sheetViews>
  <sheetFormatPr baseColWidth="10" defaultColWidth="11.42578125" defaultRowHeight="15" x14ac:dyDescent="0.25"/>
  <cols>
    <col min="1" max="1" width="12" customWidth="1"/>
    <col min="2" max="32" width="5.7109375" customWidth="1"/>
  </cols>
  <sheetData>
    <row r="1" spans="1:32" ht="50.25" customHeight="1" thickBot="1" x14ac:dyDescent="0.3">
      <c r="A1" s="11">
        <v>2014</v>
      </c>
      <c r="B1" s="30" t="s">
        <v>12</v>
      </c>
    </row>
    <row r="2" spans="1:32" s="1" customFormat="1" ht="16.5" thickTop="1" thickBot="1" x14ac:dyDescent="0.3">
      <c r="A2" s="17"/>
      <c r="B2" s="20">
        <f>DATE(An,MONTH("1"&amp;$B$1),1)</f>
        <v>41640</v>
      </c>
      <c r="C2" s="21">
        <f>B2+1</f>
        <v>41641</v>
      </c>
      <c r="D2" s="21">
        <f t="shared" ref="D2:AC2" si="0">C2+1</f>
        <v>41642</v>
      </c>
      <c r="E2" s="21">
        <f t="shared" si="0"/>
        <v>41643</v>
      </c>
      <c r="F2" s="21">
        <f t="shared" si="0"/>
        <v>41644</v>
      </c>
      <c r="G2" s="21">
        <f t="shared" si="0"/>
        <v>41645</v>
      </c>
      <c r="H2" s="21">
        <f t="shared" si="0"/>
        <v>41646</v>
      </c>
      <c r="I2" s="21">
        <f t="shared" si="0"/>
        <v>41647</v>
      </c>
      <c r="J2" s="21">
        <f t="shared" si="0"/>
        <v>41648</v>
      </c>
      <c r="K2" s="21">
        <f t="shared" si="0"/>
        <v>41649</v>
      </c>
      <c r="L2" s="21">
        <f t="shared" si="0"/>
        <v>41650</v>
      </c>
      <c r="M2" s="21">
        <f t="shared" si="0"/>
        <v>41651</v>
      </c>
      <c r="N2" s="21">
        <f t="shared" si="0"/>
        <v>41652</v>
      </c>
      <c r="O2" s="21">
        <f t="shared" si="0"/>
        <v>41653</v>
      </c>
      <c r="P2" s="21">
        <f t="shared" si="0"/>
        <v>41654</v>
      </c>
      <c r="Q2" s="21">
        <f t="shared" si="0"/>
        <v>41655</v>
      </c>
      <c r="R2" s="21">
        <f t="shared" si="0"/>
        <v>41656</v>
      </c>
      <c r="S2" s="21">
        <f t="shared" si="0"/>
        <v>41657</v>
      </c>
      <c r="T2" s="21">
        <f t="shared" si="0"/>
        <v>41658</v>
      </c>
      <c r="U2" s="21">
        <f t="shared" si="0"/>
        <v>41659</v>
      </c>
      <c r="V2" s="21">
        <f t="shared" si="0"/>
        <v>41660</v>
      </c>
      <c r="W2" s="21">
        <f t="shared" si="0"/>
        <v>41661</v>
      </c>
      <c r="X2" s="21">
        <f t="shared" si="0"/>
        <v>41662</v>
      </c>
      <c r="Y2" s="21">
        <f t="shared" si="0"/>
        <v>41663</v>
      </c>
      <c r="Z2" s="21">
        <f t="shared" si="0"/>
        <v>41664</v>
      </c>
      <c r="AA2" s="21">
        <f t="shared" si="0"/>
        <v>41665</v>
      </c>
      <c r="AB2" s="21">
        <f t="shared" si="0"/>
        <v>41666</v>
      </c>
      <c r="AC2" s="21">
        <f t="shared" si="0"/>
        <v>41667</v>
      </c>
      <c r="AD2" s="21">
        <f>IF(MONTH($AC$2+1)=MONTH($AC$2),$AC$2+1,"")</f>
        <v>41668</v>
      </c>
      <c r="AE2" s="21">
        <f>IF(MONTH($AC$2+2)=MONTH($AC$2),$AC$2+2,"")</f>
        <v>41669</v>
      </c>
      <c r="AF2" s="22">
        <f>IF(MONTH($AC$2+3)=MONTH($AC$2),$AC$2+3,"")</f>
        <v>41670</v>
      </c>
    </row>
    <row r="3" spans="1:32" ht="15.75" thickTop="1" x14ac:dyDescent="0.25">
      <c r="A3" s="27" t="s">
        <v>13</v>
      </c>
      <c r="B3" s="23"/>
      <c r="C3" s="18"/>
      <c r="D3" s="18"/>
      <c r="E3" s="18"/>
      <c r="F3" s="18"/>
      <c r="G3" s="18" t="s">
        <v>21</v>
      </c>
      <c r="H3" s="18" t="s">
        <v>21</v>
      </c>
      <c r="I3" s="18" t="s">
        <v>21</v>
      </c>
      <c r="J3" s="18" t="s">
        <v>21</v>
      </c>
      <c r="K3" s="18" t="s">
        <v>21</v>
      </c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9"/>
    </row>
    <row r="4" spans="1:32" x14ac:dyDescent="0.25">
      <c r="A4" s="28" t="s">
        <v>14</v>
      </c>
      <c r="B4" s="24"/>
      <c r="C4" s="12" t="s">
        <v>21</v>
      </c>
      <c r="D4" s="12" t="s">
        <v>21</v>
      </c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4"/>
      <c r="AF4" s="13"/>
    </row>
    <row r="5" spans="1:32" x14ac:dyDescent="0.25">
      <c r="A5" s="28" t="s">
        <v>15</v>
      </c>
      <c r="B5" s="24"/>
      <c r="C5" s="12" t="s">
        <v>21</v>
      </c>
      <c r="D5" s="12" t="s">
        <v>21</v>
      </c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3"/>
    </row>
    <row r="6" spans="1:32" x14ac:dyDescent="0.25">
      <c r="A6" s="28" t="s">
        <v>16</v>
      </c>
      <c r="B6" s="25"/>
      <c r="C6" s="12"/>
      <c r="D6" s="12"/>
      <c r="E6" s="12"/>
      <c r="F6" s="12"/>
      <c r="G6" s="12" t="s">
        <v>21</v>
      </c>
      <c r="H6" s="12" t="s">
        <v>21</v>
      </c>
      <c r="I6" s="12" t="s">
        <v>21</v>
      </c>
      <c r="J6" s="12" t="s">
        <v>21</v>
      </c>
      <c r="K6" s="12" t="s">
        <v>21</v>
      </c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3"/>
    </row>
    <row r="7" spans="1:32" x14ac:dyDescent="0.25">
      <c r="A7" s="28" t="s">
        <v>17</v>
      </c>
      <c r="B7" s="24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3"/>
    </row>
    <row r="8" spans="1:32" x14ac:dyDescent="0.25">
      <c r="A8" s="28" t="s">
        <v>18</v>
      </c>
      <c r="B8" s="24"/>
      <c r="C8" s="12"/>
      <c r="D8" s="12"/>
      <c r="E8" s="12"/>
      <c r="F8" s="12"/>
      <c r="G8" s="12" t="s">
        <v>33</v>
      </c>
      <c r="H8" s="12"/>
      <c r="I8" s="12"/>
      <c r="J8" s="12"/>
      <c r="K8" s="12" t="s">
        <v>33</v>
      </c>
      <c r="L8" s="12"/>
      <c r="M8" s="12"/>
      <c r="N8" s="12" t="s">
        <v>33</v>
      </c>
      <c r="O8" s="12"/>
      <c r="P8" s="12"/>
      <c r="Q8" s="12"/>
      <c r="R8" s="12" t="s">
        <v>33</v>
      </c>
      <c r="S8" s="12"/>
      <c r="T8" s="12"/>
      <c r="U8" s="12" t="s">
        <v>33</v>
      </c>
      <c r="V8" s="12"/>
      <c r="W8" s="12"/>
      <c r="X8" s="12"/>
      <c r="Y8" s="12" t="s">
        <v>33</v>
      </c>
      <c r="Z8" s="12"/>
      <c r="AA8" s="12"/>
      <c r="AB8" s="12" t="s">
        <v>33</v>
      </c>
      <c r="AC8" s="12"/>
      <c r="AD8" s="12"/>
      <c r="AE8" s="12"/>
      <c r="AF8" s="13" t="s">
        <v>33</v>
      </c>
    </row>
    <row r="9" spans="1:32" x14ac:dyDescent="0.25">
      <c r="A9" s="28" t="s">
        <v>19</v>
      </c>
      <c r="B9" s="24"/>
      <c r="C9" s="12"/>
      <c r="D9" s="12" t="s">
        <v>33</v>
      </c>
      <c r="E9" s="12"/>
      <c r="F9" s="12"/>
      <c r="G9" s="12"/>
      <c r="H9" s="12"/>
      <c r="I9" s="12"/>
      <c r="J9" s="12"/>
      <c r="K9" s="12" t="s">
        <v>33</v>
      </c>
      <c r="L9" s="12"/>
      <c r="M9" s="12"/>
      <c r="N9" s="12"/>
      <c r="O9" s="12"/>
      <c r="P9" s="12"/>
      <c r="Q9" s="12"/>
      <c r="R9" s="12" t="s">
        <v>33</v>
      </c>
      <c r="S9" s="12"/>
      <c r="T9" s="12"/>
      <c r="U9" s="12"/>
      <c r="V9" s="12"/>
      <c r="W9" s="12"/>
      <c r="X9" s="12"/>
      <c r="Y9" s="12" t="s">
        <v>33</v>
      </c>
      <c r="Z9" s="12"/>
      <c r="AA9" s="12"/>
      <c r="AB9" s="12"/>
      <c r="AC9" s="12"/>
      <c r="AD9" s="12"/>
      <c r="AE9" s="12"/>
      <c r="AF9" s="13" t="s">
        <v>33</v>
      </c>
    </row>
    <row r="10" spans="1:32" x14ac:dyDescent="0.25">
      <c r="A10" s="48" t="s">
        <v>38</v>
      </c>
      <c r="B10" s="49"/>
      <c r="C10" s="50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50"/>
      <c r="R10" s="50"/>
      <c r="S10" s="50"/>
      <c r="T10" s="50"/>
      <c r="U10" s="50"/>
      <c r="V10" s="50"/>
      <c r="W10" s="50"/>
      <c r="X10" s="50"/>
      <c r="Y10" s="50"/>
      <c r="Z10" s="50"/>
      <c r="AA10" s="50"/>
      <c r="AB10" s="50"/>
      <c r="AC10" s="50"/>
      <c r="AD10" s="50"/>
      <c r="AE10" s="50"/>
      <c r="AF10" s="51"/>
    </row>
    <row r="11" spans="1:32" ht="15.75" thickBot="1" x14ac:dyDescent="0.3">
      <c r="A11" s="29" t="s">
        <v>20</v>
      </c>
      <c r="B11" s="26"/>
      <c r="C11" s="15" t="s">
        <v>21</v>
      </c>
      <c r="D11" s="15" t="s">
        <v>21</v>
      </c>
      <c r="E11" s="15"/>
      <c r="F11" s="15"/>
      <c r="G11" s="15"/>
      <c r="H11" s="15"/>
      <c r="I11" s="15" t="s">
        <v>33</v>
      </c>
      <c r="J11" s="15"/>
      <c r="K11" s="15"/>
      <c r="L11" s="15"/>
      <c r="M11" s="15"/>
      <c r="N11" s="15"/>
      <c r="O11" s="15"/>
      <c r="P11" s="15" t="s">
        <v>33</v>
      </c>
      <c r="Q11" s="15"/>
      <c r="R11" s="15"/>
      <c r="S11" s="15"/>
      <c r="T11" s="15"/>
      <c r="U11" s="15"/>
      <c r="V11" s="15"/>
      <c r="W11" s="15" t="s">
        <v>33</v>
      </c>
      <c r="X11" s="15"/>
      <c r="Y11" s="15"/>
      <c r="Z11" s="15"/>
      <c r="AA11" s="15"/>
      <c r="AB11" s="15"/>
      <c r="AC11" s="15"/>
      <c r="AD11" s="15" t="s">
        <v>33</v>
      </c>
      <c r="AE11" s="15"/>
      <c r="AF11" s="16"/>
    </row>
    <row r="12" spans="1:32" ht="15.75" thickTop="1" x14ac:dyDescent="0.25"/>
    <row r="13" spans="1:32" ht="15.75" thickBot="1" x14ac:dyDescent="0.3"/>
    <row r="14" spans="1:32" ht="15.75" thickBot="1" x14ac:dyDescent="0.3">
      <c r="B14" s="46" t="s">
        <v>21</v>
      </c>
      <c r="C14" s="47" t="s">
        <v>37</v>
      </c>
      <c r="F14" s="46" t="s">
        <v>33</v>
      </c>
      <c r="G14" s="47" t="s">
        <v>35</v>
      </c>
      <c r="I14" s="46" t="s">
        <v>34</v>
      </c>
      <c r="J14" s="47" t="s">
        <v>36</v>
      </c>
    </row>
  </sheetData>
  <dataConsolidate/>
  <customSheetViews>
    <customSheetView guid="{E0E3CE9B-DC2C-43A4-8C84-074C2ED49AD9}">
      <pageMargins left="0.7" right="0.7" top="0.75" bottom="0.75" header="0.3" footer="0.3"/>
      <pageSetup paperSize="9" orientation="portrait" horizontalDpi="360" verticalDpi="360" r:id="rId1"/>
    </customSheetView>
  </customSheetViews>
  <conditionalFormatting sqref="B2:AF11">
    <cfRule type="expression" dxfId="103" priority="10">
      <formula>OR(WEEKDAY(B$2,2)&gt;5,COUNTIF(Fériés,B$2)&gt;0)</formula>
    </cfRule>
  </conditionalFormatting>
  <conditionalFormatting sqref="A17:XFD1048576 A15:A16 D15:XFD16 A1:XFD14">
    <cfRule type="cellIs" dxfId="102" priority="4" operator="equal">
      <formula>"op"</formula>
    </cfRule>
    <cfRule type="cellIs" dxfId="101" priority="7" operator="equal">
      <formula>"x"</formula>
    </cfRule>
    <cfRule type="cellIs" dxfId="100" priority="8" operator="equal">
      <formula>"c"</formula>
    </cfRule>
  </conditionalFormatting>
  <conditionalFormatting sqref="P4">
    <cfRule type="cellIs" dxfId="99" priority="1" operator="equal">
      <formula>"c"</formula>
    </cfRule>
  </conditionalFormatting>
  <pageMargins left="0.7" right="0.7" top="0.75" bottom="0.75" header="0.3" footer="0.3"/>
  <pageSetup paperSize="9"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4"/>
  <sheetViews>
    <sheetView workbookViewId="0">
      <selection activeCell="A16" sqref="A16"/>
    </sheetView>
  </sheetViews>
  <sheetFormatPr baseColWidth="10" defaultColWidth="11.42578125" defaultRowHeight="15" x14ac:dyDescent="0.25"/>
  <cols>
    <col min="2" max="32" width="5.7109375" customWidth="1"/>
  </cols>
  <sheetData>
    <row r="1" spans="1:32" ht="50.25" customHeight="1" thickBot="1" x14ac:dyDescent="0.3">
      <c r="A1" s="11">
        <v>2014</v>
      </c>
      <c r="B1" s="31" t="s">
        <v>22</v>
      </c>
    </row>
    <row r="2" spans="1:32" s="2" customFormat="1" ht="16.5" thickTop="1" thickBot="1" x14ac:dyDescent="0.3">
      <c r="A2" s="17"/>
      <c r="B2" s="20">
        <f>DATE(An,MONTH("1"&amp;$B$1),1)</f>
        <v>41671</v>
      </c>
      <c r="C2" s="21">
        <f>B2+1</f>
        <v>41672</v>
      </c>
      <c r="D2" s="21">
        <f t="shared" ref="D2:AC2" si="0">C2+1</f>
        <v>41673</v>
      </c>
      <c r="E2" s="21">
        <f t="shared" si="0"/>
        <v>41674</v>
      </c>
      <c r="F2" s="21">
        <f t="shared" si="0"/>
        <v>41675</v>
      </c>
      <c r="G2" s="21">
        <f t="shared" si="0"/>
        <v>41676</v>
      </c>
      <c r="H2" s="21">
        <f t="shared" si="0"/>
        <v>41677</v>
      </c>
      <c r="I2" s="21">
        <f t="shared" si="0"/>
        <v>41678</v>
      </c>
      <c r="J2" s="21">
        <f t="shared" si="0"/>
        <v>41679</v>
      </c>
      <c r="K2" s="21">
        <f t="shared" si="0"/>
        <v>41680</v>
      </c>
      <c r="L2" s="21">
        <f t="shared" si="0"/>
        <v>41681</v>
      </c>
      <c r="M2" s="21">
        <f t="shared" si="0"/>
        <v>41682</v>
      </c>
      <c r="N2" s="21">
        <f t="shared" si="0"/>
        <v>41683</v>
      </c>
      <c r="O2" s="21">
        <f t="shared" si="0"/>
        <v>41684</v>
      </c>
      <c r="P2" s="21">
        <f t="shared" si="0"/>
        <v>41685</v>
      </c>
      <c r="Q2" s="21">
        <f t="shared" si="0"/>
        <v>41686</v>
      </c>
      <c r="R2" s="21">
        <f t="shared" si="0"/>
        <v>41687</v>
      </c>
      <c r="S2" s="21">
        <f t="shared" si="0"/>
        <v>41688</v>
      </c>
      <c r="T2" s="21">
        <f t="shared" si="0"/>
        <v>41689</v>
      </c>
      <c r="U2" s="21">
        <f t="shared" si="0"/>
        <v>41690</v>
      </c>
      <c r="V2" s="21">
        <f t="shared" si="0"/>
        <v>41691</v>
      </c>
      <c r="W2" s="21">
        <f t="shared" si="0"/>
        <v>41692</v>
      </c>
      <c r="X2" s="21">
        <f t="shared" si="0"/>
        <v>41693</v>
      </c>
      <c r="Y2" s="21">
        <f t="shared" si="0"/>
        <v>41694</v>
      </c>
      <c r="Z2" s="21">
        <f t="shared" si="0"/>
        <v>41695</v>
      </c>
      <c r="AA2" s="21">
        <f t="shared" si="0"/>
        <v>41696</v>
      </c>
      <c r="AB2" s="21">
        <f t="shared" si="0"/>
        <v>41697</v>
      </c>
      <c r="AC2" s="21">
        <f t="shared" si="0"/>
        <v>41698</v>
      </c>
      <c r="AD2" s="21" t="str">
        <f>IF(MONTH($AC$2+1)=MONTH($AC$2),$AC$2+1,"")</f>
        <v/>
      </c>
      <c r="AE2" s="21" t="str">
        <f>IF(MONTH($AC$2+2)=MONTH($AC$2),$AC$2+2,"")</f>
        <v/>
      </c>
      <c r="AF2" s="22" t="str">
        <f>IF(MONTH($AC$2+3)=MONTH($AC$2),$AC$2+3,"")</f>
        <v/>
      </c>
    </row>
    <row r="3" spans="1:32" ht="15.75" thickTop="1" x14ac:dyDescent="0.25">
      <c r="A3" s="27" t="s">
        <v>13</v>
      </c>
      <c r="B3" s="23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9"/>
    </row>
    <row r="4" spans="1:32" x14ac:dyDescent="0.25">
      <c r="A4" s="28" t="s">
        <v>14</v>
      </c>
      <c r="B4" s="24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4"/>
      <c r="AF4" s="13"/>
    </row>
    <row r="5" spans="1:32" x14ac:dyDescent="0.25">
      <c r="A5" s="28" t="s">
        <v>15</v>
      </c>
      <c r="B5" s="24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3"/>
    </row>
    <row r="6" spans="1:32" x14ac:dyDescent="0.25">
      <c r="A6" s="28" t="s">
        <v>16</v>
      </c>
      <c r="B6" s="25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3"/>
    </row>
    <row r="7" spans="1:32" x14ac:dyDescent="0.25">
      <c r="A7" s="28" t="s">
        <v>17</v>
      </c>
      <c r="B7" s="24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3"/>
    </row>
    <row r="8" spans="1:32" x14ac:dyDescent="0.25">
      <c r="A8" s="28" t="s">
        <v>18</v>
      </c>
      <c r="B8" s="24"/>
      <c r="C8" s="12"/>
      <c r="D8" s="12" t="s">
        <v>33</v>
      </c>
      <c r="E8" s="12"/>
      <c r="F8" s="12"/>
      <c r="G8" s="12"/>
      <c r="H8" s="12" t="s">
        <v>33</v>
      </c>
      <c r="I8" s="12"/>
      <c r="J8" s="12"/>
      <c r="K8" s="12" t="s">
        <v>33</v>
      </c>
      <c r="L8" s="12"/>
      <c r="M8" s="12"/>
      <c r="N8" s="12"/>
      <c r="O8" s="12" t="s">
        <v>33</v>
      </c>
      <c r="P8" s="12"/>
      <c r="Q8" s="12"/>
      <c r="R8" s="12" t="s">
        <v>33</v>
      </c>
      <c r="S8" s="12"/>
      <c r="T8" s="12"/>
      <c r="U8" s="12"/>
      <c r="V8" s="12" t="s">
        <v>33</v>
      </c>
      <c r="W8" s="12"/>
      <c r="X8" s="12"/>
      <c r="Y8" s="12" t="s">
        <v>33</v>
      </c>
      <c r="Z8" s="12"/>
      <c r="AA8" s="12"/>
      <c r="AB8" s="12"/>
      <c r="AC8" s="12" t="s">
        <v>33</v>
      </c>
      <c r="AD8" s="12"/>
      <c r="AE8" s="12"/>
      <c r="AF8" s="13"/>
    </row>
    <row r="9" spans="1:32" x14ac:dyDescent="0.25">
      <c r="A9" s="28" t="s">
        <v>19</v>
      </c>
      <c r="B9" s="24"/>
      <c r="C9" s="12"/>
      <c r="D9" s="12"/>
      <c r="E9" s="12"/>
      <c r="F9" s="12"/>
      <c r="G9" s="12"/>
      <c r="H9" s="12" t="s">
        <v>33</v>
      </c>
      <c r="I9" s="12"/>
      <c r="J9" s="12"/>
      <c r="K9" s="12"/>
      <c r="L9" s="12"/>
      <c r="M9" s="12"/>
      <c r="N9" s="12"/>
      <c r="O9" s="12" t="s">
        <v>33</v>
      </c>
      <c r="P9" s="12"/>
      <c r="Q9" s="12"/>
      <c r="R9" s="12"/>
      <c r="S9" s="12"/>
      <c r="T9" s="12"/>
      <c r="U9" s="12"/>
      <c r="V9" s="12" t="s">
        <v>33</v>
      </c>
      <c r="W9" s="12"/>
      <c r="X9" s="12"/>
      <c r="Y9" s="12"/>
      <c r="Z9" s="12"/>
      <c r="AA9" s="12"/>
      <c r="AB9" s="12"/>
      <c r="AC9" s="12" t="s">
        <v>33</v>
      </c>
      <c r="AD9" s="12"/>
      <c r="AE9" s="12"/>
      <c r="AF9" s="13"/>
    </row>
    <row r="10" spans="1:32" x14ac:dyDescent="0.25">
      <c r="A10" s="48" t="s">
        <v>38</v>
      </c>
      <c r="B10" s="49"/>
      <c r="C10" s="50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50"/>
      <c r="R10" s="50"/>
      <c r="S10" s="50"/>
      <c r="T10" s="50"/>
      <c r="U10" s="50"/>
      <c r="V10" s="50"/>
      <c r="W10" s="50"/>
      <c r="X10" s="50"/>
      <c r="Y10" s="50"/>
      <c r="Z10" s="50"/>
      <c r="AA10" s="50"/>
      <c r="AB10" s="50"/>
      <c r="AC10" s="50"/>
      <c r="AD10" s="50"/>
      <c r="AE10" s="50"/>
      <c r="AF10" s="51"/>
    </row>
    <row r="11" spans="1:32" ht="15.75" thickBot="1" x14ac:dyDescent="0.3">
      <c r="A11" s="29" t="s">
        <v>20</v>
      </c>
      <c r="B11" s="26"/>
      <c r="C11" s="15"/>
      <c r="D11" s="15"/>
      <c r="E11" s="15"/>
      <c r="F11" s="15" t="s">
        <v>33</v>
      </c>
      <c r="G11" s="15"/>
      <c r="H11" s="15"/>
      <c r="I11" s="15"/>
      <c r="J11" s="15"/>
      <c r="K11" s="15"/>
      <c r="L11" s="15"/>
      <c r="M11" s="15" t="s">
        <v>33</v>
      </c>
      <c r="N11" s="15"/>
      <c r="O11" s="15"/>
      <c r="P11" s="15"/>
      <c r="Q11" s="15"/>
      <c r="R11" s="15"/>
      <c r="S11" s="15"/>
      <c r="T11" s="15" t="s">
        <v>33</v>
      </c>
      <c r="U11" s="15"/>
      <c r="V11" s="15"/>
      <c r="W11" s="15"/>
      <c r="X11" s="15"/>
      <c r="Y11" s="15"/>
      <c r="Z11" s="15"/>
      <c r="AA11" s="15" t="s">
        <v>33</v>
      </c>
      <c r="AB11" s="15"/>
      <c r="AC11" s="15"/>
      <c r="AD11" s="15"/>
      <c r="AE11" s="15"/>
      <c r="AF11" s="16"/>
    </row>
    <row r="12" spans="1:32" ht="15.75" thickTop="1" x14ac:dyDescent="0.25"/>
    <row r="13" spans="1:32" ht="15.75" thickBot="1" x14ac:dyDescent="0.3"/>
    <row r="14" spans="1:32" ht="15.75" thickBot="1" x14ac:dyDescent="0.3">
      <c r="B14" s="46" t="s">
        <v>21</v>
      </c>
      <c r="C14" s="47" t="s">
        <v>37</v>
      </c>
      <c r="F14" s="46" t="s">
        <v>33</v>
      </c>
      <c r="G14" s="47" t="s">
        <v>35</v>
      </c>
      <c r="I14" s="46" t="s">
        <v>34</v>
      </c>
      <c r="J14" s="47" t="s">
        <v>36</v>
      </c>
    </row>
  </sheetData>
  <customSheetViews>
    <customSheetView guid="{E0E3CE9B-DC2C-43A4-8C84-074C2ED49AD9}">
      <selection activeCell="AB10" sqref="AB10"/>
      <pageMargins left="0.7" right="0.7" top="0.75" bottom="0.75" header="0.3" footer="0.3"/>
    </customSheetView>
  </customSheetViews>
  <conditionalFormatting sqref="B2:AF11">
    <cfRule type="expression" dxfId="98" priority="9">
      <formula>OR(WEEKDAY(B$2,2)&gt;5,COUNTIF(Fériés,B$2)&gt;0)</formula>
    </cfRule>
  </conditionalFormatting>
  <conditionalFormatting sqref="A1:AF11">
    <cfRule type="cellIs" dxfId="97" priority="6" operator="equal">
      <formula>"x"</formula>
    </cfRule>
    <cfRule type="cellIs" dxfId="96" priority="7" operator="equal">
      <formula>"c"</formula>
    </cfRule>
  </conditionalFormatting>
  <conditionalFormatting sqref="B3:AF11">
    <cfRule type="cellIs" dxfId="95" priority="4" operator="equal">
      <formula>"op"</formula>
    </cfRule>
  </conditionalFormatting>
  <conditionalFormatting sqref="A14:XFD14">
    <cfRule type="cellIs" dxfId="94" priority="1" operator="equal">
      <formula>"op"</formula>
    </cfRule>
    <cfRule type="cellIs" dxfId="93" priority="2" operator="equal">
      <formula>"x"</formula>
    </cfRule>
    <cfRule type="cellIs" dxfId="92" priority="3" operator="equal">
      <formula>"c"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4"/>
  <sheetViews>
    <sheetView workbookViewId="0">
      <selection activeCell="A15" sqref="A15"/>
    </sheetView>
  </sheetViews>
  <sheetFormatPr baseColWidth="10" defaultColWidth="11.42578125" defaultRowHeight="15" x14ac:dyDescent="0.25"/>
  <cols>
    <col min="1" max="1" width="12" customWidth="1"/>
    <col min="2" max="32" width="5.7109375" customWidth="1"/>
  </cols>
  <sheetData>
    <row r="1" spans="1:32" ht="50.25" customHeight="1" thickBot="1" x14ac:dyDescent="0.3">
      <c r="A1" s="11">
        <v>2014</v>
      </c>
      <c r="B1" s="30" t="s">
        <v>23</v>
      </c>
    </row>
    <row r="2" spans="1:32" s="1" customFormat="1" ht="16.5" thickTop="1" thickBot="1" x14ac:dyDescent="0.3">
      <c r="A2" s="17"/>
      <c r="B2" s="20">
        <f>DATE(An,MONTH("1"&amp;$B$1),1)</f>
        <v>41699</v>
      </c>
      <c r="C2" s="21">
        <f>B2+1</f>
        <v>41700</v>
      </c>
      <c r="D2" s="21">
        <f t="shared" ref="D2:AC2" si="0">C2+1</f>
        <v>41701</v>
      </c>
      <c r="E2" s="21">
        <f t="shared" si="0"/>
        <v>41702</v>
      </c>
      <c r="F2" s="21">
        <f t="shared" si="0"/>
        <v>41703</v>
      </c>
      <c r="G2" s="21">
        <f t="shared" si="0"/>
        <v>41704</v>
      </c>
      <c r="H2" s="21">
        <f t="shared" si="0"/>
        <v>41705</v>
      </c>
      <c r="I2" s="21">
        <f t="shared" si="0"/>
        <v>41706</v>
      </c>
      <c r="J2" s="21">
        <f t="shared" si="0"/>
        <v>41707</v>
      </c>
      <c r="K2" s="21">
        <f t="shared" si="0"/>
        <v>41708</v>
      </c>
      <c r="L2" s="21">
        <f t="shared" si="0"/>
        <v>41709</v>
      </c>
      <c r="M2" s="21">
        <f t="shared" si="0"/>
        <v>41710</v>
      </c>
      <c r="N2" s="21">
        <f t="shared" si="0"/>
        <v>41711</v>
      </c>
      <c r="O2" s="21">
        <f t="shared" si="0"/>
        <v>41712</v>
      </c>
      <c r="P2" s="21">
        <f t="shared" si="0"/>
        <v>41713</v>
      </c>
      <c r="Q2" s="21">
        <f t="shared" si="0"/>
        <v>41714</v>
      </c>
      <c r="R2" s="21">
        <f t="shared" si="0"/>
        <v>41715</v>
      </c>
      <c r="S2" s="21">
        <f t="shared" si="0"/>
        <v>41716</v>
      </c>
      <c r="T2" s="21">
        <f t="shared" si="0"/>
        <v>41717</v>
      </c>
      <c r="U2" s="21">
        <f t="shared" si="0"/>
        <v>41718</v>
      </c>
      <c r="V2" s="21">
        <f t="shared" si="0"/>
        <v>41719</v>
      </c>
      <c r="W2" s="21">
        <f t="shared" si="0"/>
        <v>41720</v>
      </c>
      <c r="X2" s="21">
        <f t="shared" si="0"/>
        <v>41721</v>
      </c>
      <c r="Y2" s="21">
        <f t="shared" si="0"/>
        <v>41722</v>
      </c>
      <c r="Z2" s="21">
        <f t="shared" si="0"/>
        <v>41723</v>
      </c>
      <c r="AA2" s="21">
        <f t="shared" si="0"/>
        <v>41724</v>
      </c>
      <c r="AB2" s="21">
        <f t="shared" si="0"/>
        <v>41725</v>
      </c>
      <c r="AC2" s="21">
        <f t="shared" si="0"/>
        <v>41726</v>
      </c>
      <c r="AD2" s="21">
        <f>IF(MONTH($AC$2+1)=MONTH($AC$2),$AC$2+1,"")</f>
        <v>41727</v>
      </c>
      <c r="AE2" s="21">
        <f>IF(MONTH($AC$2+2)=MONTH($AC$2),$AC$2+2,"")</f>
        <v>41728</v>
      </c>
      <c r="AF2" s="22">
        <f>IF(MONTH($AC$2+3)=MONTH($AC$2),$AC$2+3,"")</f>
        <v>41729</v>
      </c>
    </row>
    <row r="3" spans="1:32" ht="15.75" thickTop="1" x14ac:dyDescent="0.25">
      <c r="A3" s="27" t="s">
        <v>13</v>
      </c>
      <c r="B3" s="23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9"/>
    </row>
    <row r="4" spans="1:32" x14ac:dyDescent="0.25">
      <c r="A4" s="28" t="s">
        <v>14</v>
      </c>
      <c r="B4" s="24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4"/>
      <c r="AF4" s="13"/>
    </row>
    <row r="5" spans="1:32" x14ac:dyDescent="0.25">
      <c r="A5" s="28" t="s">
        <v>15</v>
      </c>
      <c r="B5" s="24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3"/>
    </row>
    <row r="6" spans="1:32" x14ac:dyDescent="0.25">
      <c r="A6" s="28" t="s">
        <v>16</v>
      </c>
      <c r="B6" s="25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3"/>
    </row>
    <row r="7" spans="1:32" x14ac:dyDescent="0.25">
      <c r="A7" s="28" t="s">
        <v>17</v>
      </c>
      <c r="B7" s="24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3"/>
    </row>
    <row r="8" spans="1:32" x14ac:dyDescent="0.25">
      <c r="A8" s="28" t="s">
        <v>18</v>
      </c>
      <c r="B8" s="24"/>
      <c r="C8" s="12"/>
      <c r="D8" s="12" t="s">
        <v>33</v>
      </c>
      <c r="E8" s="12"/>
      <c r="F8" s="12"/>
      <c r="G8" s="12"/>
      <c r="H8" s="12" t="s">
        <v>33</v>
      </c>
      <c r="I8" s="12"/>
      <c r="J8" s="12"/>
      <c r="K8" s="12" t="s">
        <v>33</v>
      </c>
      <c r="L8" s="12"/>
      <c r="M8" s="12"/>
      <c r="N8" s="12"/>
      <c r="O8" s="12" t="s">
        <v>33</v>
      </c>
      <c r="P8" s="12"/>
      <c r="Q8" s="12"/>
      <c r="R8" s="12" t="s">
        <v>33</v>
      </c>
      <c r="S8" s="12"/>
      <c r="T8" s="12"/>
      <c r="U8" s="12"/>
      <c r="V8" s="12" t="s">
        <v>33</v>
      </c>
      <c r="W8" s="12"/>
      <c r="X8" s="12"/>
      <c r="Y8" s="12" t="s">
        <v>33</v>
      </c>
      <c r="Z8" s="12"/>
      <c r="AA8" s="12"/>
      <c r="AB8" s="12"/>
      <c r="AC8" s="12" t="s">
        <v>33</v>
      </c>
      <c r="AD8" s="12"/>
      <c r="AE8" s="12"/>
      <c r="AF8" s="13" t="s">
        <v>33</v>
      </c>
    </row>
    <row r="9" spans="1:32" x14ac:dyDescent="0.25">
      <c r="A9" s="28" t="s">
        <v>19</v>
      </c>
      <c r="B9" s="24"/>
      <c r="C9" s="12"/>
      <c r="D9" s="12"/>
      <c r="E9" s="12"/>
      <c r="F9" s="12"/>
      <c r="G9" s="12"/>
      <c r="H9" s="12" t="s">
        <v>33</v>
      </c>
      <c r="I9" s="12"/>
      <c r="J9" s="12"/>
      <c r="K9" s="12"/>
      <c r="L9" s="12"/>
      <c r="M9" s="12"/>
      <c r="N9" s="12"/>
      <c r="O9" s="12" t="s">
        <v>33</v>
      </c>
      <c r="P9" s="12"/>
      <c r="Q9" s="12"/>
      <c r="R9" s="12"/>
      <c r="S9" s="12"/>
      <c r="T9" s="12"/>
      <c r="U9" s="12"/>
      <c r="V9" s="12" t="s">
        <v>33</v>
      </c>
      <c r="W9" s="12"/>
      <c r="X9" s="12"/>
      <c r="Y9" s="12"/>
      <c r="Z9" s="12"/>
      <c r="AA9" s="12"/>
      <c r="AB9" s="12"/>
      <c r="AC9" s="12" t="s">
        <v>33</v>
      </c>
      <c r="AD9" s="12"/>
      <c r="AE9" s="12"/>
      <c r="AF9" s="13"/>
    </row>
    <row r="10" spans="1:32" x14ac:dyDescent="0.25">
      <c r="A10" s="48" t="s">
        <v>38</v>
      </c>
      <c r="B10" s="49"/>
      <c r="C10" s="50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50"/>
      <c r="R10" s="50"/>
      <c r="S10" s="50"/>
      <c r="T10" s="50"/>
      <c r="U10" s="50"/>
      <c r="V10" s="50"/>
      <c r="W10" s="50"/>
      <c r="X10" s="50"/>
      <c r="Y10" s="50"/>
      <c r="Z10" s="50"/>
      <c r="AA10" s="50"/>
      <c r="AB10" s="50"/>
      <c r="AC10" s="50"/>
      <c r="AD10" s="50"/>
      <c r="AE10" s="50"/>
      <c r="AF10" s="51"/>
    </row>
    <row r="11" spans="1:32" ht="15.75" thickBot="1" x14ac:dyDescent="0.3">
      <c r="A11" s="29" t="s">
        <v>20</v>
      </c>
      <c r="B11" s="26"/>
      <c r="C11" s="15"/>
      <c r="D11" s="15"/>
      <c r="E11" s="15"/>
      <c r="F11" s="15" t="s">
        <v>33</v>
      </c>
      <c r="G11" s="15"/>
      <c r="H11" s="15"/>
      <c r="I11" s="15"/>
      <c r="J11" s="15"/>
      <c r="K11" s="15"/>
      <c r="L11" s="15"/>
      <c r="M11" s="15" t="s">
        <v>33</v>
      </c>
      <c r="N11" s="15"/>
      <c r="O11" s="15"/>
      <c r="P11" s="15"/>
      <c r="Q11" s="15"/>
      <c r="R11" s="15"/>
      <c r="S11" s="15"/>
      <c r="T11" s="15" t="s">
        <v>33</v>
      </c>
      <c r="U11" s="15"/>
      <c r="V11" s="15"/>
      <c r="W11" s="15"/>
      <c r="X11" s="15"/>
      <c r="Y11" s="15"/>
      <c r="Z11" s="15"/>
      <c r="AA11" s="15" t="s">
        <v>33</v>
      </c>
      <c r="AB11" s="15"/>
      <c r="AC11" s="15"/>
      <c r="AD11" s="15"/>
      <c r="AE11" s="15"/>
      <c r="AF11" s="16"/>
    </row>
    <row r="12" spans="1:32" ht="15.75" thickTop="1" x14ac:dyDescent="0.25"/>
    <row r="13" spans="1:32" ht="15.75" thickBot="1" x14ac:dyDescent="0.3"/>
    <row r="14" spans="1:32" ht="15.75" thickBot="1" x14ac:dyDescent="0.3">
      <c r="B14" s="46" t="s">
        <v>21</v>
      </c>
      <c r="C14" s="47" t="s">
        <v>37</v>
      </c>
      <c r="F14" s="46" t="s">
        <v>33</v>
      </c>
      <c r="G14" s="47" t="s">
        <v>35</v>
      </c>
      <c r="I14" s="46" t="s">
        <v>34</v>
      </c>
      <c r="J14" s="47" t="s">
        <v>36</v>
      </c>
    </row>
  </sheetData>
  <customSheetViews>
    <customSheetView guid="{E0E3CE9B-DC2C-43A4-8C84-074C2ED49AD9}">
      <selection activeCell="G10" sqref="G10"/>
      <pageMargins left="0.7" right="0.7" top="0.75" bottom="0.75" header="0.3" footer="0.3"/>
    </customSheetView>
  </customSheetViews>
  <conditionalFormatting sqref="B2:AF11">
    <cfRule type="expression" dxfId="91" priority="9">
      <formula>OR(WEEKDAY(B$2,2)&gt;5,COUNTIF(Fériés,B$2)&gt;0)</formula>
    </cfRule>
  </conditionalFormatting>
  <conditionalFormatting sqref="G6">
    <cfRule type="cellIs" dxfId="90" priority="8" operator="equal">
      <formula>"c"</formula>
    </cfRule>
  </conditionalFormatting>
  <conditionalFormatting sqref="A1:XFD13 A15:XFD1048576">
    <cfRule type="cellIs" dxfId="89" priority="4" operator="equal">
      <formula>"op"</formula>
    </cfRule>
    <cfRule type="cellIs" dxfId="88" priority="6" operator="equal">
      <formula>"x"</formula>
    </cfRule>
    <cfRule type="cellIs" dxfId="87" priority="7" operator="equal">
      <formula>"c"</formula>
    </cfRule>
  </conditionalFormatting>
  <conditionalFormatting sqref="D3">
    <cfRule type="cellIs" dxfId="86" priority="5" operator="equal">
      <formula>"op"</formula>
    </cfRule>
  </conditionalFormatting>
  <conditionalFormatting sqref="A14:XFD14">
    <cfRule type="cellIs" dxfId="85" priority="1" operator="equal">
      <formula>"op"</formula>
    </cfRule>
    <cfRule type="cellIs" dxfId="84" priority="2" operator="equal">
      <formula>"x"</formula>
    </cfRule>
    <cfRule type="cellIs" dxfId="83" priority="3" operator="equal">
      <formula>"c"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4"/>
  <sheetViews>
    <sheetView workbookViewId="0">
      <selection activeCell="A11" sqref="A11"/>
    </sheetView>
  </sheetViews>
  <sheetFormatPr baseColWidth="10" defaultColWidth="11.42578125" defaultRowHeight="15" x14ac:dyDescent="0.25"/>
  <cols>
    <col min="1" max="1" width="12" customWidth="1"/>
    <col min="2" max="32" width="5.7109375" customWidth="1"/>
  </cols>
  <sheetData>
    <row r="1" spans="1:32" ht="50.25" customHeight="1" thickBot="1" x14ac:dyDescent="0.3">
      <c r="A1" s="11">
        <v>2014</v>
      </c>
      <c r="B1" s="30" t="s">
        <v>24</v>
      </c>
    </row>
    <row r="2" spans="1:32" s="1" customFormat="1" ht="16.5" thickTop="1" thickBot="1" x14ac:dyDescent="0.3">
      <c r="A2" s="17"/>
      <c r="B2" s="20">
        <f>DATE(An,MONTH("1"&amp;$B$1),1)</f>
        <v>41730</v>
      </c>
      <c r="C2" s="21">
        <f>B2+1</f>
        <v>41731</v>
      </c>
      <c r="D2" s="21">
        <f t="shared" ref="D2:AC2" si="0">C2+1</f>
        <v>41732</v>
      </c>
      <c r="E2" s="21">
        <f t="shared" si="0"/>
        <v>41733</v>
      </c>
      <c r="F2" s="21">
        <f t="shared" si="0"/>
        <v>41734</v>
      </c>
      <c r="G2" s="21">
        <f t="shared" si="0"/>
        <v>41735</v>
      </c>
      <c r="H2" s="21">
        <f t="shared" si="0"/>
        <v>41736</v>
      </c>
      <c r="I2" s="21">
        <f t="shared" si="0"/>
        <v>41737</v>
      </c>
      <c r="J2" s="21">
        <f t="shared" si="0"/>
        <v>41738</v>
      </c>
      <c r="K2" s="21">
        <f t="shared" si="0"/>
        <v>41739</v>
      </c>
      <c r="L2" s="21">
        <f t="shared" si="0"/>
        <v>41740</v>
      </c>
      <c r="M2" s="21">
        <f t="shared" si="0"/>
        <v>41741</v>
      </c>
      <c r="N2" s="21">
        <f t="shared" si="0"/>
        <v>41742</v>
      </c>
      <c r="O2" s="21">
        <f t="shared" si="0"/>
        <v>41743</v>
      </c>
      <c r="P2" s="21">
        <f t="shared" si="0"/>
        <v>41744</v>
      </c>
      <c r="Q2" s="21">
        <f t="shared" si="0"/>
        <v>41745</v>
      </c>
      <c r="R2" s="21">
        <f t="shared" si="0"/>
        <v>41746</v>
      </c>
      <c r="S2" s="21">
        <f t="shared" si="0"/>
        <v>41747</v>
      </c>
      <c r="T2" s="21">
        <f t="shared" si="0"/>
        <v>41748</v>
      </c>
      <c r="U2" s="21">
        <f t="shared" si="0"/>
        <v>41749</v>
      </c>
      <c r="V2" s="21">
        <f t="shared" si="0"/>
        <v>41750</v>
      </c>
      <c r="W2" s="21">
        <f t="shared" si="0"/>
        <v>41751</v>
      </c>
      <c r="X2" s="21">
        <f t="shared" si="0"/>
        <v>41752</v>
      </c>
      <c r="Y2" s="21">
        <f t="shared" si="0"/>
        <v>41753</v>
      </c>
      <c r="Z2" s="21">
        <f t="shared" si="0"/>
        <v>41754</v>
      </c>
      <c r="AA2" s="21">
        <f t="shared" si="0"/>
        <v>41755</v>
      </c>
      <c r="AB2" s="21">
        <f t="shared" si="0"/>
        <v>41756</v>
      </c>
      <c r="AC2" s="21">
        <f t="shared" si="0"/>
        <v>41757</v>
      </c>
      <c r="AD2" s="21">
        <f>IF(MONTH($AC$2+1)=MONTH($AC$2),$AC$2+1,"")</f>
        <v>41758</v>
      </c>
      <c r="AE2" s="21">
        <f>IF(MONTH($AC$2+2)=MONTH($AC$2),$AC$2+2,"")</f>
        <v>41759</v>
      </c>
      <c r="AF2" s="22" t="str">
        <f>IF(MONTH($AC$2+3)=MONTH($AC$2),$AC$2+3,"")</f>
        <v/>
      </c>
    </row>
    <row r="3" spans="1:32" ht="15.75" thickTop="1" x14ac:dyDescent="0.25">
      <c r="A3" s="27" t="s">
        <v>13</v>
      </c>
      <c r="B3" s="23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9"/>
    </row>
    <row r="4" spans="1:32" x14ac:dyDescent="0.25">
      <c r="A4" s="28" t="s">
        <v>14</v>
      </c>
      <c r="B4" s="24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4"/>
      <c r="AF4" s="13"/>
    </row>
    <row r="5" spans="1:32" x14ac:dyDescent="0.25">
      <c r="A5" s="28" t="s">
        <v>15</v>
      </c>
      <c r="B5" s="24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3"/>
    </row>
    <row r="6" spans="1:32" x14ac:dyDescent="0.25">
      <c r="A6" s="28" t="s">
        <v>16</v>
      </c>
      <c r="B6" s="25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3"/>
    </row>
    <row r="7" spans="1:32" x14ac:dyDescent="0.25">
      <c r="A7" s="28" t="s">
        <v>17</v>
      </c>
      <c r="B7" s="24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3"/>
    </row>
    <row r="8" spans="1:32" x14ac:dyDescent="0.25">
      <c r="A8" s="28" t="s">
        <v>18</v>
      </c>
      <c r="B8" s="24"/>
      <c r="C8" s="12"/>
      <c r="D8" s="12"/>
      <c r="E8" s="12" t="s">
        <v>33</v>
      </c>
      <c r="F8" s="12"/>
      <c r="G8" s="12"/>
      <c r="H8" s="12" t="s">
        <v>33</v>
      </c>
      <c r="I8" s="12"/>
      <c r="J8" s="12"/>
      <c r="K8" s="12"/>
      <c r="L8" s="12" t="s">
        <v>33</v>
      </c>
      <c r="M8" s="12"/>
      <c r="N8" s="12"/>
      <c r="O8" s="12" t="s">
        <v>33</v>
      </c>
      <c r="P8" s="12"/>
      <c r="Q8" s="12"/>
      <c r="R8" s="12"/>
      <c r="S8" s="12" t="s">
        <v>33</v>
      </c>
      <c r="T8" s="12"/>
      <c r="U8" s="12"/>
      <c r="V8" s="12"/>
      <c r="W8" s="12"/>
      <c r="X8" s="12"/>
      <c r="Y8" s="12"/>
      <c r="Z8" s="12" t="s">
        <v>33</v>
      </c>
      <c r="AA8" s="12"/>
      <c r="AB8" s="12"/>
      <c r="AC8" s="12" t="s">
        <v>33</v>
      </c>
      <c r="AD8" s="12"/>
      <c r="AE8" s="12"/>
      <c r="AF8" s="13"/>
    </row>
    <row r="9" spans="1:32" x14ac:dyDescent="0.25">
      <c r="A9" s="28" t="s">
        <v>19</v>
      </c>
      <c r="B9" s="24"/>
      <c r="C9" s="12"/>
      <c r="D9" s="12"/>
      <c r="E9" s="12" t="s">
        <v>33</v>
      </c>
      <c r="F9" s="12"/>
      <c r="G9" s="12"/>
      <c r="H9" s="12"/>
      <c r="I9" s="12"/>
      <c r="J9" s="12"/>
      <c r="K9" s="12"/>
      <c r="L9" s="12" t="s">
        <v>33</v>
      </c>
      <c r="M9" s="12"/>
      <c r="N9" s="12"/>
      <c r="O9" s="12"/>
      <c r="P9" s="12"/>
      <c r="Q9" s="12"/>
      <c r="R9" s="12"/>
      <c r="S9" s="12" t="s">
        <v>33</v>
      </c>
      <c r="T9" s="12"/>
      <c r="U9" s="12"/>
      <c r="V9" s="12"/>
      <c r="W9" s="12"/>
      <c r="X9" s="12"/>
      <c r="Y9" s="12"/>
      <c r="Z9" s="12" t="s">
        <v>33</v>
      </c>
      <c r="AA9" s="12"/>
      <c r="AB9" s="12"/>
      <c r="AC9" s="12"/>
      <c r="AD9" s="12"/>
      <c r="AE9" s="12"/>
      <c r="AF9" s="13"/>
    </row>
    <row r="10" spans="1:32" x14ac:dyDescent="0.25">
      <c r="A10" s="48" t="s">
        <v>38</v>
      </c>
      <c r="B10" s="49"/>
      <c r="C10" s="50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50"/>
      <c r="R10" s="50"/>
      <c r="S10" s="50"/>
      <c r="T10" s="50"/>
      <c r="U10" s="50"/>
      <c r="V10" s="50"/>
      <c r="W10" s="50"/>
      <c r="X10" s="50"/>
      <c r="Y10" s="50"/>
      <c r="Z10" s="50"/>
      <c r="AA10" s="50"/>
      <c r="AB10" s="50"/>
      <c r="AC10" s="50"/>
      <c r="AD10" s="50"/>
      <c r="AE10" s="50"/>
      <c r="AF10" s="51"/>
    </row>
    <row r="11" spans="1:32" ht="15.75" thickBot="1" x14ac:dyDescent="0.3">
      <c r="A11" s="29" t="s">
        <v>20</v>
      </c>
      <c r="B11" s="26"/>
      <c r="C11" s="15" t="s">
        <v>33</v>
      </c>
      <c r="D11" s="15"/>
      <c r="E11" s="15"/>
      <c r="F11" s="15"/>
      <c r="G11" s="15"/>
      <c r="H11" s="15"/>
      <c r="I11" s="15"/>
      <c r="J11" s="15" t="s">
        <v>33</v>
      </c>
      <c r="K11" s="15"/>
      <c r="L11" s="15"/>
      <c r="M11" s="15"/>
      <c r="N11" s="15"/>
      <c r="O11" s="15"/>
      <c r="P11" s="15"/>
      <c r="Q11" s="15" t="s">
        <v>33</v>
      </c>
      <c r="R11" s="15"/>
      <c r="S11" s="15"/>
      <c r="T11" s="15"/>
      <c r="U11" s="15"/>
      <c r="V11" s="15"/>
      <c r="W11" s="15"/>
      <c r="X11" s="15" t="s">
        <v>33</v>
      </c>
      <c r="Y11" s="15"/>
      <c r="Z11" s="15"/>
      <c r="AA11" s="15"/>
      <c r="AB11" s="15"/>
      <c r="AC11" s="15"/>
      <c r="AD11" s="15"/>
      <c r="AE11" s="15" t="s">
        <v>33</v>
      </c>
      <c r="AF11" s="16"/>
    </row>
    <row r="12" spans="1:32" ht="15.75" thickTop="1" x14ac:dyDescent="0.25"/>
    <row r="13" spans="1:32" ht="15.75" thickBot="1" x14ac:dyDescent="0.3"/>
    <row r="14" spans="1:32" ht="15.75" thickBot="1" x14ac:dyDescent="0.3">
      <c r="B14" s="46" t="s">
        <v>21</v>
      </c>
      <c r="C14" s="47" t="s">
        <v>37</v>
      </c>
      <c r="F14" s="46" t="s">
        <v>33</v>
      </c>
      <c r="G14" s="47" t="s">
        <v>35</v>
      </c>
      <c r="I14" s="46" t="s">
        <v>34</v>
      </c>
      <c r="J14" s="47" t="s">
        <v>36</v>
      </c>
    </row>
  </sheetData>
  <customSheetViews>
    <customSheetView guid="{E0E3CE9B-DC2C-43A4-8C84-074C2ED49AD9}">
      <selection activeCell="E19" sqref="E19"/>
      <pageMargins left="0.7" right="0.7" top="0.75" bottom="0.75" header="0.3" footer="0.3"/>
    </customSheetView>
  </customSheetViews>
  <conditionalFormatting sqref="B2:AF11">
    <cfRule type="expression" dxfId="82" priority="8">
      <formula>OR(WEEKDAY(B$2,2)&gt;5,COUNTIF(Fériés,B$2)&gt;0)</formula>
    </cfRule>
  </conditionalFormatting>
  <conditionalFormatting sqref="G6">
    <cfRule type="cellIs" dxfId="81" priority="7" operator="equal">
      <formula>"c"</formula>
    </cfRule>
  </conditionalFormatting>
  <conditionalFormatting sqref="A1:XFD13 A15:XFD1048576">
    <cfRule type="cellIs" dxfId="80" priority="4" operator="equal">
      <formula>"op"</formula>
    </cfRule>
    <cfRule type="cellIs" dxfId="79" priority="5" operator="equal">
      <formula>"x"</formula>
    </cfRule>
    <cfRule type="cellIs" dxfId="78" priority="6" operator="equal">
      <formula>"c"</formula>
    </cfRule>
  </conditionalFormatting>
  <conditionalFormatting sqref="A14:XFD14">
    <cfRule type="cellIs" dxfId="77" priority="1" operator="equal">
      <formula>"op"</formula>
    </cfRule>
    <cfRule type="cellIs" dxfId="76" priority="2" operator="equal">
      <formula>"x"</formula>
    </cfRule>
    <cfRule type="cellIs" dxfId="75" priority="3" operator="equal">
      <formula>"c"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4"/>
  <sheetViews>
    <sheetView workbookViewId="0">
      <selection activeCell="B14" sqref="B14"/>
    </sheetView>
  </sheetViews>
  <sheetFormatPr baseColWidth="10" defaultColWidth="11.42578125" defaultRowHeight="15" x14ac:dyDescent="0.25"/>
  <cols>
    <col min="1" max="1" width="12" customWidth="1"/>
    <col min="2" max="32" width="5.7109375" customWidth="1"/>
  </cols>
  <sheetData>
    <row r="1" spans="1:32" ht="50.25" customHeight="1" thickBot="1" x14ac:dyDescent="0.3">
      <c r="A1" s="11">
        <v>2014</v>
      </c>
      <c r="B1" s="30" t="s">
        <v>25</v>
      </c>
    </row>
    <row r="2" spans="1:32" s="1" customFormat="1" ht="16.5" thickTop="1" thickBot="1" x14ac:dyDescent="0.3">
      <c r="A2" s="17"/>
      <c r="B2" s="20">
        <f>DATE(An,MONTH("1"&amp;$B$1),1)</f>
        <v>41760</v>
      </c>
      <c r="C2" s="21">
        <f>B2+1</f>
        <v>41761</v>
      </c>
      <c r="D2" s="21">
        <f t="shared" ref="D2:AC2" si="0">C2+1</f>
        <v>41762</v>
      </c>
      <c r="E2" s="21">
        <f t="shared" si="0"/>
        <v>41763</v>
      </c>
      <c r="F2" s="21">
        <f t="shared" si="0"/>
        <v>41764</v>
      </c>
      <c r="G2" s="21">
        <f t="shared" si="0"/>
        <v>41765</v>
      </c>
      <c r="H2" s="21">
        <f t="shared" si="0"/>
        <v>41766</v>
      </c>
      <c r="I2" s="21">
        <f t="shared" si="0"/>
        <v>41767</v>
      </c>
      <c r="J2" s="21">
        <f t="shared" si="0"/>
        <v>41768</v>
      </c>
      <c r="K2" s="21">
        <f t="shared" si="0"/>
        <v>41769</v>
      </c>
      <c r="L2" s="21">
        <f t="shared" si="0"/>
        <v>41770</v>
      </c>
      <c r="M2" s="21">
        <f t="shared" si="0"/>
        <v>41771</v>
      </c>
      <c r="N2" s="21">
        <f t="shared" si="0"/>
        <v>41772</v>
      </c>
      <c r="O2" s="21">
        <f t="shared" si="0"/>
        <v>41773</v>
      </c>
      <c r="P2" s="21">
        <f t="shared" si="0"/>
        <v>41774</v>
      </c>
      <c r="Q2" s="21">
        <f t="shared" si="0"/>
        <v>41775</v>
      </c>
      <c r="R2" s="21">
        <f t="shared" si="0"/>
        <v>41776</v>
      </c>
      <c r="S2" s="21">
        <f t="shared" si="0"/>
        <v>41777</v>
      </c>
      <c r="T2" s="21">
        <f t="shared" si="0"/>
        <v>41778</v>
      </c>
      <c r="U2" s="21">
        <f t="shared" si="0"/>
        <v>41779</v>
      </c>
      <c r="V2" s="21">
        <f t="shared" si="0"/>
        <v>41780</v>
      </c>
      <c r="W2" s="21">
        <f t="shared" si="0"/>
        <v>41781</v>
      </c>
      <c r="X2" s="21">
        <f t="shared" si="0"/>
        <v>41782</v>
      </c>
      <c r="Y2" s="21">
        <f t="shared" si="0"/>
        <v>41783</v>
      </c>
      <c r="Z2" s="21">
        <f t="shared" si="0"/>
        <v>41784</v>
      </c>
      <c r="AA2" s="21">
        <f t="shared" si="0"/>
        <v>41785</v>
      </c>
      <c r="AB2" s="21">
        <f t="shared" si="0"/>
        <v>41786</v>
      </c>
      <c r="AC2" s="21">
        <f t="shared" si="0"/>
        <v>41787</v>
      </c>
      <c r="AD2" s="21">
        <f>IF(MONTH($AC$2+1)=MONTH($AC$2),$AC$2+1,"")</f>
        <v>41788</v>
      </c>
      <c r="AE2" s="21">
        <f>IF(MONTH($AC$2+2)=MONTH($AC$2),$AC$2+2,"")</f>
        <v>41789</v>
      </c>
      <c r="AF2" s="22">
        <f>IF(MONTH($AC$2+3)=MONTH($AC$2),$AC$2+3,"")</f>
        <v>41790</v>
      </c>
    </row>
    <row r="3" spans="1:32" ht="15.75" thickTop="1" x14ac:dyDescent="0.25">
      <c r="A3" s="27" t="s">
        <v>13</v>
      </c>
      <c r="B3" s="23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9"/>
    </row>
    <row r="4" spans="1:32" x14ac:dyDescent="0.25">
      <c r="A4" s="28" t="s">
        <v>14</v>
      </c>
      <c r="B4" s="24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4"/>
      <c r="AF4" s="13"/>
    </row>
    <row r="5" spans="1:32" x14ac:dyDescent="0.25">
      <c r="A5" s="28" t="s">
        <v>15</v>
      </c>
      <c r="B5" s="24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3"/>
    </row>
    <row r="6" spans="1:32" x14ac:dyDescent="0.25">
      <c r="A6" s="28" t="s">
        <v>16</v>
      </c>
      <c r="B6" s="25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3"/>
    </row>
    <row r="7" spans="1:32" x14ac:dyDescent="0.25">
      <c r="A7" s="28" t="s">
        <v>17</v>
      </c>
      <c r="B7" s="24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3"/>
    </row>
    <row r="8" spans="1:32" x14ac:dyDescent="0.25">
      <c r="A8" s="28" t="s">
        <v>18</v>
      </c>
      <c r="B8" s="24"/>
      <c r="C8" s="12" t="s">
        <v>33</v>
      </c>
      <c r="D8" s="12"/>
      <c r="E8" s="12"/>
      <c r="F8" s="12" t="s">
        <v>33</v>
      </c>
      <c r="G8" s="12"/>
      <c r="H8" s="12"/>
      <c r="I8" s="12"/>
      <c r="J8" s="12" t="s">
        <v>33</v>
      </c>
      <c r="K8" s="12"/>
      <c r="L8" s="12"/>
      <c r="M8" s="12" t="s">
        <v>33</v>
      </c>
      <c r="N8" s="12"/>
      <c r="O8" s="12"/>
      <c r="P8" s="12"/>
      <c r="Q8" s="12" t="s">
        <v>33</v>
      </c>
      <c r="R8" s="12"/>
      <c r="S8" s="12"/>
      <c r="T8" s="12" t="s">
        <v>33</v>
      </c>
      <c r="U8" s="12"/>
      <c r="V8" s="12"/>
      <c r="W8" s="12"/>
      <c r="X8" s="12" t="s">
        <v>33</v>
      </c>
      <c r="Y8" s="12"/>
      <c r="Z8" s="12"/>
      <c r="AA8" s="12" t="s">
        <v>33</v>
      </c>
      <c r="AB8" s="12"/>
      <c r="AC8" s="12"/>
      <c r="AD8" s="12"/>
      <c r="AE8" s="12" t="s">
        <v>33</v>
      </c>
      <c r="AF8" s="13"/>
    </row>
    <row r="9" spans="1:32" x14ac:dyDescent="0.25">
      <c r="A9" s="28" t="s">
        <v>19</v>
      </c>
      <c r="B9" s="24"/>
      <c r="C9" s="12" t="s">
        <v>33</v>
      </c>
      <c r="D9" s="12"/>
      <c r="E9" s="12"/>
      <c r="F9" s="12"/>
      <c r="G9" s="12"/>
      <c r="H9" s="12"/>
      <c r="I9" s="12"/>
      <c r="J9" s="12" t="s">
        <v>33</v>
      </c>
      <c r="K9" s="12"/>
      <c r="L9" s="12"/>
      <c r="M9" s="12"/>
      <c r="N9" s="12"/>
      <c r="O9" s="12"/>
      <c r="P9" s="12"/>
      <c r="Q9" s="12" t="s">
        <v>33</v>
      </c>
      <c r="R9" s="12"/>
      <c r="S9" s="12"/>
      <c r="T9" s="12"/>
      <c r="U9" s="12"/>
      <c r="V9" s="12"/>
      <c r="W9" s="12"/>
      <c r="X9" s="12" t="s">
        <v>33</v>
      </c>
      <c r="Y9" s="12"/>
      <c r="Z9" s="12"/>
      <c r="AA9" s="12"/>
      <c r="AB9" s="12"/>
      <c r="AC9" s="12"/>
      <c r="AD9" s="12"/>
      <c r="AE9" s="12" t="s">
        <v>33</v>
      </c>
      <c r="AF9" s="13"/>
    </row>
    <row r="10" spans="1:32" x14ac:dyDescent="0.25">
      <c r="A10" s="48" t="s">
        <v>38</v>
      </c>
      <c r="B10" s="49"/>
      <c r="C10" s="50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50"/>
      <c r="R10" s="50"/>
      <c r="S10" s="50"/>
      <c r="T10" s="50"/>
      <c r="U10" s="50"/>
      <c r="V10" s="50"/>
      <c r="W10" s="50"/>
      <c r="X10" s="50"/>
      <c r="Y10" s="50"/>
      <c r="Z10" s="50"/>
      <c r="AA10" s="50"/>
      <c r="AB10" s="50"/>
      <c r="AC10" s="50"/>
      <c r="AD10" s="50"/>
      <c r="AE10" s="50"/>
      <c r="AF10" s="51"/>
    </row>
    <row r="11" spans="1:32" ht="15.75" thickBot="1" x14ac:dyDescent="0.3">
      <c r="A11" s="29" t="s">
        <v>20</v>
      </c>
      <c r="B11" s="26"/>
      <c r="C11" s="15"/>
      <c r="D11" s="15"/>
      <c r="E11" s="15"/>
      <c r="F11" s="15"/>
      <c r="G11" s="15"/>
      <c r="H11" s="15" t="s">
        <v>33</v>
      </c>
      <c r="I11" s="15"/>
      <c r="J11" s="15"/>
      <c r="K11" s="15"/>
      <c r="L11" s="15"/>
      <c r="M11" s="15"/>
      <c r="N11" s="15"/>
      <c r="O11" s="15" t="s">
        <v>33</v>
      </c>
      <c r="P11" s="15"/>
      <c r="Q11" s="15"/>
      <c r="R11" s="15"/>
      <c r="S11" s="15"/>
      <c r="T11" s="15"/>
      <c r="U11" s="15"/>
      <c r="V11" s="15" t="s">
        <v>33</v>
      </c>
      <c r="W11" s="15"/>
      <c r="X11" s="15"/>
      <c r="Y11" s="15"/>
      <c r="Z11" s="15"/>
      <c r="AA11" s="15"/>
      <c r="AB11" s="15"/>
      <c r="AC11" s="15" t="s">
        <v>33</v>
      </c>
      <c r="AD11" s="15"/>
      <c r="AE11" s="15"/>
      <c r="AF11" s="16"/>
    </row>
    <row r="12" spans="1:32" ht="15.75" thickTop="1" x14ac:dyDescent="0.25"/>
    <row r="13" spans="1:32" ht="15.75" thickBot="1" x14ac:dyDescent="0.3"/>
    <row r="14" spans="1:32" ht="15.75" thickBot="1" x14ac:dyDescent="0.3">
      <c r="B14" s="46" t="s">
        <v>21</v>
      </c>
      <c r="C14" s="47" t="s">
        <v>37</v>
      </c>
      <c r="F14" s="46" t="s">
        <v>33</v>
      </c>
      <c r="G14" s="47" t="s">
        <v>35</v>
      </c>
      <c r="I14" s="46" t="s">
        <v>34</v>
      </c>
      <c r="J14" s="47" t="s">
        <v>36</v>
      </c>
    </row>
  </sheetData>
  <customSheetViews>
    <customSheetView guid="{E0E3CE9B-DC2C-43A4-8C84-074C2ED49AD9}">
      <selection activeCell="G41" sqref="G41"/>
      <pageMargins left="0.7" right="0.7" top="0.75" bottom="0.75" header="0.3" footer="0.3"/>
    </customSheetView>
  </customSheetViews>
  <conditionalFormatting sqref="B2:AF11">
    <cfRule type="expression" dxfId="74" priority="8">
      <formula>OR(WEEKDAY(B$2,2)&gt;5,COUNTIF(Fériés,B$2)&gt;0)</formula>
    </cfRule>
  </conditionalFormatting>
  <conditionalFormatting sqref="G6">
    <cfRule type="cellIs" dxfId="73" priority="7" operator="equal">
      <formula>"c"</formula>
    </cfRule>
  </conditionalFormatting>
  <conditionalFormatting sqref="A1:XFD13 A15:XFD1048576">
    <cfRule type="cellIs" dxfId="72" priority="4" operator="equal">
      <formula>"op"</formula>
    </cfRule>
    <cfRule type="cellIs" dxfId="71" priority="5" operator="equal">
      <formula>"x"</formula>
    </cfRule>
    <cfRule type="cellIs" dxfId="70" priority="6" operator="equal">
      <formula>"c"</formula>
    </cfRule>
  </conditionalFormatting>
  <conditionalFormatting sqref="A14:XFD14">
    <cfRule type="cellIs" dxfId="69" priority="1" operator="equal">
      <formula>"op"</formula>
    </cfRule>
    <cfRule type="cellIs" dxfId="68" priority="2" operator="equal">
      <formula>"x"</formula>
    </cfRule>
    <cfRule type="cellIs" dxfId="67" priority="3" operator="equal">
      <formula>"c"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4"/>
  <sheetViews>
    <sheetView workbookViewId="0">
      <selection activeCell="A14" sqref="A14"/>
    </sheetView>
  </sheetViews>
  <sheetFormatPr baseColWidth="10" defaultColWidth="11.42578125" defaultRowHeight="15" x14ac:dyDescent="0.25"/>
  <cols>
    <col min="1" max="1" width="12" customWidth="1"/>
    <col min="2" max="32" width="5.7109375" customWidth="1"/>
  </cols>
  <sheetData>
    <row r="1" spans="1:32" ht="50.25" customHeight="1" thickBot="1" x14ac:dyDescent="0.3">
      <c r="A1" s="11">
        <v>2014</v>
      </c>
      <c r="B1" s="30" t="s">
        <v>26</v>
      </c>
    </row>
    <row r="2" spans="1:32" s="1" customFormat="1" ht="16.5" thickTop="1" thickBot="1" x14ac:dyDescent="0.3">
      <c r="A2" s="17"/>
      <c r="B2" s="20">
        <f>DATE(An,MONTH("1"&amp;$B$1),1)</f>
        <v>41791</v>
      </c>
      <c r="C2" s="21">
        <f>B2+1</f>
        <v>41792</v>
      </c>
      <c r="D2" s="21">
        <f t="shared" ref="D2:AC2" si="0">C2+1</f>
        <v>41793</v>
      </c>
      <c r="E2" s="21">
        <f t="shared" si="0"/>
        <v>41794</v>
      </c>
      <c r="F2" s="21">
        <f t="shared" si="0"/>
        <v>41795</v>
      </c>
      <c r="G2" s="21">
        <f t="shared" si="0"/>
        <v>41796</v>
      </c>
      <c r="H2" s="21">
        <f t="shared" si="0"/>
        <v>41797</v>
      </c>
      <c r="I2" s="21">
        <f t="shared" si="0"/>
        <v>41798</v>
      </c>
      <c r="J2" s="21">
        <f t="shared" si="0"/>
        <v>41799</v>
      </c>
      <c r="K2" s="21">
        <f t="shared" si="0"/>
        <v>41800</v>
      </c>
      <c r="L2" s="21">
        <f t="shared" si="0"/>
        <v>41801</v>
      </c>
      <c r="M2" s="21">
        <f t="shared" si="0"/>
        <v>41802</v>
      </c>
      <c r="N2" s="21">
        <f t="shared" si="0"/>
        <v>41803</v>
      </c>
      <c r="O2" s="21">
        <f t="shared" si="0"/>
        <v>41804</v>
      </c>
      <c r="P2" s="21">
        <f t="shared" si="0"/>
        <v>41805</v>
      </c>
      <c r="Q2" s="21">
        <f t="shared" si="0"/>
        <v>41806</v>
      </c>
      <c r="R2" s="21">
        <f t="shared" si="0"/>
        <v>41807</v>
      </c>
      <c r="S2" s="21">
        <f t="shared" si="0"/>
        <v>41808</v>
      </c>
      <c r="T2" s="21">
        <f t="shared" si="0"/>
        <v>41809</v>
      </c>
      <c r="U2" s="21">
        <f t="shared" si="0"/>
        <v>41810</v>
      </c>
      <c r="V2" s="21">
        <f t="shared" si="0"/>
        <v>41811</v>
      </c>
      <c r="W2" s="21">
        <f t="shared" si="0"/>
        <v>41812</v>
      </c>
      <c r="X2" s="21">
        <f t="shared" si="0"/>
        <v>41813</v>
      </c>
      <c r="Y2" s="21">
        <f t="shared" si="0"/>
        <v>41814</v>
      </c>
      <c r="Z2" s="21">
        <f t="shared" si="0"/>
        <v>41815</v>
      </c>
      <c r="AA2" s="21">
        <f t="shared" si="0"/>
        <v>41816</v>
      </c>
      <c r="AB2" s="21">
        <f t="shared" si="0"/>
        <v>41817</v>
      </c>
      <c r="AC2" s="21">
        <f t="shared" si="0"/>
        <v>41818</v>
      </c>
      <c r="AD2" s="21">
        <f>IF(MONTH($AC$2+1)=MONTH($AC$2),$AC$2+1,"")</f>
        <v>41819</v>
      </c>
      <c r="AE2" s="21">
        <f>IF(MONTH($AC$2+2)=MONTH($AC$2),$AC$2+2,"")</f>
        <v>41820</v>
      </c>
      <c r="AF2" s="22" t="str">
        <f>IF(MONTH($AC$2+3)=MONTH($AC$2),$AC$2+3,"")</f>
        <v/>
      </c>
    </row>
    <row r="3" spans="1:32" ht="15.75" thickTop="1" x14ac:dyDescent="0.25">
      <c r="A3" s="27" t="s">
        <v>13</v>
      </c>
      <c r="B3" s="23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9"/>
    </row>
    <row r="4" spans="1:32" x14ac:dyDescent="0.25">
      <c r="A4" s="28" t="s">
        <v>14</v>
      </c>
      <c r="B4" s="24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4"/>
      <c r="AF4" s="13"/>
    </row>
    <row r="5" spans="1:32" x14ac:dyDescent="0.25">
      <c r="A5" s="28" t="s">
        <v>15</v>
      </c>
      <c r="B5" s="24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3"/>
    </row>
    <row r="6" spans="1:32" x14ac:dyDescent="0.25">
      <c r="A6" s="28" t="s">
        <v>16</v>
      </c>
      <c r="B6" s="25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3"/>
    </row>
    <row r="7" spans="1:32" x14ac:dyDescent="0.25">
      <c r="A7" s="28" t="s">
        <v>17</v>
      </c>
      <c r="B7" s="24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3"/>
    </row>
    <row r="8" spans="1:32" x14ac:dyDescent="0.25">
      <c r="A8" s="28" t="s">
        <v>18</v>
      </c>
      <c r="B8" s="24"/>
      <c r="C8" s="12" t="s">
        <v>33</v>
      </c>
      <c r="D8" s="12"/>
      <c r="E8" s="12"/>
      <c r="F8" s="12"/>
      <c r="G8" s="12" t="s">
        <v>33</v>
      </c>
      <c r="H8" s="12"/>
      <c r="I8" s="12"/>
      <c r="J8" s="12"/>
      <c r="K8" s="12"/>
      <c r="L8" s="12"/>
      <c r="M8" s="12"/>
      <c r="N8" s="12" t="s">
        <v>33</v>
      </c>
      <c r="O8" s="12"/>
      <c r="P8" s="12"/>
      <c r="Q8" s="12" t="s">
        <v>33</v>
      </c>
      <c r="R8" s="12"/>
      <c r="S8" s="12"/>
      <c r="T8" s="12"/>
      <c r="U8" s="12" t="s">
        <v>33</v>
      </c>
      <c r="V8" s="12"/>
      <c r="W8" s="12"/>
      <c r="X8" s="12" t="s">
        <v>33</v>
      </c>
      <c r="Y8" s="12"/>
      <c r="Z8" s="12"/>
      <c r="AA8" s="12"/>
      <c r="AB8" s="12" t="s">
        <v>33</v>
      </c>
      <c r="AC8" s="12"/>
      <c r="AD8" s="12"/>
      <c r="AE8" s="12" t="s">
        <v>33</v>
      </c>
      <c r="AF8" s="13"/>
    </row>
    <row r="9" spans="1:32" x14ac:dyDescent="0.25">
      <c r="A9" s="28" t="s">
        <v>19</v>
      </c>
      <c r="B9" s="24"/>
      <c r="C9" s="12"/>
      <c r="D9" s="12"/>
      <c r="E9" s="12"/>
      <c r="F9" s="12"/>
      <c r="G9" s="12" t="s">
        <v>33</v>
      </c>
      <c r="H9" s="12"/>
      <c r="I9" s="12"/>
      <c r="J9" s="12"/>
      <c r="K9" s="12"/>
      <c r="L9" s="12"/>
      <c r="M9" s="12"/>
      <c r="N9" s="12" t="s">
        <v>33</v>
      </c>
      <c r="O9" s="12"/>
      <c r="P9" s="12"/>
      <c r="Q9" s="12"/>
      <c r="R9" s="12"/>
      <c r="S9" s="12"/>
      <c r="T9" s="12"/>
      <c r="U9" s="12" t="s">
        <v>33</v>
      </c>
      <c r="V9" s="12"/>
      <c r="W9" s="12"/>
      <c r="X9" s="12"/>
      <c r="Y9" s="12"/>
      <c r="Z9" s="12"/>
      <c r="AA9" s="12"/>
      <c r="AB9" s="12" t="s">
        <v>33</v>
      </c>
      <c r="AC9" s="12"/>
      <c r="AD9" s="12"/>
      <c r="AE9" s="12"/>
      <c r="AF9" s="13"/>
    </row>
    <row r="10" spans="1:32" x14ac:dyDescent="0.25">
      <c r="A10" s="48" t="s">
        <v>38</v>
      </c>
      <c r="B10" s="49"/>
      <c r="C10" s="50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50"/>
      <c r="R10" s="50"/>
      <c r="S10" s="50"/>
      <c r="T10" s="50"/>
      <c r="U10" s="50"/>
      <c r="V10" s="50"/>
      <c r="W10" s="50"/>
      <c r="X10" s="50"/>
      <c r="Y10" s="50"/>
      <c r="Z10" s="50"/>
      <c r="AA10" s="50"/>
      <c r="AB10" s="50"/>
      <c r="AC10" s="50"/>
      <c r="AD10" s="50"/>
      <c r="AE10" s="50"/>
      <c r="AF10" s="51"/>
    </row>
    <row r="11" spans="1:32" ht="15.75" thickBot="1" x14ac:dyDescent="0.3">
      <c r="A11" s="29" t="s">
        <v>20</v>
      </c>
      <c r="B11" s="26"/>
      <c r="C11" s="15"/>
      <c r="D11" s="15"/>
      <c r="E11" s="15" t="s">
        <v>33</v>
      </c>
      <c r="F11" s="15"/>
      <c r="G11" s="15"/>
      <c r="H11" s="15"/>
      <c r="I11" s="15"/>
      <c r="J11" s="15"/>
      <c r="K11" s="15"/>
      <c r="L11" s="15" t="s">
        <v>33</v>
      </c>
      <c r="M11" s="15"/>
      <c r="N11" s="15"/>
      <c r="O11" s="15"/>
      <c r="P11" s="15"/>
      <c r="Q11" s="15"/>
      <c r="R11" s="15"/>
      <c r="S11" s="15" t="s">
        <v>33</v>
      </c>
      <c r="T11" s="15"/>
      <c r="U11" s="15"/>
      <c r="V11" s="15"/>
      <c r="W11" s="15"/>
      <c r="X11" s="15"/>
      <c r="Y11" s="15"/>
      <c r="Z11" s="15" t="s">
        <v>33</v>
      </c>
      <c r="AA11" s="15"/>
      <c r="AB11" s="15"/>
      <c r="AC11" s="15"/>
      <c r="AD11" s="15"/>
      <c r="AE11" s="15"/>
      <c r="AF11" s="16"/>
    </row>
    <row r="12" spans="1:32" ht="15.75" thickTop="1" x14ac:dyDescent="0.25"/>
    <row r="13" spans="1:32" ht="15.75" thickBot="1" x14ac:dyDescent="0.3"/>
    <row r="14" spans="1:32" ht="15.75" thickBot="1" x14ac:dyDescent="0.3">
      <c r="B14" s="46" t="s">
        <v>21</v>
      </c>
      <c r="C14" s="47" t="s">
        <v>37</v>
      </c>
      <c r="F14" s="46" t="s">
        <v>33</v>
      </c>
      <c r="G14" s="47" t="s">
        <v>35</v>
      </c>
      <c r="I14" s="46" t="s">
        <v>34</v>
      </c>
      <c r="J14" s="47" t="s">
        <v>36</v>
      </c>
    </row>
  </sheetData>
  <customSheetViews>
    <customSheetView guid="{E0E3CE9B-DC2C-43A4-8C84-074C2ED49AD9}">
      <selection activeCell="G40" sqref="G40"/>
      <pageMargins left="0.7" right="0.7" top="0.75" bottom="0.75" header="0.3" footer="0.3"/>
    </customSheetView>
  </customSheetViews>
  <conditionalFormatting sqref="B2:AF11">
    <cfRule type="expression" dxfId="66" priority="8">
      <formula>OR(WEEKDAY(B$2,2)&gt;5,COUNTIF(Fériés,B$2)&gt;0)</formula>
    </cfRule>
  </conditionalFormatting>
  <conditionalFormatting sqref="G6">
    <cfRule type="cellIs" dxfId="65" priority="7" operator="equal">
      <formula>"c"</formula>
    </cfRule>
  </conditionalFormatting>
  <conditionalFormatting sqref="A1:XFD13 A15:XFD1048576">
    <cfRule type="cellIs" dxfId="64" priority="4" operator="equal">
      <formula>"op"</formula>
    </cfRule>
    <cfRule type="cellIs" dxfId="63" priority="5" operator="equal">
      <formula>"x"</formula>
    </cfRule>
    <cfRule type="cellIs" dxfId="62" priority="6" operator="equal">
      <formula>"c"</formula>
    </cfRule>
  </conditionalFormatting>
  <conditionalFormatting sqref="A14:XFD14">
    <cfRule type="cellIs" dxfId="61" priority="1" operator="equal">
      <formula>"op"</formula>
    </cfRule>
    <cfRule type="cellIs" dxfId="60" priority="2" operator="equal">
      <formula>"x"</formula>
    </cfRule>
    <cfRule type="cellIs" dxfId="59" priority="3" operator="equal">
      <formula>"c"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4"/>
  <sheetViews>
    <sheetView workbookViewId="0">
      <selection activeCell="C20" sqref="C20"/>
    </sheetView>
  </sheetViews>
  <sheetFormatPr baseColWidth="10" defaultColWidth="11.42578125" defaultRowHeight="15" x14ac:dyDescent="0.25"/>
  <cols>
    <col min="1" max="1" width="12" customWidth="1"/>
    <col min="2" max="32" width="5.7109375" customWidth="1"/>
  </cols>
  <sheetData>
    <row r="1" spans="1:32" ht="50.25" customHeight="1" thickBot="1" x14ac:dyDescent="0.3">
      <c r="A1" s="11">
        <v>2014</v>
      </c>
      <c r="B1" s="30" t="s">
        <v>27</v>
      </c>
    </row>
    <row r="2" spans="1:32" s="1" customFormat="1" ht="16.5" thickTop="1" thickBot="1" x14ac:dyDescent="0.3">
      <c r="A2" s="17"/>
      <c r="B2" s="20">
        <f>DATE(An,MONTH("1"&amp;$B$1),1)</f>
        <v>41821</v>
      </c>
      <c r="C2" s="21">
        <f>B2+1</f>
        <v>41822</v>
      </c>
      <c r="D2" s="21">
        <f t="shared" ref="D2:AC2" si="0">C2+1</f>
        <v>41823</v>
      </c>
      <c r="E2" s="21">
        <f t="shared" si="0"/>
        <v>41824</v>
      </c>
      <c r="F2" s="21">
        <f t="shared" si="0"/>
        <v>41825</v>
      </c>
      <c r="G2" s="21">
        <f t="shared" si="0"/>
        <v>41826</v>
      </c>
      <c r="H2" s="21">
        <f t="shared" si="0"/>
        <v>41827</v>
      </c>
      <c r="I2" s="21">
        <f t="shared" si="0"/>
        <v>41828</v>
      </c>
      <c r="J2" s="21">
        <f t="shared" si="0"/>
        <v>41829</v>
      </c>
      <c r="K2" s="21">
        <f t="shared" si="0"/>
        <v>41830</v>
      </c>
      <c r="L2" s="21">
        <f t="shared" si="0"/>
        <v>41831</v>
      </c>
      <c r="M2" s="21">
        <f t="shared" si="0"/>
        <v>41832</v>
      </c>
      <c r="N2" s="21">
        <f t="shared" si="0"/>
        <v>41833</v>
      </c>
      <c r="O2" s="21">
        <f t="shared" si="0"/>
        <v>41834</v>
      </c>
      <c r="P2" s="21">
        <f t="shared" si="0"/>
        <v>41835</v>
      </c>
      <c r="Q2" s="21">
        <f t="shared" si="0"/>
        <v>41836</v>
      </c>
      <c r="R2" s="21">
        <f t="shared" si="0"/>
        <v>41837</v>
      </c>
      <c r="S2" s="21">
        <f t="shared" si="0"/>
        <v>41838</v>
      </c>
      <c r="T2" s="21">
        <f t="shared" si="0"/>
        <v>41839</v>
      </c>
      <c r="U2" s="21">
        <f t="shared" si="0"/>
        <v>41840</v>
      </c>
      <c r="V2" s="21">
        <f t="shared" si="0"/>
        <v>41841</v>
      </c>
      <c r="W2" s="21">
        <f t="shared" si="0"/>
        <v>41842</v>
      </c>
      <c r="X2" s="21">
        <f t="shared" si="0"/>
        <v>41843</v>
      </c>
      <c r="Y2" s="21">
        <f t="shared" si="0"/>
        <v>41844</v>
      </c>
      <c r="Z2" s="21">
        <f t="shared" si="0"/>
        <v>41845</v>
      </c>
      <c r="AA2" s="21">
        <f t="shared" si="0"/>
        <v>41846</v>
      </c>
      <c r="AB2" s="21">
        <f t="shared" si="0"/>
        <v>41847</v>
      </c>
      <c r="AC2" s="21">
        <f t="shared" si="0"/>
        <v>41848</v>
      </c>
      <c r="AD2" s="21">
        <f>IF(MONTH($AC$2+1)=MONTH($AC$2),$AC$2+1,"")</f>
        <v>41849</v>
      </c>
      <c r="AE2" s="21">
        <f>IF(MONTH($AC$2+2)=MONTH($AC$2),$AC$2+2,"")</f>
        <v>41850</v>
      </c>
      <c r="AF2" s="22">
        <f>IF(MONTH($AC$2+3)=MONTH($AC$2),$AC$2+3,"")</f>
        <v>41851</v>
      </c>
    </row>
    <row r="3" spans="1:32" ht="15.75" thickTop="1" x14ac:dyDescent="0.25">
      <c r="A3" s="27" t="s">
        <v>13</v>
      </c>
      <c r="B3" s="23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9"/>
    </row>
    <row r="4" spans="1:32" x14ac:dyDescent="0.25">
      <c r="A4" s="28" t="s">
        <v>14</v>
      </c>
      <c r="B4" s="24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4"/>
      <c r="AF4" s="13"/>
    </row>
    <row r="5" spans="1:32" x14ac:dyDescent="0.25">
      <c r="A5" s="28" t="s">
        <v>15</v>
      </c>
      <c r="B5" s="24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3"/>
    </row>
    <row r="6" spans="1:32" x14ac:dyDescent="0.25">
      <c r="A6" s="28" t="s">
        <v>16</v>
      </c>
      <c r="B6" s="25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3"/>
    </row>
    <row r="7" spans="1:32" x14ac:dyDescent="0.25">
      <c r="A7" s="28" t="s">
        <v>17</v>
      </c>
      <c r="B7" s="24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3"/>
    </row>
    <row r="8" spans="1:32" x14ac:dyDescent="0.25">
      <c r="A8" s="28" t="s">
        <v>18</v>
      </c>
      <c r="B8" s="24"/>
      <c r="C8" s="12"/>
      <c r="D8" s="12"/>
      <c r="E8" s="12" t="s">
        <v>33</v>
      </c>
      <c r="F8" s="12"/>
      <c r="G8" s="12"/>
      <c r="H8" s="12" t="s">
        <v>33</v>
      </c>
      <c r="I8" s="12"/>
      <c r="J8" s="12"/>
      <c r="K8" s="12"/>
      <c r="L8" s="12" t="s">
        <v>33</v>
      </c>
      <c r="M8" s="12"/>
      <c r="N8" s="12"/>
      <c r="O8" s="12" t="s">
        <v>33</v>
      </c>
      <c r="P8" s="12"/>
      <c r="Q8" s="12"/>
      <c r="R8" s="12"/>
      <c r="S8" s="12" t="s">
        <v>33</v>
      </c>
      <c r="T8" s="12"/>
      <c r="U8" s="12"/>
      <c r="V8" s="12"/>
      <c r="W8" s="12"/>
      <c r="X8" s="12"/>
      <c r="Y8" s="12"/>
      <c r="Z8" s="12" t="s">
        <v>33</v>
      </c>
      <c r="AA8" s="12"/>
      <c r="AB8" s="12"/>
      <c r="AC8" s="12" t="s">
        <v>33</v>
      </c>
      <c r="AD8" s="12"/>
      <c r="AE8" s="12"/>
      <c r="AF8" s="13"/>
    </row>
    <row r="9" spans="1:32" x14ac:dyDescent="0.25">
      <c r="A9" s="28" t="s">
        <v>19</v>
      </c>
      <c r="B9" s="24"/>
      <c r="C9" s="12"/>
      <c r="D9" s="12"/>
      <c r="E9" s="12" t="s">
        <v>33</v>
      </c>
      <c r="F9" s="12"/>
      <c r="G9" s="12"/>
      <c r="H9" s="12"/>
      <c r="I9" s="12"/>
      <c r="J9" s="12"/>
      <c r="K9" s="12"/>
      <c r="L9" s="12" t="s">
        <v>33</v>
      </c>
      <c r="M9" s="12"/>
      <c r="N9" s="12"/>
      <c r="O9" s="12"/>
      <c r="P9" s="12"/>
      <c r="Q9" s="12"/>
      <c r="R9" s="12"/>
      <c r="S9" s="12" t="s">
        <v>33</v>
      </c>
      <c r="T9" s="12"/>
      <c r="U9" s="12"/>
      <c r="V9" s="12"/>
      <c r="W9" s="12"/>
      <c r="X9" s="12"/>
      <c r="Y9" s="12"/>
      <c r="Z9" s="12" t="s">
        <v>33</v>
      </c>
      <c r="AA9" s="12"/>
      <c r="AB9" s="12"/>
      <c r="AC9" s="12"/>
      <c r="AD9" s="12"/>
      <c r="AE9" s="12"/>
      <c r="AF9" s="13"/>
    </row>
    <row r="10" spans="1:32" x14ac:dyDescent="0.25">
      <c r="A10" s="48" t="s">
        <v>38</v>
      </c>
      <c r="B10" s="49"/>
      <c r="C10" s="50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50"/>
      <c r="R10" s="50"/>
      <c r="S10" s="50"/>
      <c r="T10" s="50"/>
      <c r="U10" s="50"/>
      <c r="V10" s="50"/>
      <c r="W10" s="50"/>
      <c r="X10" s="50"/>
      <c r="Y10" s="50"/>
      <c r="Z10" s="50"/>
      <c r="AA10" s="50"/>
      <c r="AB10" s="50"/>
      <c r="AC10" s="50"/>
      <c r="AD10" s="50"/>
      <c r="AE10" s="50"/>
      <c r="AF10" s="51"/>
    </row>
    <row r="11" spans="1:32" ht="15.75" thickBot="1" x14ac:dyDescent="0.3">
      <c r="A11" s="29" t="s">
        <v>20</v>
      </c>
      <c r="B11" s="26"/>
      <c r="C11" s="15" t="s">
        <v>33</v>
      </c>
      <c r="D11" s="15"/>
      <c r="E11" s="15"/>
      <c r="F11" s="15"/>
      <c r="G11" s="15"/>
      <c r="H11" s="15"/>
      <c r="I11" s="15"/>
      <c r="J11" s="15" t="s">
        <v>33</v>
      </c>
      <c r="K11" s="15"/>
      <c r="L11" s="15"/>
      <c r="M11" s="15"/>
      <c r="N11" s="15"/>
      <c r="O11" s="15"/>
      <c r="P11" s="15"/>
      <c r="Q11" s="15" t="s">
        <v>33</v>
      </c>
      <c r="R11" s="15"/>
      <c r="S11" s="15"/>
      <c r="T11" s="15"/>
      <c r="U11" s="15"/>
      <c r="V11" s="15"/>
      <c r="W11" s="15"/>
      <c r="X11" s="15" t="s">
        <v>33</v>
      </c>
      <c r="Y11" s="15"/>
      <c r="Z11" s="15"/>
      <c r="AA11" s="15"/>
      <c r="AB11" s="15"/>
      <c r="AC11" s="15"/>
      <c r="AD11" s="15"/>
      <c r="AE11" s="15" t="s">
        <v>33</v>
      </c>
      <c r="AF11" s="16"/>
    </row>
    <row r="12" spans="1:32" ht="15.75" thickTop="1" x14ac:dyDescent="0.25"/>
    <row r="13" spans="1:32" ht="15.75" thickBot="1" x14ac:dyDescent="0.3"/>
    <row r="14" spans="1:32" ht="15.75" thickBot="1" x14ac:dyDescent="0.3">
      <c r="B14" s="46" t="s">
        <v>21</v>
      </c>
      <c r="C14" s="47" t="s">
        <v>37</v>
      </c>
      <c r="F14" s="46" t="s">
        <v>33</v>
      </c>
      <c r="G14" s="47" t="s">
        <v>35</v>
      </c>
      <c r="I14" s="46" t="s">
        <v>34</v>
      </c>
      <c r="J14" s="47" t="s">
        <v>36</v>
      </c>
    </row>
  </sheetData>
  <customSheetViews>
    <customSheetView guid="{E0E3CE9B-DC2C-43A4-8C84-074C2ED49AD9}">
      <selection activeCell="H40" sqref="H40"/>
      <pageMargins left="0.7" right="0.7" top="0.75" bottom="0.75" header="0.3" footer="0.3"/>
    </customSheetView>
  </customSheetViews>
  <conditionalFormatting sqref="B2:AF11">
    <cfRule type="expression" dxfId="58" priority="8">
      <formula>OR(WEEKDAY(B$2,2)&gt;5,COUNTIF(Fériés,B$2)&gt;0)</formula>
    </cfRule>
  </conditionalFormatting>
  <conditionalFormatting sqref="G6">
    <cfRule type="cellIs" dxfId="57" priority="7" operator="equal">
      <formula>"c"</formula>
    </cfRule>
  </conditionalFormatting>
  <conditionalFormatting sqref="A1:XFD13 A15:XFD1048576">
    <cfRule type="cellIs" dxfId="56" priority="4" operator="equal">
      <formula>"op"</formula>
    </cfRule>
    <cfRule type="cellIs" dxfId="55" priority="5" operator="equal">
      <formula>"x"</formula>
    </cfRule>
    <cfRule type="cellIs" dxfId="54" priority="6" operator="equal">
      <formula>"c"</formula>
    </cfRule>
  </conditionalFormatting>
  <conditionalFormatting sqref="A14:XFD14">
    <cfRule type="cellIs" dxfId="53" priority="1" operator="equal">
      <formula>"op"</formula>
    </cfRule>
    <cfRule type="cellIs" dxfId="52" priority="2" operator="equal">
      <formula>"x"</formula>
    </cfRule>
    <cfRule type="cellIs" dxfId="51" priority="3" operator="equal">
      <formula>"c"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4"/>
  <sheetViews>
    <sheetView workbookViewId="0">
      <selection activeCell="A14" sqref="A14"/>
    </sheetView>
  </sheetViews>
  <sheetFormatPr baseColWidth="10" defaultColWidth="11.42578125" defaultRowHeight="15" x14ac:dyDescent="0.25"/>
  <cols>
    <col min="1" max="1" width="12" customWidth="1"/>
    <col min="2" max="32" width="5.7109375" customWidth="1"/>
  </cols>
  <sheetData>
    <row r="1" spans="1:32" ht="50.25" customHeight="1" thickBot="1" x14ac:dyDescent="0.3">
      <c r="A1" s="11">
        <v>2014</v>
      </c>
      <c r="B1" s="30" t="s">
        <v>28</v>
      </c>
    </row>
    <row r="2" spans="1:32" s="1" customFormat="1" ht="16.5" thickTop="1" thickBot="1" x14ac:dyDescent="0.3">
      <c r="A2" s="17"/>
      <c r="B2" s="20">
        <f>DATE(An,MONTH("1"&amp;$B$1),1)</f>
        <v>41852</v>
      </c>
      <c r="C2" s="21">
        <f>B2+1</f>
        <v>41853</v>
      </c>
      <c r="D2" s="21">
        <f t="shared" ref="D2:AC2" si="0">C2+1</f>
        <v>41854</v>
      </c>
      <c r="E2" s="21">
        <f t="shared" si="0"/>
        <v>41855</v>
      </c>
      <c r="F2" s="21">
        <f t="shared" si="0"/>
        <v>41856</v>
      </c>
      <c r="G2" s="21">
        <f t="shared" si="0"/>
        <v>41857</v>
      </c>
      <c r="H2" s="21">
        <f t="shared" si="0"/>
        <v>41858</v>
      </c>
      <c r="I2" s="21">
        <f t="shared" si="0"/>
        <v>41859</v>
      </c>
      <c r="J2" s="21">
        <f t="shared" si="0"/>
        <v>41860</v>
      </c>
      <c r="K2" s="21">
        <f t="shared" si="0"/>
        <v>41861</v>
      </c>
      <c r="L2" s="21">
        <f t="shared" si="0"/>
        <v>41862</v>
      </c>
      <c r="M2" s="21">
        <f t="shared" si="0"/>
        <v>41863</v>
      </c>
      <c r="N2" s="21">
        <f t="shared" si="0"/>
        <v>41864</v>
      </c>
      <c r="O2" s="21">
        <f t="shared" si="0"/>
        <v>41865</v>
      </c>
      <c r="P2" s="21">
        <f t="shared" si="0"/>
        <v>41866</v>
      </c>
      <c r="Q2" s="21">
        <f t="shared" si="0"/>
        <v>41867</v>
      </c>
      <c r="R2" s="21">
        <f t="shared" si="0"/>
        <v>41868</v>
      </c>
      <c r="S2" s="21">
        <f t="shared" si="0"/>
        <v>41869</v>
      </c>
      <c r="T2" s="21">
        <f t="shared" si="0"/>
        <v>41870</v>
      </c>
      <c r="U2" s="21">
        <f t="shared" si="0"/>
        <v>41871</v>
      </c>
      <c r="V2" s="21">
        <f t="shared" si="0"/>
        <v>41872</v>
      </c>
      <c r="W2" s="21">
        <f t="shared" si="0"/>
        <v>41873</v>
      </c>
      <c r="X2" s="21">
        <f t="shared" si="0"/>
        <v>41874</v>
      </c>
      <c r="Y2" s="21">
        <f t="shared" si="0"/>
        <v>41875</v>
      </c>
      <c r="Z2" s="21">
        <f t="shared" si="0"/>
        <v>41876</v>
      </c>
      <c r="AA2" s="21">
        <f t="shared" si="0"/>
        <v>41877</v>
      </c>
      <c r="AB2" s="21">
        <f t="shared" si="0"/>
        <v>41878</v>
      </c>
      <c r="AC2" s="21">
        <f t="shared" si="0"/>
        <v>41879</v>
      </c>
      <c r="AD2" s="21">
        <f>IF(MONTH($AC$2+1)=MONTH($AC$2),$AC$2+1,"")</f>
        <v>41880</v>
      </c>
      <c r="AE2" s="21">
        <f>IF(MONTH($AC$2+2)=MONTH($AC$2),$AC$2+2,"")</f>
        <v>41881</v>
      </c>
      <c r="AF2" s="22">
        <f>IF(MONTH($AC$2+3)=MONTH($AC$2),$AC$2+3,"")</f>
        <v>41882</v>
      </c>
    </row>
    <row r="3" spans="1:32" ht="15.75" thickTop="1" x14ac:dyDescent="0.25">
      <c r="A3" s="27" t="s">
        <v>13</v>
      </c>
      <c r="B3" s="23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9"/>
    </row>
    <row r="4" spans="1:32" x14ac:dyDescent="0.25">
      <c r="A4" s="28" t="s">
        <v>14</v>
      </c>
      <c r="B4" s="24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4"/>
      <c r="AF4" s="13"/>
    </row>
    <row r="5" spans="1:32" x14ac:dyDescent="0.25">
      <c r="A5" s="28" t="s">
        <v>15</v>
      </c>
      <c r="B5" s="24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3"/>
    </row>
    <row r="6" spans="1:32" x14ac:dyDescent="0.25">
      <c r="A6" s="28" t="s">
        <v>16</v>
      </c>
      <c r="B6" s="25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3"/>
    </row>
    <row r="7" spans="1:32" x14ac:dyDescent="0.25">
      <c r="A7" s="28" t="s">
        <v>17</v>
      </c>
      <c r="B7" s="24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3"/>
    </row>
    <row r="8" spans="1:32" x14ac:dyDescent="0.25">
      <c r="A8" s="28" t="s">
        <v>18</v>
      </c>
      <c r="B8" s="24" t="s">
        <v>33</v>
      </c>
      <c r="C8" s="12"/>
      <c r="D8" s="12"/>
      <c r="E8" s="12" t="s">
        <v>33</v>
      </c>
      <c r="F8" s="12"/>
      <c r="G8" s="12"/>
      <c r="H8" s="12"/>
      <c r="I8" s="12" t="s">
        <v>33</v>
      </c>
      <c r="J8" s="12"/>
      <c r="K8" s="12"/>
      <c r="L8" s="12" t="s">
        <v>33</v>
      </c>
      <c r="M8" s="12"/>
      <c r="N8" s="12"/>
      <c r="O8" s="12"/>
      <c r="P8" s="12" t="s">
        <v>33</v>
      </c>
      <c r="Q8" s="12"/>
      <c r="R8" s="12"/>
      <c r="S8" s="12" t="s">
        <v>33</v>
      </c>
      <c r="T8" s="12"/>
      <c r="U8" s="12"/>
      <c r="V8" s="12"/>
      <c r="W8" s="12" t="s">
        <v>33</v>
      </c>
      <c r="X8" s="12"/>
      <c r="Y8" s="12"/>
      <c r="Z8" s="12" t="s">
        <v>33</v>
      </c>
      <c r="AA8" s="12"/>
      <c r="AB8" s="12"/>
      <c r="AC8" s="12"/>
      <c r="AD8" s="12" t="s">
        <v>33</v>
      </c>
      <c r="AE8" s="12"/>
      <c r="AF8" s="13"/>
    </row>
    <row r="9" spans="1:32" x14ac:dyDescent="0.25">
      <c r="A9" s="28" t="s">
        <v>19</v>
      </c>
      <c r="B9" s="24" t="s">
        <v>33</v>
      </c>
      <c r="C9" s="12"/>
      <c r="D9" s="12"/>
      <c r="E9" s="12"/>
      <c r="F9" s="12"/>
      <c r="G9" s="12"/>
      <c r="H9" s="12"/>
      <c r="I9" s="12" t="s">
        <v>33</v>
      </c>
      <c r="J9" s="12"/>
      <c r="K9" s="12"/>
      <c r="L9" s="12"/>
      <c r="M9" s="12"/>
      <c r="N9" s="12"/>
      <c r="O9" s="12"/>
      <c r="P9" s="12" t="s">
        <v>33</v>
      </c>
      <c r="Q9" s="12"/>
      <c r="R9" s="12"/>
      <c r="S9" s="12"/>
      <c r="T9" s="12"/>
      <c r="U9" s="12"/>
      <c r="V9" s="12"/>
      <c r="W9" s="12" t="s">
        <v>33</v>
      </c>
      <c r="X9" s="12"/>
      <c r="Y9" s="12"/>
      <c r="Z9" s="12"/>
      <c r="AA9" s="12"/>
      <c r="AB9" s="12"/>
      <c r="AC9" s="12"/>
      <c r="AD9" s="12" t="s">
        <v>33</v>
      </c>
      <c r="AE9" s="12"/>
      <c r="AF9" s="13"/>
    </row>
    <row r="10" spans="1:32" x14ac:dyDescent="0.25">
      <c r="A10" s="48" t="s">
        <v>38</v>
      </c>
      <c r="B10" s="49"/>
      <c r="C10" s="50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50"/>
      <c r="R10" s="50"/>
      <c r="S10" s="50"/>
      <c r="T10" s="50"/>
      <c r="U10" s="50"/>
      <c r="V10" s="50"/>
      <c r="W10" s="50"/>
      <c r="X10" s="50"/>
      <c r="Y10" s="50"/>
      <c r="Z10" s="50"/>
      <c r="AA10" s="50"/>
      <c r="AB10" s="50"/>
      <c r="AC10" s="50"/>
      <c r="AD10" s="50"/>
      <c r="AE10" s="50"/>
      <c r="AF10" s="51"/>
    </row>
    <row r="11" spans="1:32" ht="15.75" thickBot="1" x14ac:dyDescent="0.3">
      <c r="A11" s="29" t="s">
        <v>20</v>
      </c>
      <c r="B11" s="26"/>
      <c r="C11" s="15"/>
      <c r="D11" s="15"/>
      <c r="E11" s="15"/>
      <c r="F11" s="15"/>
      <c r="G11" s="15" t="s">
        <v>33</v>
      </c>
      <c r="H11" s="15"/>
      <c r="I11" s="15"/>
      <c r="J11" s="15"/>
      <c r="K11" s="15"/>
      <c r="L11" s="15"/>
      <c r="M11" s="15"/>
      <c r="N11" s="15" t="s">
        <v>33</v>
      </c>
      <c r="O11" s="15"/>
      <c r="P11" s="15"/>
      <c r="Q11" s="15"/>
      <c r="R11" s="15"/>
      <c r="S11" s="15"/>
      <c r="T11" s="15"/>
      <c r="U11" s="15" t="s">
        <v>33</v>
      </c>
      <c r="V11" s="15"/>
      <c r="W11" s="15"/>
      <c r="X11" s="15"/>
      <c r="Y11" s="15"/>
      <c r="Z11" s="15"/>
      <c r="AA11" s="15"/>
      <c r="AB11" s="15" t="s">
        <v>33</v>
      </c>
      <c r="AC11" s="15"/>
      <c r="AD11" s="15"/>
      <c r="AE11" s="15"/>
      <c r="AF11" s="16"/>
    </row>
    <row r="12" spans="1:32" ht="15.75" thickTop="1" x14ac:dyDescent="0.25"/>
    <row r="13" spans="1:32" ht="15.75" thickBot="1" x14ac:dyDescent="0.3"/>
    <row r="14" spans="1:32" ht="15.75" thickBot="1" x14ac:dyDescent="0.3">
      <c r="B14" s="46" t="s">
        <v>21</v>
      </c>
      <c r="C14" s="47" t="s">
        <v>37</v>
      </c>
      <c r="F14" s="46" t="s">
        <v>33</v>
      </c>
      <c r="G14" s="47" t="s">
        <v>35</v>
      </c>
      <c r="I14" s="46" t="s">
        <v>34</v>
      </c>
      <c r="J14" s="47" t="s">
        <v>36</v>
      </c>
    </row>
  </sheetData>
  <customSheetViews>
    <customSheetView guid="{E0E3CE9B-DC2C-43A4-8C84-074C2ED49AD9}">
      <selection activeCell="J40" sqref="J40"/>
      <pageMargins left="0.7" right="0.7" top="0.75" bottom="0.75" header="0.3" footer="0.3"/>
    </customSheetView>
  </customSheetViews>
  <conditionalFormatting sqref="B2:AF11">
    <cfRule type="expression" dxfId="50" priority="8">
      <formula>OR(WEEKDAY(B$2,2)&gt;5,COUNTIF(Fériés,B$2)&gt;0)</formula>
    </cfRule>
  </conditionalFormatting>
  <conditionalFormatting sqref="G6">
    <cfRule type="cellIs" dxfId="49" priority="7" operator="equal">
      <formula>"c"</formula>
    </cfRule>
  </conditionalFormatting>
  <conditionalFormatting sqref="A1:XFD13 A15:XFD1048576">
    <cfRule type="cellIs" dxfId="48" priority="4" operator="equal">
      <formula>"op"</formula>
    </cfRule>
    <cfRule type="cellIs" dxfId="47" priority="5" operator="equal">
      <formula>"x"</formula>
    </cfRule>
    <cfRule type="cellIs" dxfId="46" priority="6" operator="equal">
      <formula>"c"</formula>
    </cfRule>
  </conditionalFormatting>
  <conditionalFormatting sqref="A14:XFD14">
    <cfRule type="cellIs" dxfId="45" priority="1" operator="equal">
      <formula>"op"</formula>
    </cfRule>
    <cfRule type="cellIs" dxfId="44" priority="2" operator="equal">
      <formula>"x"</formula>
    </cfRule>
    <cfRule type="cellIs" dxfId="43" priority="3" operator="equal">
      <formula>"c"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4"/>
  <sheetViews>
    <sheetView workbookViewId="0">
      <selection activeCell="B21" sqref="B21"/>
    </sheetView>
  </sheetViews>
  <sheetFormatPr baseColWidth="10" defaultColWidth="11.42578125" defaultRowHeight="15" x14ac:dyDescent="0.25"/>
  <cols>
    <col min="1" max="1" width="12" customWidth="1"/>
    <col min="2" max="32" width="5.7109375" customWidth="1"/>
  </cols>
  <sheetData>
    <row r="1" spans="1:32" ht="54.75" customHeight="1" thickBot="1" x14ac:dyDescent="0.3">
      <c r="A1" s="11">
        <v>2014</v>
      </c>
      <c r="B1" s="30" t="s">
        <v>29</v>
      </c>
    </row>
    <row r="2" spans="1:32" s="1" customFormat="1" ht="16.5" thickTop="1" thickBot="1" x14ac:dyDescent="0.3">
      <c r="A2" s="17"/>
      <c r="B2" s="20">
        <f>DATE(An,MONTH("1"&amp;$B$1),1)</f>
        <v>41883</v>
      </c>
      <c r="C2" s="21">
        <f>B2+1</f>
        <v>41884</v>
      </c>
      <c r="D2" s="21">
        <f t="shared" ref="D2:AC2" si="0">C2+1</f>
        <v>41885</v>
      </c>
      <c r="E2" s="21">
        <f t="shared" si="0"/>
        <v>41886</v>
      </c>
      <c r="F2" s="21">
        <f t="shared" si="0"/>
        <v>41887</v>
      </c>
      <c r="G2" s="21">
        <f t="shared" si="0"/>
        <v>41888</v>
      </c>
      <c r="H2" s="21">
        <f t="shared" si="0"/>
        <v>41889</v>
      </c>
      <c r="I2" s="21">
        <f t="shared" si="0"/>
        <v>41890</v>
      </c>
      <c r="J2" s="21">
        <f t="shared" si="0"/>
        <v>41891</v>
      </c>
      <c r="K2" s="21">
        <f t="shared" si="0"/>
        <v>41892</v>
      </c>
      <c r="L2" s="21">
        <f t="shared" si="0"/>
        <v>41893</v>
      </c>
      <c r="M2" s="21">
        <f t="shared" si="0"/>
        <v>41894</v>
      </c>
      <c r="N2" s="21">
        <f t="shared" si="0"/>
        <v>41895</v>
      </c>
      <c r="O2" s="21">
        <f t="shared" si="0"/>
        <v>41896</v>
      </c>
      <c r="P2" s="21">
        <f t="shared" si="0"/>
        <v>41897</v>
      </c>
      <c r="Q2" s="21">
        <f t="shared" si="0"/>
        <v>41898</v>
      </c>
      <c r="R2" s="21">
        <f t="shared" si="0"/>
        <v>41899</v>
      </c>
      <c r="S2" s="21">
        <f t="shared" si="0"/>
        <v>41900</v>
      </c>
      <c r="T2" s="21">
        <f t="shared" si="0"/>
        <v>41901</v>
      </c>
      <c r="U2" s="21">
        <f t="shared" si="0"/>
        <v>41902</v>
      </c>
      <c r="V2" s="21">
        <f t="shared" si="0"/>
        <v>41903</v>
      </c>
      <c r="W2" s="21">
        <f t="shared" si="0"/>
        <v>41904</v>
      </c>
      <c r="X2" s="21">
        <f t="shared" si="0"/>
        <v>41905</v>
      </c>
      <c r="Y2" s="21">
        <f t="shared" si="0"/>
        <v>41906</v>
      </c>
      <c r="Z2" s="21">
        <f t="shared" si="0"/>
        <v>41907</v>
      </c>
      <c r="AA2" s="21">
        <f t="shared" si="0"/>
        <v>41908</v>
      </c>
      <c r="AB2" s="21">
        <f t="shared" si="0"/>
        <v>41909</v>
      </c>
      <c r="AC2" s="21">
        <f t="shared" si="0"/>
        <v>41910</v>
      </c>
      <c r="AD2" s="21">
        <f>IF(MONTH($AC$2+1)=MONTH($AC$2),$AC$2+1,"")</f>
        <v>41911</v>
      </c>
      <c r="AE2" s="21">
        <f>IF(MONTH($AC$2+2)=MONTH($AC$2),$AC$2+2,"")</f>
        <v>41912</v>
      </c>
      <c r="AF2" s="22" t="str">
        <f>IF(MONTH($AC$2+3)=MONTH($AC$2),$AC$2+3,"")</f>
        <v/>
      </c>
    </row>
    <row r="3" spans="1:32" ht="15.75" thickTop="1" x14ac:dyDescent="0.25">
      <c r="A3" s="27" t="s">
        <v>13</v>
      </c>
      <c r="B3" s="23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9"/>
    </row>
    <row r="4" spans="1:32" x14ac:dyDescent="0.25">
      <c r="A4" s="28" t="s">
        <v>14</v>
      </c>
      <c r="B4" s="24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4"/>
      <c r="AF4" s="13"/>
    </row>
    <row r="5" spans="1:32" x14ac:dyDescent="0.25">
      <c r="A5" s="28" t="s">
        <v>15</v>
      </c>
      <c r="B5" s="24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3"/>
    </row>
    <row r="6" spans="1:32" x14ac:dyDescent="0.25">
      <c r="A6" s="28" t="s">
        <v>16</v>
      </c>
      <c r="B6" s="25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3"/>
    </row>
    <row r="7" spans="1:32" x14ac:dyDescent="0.25">
      <c r="A7" s="28" t="s">
        <v>17</v>
      </c>
      <c r="B7" s="24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3"/>
    </row>
    <row r="8" spans="1:32" x14ac:dyDescent="0.25">
      <c r="A8" s="28" t="s">
        <v>18</v>
      </c>
      <c r="B8" s="24" t="s">
        <v>33</v>
      </c>
      <c r="C8" s="12"/>
      <c r="D8" s="12"/>
      <c r="E8" s="12"/>
      <c r="F8" s="12" t="s">
        <v>33</v>
      </c>
      <c r="G8" s="12"/>
      <c r="H8" s="12"/>
      <c r="I8" s="12" t="s">
        <v>33</v>
      </c>
      <c r="J8" s="12"/>
      <c r="K8" s="12"/>
      <c r="L8" s="12"/>
      <c r="M8" s="12" t="s">
        <v>33</v>
      </c>
      <c r="N8" s="12"/>
      <c r="O8" s="12"/>
      <c r="P8" s="12" t="s">
        <v>33</v>
      </c>
      <c r="Q8" s="12"/>
      <c r="R8" s="12"/>
      <c r="S8" s="12"/>
      <c r="T8" s="12" t="s">
        <v>33</v>
      </c>
      <c r="U8" s="12"/>
      <c r="V8" s="12"/>
      <c r="W8" s="12" t="s">
        <v>33</v>
      </c>
      <c r="X8" s="12"/>
      <c r="Y8" s="12"/>
      <c r="Z8" s="12"/>
      <c r="AA8" s="12" t="s">
        <v>33</v>
      </c>
      <c r="AB8" s="12"/>
      <c r="AC8" s="12"/>
      <c r="AD8" s="12" t="s">
        <v>33</v>
      </c>
      <c r="AE8" s="12"/>
      <c r="AF8" s="13"/>
    </row>
    <row r="9" spans="1:32" x14ac:dyDescent="0.25">
      <c r="A9" s="28" t="s">
        <v>19</v>
      </c>
      <c r="B9" s="24"/>
      <c r="C9" s="12"/>
      <c r="D9" s="12"/>
      <c r="E9" s="12"/>
      <c r="F9" s="12" t="s">
        <v>33</v>
      </c>
      <c r="G9" s="12"/>
      <c r="H9" s="12"/>
      <c r="I9" s="12"/>
      <c r="J9" s="12"/>
      <c r="K9" s="12"/>
      <c r="L9" s="12"/>
      <c r="M9" s="12" t="s">
        <v>33</v>
      </c>
      <c r="N9" s="12"/>
      <c r="O9" s="12"/>
      <c r="P9" s="12"/>
      <c r="Q9" s="12"/>
      <c r="R9" s="12"/>
      <c r="S9" s="12"/>
      <c r="T9" s="12" t="s">
        <v>33</v>
      </c>
      <c r="U9" s="12"/>
      <c r="V9" s="12"/>
      <c r="W9" s="12"/>
      <c r="X9" s="12"/>
      <c r="Y9" s="12"/>
      <c r="Z9" s="12"/>
      <c r="AA9" s="12" t="s">
        <v>33</v>
      </c>
      <c r="AB9" s="12"/>
      <c r="AC9" s="12"/>
      <c r="AD9" s="12"/>
      <c r="AE9" s="12"/>
      <c r="AF9" s="13"/>
    </row>
    <row r="10" spans="1:32" x14ac:dyDescent="0.25">
      <c r="A10" s="48" t="s">
        <v>38</v>
      </c>
      <c r="B10" s="49"/>
      <c r="C10" s="50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50"/>
      <c r="R10" s="50"/>
      <c r="S10" s="50"/>
      <c r="T10" s="50"/>
      <c r="U10" s="50"/>
      <c r="V10" s="50"/>
      <c r="W10" s="50"/>
      <c r="X10" s="50"/>
      <c r="Y10" s="50"/>
      <c r="Z10" s="50"/>
      <c r="AA10" s="50"/>
      <c r="AB10" s="50"/>
      <c r="AC10" s="50"/>
      <c r="AD10" s="50"/>
      <c r="AE10" s="50"/>
      <c r="AF10" s="51"/>
    </row>
    <row r="11" spans="1:32" ht="15.75" thickBot="1" x14ac:dyDescent="0.3">
      <c r="A11" s="29" t="s">
        <v>20</v>
      </c>
      <c r="B11" s="26"/>
      <c r="C11" s="15"/>
      <c r="D11" s="15" t="s">
        <v>33</v>
      </c>
      <c r="E11" s="15"/>
      <c r="F11" s="15"/>
      <c r="G11" s="15"/>
      <c r="H11" s="15"/>
      <c r="I11" s="15"/>
      <c r="J11" s="15"/>
      <c r="K11" s="15" t="s">
        <v>33</v>
      </c>
      <c r="L11" s="15"/>
      <c r="M11" s="15"/>
      <c r="N11" s="15"/>
      <c r="O11" s="15"/>
      <c r="P11" s="15"/>
      <c r="Q11" s="15"/>
      <c r="R11" s="15" t="s">
        <v>33</v>
      </c>
      <c r="S11" s="15"/>
      <c r="T11" s="15"/>
      <c r="U11" s="15"/>
      <c r="V11" s="15"/>
      <c r="W11" s="15"/>
      <c r="X11" s="15"/>
      <c r="Y11" s="15" t="s">
        <v>33</v>
      </c>
      <c r="Z11" s="15"/>
      <c r="AA11" s="15"/>
      <c r="AB11" s="15"/>
      <c r="AC11" s="15"/>
      <c r="AD11" s="15"/>
      <c r="AE11" s="15"/>
      <c r="AF11" s="16"/>
    </row>
    <row r="12" spans="1:32" ht="15.75" thickTop="1" x14ac:dyDescent="0.25"/>
    <row r="13" spans="1:32" ht="15.75" thickBot="1" x14ac:dyDescent="0.3"/>
    <row r="14" spans="1:32" ht="15.75" thickBot="1" x14ac:dyDescent="0.3">
      <c r="B14" s="46" t="s">
        <v>21</v>
      </c>
      <c r="C14" s="47" t="s">
        <v>37</v>
      </c>
      <c r="F14" s="46" t="s">
        <v>33</v>
      </c>
      <c r="G14" s="47" t="s">
        <v>35</v>
      </c>
      <c r="I14" s="46" t="s">
        <v>34</v>
      </c>
      <c r="J14" s="47" t="s">
        <v>36</v>
      </c>
    </row>
  </sheetData>
  <customSheetViews>
    <customSheetView guid="{E0E3CE9B-DC2C-43A4-8C84-074C2ED49AD9}">
      <selection activeCell="K40" sqref="K40"/>
      <pageMargins left="0.7" right="0.7" top="0.75" bottom="0.75" header="0.3" footer="0.3"/>
    </customSheetView>
  </customSheetViews>
  <conditionalFormatting sqref="B2:AF11">
    <cfRule type="expression" dxfId="42" priority="8">
      <formula>OR(WEEKDAY(B$2,2)&gt;5,COUNTIF(Fériés,B$2)&gt;0)</formula>
    </cfRule>
  </conditionalFormatting>
  <conditionalFormatting sqref="G6">
    <cfRule type="cellIs" dxfId="41" priority="7" operator="equal">
      <formula>"c"</formula>
    </cfRule>
  </conditionalFormatting>
  <conditionalFormatting sqref="A1:XFD13 A15:XFD1048576">
    <cfRule type="cellIs" dxfId="40" priority="4" operator="equal">
      <formula>"op"</formula>
    </cfRule>
    <cfRule type="cellIs" dxfId="39" priority="5" operator="equal">
      <formula>"x"</formula>
    </cfRule>
    <cfRule type="cellIs" dxfId="38" priority="6" operator="equal">
      <formula>"c"</formula>
    </cfRule>
  </conditionalFormatting>
  <conditionalFormatting sqref="A14:XFD14">
    <cfRule type="cellIs" dxfId="37" priority="1" operator="equal">
      <formula>"op"</formula>
    </cfRule>
    <cfRule type="cellIs" dxfId="36" priority="2" operator="equal">
      <formula>"x"</formula>
    </cfRule>
    <cfRule type="cellIs" dxfId="35" priority="3" operator="equal">
      <formula>"c"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4"/>
  <sheetViews>
    <sheetView workbookViewId="0">
      <selection activeCell="F21" sqref="F21"/>
    </sheetView>
  </sheetViews>
  <sheetFormatPr baseColWidth="10" defaultColWidth="11.42578125" defaultRowHeight="15" x14ac:dyDescent="0.25"/>
  <cols>
    <col min="1" max="1" width="12" customWidth="1"/>
    <col min="2" max="32" width="5.7109375" customWidth="1"/>
  </cols>
  <sheetData>
    <row r="1" spans="1:32" ht="54.75" customHeight="1" thickBot="1" x14ac:dyDescent="0.3">
      <c r="A1" s="11">
        <v>2014</v>
      </c>
      <c r="B1" s="30" t="s">
        <v>30</v>
      </c>
    </row>
    <row r="2" spans="1:32" s="1" customFormat="1" ht="16.5" thickTop="1" thickBot="1" x14ac:dyDescent="0.3">
      <c r="A2" s="17"/>
      <c r="B2" s="20">
        <f>DATE(An,MONTH("1"&amp;$B$1),1)</f>
        <v>41913</v>
      </c>
      <c r="C2" s="21">
        <f>B2+1</f>
        <v>41914</v>
      </c>
      <c r="D2" s="21">
        <f t="shared" ref="D2:AC2" si="0">C2+1</f>
        <v>41915</v>
      </c>
      <c r="E2" s="21">
        <f t="shared" si="0"/>
        <v>41916</v>
      </c>
      <c r="F2" s="21">
        <f t="shared" si="0"/>
        <v>41917</v>
      </c>
      <c r="G2" s="21">
        <f t="shared" si="0"/>
        <v>41918</v>
      </c>
      <c r="H2" s="21">
        <f t="shared" si="0"/>
        <v>41919</v>
      </c>
      <c r="I2" s="21">
        <f t="shared" si="0"/>
        <v>41920</v>
      </c>
      <c r="J2" s="21">
        <f t="shared" si="0"/>
        <v>41921</v>
      </c>
      <c r="K2" s="21">
        <f t="shared" si="0"/>
        <v>41922</v>
      </c>
      <c r="L2" s="21">
        <f t="shared" si="0"/>
        <v>41923</v>
      </c>
      <c r="M2" s="21">
        <f t="shared" si="0"/>
        <v>41924</v>
      </c>
      <c r="N2" s="21">
        <f t="shared" si="0"/>
        <v>41925</v>
      </c>
      <c r="O2" s="21">
        <f t="shared" si="0"/>
        <v>41926</v>
      </c>
      <c r="P2" s="21">
        <f t="shared" si="0"/>
        <v>41927</v>
      </c>
      <c r="Q2" s="21">
        <f t="shared" si="0"/>
        <v>41928</v>
      </c>
      <c r="R2" s="21">
        <f t="shared" si="0"/>
        <v>41929</v>
      </c>
      <c r="S2" s="21">
        <f t="shared" si="0"/>
        <v>41930</v>
      </c>
      <c r="T2" s="21">
        <f t="shared" si="0"/>
        <v>41931</v>
      </c>
      <c r="U2" s="21">
        <f t="shared" si="0"/>
        <v>41932</v>
      </c>
      <c r="V2" s="21">
        <f t="shared" si="0"/>
        <v>41933</v>
      </c>
      <c r="W2" s="21">
        <f t="shared" si="0"/>
        <v>41934</v>
      </c>
      <c r="X2" s="21">
        <f t="shared" si="0"/>
        <v>41935</v>
      </c>
      <c r="Y2" s="21">
        <f t="shared" si="0"/>
        <v>41936</v>
      </c>
      <c r="Z2" s="21">
        <f t="shared" si="0"/>
        <v>41937</v>
      </c>
      <c r="AA2" s="21">
        <f t="shared" si="0"/>
        <v>41938</v>
      </c>
      <c r="AB2" s="21">
        <f t="shared" si="0"/>
        <v>41939</v>
      </c>
      <c r="AC2" s="21">
        <f t="shared" si="0"/>
        <v>41940</v>
      </c>
      <c r="AD2" s="21">
        <f>IF(MONTH($AC$2+1)=MONTH($AC$2),$AC$2+1,"")</f>
        <v>41941</v>
      </c>
      <c r="AE2" s="21">
        <f>IF(MONTH($AC$2+2)=MONTH($AC$2),$AC$2+2,"")</f>
        <v>41942</v>
      </c>
      <c r="AF2" s="22">
        <f>IF(MONTH($AC$2+3)=MONTH($AC$2),$AC$2+3,"")</f>
        <v>41943</v>
      </c>
    </row>
    <row r="3" spans="1:32" ht="15.75" thickTop="1" x14ac:dyDescent="0.25">
      <c r="A3" s="27" t="s">
        <v>13</v>
      </c>
      <c r="B3" s="23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9"/>
    </row>
    <row r="4" spans="1:32" x14ac:dyDescent="0.25">
      <c r="A4" s="28" t="s">
        <v>14</v>
      </c>
      <c r="B4" s="24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4"/>
      <c r="AF4" s="13"/>
    </row>
    <row r="5" spans="1:32" x14ac:dyDescent="0.25">
      <c r="A5" s="28" t="s">
        <v>15</v>
      </c>
      <c r="B5" s="24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3"/>
    </row>
    <row r="6" spans="1:32" x14ac:dyDescent="0.25">
      <c r="A6" s="28" t="s">
        <v>16</v>
      </c>
      <c r="B6" s="25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3"/>
    </row>
    <row r="7" spans="1:32" x14ac:dyDescent="0.25">
      <c r="A7" s="28" t="s">
        <v>17</v>
      </c>
      <c r="B7" s="24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3"/>
    </row>
    <row r="8" spans="1:32" x14ac:dyDescent="0.25">
      <c r="A8" s="28" t="s">
        <v>18</v>
      </c>
      <c r="B8" s="24"/>
      <c r="C8" s="12"/>
      <c r="D8" s="12" t="s">
        <v>33</v>
      </c>
      <c r="E8" s="12"/>
      <c r="F8" s="12"/>
      <c r="G8" s="12" t="s">
        <v>33</v>
      </c>
      <c r="H8" s="12"/>
      <c r="I8" s="12"/>
      <c r="J8" s="12"/>
      <c r="K8" s="12" t="s">
        <v>33</v>
      </c>
      <c r="L8" s="12"/>
      <c r="M8" s="12"/>
      <c r="N8" s="12" t="s">
        <v>33</v>
      </c>
      <c r="O8" s="12"/>
      <c r="P8" s="12"/>
      <c r="Q8" s="12"/>
      <c r="R8" s="12" t="s">
        <v>33</v>
      </c>
      <c r="S8" s="12"/>
      <c r="T8" s="12"/>
      <c r="U8" s="12" t="s">
        <v>33</v>
      </c>
      <c r="V8" s="12"/>
      <c r="W8" s="12"/>
      <c r="X8" s="12"/>
      <c r="Y8" s="12" t="s">
        <v>33</v>
      </c>
      <c r="Z8" s="12"/>
      <c r="AA8" s="12"/>
      <c r="AB8" s="12" t="s">
        <v>33</v>
      </c>
      <c r="AC8" s="12"/>
      <c r="AD8" s="12"/>
      <c r="AE8" s="12"/>
      <c r="AF8" s="13" t="s">
        <v>33</v>
      </c>
    </row>
    <row r="9" spans="1:32" x14ac:dyDescent="0.25">
      <c r="A9" s="28" t="s">
        <v>19</v>
      </c>
      <c r="B9" s="24"/>
      <c r="C9" s="12"/>
      <c r="D9" s="12" t="s">
        <v>33</v>
      </c>
      <c r="E9" s="12"/>
      <c r="F9" s="12"/>
      <c r="G9" s="12"/>
      <c r="H9" s="12"/>
      <c r="I9" s="12"/>
      <c r="J9" s="12"/>
      <c r="K9" s="12" t="s">
        <v>33</v>
      </c>
      <c r="L9" s="12"/>
      <c r="M9" s="12"/>
      <c r="N9" s="12"/>
      <c r="O9" s="12"/>
      <c r="P9" s="12"/>
      <c r="Q9" s="12"/>
      <c r="R9" s="12" t="s">
        <v>33</v>
      </c>
      <c r="S9" s="12"/>
      <c r="T9" s="12"/>
      <c r="U9" s="12"/>
      <c r="V9" s="12"/>
      <c r="W9" s="12"/>
      <c r="X9" s="12"/>
      <c r="Y9" s="12" t="s">
        <v>33</v>
      </c>
      <c r="Z9" s="12"/>
      <c r="AA9" s="12"/>
      <c r="AB9" s="12"/>
      <c r="AC9" s="12"/>
      <c r="AD9" s="12"/>
      <c r="AE9" s="12"/>
      <c r="AF9" s="13" t="s">
        <v>33</v>
      </c>
    </row>
    <row r="10" spans="1:32" x14ac:dyDescent="0.25">
      <c r="A10" s="48" t="s">
        <v>38</v>
      </c>
      <c r="B10" s="49"/>
      <c r="C10" s="50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50"/>
      <c r="R10" s="50"/>
      <c r="S10" s="50"/>
      <c r="T10" s="50"/>
      <c r="U10" s="50"/>
      <c r="V10" s="50"/>
      <c r="W10" s="50"/>
      <c r="X10" s="50"/>
      <c r="Y10" s="50"/>
      <c r="Z10" s="50"/>
      <c r="AA10" s="50"/>
      <c r="AB10" s="50"/>
      <c r="AC10" s="50"/>
      <c r="AD10" s="50"/>
      <c r="AE10" s="50"/>
      <c r="AF10" s="51"/>
    </row>
    <row r="11" spans="1:32" ht="15.75" thickBot="1" x14ac:dyDescent="0.3">
      <c r="A11" s="29" t="s">
        <v>20</v>
      </c>
      <c r="B11" s="26" t="s">
        <v>33</v>
      </c>
      <c r="C11" s="15"/>
      <c r="D11" s="15"/>
      <c r="E11" s="15"/>
      <c r="F11" s="15"/>
      <c r="G11" s="15"/>
      <c r="H11" s="15"/>
      <c r="I11" s="15" t="s">
        <v>33</v>
      </c>
      <c r="J11" s="15"/>
      <c r="K11" s="15"/>
      <c r="L11" s="15"/>
      <c r="M11" s="15"/>
      <c r="N11" s="15"/>
      <c r="O11" s="15"/>
      <c r="P11" s="15" t="s">
        <v>33</v>
      </c>
      <c r="Q11" s="15"/>
      <c r="R11" s="15"/>
      <c r="S11" s="15"/>
      <c r="T11" s="15"/>
      <c r="U11" s="15"/>
      <c r="V11" s="15"/>
      <c r="W11" s="15" t="s">
        <v>33</v>
      </c>
      <c r="X11" s="15"/>
      <c r="Y11" s="15"/>
      <c r="Z11" s="15"/>
      <c r="AA11" s="15"/>
      <c r="AB11" s="15"/>
      <c r="AC11" s="15"/>
      <c r="AD11" s="15" t="s">
        <v>33</v>
      </c>
      <c r="AE11" s="15"/>
      <c r="AF11" s="16"/>
    </row>
    <row r="12" spans="1:32" ht="15.75" thickTop="1" x14ac:dyDescent="0.25"/>
    <row r="13" spans="1:32" ht="15.75" thickBot="1" x14ac:dyDescent="0.3"/>
    <row r="14" spans="1:32" ht="15.75" thickBot="1" x14ac:dyDescent="0.3">
      <c r="B14" s="46" t="s">
        <v>21</v>
      </c>
      <c r="C14" s="47" t="s">
        <v>37</v>
      </c>
      <c r="F14" s="46" t="s">
        <v>33</v>
      </c>
      <c r="G14" s="47" t="s">
        <v>35</v>
      </c>
      <c r="I14" s="46" t="s">
        <v>34</v>
      </c>
      <c r="J14" s="47" t="s">
        <v>36</v>
      </c>
    </row>
  </sheetData>
  <customSheetViews>
    <customSheetView guid="{E0E3CE9B-DC2C-43A4-8C84-074C2ED49AD9}">
      <selection activeCell="M41" sqref="M41"/>
      <pageMargins left="0.7" right="0.7" top="0.75" bottom="0.75" header="0.3" footer="0.3"/>
    </customSheetView>
  </customSheetViews>
  <conditionalFormatting sqref="B2:AF11">
    <cfRule type="expression" dxfId="34" priority="8">
      <formula>OR(WEEKDAY(B$2,2)&gt;5,COUNTIF(Fériés,B$2)&gt;0)</formula>
    </cfRule>
  </conditionalFormatting>
  <conditionalFormatting sqref="G6">
    <cfRule type="cellIs" dxfId="33" priority="7" operator="equal">
      <formula>"c"</formula>
    </cfRule>
  </conditionalFormatting>
  <conditionalFormatting sqref="A1:XFD13 A15:XFD1048576">
    <cfRule type="cellIs" dxfId="32" priority="4" operator="equal">
      <formula>"op"</formula>
    </cfRule>
    <cfRule type="cellIs" dxfId="31" priority="5" operator="equal">
      <formula>"x"</formula>
    </cfRule>
    <cfRule type="cellIs" dxfId="30" priority="6" operator="equal">
      <formula>"c"</formula>
    </cfRule>
  </conditionalFormatting>
  <conditionalFormatting sqref="A14:XFD14">
    <cfRule type="cellIs" dxfId="29" priority="1" operator="equal">
      <formula>"op"</formula>
    </cfRule>
    <cfRule type="cellIs" dxfId="28" priority="2" operator="equal">
      <formula>"x"</formula>
    </cfRule>
    <cfRule type="cellIs" dxfId="27" priority="3" operator="equal">
      <formula>"c"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4"/>
  <sheetViews>
    <sheetView workbookViewId="0">
      <selection activeCell="F26" sqref="F26"/>
    </sheetView>
  </sheetViews>
  <sheetFormatPr baseColWidth="10" defaultColWidth="11.42578125" defaultRowHeight="15" x14ac:dyDescent="0.25"/>
  <cols>
    <col min="1" max="1" width="12" customWidth="1"/>
    <col min="2" max="32" width="5.7109375" customWidth="1"/>
  </cols>
  <sheetData>
    <row r="1" spans="1:32" ht="54.75" customHeight="1" thickBot="1" x14ac:dyDescent="0.3">
      <c r="A1" s="11">
        <v>2014</v>
      </c>
      <c r="B1" s="30" t="s">
        <v>31</v>
      </c>
    </row>
    <row r="2" spans="1:32" s="1" customFormat="1" ht="16.5" thickTop="1" thickBot="1" x14ac:dyDescent="0.3">
      <c r="A2" s="17"/>
      <c r="B2" s="20">
        <f>DATE(An,MONTH("1"&amp;$B$1),1)</f>
        <v>41944</v>
      </c>
      <c r="C2" s="21">
        <f>B2+1</f>
        <v>41945</v>
      </c>
      <c r="D2" s="21">
        <f t="shared" ref="D2:AC2" si="0">C2+1</f>
        <v>41946</v>
      </c>
      <c r="E2" s="21">
        <f t="shared" si="0"/>
        <v>41947</v>
      </c>
      <c r="F2" s="21">
        <f t="shared" si="0"/>
        <v>41948</v>
      </c>
      <c r="G2" s="21">
        <f t="shared" si="0"/>
        <v>41949</v>
      </c>
      <c r="H2" s="21">
        <f t="shared" si="0"/>
        <v>41950</v>
      </c>
      <c r="I2" s="21">
        <f t="shared" si="0"/>
        <v>41951</v>
      </c>
      <c r="J2" s="21">
        <f t="shared" si="0"/>
        <v>41952</v>
      </c>
      <c r="K2" s="21">
        <f t="shared" si="0"/>
        <v>41953</v>
      </c>
      <c r="L2" s="21">
        <f t="shared" si="0"/>
        <v>41954</v>
      </c>
      <c r="M2" s="21">
        <f t="shared" si="0"/>
        <v>41955</v>
      </c>
      <c r="N2" s="21">
        <f t="shared" si="0"/>
        <v>41956</v>
      </c>
      <c r="O2" s="21">
        <f t="shared" si="0"/>
        <v>41957</v>
      </c>
      <c r="P2" s="21">
        <f t="shared" si="0"/>
        <v>41958</v>
      </c>
      <c r="Q2" s="21">
        <f t="shared" si="0"/>
        <v>41959</v>
      </c>
      <c r="R2" s="21">
        <f t="shared" si="0"/>
        <v>41960</v>
      </c>
      <c r="S2" s="21">
        <f t="shared" si="0"/>
        <v>41961</v>
      </c>
      <c r="T2" s="21">
        <f t="shared" si="0"/>
        <v>41962</v>
      </c>
      <c r="U2" s="21">
        <f t="shared" si="0"/>
        <v>41963</v>
      </c>
      <c r="V2" s="21">
        <f t="shared" si="0"/>
        <v>41964</v>
      </c>
      <c r="W2" s="21">
        <f t="shared" si="0"/>
        <v>41965</v>
      </c>
      <c r="X2" s="21">
        <f t="shared" si="0"/>
        <v>41966</v>
      </c>
      <c r="Y2" s="21">
        <f t="shared" si="0"/>
        <v>41967</v>
      </c>
      <c r="Z2" s="21">
        <f t="shared" si="0"/>
        <v>41968</v>
      </c>
      <c r="AA2" s="21">
        <f t="shared" si="0"/>
        <v>41969</v>
      </c>
      <c r="AB2" s="21">
        <f t="shared" si="0"/>
        <v>41970</v>
      </c>
      <c r="AC2" s="21">
        <f t="shared" si="0"/>
        <v>41971</v>
      </c>
      <c r="AD2" s="21">
        <f>IF(MONTH($AC$2+1)=MONTH($AC$2),$AC$2+1,"")</f>
        <v>41972</v>
      </c>
      <c r="AE2" s="21">
        <f>IF(MONTH($AC$2+2)=MONTH($AC$2),$AC$2+2,"")</f>
        <v>41973</v>
      </c>
      <c r="AF2" s="22" t="str">
        <f>IF(MONTH($AC$2+3)=MONTH($AC$2),$AC$2+3,"")</f>
        <v/>
      </c>
    </row>
    <row r="3" spans="1:32" ht="15.75" thickTop="1" x14ac:dyDescent="0.25">
      <c r="A3" s="27" t="s">
        <v>13</v>
      </c>
      <c r="B3" s="23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9"/>
    </row>
    <row r="4" spans="1:32" x14ac:dyDescent="0.25">
      <c r="A4" s="28" t="s">
        <v>14</v>
      </c>
      <c r="B4" s="24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4"/>
      <c r="AF4" s="13"/>
    </row>
    <row r="5" spans="1:32" x14ac:dyDescent="0.25">
      <c r="A5" s="28" t="s">
        <v>15</v>
      </c>
      <c r="B5" s="24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3"/>
    </row>
    <row r="6" spans="1:32" x14ac:dyDescent="0.25">
      <c r="A6" s="28" t="s">
        <v>16</v>
      </c>
      <c r="B6" s="25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3"/>
    </row>
    <row r="7" spans="1:32" x14ac:dyDescent="0.25">
      <c r="A7" s="28" t="s">
        <v>17</v>
      </c>
      <c r="B7" s="24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3"/>
    </row>
    <row r="8" spans="1:32" x14ac:dyDescent="0.25">
      <c r="A8" s="28" t="s">
        <v>18</v>
      </c>
      <c r="B8" s="24"/>
      <c r="C8" s="12"/>
      <c r="D8" s="12" t="s">
        <v>33</v>
      </c>
      <c r="E8" s="12"/>
      <c r="F8" s="12"/>
      <c r="G8" s="12"/>
      <c r="H8" s="12" t="s">
        <v>33</v>
      </c>
      <c r="I8" s="12"/>
      <c r="J8" s="12"/>
      <c r="K8" s="12" t="s">
        <v>33</v>
      </c>
      <c r="L8" s="12"/>
      <c r="M8" s="12"/>
      <c r="N8" s="12"/>
      <c r="O8" s="12" t="s">
        <v>33</v>
      </c>
      <c r="P8" s="12"/>
      <c r="Q8" s="12"/>
      <c r="R8" s="12" t="s">
        <v>33</v>
      </c>
      <c r="S8" s="12"/>
      <c r="T8" s="12"/>
      <c r="U8" s="12"/>
      <c r="V8" s="12" t="s">
        <v>33</v>
      </c>
      <c r="W8" s="12"/>
      <c r="X8" s="12"/>
      <c r="Y8" s="12" t="s">
        <v>33</v>
      </c>
      <c r="Z8" s="12"/>
      <c r="AA8" s="12"/>
      <c r="AB8" s="12"/>
      <c r="AC8" s="12" t="s">
        <v>33</v>
      </c>
      <c r="AD8" s="12"/>
      <c r="AE8" s="12"/>
      <c r="AF8" s="13"/>
    </row>
    <row r="9" spans="1:32" x14ac:dyDescent="0.25">
      <c r="A9" s="28" t="s">
        <v>19</v>
      </c>
      <c r="B9" s="24"/>
      <c r="C9" s="12"/>
      <c r="D9" s="12"/>
      <c r="E9" s="12"/>
      <c r="F9" s="12"/>
      <c r="G9" s="12"/>
      <c r="H9" s="12" t="s">
        <v>33</v>
      </c>
      <c r="I9" s="12"/>
      <c r="J9" s="12"/>
      <c r="K9" s="12"/>
      <c r="L9" s="12"/>
      <c r="M9" s="12"/>
      <c r="N9" s="12"/>
      <c r="O9" s="12" t="s">
        <v>33</v>
      </c>
      <c r="P9" s="12"/>
      <c r="Q9" s="12"/>
      <c r="R9" s="12"/>
      <c r="S9" s="12"/>
      <c r="T9" s="12"/>
      <c r="U9" s="12"/>
      <c r="V9" s="12" t="s">
        <v>33</v>
      </c>
      <c r="W9" s="12"/>
      <c r="X9" s="12"/>
      <c r="Y9" s="12"/>
      <c r="Z9" s="12"/>
      <c r="AA9" s="12"/>
      <c r="AB9" s="12"/>
      <c r="AC9" s="12" t="s">
        <v>33</v>
      </c>
      <c r="AD9" s="12"/>
      <c r="AE9" s="12"/>
      <c r="AF9" s="13"/>
    </row>
    <row r="10" spans="1:32" x14ac:dyDescent="0.25">
      <c r="A10" s="48" t="s">
        <v>38</v>
      </c>
      <c r="B10" s="49"/>
      <c r="C10" s="50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50"/>
      <c r="R10" s="50"/>
      <c r="S10" s="50"/>
      <c r="T10" s="50"/>
      <c r="U10" s="50"/>
      <c r="V10" s="50"/>
      <c r="W10" s="50"/>
      <c r="X10" s="50"/>
      <c r="Y10" s="50"/>
      <c r="Z10" s="50"/>
      <c r="AA10" s="50"/>
      <c r="AB10" s="50"/>
      <c r="AC10" s="50"/>
      <c r="AD10" s="50"/>
      <c r="AE10" s="50"/>
      <c r="AF10" s="51"/>
    </row>
    <row r="11" spans="1:32" ht="15.75" thickBot="1" x14ac:dyDescent="0.3">
      <c r="A11" s="29" t="s">
        <v>20</v>
      </c>
      <c r="B11" s="26"/>
      <c r="C11" s="15"/>
      <c r="D11" s="15"/>
      <c r="E11" s="15"/>
      <c r="F11" s="15" t="s">
        <v>33</v>
      </c>
      <c r="G11" s="15"/>
      <c r="H11" s="15"/>
      <c r="I11" s="15"/>
      <c r="J11" s="15"/>
      <c r="K11" s="15"/>
      <c r="L11" s="15"/>
      <c r="M11" s="15" t="s">
        <v>33</v>
      </c>
      <c r="N11" s="15"/>
      <c r="O11" s="15"/>
      <c r="P11" s="15"/>
      <c r="Q11" s="15"/>
      <c r="R11" s="15"/>
      <c r="S11" s="15"/>
      <c r="T11" s="15" t="s">
        <v>33</v>
      </c>
      <c r="U11" s="15"/>
      <c r="V11" s="15"/>
      <c r="W11" s="15"/>
      <c r="X11" s="15"/>
      <c r="Y11" s="15"/>
      <c r="Z11" s="15"/>
      <c r="AA11" s="15" t="s">
        <v>33</v>
      </c>
      <c r="AB11" s="15"/>
      <c r="AC11" s="15"/>
      <c r="AD11" s="15"/>
      <c r="AE11" s="15"/>
      <c r="AF11" s="16"/>
    </row>
    <row r="12" spans="1:32" ht="15.75" thickTop="1" x14ac:dyDescent="0.25"/>
    <row r="13" spans="1:32" ht="15.75" thickBot="1" x14ac:dyDescent="0.3"/>
    <row r="14" spans="1:32" ht="15.75" thickBot="1" x14ac:dyDescent="0.3">
      <c r="B14" s="46" t="s">
        <v>21</v>
      </c>
      <c r="C14" s="47" t="s">
        <v>37</v>
      </c>
      <c r="F14" s="46" t="s">
        <v>33</v>
      </c>
      <c r="G14" s="47" t="s">
        <v>35</v>
      </c>
      <c r="I14" s="46" t="s">
        <v>34</v>
      </c>
      <c r="J14" s="47" t="s">
        <v>36</v>
      </c>
    </row>
  </sheetData>
  <customSheetViews>
    <customSheetView guid="{E0E3CE9B-DC2C-43A4-8C84-074C2ED49AD9}">
      <selection activeCell="O40" sqref="O40"/>
      <pageMargins left="0.7" right="0.7" top="0.75" bottom="0.75" header="0.3" footer="0.3"/>
    </customSheetView>
  </customSheetViews>
  <conditionalFormatting sqref="B2:AF11">
    <cfRule type="expression" dxfId="26" priority="8">
      <formula>OR(WEEKDAY(B$2,2)&gt;5,COUNTIF(Fériés,B$2)&gt;0)</formula>
    </cfRule>
  </conditionalFormatting>
  <conditionalFormatting sqref="G6">
    <cfRule type="cellIs" dxfId="25" priority="7" operator="equal">
      <formula>"c"</formula>
    </cfRule>
  </conditionalFormatting>
  <conditionalFormatting sqref="A1:XFD13 A15:XFD1048576">
    <cfRule type="cellIs" dxfId="24" priority="4" operator="equal">
      <formula>"op"</formula>
    </cfRule>
    <cfRule type="cellIs" dxfId="23" priority="5" operator="equal">
      <formula>"x"</formula>
    </cfRule>
    <cfRule type="cellIs" dxfId="22" priority="6" operator="equal">
      <formula>"c"</formula>
    </cfRule>
  </conditionalFormatting>
  <conditionalFormatting sqref="A14:XFD14">
    <cfRule type="cellIs" dxfId="21" priority="1" operator="equal">
      <formula>"op"</formula>
    </cfRule>
    <cfRule type="cellIs" dxfId="20" priority="2" operator="equal">
      <formula>"x"</formula>
    </cfRule>
    <cfRule type="cellIs" dxfId="19" priority="3" operator="equal">
      <formula>"c"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4"/>
  <sheetViews>
    <sheetView workbookViewId="0">
      <selection activeCell="D7" sqref="D7"/>
    </sheetView>
  </sheetViews>
  <sheetFormatPr baseColWidth="10" defaultColWidth="11.42578125" defaultRowHeight="15" x14ac:dyDescent="0.25"/>
  <cols>
    <col min="1" max="1" width="12" customWidth="1"/>
    <col min="2" max="32" width="5.7109375" customWidth="1"/>
  </cols>
  <sheetData>
    <row r="1" spans="1:32" ht="54.75" customHeight="1" thickBot="1" x14ac:dyDescent="0.3">
      <c r="A1" s="11">
        <v>2014</v>
      </c>
      <c r="B1" s="30" t="s">
        <v>32</v>
      </c>
    </row>
    <row r="2" spans="1:32" s="1" customFormat="1" ht="16.5" thickTop="1" thickBot="1" x14ac:dyDescent="0.3">
      <c r="A2" s="17"/>
      <c r="B2" s="20">
        <f>DATE(An,MONTH("1"&amp;$B$1),1)</f>
        <v>41974</v>
      </c>
      <c r="C2" s="21">
        <f>B2+1</f>
        <v>41975</v>
      </c>
      <c r="D2" s="21">
        <f t="shared" ref="D2:AC2" si="0">C2+1</f>
        <v>41976</v>
      </c>
      <c r="E2" s="21">
        <f t="shared" si="0"/>
        <v>41977</v>
      </c>
      <c r="F2" s="21">
        <f t="shared" si="0"/>
        <v>41978</v>
      </c>
      <c r="G2" s="21">
        <f t="shared" si="0"/>
        <v>41979</v>
      </c>
      <c r="H2" s="21">
        <f t="shared" si="0"/>
        <v>41980</v>
      </c>
      <c r="I2" s="21">
        <f t="shared" si="0"/>
        <v>41981</v>
      </c>
      <c r="J2" s="21">
        <f t="shared" si="0"/>
        <v>41982</v>
      </c>
      <c r="K2" s="21">
        <f t="shared" si="0"/>
        <v>41983</v>
      </c>
      <c r="L2" s="21">
        <f t="shared" si="0"/>
        <v>41984</v>
      </c>
      <c r="M2" s="21">
        <f t="shared" si="0"/>
        <v>41985</v>
      </c>
      <c r="N2" s="21">
        <f t="shared" si="0"/>
        <v>41986</v>
      </c>
      <c r="O2" s="21">
        <f t="shared" si="0"/>
        <v>41987</v>
      </c>
      <c r="P2" s="21">
        <f t="shared" si="0"/>
        <v>41988</v>
      </c>
      <c r="Q2" s="21">
        <f t="shared" si="0"/>
        <v>41989</v>
      </c>
      <c r="R2" s="21">
        <f t="shared" si="0"/>
        <v>41990</v>
      </c>
      <c r="S2" s="21">
        <f t="shared" si="0"/>
        <v>41991</v>
      </c>
      <c r="T2" s="21">
        <f t="shared" si="0"/>
        <v>41992</v>
      </c>
      <c r="U2" s="21">
        <f t="shared" si="0"/>
        <v>41993</v>
      </c>
      <c r="V2" s="21">
        <f t="shared" si="0"/>
        <v>41994</v>
      </c>
      <c r="W2" s="21">
        <f t="shared" si="0"/>
        <v>41995</v>
      </c>
      <c r="X2" s="21">
        <f t="shared" si="0"/>
        <v>41996</v>
      </c>
      <c r="Y2" s="21">
        <f t="shared" si="0"/>
        <v>41997</v>
      </c>
      <c r="Z2" s="21">
        <f t="shared" si="0"/>
        <v>41998</v>
      </c>
      <c r="AA2" s="21">
        <f t="shared" si="0"/>
        <v>41999</v>
      </c>
      <c r="AB2" s="21">
        <f t="shared" si="0"/>
        <v>42000</v>
      </c>
      <c r="AC2" s="21">
        <f t="shared" si="0"/>
        <v>42001</v>
      </c>
      <c r="AD2" s="21">
        <f>IF(MONTH($AC$2+1)=MONTH($AC$2),$AC$2+1,"")</f>
        <v>42002</v>
      </c>
      <c r="AE2" s="21">
        <f>IF(MONTH($AC$2+2)=MONTH($AC$2),$AC$2+2,"")</f>
        <v>42003</v>
      </c>
      <c r="AF2" s="22">
        <f>IF(MONTH($AC$2+3)=MONTH($AC$2),$AC$2+3,"")</f>
        <v>42004</v>
      </c>
    </row>
    <row r="3" spans="1:32" ht="15.75" thickTop="1" x14ac:dyDescent="0.25">
      <c r="A3" s="27" t="s">
        <v>13</v>
      </c>
      <c r="B3" s="23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9"/>
    </row>
    <row r="4" spans="1:32" x14ac:dyDescent="0.25">
      <c r="A4" s="28" t="s">
        <v>14</v>
      </c>
      <c r="B4" s="24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4"/>
      <c r="AF4" s="13"/>
    </row>
    <row r="5" spans="1:32" x14ac:dyDescent="0.25">
      <c r="A5" s="28" t="s">
        <v>15</v>
      </c>
      <c r="B5" s="24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3"/>
    </row>
    <row r="6" spans="1:32" x14ac:dyDescent="0.25">
      <c r="A6" s="28" t="s">
        <v>16</v>
      </c>
      <c r="B6" s="25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3"/>
    </row>
    <row r="7" spans="1:32" x14ac:dyDescent="0.25">
      <c r="A7" s="28" t="s">
        <v>17</v>
      </c>
      <c r="B7" s="24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3"/>
    </row>
    <row r="8" spans="1:32" x14ac:dyDescent="0.25">
      <c r="A8" s="28" t="s">
        <v>18</v>
      </c>
      <c r="B8" s="24" t="s">
        <v>33</v>
      </c>
      <c r="C8" s="12"/>
      <c r="D8" s="12"/>
      <c r="E8" s="12"/>
      <c r="F8" s="12" t="s">
        <v>33</v>
      </c>
      <c r="G8" s="12"/>
      <c r="H8" s="12"/>
      <c r="I8" s="12" t="s">
        <v>33</v>
      </c>
      <c r="J8" s="12"/>
      <c r="K8" s="12"/>
      <c r="L8" s="12"/>
      <c r="M8" s="12" t="s">
        <v>33</v>
      </c>
      <c r="N8" s="12"/>
      <c r="O8" s="12"/>
      <c r="P8" s="12" t="s">
        <v>33</v>
      </c>
      <c r="Q8" s="12"/>
      <c r="R8" s="12"/>
      <c r="S8" s="12"/>
      <c r="T8" s="12" t="s">
        <v>33</v>
      </c>
      <c r="U8" s="12"/>
      <c r="V8" s="12"/>
      <c r="W8" s="12" t="s">
        <v>33</v>
      </c>
      <c r="X8" s="12"/>
      <c r="Y8" s="12"/>
      <c r="Z8" s="12"/>
      <c r="AA8" s="12" t="s">
        <v>33</v>
      </c>
      <c r="AB8" s="12"/>
      <c r="AC8" s="12"/>
      <c r="AD8" s="12" t="s">
        <v>33</v>
      </c>
      <c r="AE8" s="12"/>
      <c r="AF8" s="13"/>
    </row>
    <row r="9" spans="1:32" x14ac:dyDescent="0.25">
      <c r="A9" s="28" t="s">
        <v>19</v>
      </c>
      <c r="B9" s="24"/>
      <c r="C9" s="12"/>
      <c r="D9" s="12"/>
      <c r="E9" s="12"/>
      <c r="F9" s="12" t="s">
        <v>33</v>
      </c>
      <c r="G9" s="12"/>
      <c r="H9" s="12"/>
      <c r="I9" s="12"/>
      <c r="J9" s="12"/>
      <c r="K9" s="12"/>
      <c r="L9" s="12"/>
      <c r="M9" s="12" t="s">
        <v>33</v>
      </c>
      <c r="N9" s="12"/>
      <c r="O9" s="12"/>
      <c r="P9" s="12"/>
      <c r="Q9" s="12"/>
      <c r="R9" s="12"/>
      <c r="S9" s="12"/>
      <c r="T9" s="12" t="s">
        <v>33</v>
      </c>
      <c r="U9" s="12"/>
      <c r="V9" s="12"/>
      <c r="W9" s="12"/>
      <c r="X9" s="12"/>
      <c r="Y9" s="12"/>
      <c r="Z9" s="12"/>
      <c r="AA9" s="12" t="s">
        <v>33</v>
      </c>
      <c r="AB9" s="12"/>
      <c r="AC9" s="12"/>
      <c r="AD9" s="12"/>
      <c r="AE9" s="12"/>
      <c r="AF9" s="13"/>
    </row>
    <row r="10" spans="1:32" x14ac:dyDescent="0.25">
      <c r="A10" s="48" t="s">
        <v>38</v>
      </c>
      <c r="B10" s="49"/>
      <c r="C10" s="50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50"/>
      <c r="R10" s="50"/>
      <c r="S10" s="50"/>
      <c r="T10" s="50"/>
      <c r="U10" s="50"/>
      <c r="V10" s="50"/>
      <c r="W10" s="50"/>
      <c r="X10" s="50"/>
      <c r="Y10" s="50"/>
      <c r="Z10" s="50"/>
      <c r="AA10" s="50"/>
      <c r="AB10" s="50"/>
      <c r="AC10" s="50"/>
      <c r="AD10" s="50"/>
      <c r="AE10" s="50"/>
      <c r="AF10" s="51"/>
    </row>
    <row r="11" spans="1:32" ht="15.75" thickBot="1" x14ac:dyDescent="0.3">
      <c r="A11" s="29" t="s">
        <v>20</v>
      </c>
      <c r="B11" s="26"/>
      <c r="C11" s="15"/>
      <c r="D11" s="15" t="s">
        <v>33</v>
      </c>
      <c r="E11" s="15"/>
      <c r="F11" s="15"/>
      <c r="G11" s="15"/>
      <c r="H11" s="15"/>
      <c r="I11" s="15"/>
      <c r="J11" s="15"/>
      <c r="K11" s="15" t="s">
        <v>33</v>
      </c>
      <c r="L11" s="15"/>
      <c r="M11" s="15"/>
      <c r="N11" s="15"/>
      <c r="O11" s="15"/>
      <c r="P11" s="15"/>
      <c r="Q11" s="15"/>
      <c r="R11" s="15" t="s">
        <v>33</v>
      </c>
      <c r="S11" s="15"/>
      <c r="T11" s="15"/>
      <c r="U11" s="15"/>
      <c r="V11" s="15"/>
      <c r="W11" s="15"/>
      <c r="X11" s="15"/>
      <c r="Y11" s="15" t="s">
        <v>33</v>
      </c>
      <c r="Z11" s="15"/>
      <c r="AA11" s="15"/>
      <c r="AB11" s="15"/>
      <c r="AC11" s="15"/>
      <c r="AD11" s="15"/>
      <c r="AE11" s="15"/>
      <c r="AF11" s="16" t="s">
        <v>33</v>
      </c>
    </row>
    <row r="12" spans="1:32" ht="15.75" thickTop="1" x14ac:dyDescent="0.25"/>
    <row r="13" spans="1:32" ht="15.75" thickBot="1" x14ac:dyDescent="0.3"/>
    <row r="14" spans="1:32" ht="15.75" thickBot="1" x14ac:dyDescent="0.3">
      <c r="B14" s="46" t="s">
        <v>21</v>
      </c>
      <c r="C14" s="47" t="s">
        <v>37</v>
      </c>
      <c r="F14" s="46" t="s">
        <v>33</v>
      </c>
      <c r="G14" s="47" t="s">
        <v>35</v>
      </c>
      <c r="I14" s="46" t="s">
        <v>34</v>
      </c>
      <c r="J14" s="47" t="s">
        <v>36</v>
      </c>
    </row>
  </sheetData>
  <customSheetViews>
    <customSheetView guid="{E0E3CE9B-DC2C-43A4-8C84-074C2ED49AD9}">
      <selection activeCell="Q41" sqref="Q41"/>
      <pageMargins left="0.7" right="0.7" top="0.75" bottom="0.75" header="0.3" footer="0.3"/>
    </customSheetView>
  </customSheetViews>
  <conditionalFormatting sqref="B2:AF11">
    <cfRule type="expression" dxfId="18" priority="8">
      <formula>OR(WEEKDAY(B$2,2)&gt;5,COUNTIF(Fériés,B$2)&gt;0)</formula>
    </cfRule>
  </conditionalFormatting>
  <conditionalFormatting sqref="G6">
    <cfRule type="cellIs" dxfId="17" priority="7" operator="equal">
      <formula>"c"</formula>
    </cfRule>
  </conditionalFormatting>
  <conditionalFormatting sqref="A1:XFD13 A15:XFD1048576">
    <cfRule type="cellIs" dxfId="16" priority="4" operator="equal">
      <formula>"op"</formula>
    </cfRule>
    <cfRule type="cellIs" dxfId="15" priority="5" operator="equal">
      <formula>"x"</formula>
    </cfRule>
    <cfRule type="cellIs" dxfId="14" priority="6" operator="equal">
      <formula>"c"</formula>
    </cfRule>
  </conditionalFormatting>
  <conditionalFormatting sqref="A14:XFD14">
    <cfRule type="cellIs" dxfId="13" priority="1" operator="equal">
      <formula>"op"</formula>
    </cfRule>
    <cfRule type="cellIs" dxfId="12" priority="2" operator="equal">
      <formula>"x"</formula>
    </cfRule>
    <cfRule type="cellIs" dxfId="11" priority="3" operator="equal">
      <formula>"c"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4"/>
  <sheetViews>
    <sheetView showZeros="0" tabSelected="1" workbookViewId="0">
      <selection activeCell="B2" sqref="B2"/>
    </sheetView>
  </sheetViews>
  <sheetFormatPr baseColWidth="10" defaultColWidth="11.42578125" defaultRowHeight="15" x14ac:dyDescent="0.25"/>
  <cols>
    <col min="1" max="1" width="12" customWidth="1"/>
    <col min="2" max="2" width="12.85546875" customWidth="1"/>
    <col min="3" max="3" width="9.5703125" customWidth="1"/>
    <col min="4" max="4" width="9.85546875" customWidth="1"/>
    <col min="5" max="5" width="12" customWidth="1"/>
    <col min="6" max="6" width="9.5703125" customWidth="1"/>
    <col min="7" max="7" width="10.7109375" customWidth="1"/>
    <col min="8" max="8" width="12.28515625" customWidth="1"/>
    <col min="9" max="32" width="5.7109375" customWidth="1"/>
  </cols>
  <sheetData>
    <row r="1" spans="1:32" ht="50.25" customHeight="1" thickBot="1" x14ac:dyDescent="0.3">
      <c r="A1" s="11">
        <v>2014</v>
      </c>
      <c r="B1" s="30" t="s">
        <v>12</v>
      </c>
    </row>
    <row r="2" spans="1:32" s="1" customFormat="1" ht="16.5" thickTop="1" thickBot="1" x14ac:dyDescent="0.3">
      <c r="A2" s="17"/>
      <c r="B2" s="20" t="e">
        <f>DATE(An,MONTH("1"&amp;$B$1),1)</f>
        <v>#VALUE!</v>
      </c>
      <c r="C2" s="21" t="e">
        <f>B2+1</f>
        <v>#VALUE!</v>
      </c>
      <c r="D2" s="21" t="e">
        <f t="shared" ref="D2:AC2" si="0">C2+1</f>
        <v>#VALUE!</v>
      </c>
      <c r="E2" s="21" t="e">
        <f t="shared" si="0"/>
        <v>#VALUE!</v>
      </c>
      <c r="F2" s="21" t="e">
        <f t="shared" si="0"/>
        <v>#VALUE!</v>
      </c>
      <c r="G2" s="21" t="e">
        <f t="shared" si="0"/>
        <v>#VALUE!</v>
      </c>
      <c r="H2" s="21" t="e">
        <f t="shared" si="0"/>
        <v>#VALUE!</v>
      </c>
      <c r="I2" s="21" t="e">
        <f t="shared" si="0"/>
        <v>#VALUE!</v>
      </c>
      <c r="J2" s="21" t="e">
        <f t="shared" si="0"/>
        <v>#VALUE!</v>
      </c>
      <c r="K2" s="21" t="e">
        <f t="shared" si="0"/>
        <v>#VALUE!</v>
      </c>
      <c r="L2" s="21" t="e">
        <f t="shared" si="0"/>
        <v>#VALUE!</v>
      </c>
      <c r="M2" s="21" t="e">
        <f t="shared" si="0"/>
        <v>#VALUE!</v>
      </c>
      <c r="N2" s="21" t="e">
        <f t="shared" si="0"/>
        <v>#VALUE!</v>
      </c>
      <c r="O2" s="21" t="e">
        <f t="shared" si="0"/>
        <v>#VALUE!</v>
      </c>
      <c r="P2" s="21" t="e">
        <f t="shared" si="0"/>
        <v>#VALUE!</v>
      </c>
      <c r="Q2" s="21" t="e">
        <f t="shared" si="0"/>
        <v>#VALUE!</v>
      </c>
      <c r="R2" s="21" t="e">
        <f t="shared" si="0"/>
        <v>#VALUE!</v>
      </c>
      <c r="S2" s="21" t="e">
        <f t="shared" si="0"/>
        <v>#VALUE!</v>
      </c>
      <c r="T2" s="21" t="e">
        <f t="shared" si="0"/>
        <v>#VALUE!</v>
      </c>
      <c r="U2" s="21" t="e">
        <f t="shared" si="0"/>
        <v>#VALUE!</v>
      </c>
      <c r="V2" s="21" t="e">
        <f t="shared" si="0"/>
        <v>#VALUE!</v>
      </c>
      <c r="W2" s="21" t="e">
        <f t="shared" si="0"/>
        <v>#VALUE!</v>
      </c>
      <c r="X2" s="21" t="e">
        <f t="shared" si="0"/>
        <v>#VALUE!</v>
      </c>
      <c r="Y2" s="21" t="e">
        <f t="shared" si="0"/>
        <v>#VALUE!</v>
      </c>
      <c r="Z2" s="21" t="e">
        <f t="shared" si="0"/>
        <v>#VALUE!</v>
      </c>
      <c r="AA2" s="21" t="e">
        <f t="shared" si="0"/>
        <v>#VALUE!</v>
      </c>
      <c r="AB2" s="21" t="e">
        <f t="shared" si="0"/>
        <v>#VALUE!</v>
      </c>
      <c r="AC2" s="21" t="e">
        <f t="shared" si="0"/>
        <v>#VALUE!</v>
      </c>
      <c r="AD2" s="21" t="e">
        <f>IF(MONTH($AC$2+1)=MONTH($AC$2),$AC$2+1,"")</f>
        <v>#VALUE!</v>
      </c>
      <c r="AE2" s="21" t="e">
        <f>IF(MONTH($AC$2+2)=MONTH($AC$2),$AC$2+2,"")</f>
        <v>#VALUE!</v>
      </c>
      <c r="AF2" s="22" t="e">
        <f>IF(MONTH($AC$2+3)=MONTH($AC$2),$AC$2+3,"")</f>
        <v>#VALUE!</v>
      </c>
    </row>
    <row r="3" spans="1:32" ht="15.75" thickTop="1" x14ac:dyDescent="0.25">
      <c r="A3" s="27" t="s">
        <v>13</v>
      </c>
      <c r="B3" s="40">
        <f ca="1">INDIRECT("'"&amp;$B$1&amp;"'!"&amp;CHAR(COLUMN()+64)&amp;MATCH($A3,INDIRECT("'"&amp;$B$1&amp;"'!"&amp;"A1:A20"),0))</f>
        <v>0</v>
      </c>
      <c r="C3" s="41">
        <f t="shared" ref="C3:R11" ca="1" si="1">INDIRECT("'"&amp;$B$1&amp;"'!"&amp;CHAR(COLUMN()+64)&amp;MATCH($A3,INDIRECT("'"&amp;$B$1&amp;"'!"&amp;"A1:A20"),0))</f>
        <v>0</v>
      </c>
      <c r="D3" s="41">
        <f t="shared" ca="1" si="1"/>
        <v>0</v>
      </c>
      <c r="E3" s="32">
        <f t="shared" ca="1" si="1"/>
        <v>0</v>
      </c>
      <c r="F3" s="32">
        <f t="shared" ca="1" si="1"/>
        <v>0</v>
      </c>
      <c r="G3" s="32" t="str">
        <f t="shared" ca="1" si="1"/>
        <v>c</v>
      </c>
      <c r="H3" s="32" t="str">
        <f t="shared" ca="1" si="1"/>
        <v>c</v>
      </c>
      <c r="I3" s="32" t="str">
        <f t="shared" ca="1" si="1"/>
        <v>c</v>
      </c>
      <c r="J3" s="32" t="str">
        <f t="shared" ca="1" si="1"/>
        <v>c</v>
      </c>
      <c r="K3" s="32" t="str">
        <f t="shared" ca="1" si="1"/>
        <v>c</v>
      </c>
      <c r="L3" s="32">
        <f t="shared" ca="1" si="1"/>
        <v>0</v>
      </c>
      <c r="M3" s="32">
        <f t="shared" ca="1" si="1"/>
        <v>0</v>
      </c>
      <c r="N3" s="32">
        <f t="shared" ca="1" si="1"/>
        <v>0</v>
      </c>
      <c r="O3" s="32">
        <f t="shared" ca="1" si="1"/>
        <v>0</v>
      </c>
      <c r="P3" s="32">
        <f t="shared" ca="1" si="1"/>
        <v>0</v>
      </c>
      <c r="Q3" s="32">
        <f t="shared" ca="1" si="1"/>
        <v>0</v>
      </c>
      <c r="R3" s="32">
        <f t="shared" ca="1" si="1"/>
        <v>0</v>
      </c>
      <c r="S3" s="32">
        <f t="shared" ref="S3:Z11" ca="1" si="2">INDIRECT("'"&amp;$B$1&amp;"'!"&amp;CHAR(COLUMN()+64)&amp;MATCH($A3,INDIRECT("'"&amp;$B$1&amp;"'!"&amp;"A1:A20"),0))</f>
        <v>0</v>
      </c>
      <c r="T3" s="32">
        <f t="shared" ca="1" si="2"/>
        <v>0</v>
      </c>
      <c r="U3" s="32">
        <f t="shared" ca="1" si="2"/>
        <v>0</v>
      </c>
      <c r="V3" s="32">
        <f t="shared" ca="1" si="2"/>
        <v>0</v>
      </c>
      <c r="W3" s="32">
        <f t="shared" ca="1" si="2"/>
        <v>0</v>
      </c>
      <c r="X3" s="32">
        <f t="shared" ca="1" si="2"/>
        <v>0</v>
      </c>
      <c r="Y3" s="32">
        <f t="shared" ca="1" si="2"/>
        <v>0</v>
      </c>
      <c r="Z3" s="32">
        <f t="shared" ca="1" si="2"/>
        <v>0</v>
      </c>
      <c r="AA3" s="32">
        <f ca="1">INDIRECT("'"&amp;$B$1&amp;"'!A"&amp;CHAR(COLUMN()+64-26)&amp;MATCH($A3,INDIRECT("'"&amp;$B$1&amp;"'!"&amp;"A1:A20"),0))</f>
        <v>0</v>
      </c>
      <c r="AB3" s="32">
        <f t="shared" ref="AB3:AF11" ca="1" si="3">INDIRECT("'"&amp;$B$1&amp;"'!A"&amp;CHAR(COLUMN()+64-26)&amp;MATCH($A3,INDIRECT("'"&amp;$B$1&amp;"'!"&amp;"A1:A20"),0))</f>
        <v>0</v>
      </c>
      <c r="AC3" s="32">
        <f t="shared" ca="1" si="3"/>
        <v>0</v>
      </c>
      <c r="AD3" s="32">
        <f t="shared" ca="1" si="3"/>
        <v>0</v>
      </c>
      <c r="AE3" s="32">
        <f t="shared" ca="1" si="3"/>
        <v>0</v>
      </c>
      <c r="AF3" s="33">
        <f t="shared" ca="1" si="3"/>
        <v>0</v>
      </c>
    </row>
    <row r="4" spans="1:32" x14ac:dyDescent="0.25">
      <c r="A4" s="28" t="s">
        <v>14</v>
      </c>
      <c r="B4" s="42">
        <f t="shared" ref="B4:B11" ca="1" si="4">INDIRECT("'"&amp;$B$1&amp;"'!"&amp;CHAR(COLUMN()+64)&amp;MATCH($A4,INDIRECT("'"&amp;$B$1&amp;"'!"&amp;"A1:A20"),0))</f>
        <v>0</v>
      </c>
      <c r="C4" s="43" t="str">
        <f t="shared" ca="1" si="1"/>
        <v>c</v>
      </c>
      <c r="D4" s="43" t="str">
        <f t="shared" ca="1" si="1"/>
        <v>c</v>
      </c>
      <c r="E4" s="34">
        <f t="shared" ca="1" si="1"/>
        <v>0</v>
      </c>
      <c r="F4" s="34">
        <f t="shared" ca="1" si="1"/>
        <v>0</v>
      </c>
      <c r="G4" s="34">
        <f t="shared" ca="1" si="1"/>
        <v>0</v>
      </c>
      <c r="H4" s="34">
        <f t="shared" ca="1" si="1"/>
        <v>0</v>
      </c>
      <c r="I4" s="34">
        <f t="shared" ca="1" si="1"/>
        <v>0</v>
      </c>
      <c r="J4" s="34">
        <f t="shared" ca="1" si="1"/>
        <v>0</v>
      </c>
      <c r="K4" s="34">
        <f t="shared" ca="1" si="1"/>
        <v>0</v>
      </c>
      <c r="L4" s="34">
        <f t="shared" ca="1" si="1"/>
        <v>0</v>
      </c>
      <c r="M4" s="34">
        <f t="shared" ca="1" si="1"/>
        <v>0</v>
      </c>
      <c r="N4" s="34">
        <f t="shared" ca="1" si="1"/>
        <v>0</v>
      </c>
      <c r="O4" s="34">
        <f t="shared" ca="1" si="1"/>
        <v>0</v>
      </c>
      <c r="P4" s="34">
        <f t="shared" ca="1" si="1"/>
        <v>0</v>
      </c>
      <c r="Q4" s="34">
        <f t="shared" ca="1" si="1"/>
        <v>0</v>
      </c>
      <c r="R4" s="34">
        <f t="shared" ca="1" si="1"/>
        <v>0</v>
      </c>
      <c r="S4" s="34">
        <f t="shared" ca="1" si="2"/>
        <v>0</v>
      </c>
      <c r="T4" s="34">
        <f t="shared" ca="1" si="2"/>
        <v>0</v>
      </c>
      <c r="U4" s="34">
        <f t="shared" ca="1" si="2"/>
        <v>0</v>
      </c>
      <c r="V4" s="34">
        <f t="shared" ca="1" si="2"/>
        <v>0</v>
      </c>
      <c r="W4" s="34">
        <f t="shared" ca="1" si="2"/>
        <v>0</v>
      </c>
      <c r="X4" s="34">
        <f t="shared" ca="1" si="2"/>
        <v>0</v>
      </c>
      <c r="Y4" s="34">
        <f t="shared" ca="1" si="2"/>
        <v>0</v>
      </c>
      <c r="Z4" s="34">
        <f t="shared" ca="1" si="2"/>
        <v>0</v>
      </c>
      <c r="AA4" s="34">
        <f t="shared" ref="AA4:AA11" ca="1" si="5">INDIRECT("'"&amp;$B$1&amp;"'!A"&amp;CHAR(COLUMN()+64-26)&amp;MATCH($A4,INDIRECT("'"&amp;$B$1&amp;"'!"&amp;"A1:A20"),0))</f>
        <v>0</v>
      </c>
      <c r="AB4" s="34">
        <f t="shared" ca="1" si="3"/>
        <v>0</v>
      </c>
      <c r="AC4" s="34">
        <f t="shared" ca="1" si="3"/>
        <v>0</v>
      </c>
      <c r="AD4" s="34">
        <f t="shared" ca="1" si="3"/>
        <v>0</v>
      </c>
      <c r="AE4" s="39">
        <f t="shared" ca="1" si="3"/>
        <v>0</v>
      </c>
      <c r="AF4" s="35">
        <f t="shared" ca="1" si="3"/>
        <v>0</v>
      </c>
    </row>
    <row r="5" spans="1:32" x14ac:dyDescent="0.25">
      <c r="A5" s="28" t="s">
        <v>15</v>
      </c>
      <c r="B5" s="42">
        <f t="shared" ca="1" si="4"/>
        <v>0</v>
      </c>
      <c r="C5" s="43" t="str">
        <f t="shared" ca="1" si="1"/>
        <v>c</v>
      </c>
      <c r="D5" s="43" t="str">
        <f t="shared" ca="1" si="1"/>
        <v>c</v>
      </c>
      <c r="E5" s="34">
        <f t="shared" ca="1" si="1"/>
        <v>0</v>
      </c>
      <c r="F5" s="34">
        <f ca="1">INDIRECT("'"&amp;$B$1&amp;"'!"&amp;CHAR(COLUMN()+64)&amp;MATCH($A5,INDIRECT("'"&amp;$B$1&amp;"'!"&amp;"A1:A20"),0))</f>
        <v>0</v>
      </c>
      <c r="G5" s="34">
        <f t="shared" ca="1" si="1"/>
        <v>0</v>
      </c>
      <c r="H5" s="34">
        <f t="shared" ca="1" si="1"/>
        <v>0</v>
      </c>
      <c r="I5" s="34">
        <f t="shared" ca="1" si="1"/>
        <v>0</v>
      </c>
      <c r="J5" s="34">
        <f t="shared" ca="1" si="1"/>
        <v>0</v>
      </c>
      <c r="K5" s="34">
        <f ca="1">INDIRECT("'"&amp;$B$1&amp;"'!"&amp;CHAR(COLUMN()+64)&amp;MATCH($A5,INDIRECT("'"&amp;$B$1&amp;"'!"&amp;"A1:A20"),0))</f>
        <v>0</v>
      </c>
      <c r="L5" s="34">
        <f t="shared" ca="1" si="1"/>
        <v>0</v>
      </c>
      <c r="M5" s="34">
        <f t="shared" ca="1" si="1"/>
        <v>0</v>
      </c>
      <c r="N5" s="34">
        <f t="shared" ca="1" si="1"/>
        <v>0</v>
      </c>
      <c r="O5" s="34">
        <f t="shared" ca="1" si="1"/>
        <v>0</v>
      </c>
      <c r="P5" s="34">
        <f t="shared" ca="1" si="1"/>
        <v>0</v>
      </c>
      <c r="Q5" s="34">
        <f t="shared" ca="1" si="1"/>
        <v>0</v>
      </c>
      <c r="R5" s="34">
        <f t="shared" ca="1" si="1"/>
        <v>0</v>
      </c>
      <c r="S5" s="34"/>
      <c r="T5" s="34">
        <f t="shared" ca="1" si="2"/>
        <v>0</v>
      </c>
      <c r="U5" s="34">
        <f t="shared" ca="1" si="2"/>
        <v>0</v>
      </c>
      <c r="V5" s="34">
        <f t="shared" ca="1" si="2"/>
        <v>0</v>
      </c>
      <c r="W5" s="34">
        <f t="shared" ca="1" si="2"/>
        <v>0</v>
      </c>
      <c r="X5" s="34">
        <f t="shared" ca="1" si="2"/>
        <v>0</v>
      </c>
      <c r="Y5" s="34">
        <f t="shared" ca="1" si="2"/>
        <v>0</v>
      </c>
      <c r="Z5" s="34">
        <f t="shared" ca="1" si="2"/>
        <v>0</v>
      </c>
      <c r="AA5" s="34">
        <f t="shared" ca="1" si="5"/>
        <v>0</v>
      </c>
      <c r="AB5" s="34">
        <f t="shared" ca="1" si="3"/>
        <v>0</v>
      </c>
      <c r="AC5" s="34">
        <f t="shared" ca="1" si="3"/>
        <v>0</v>
      </c>
      <c r="AD5" s="34">
        <f t="shared" ca="1" si="3"/>
        <v>0</v>
      </c>
      <c r="AE5" s="34">
        <f t="shared" ca="1" si="3"/>
        <v>0</v>
      </c>
      <c r="AF5" s="35">
        <f t="shared" ca="1" si="3"/>
        <v>0</v>
      </c>
    </row>
    <row r="6" spans="1:32" x14ac:dyDescent="0.25">
      <c r="A6" s="28" t="s">
        <v>16</v>
      </c>
      <c r="B6" s="44">
        <f t="shared" ca="1" si="4"/>
        <v>0</v>
      </c>
      <c r="C6" s="43">
        <f ca="1">INDIRECT("'"&amp;$B$1&amp;"'!"&amp;CHAR(COLUMN()+64)&amp;MATCH($A6,INDIRECT("'"&amp;$B$1&amp;"'!"&amp;"A1:A20"),0))</f>
        <v>0</v>
      </c>
      <c r="D6" s="43">
        <f ca="1">INDIRECT("'"&amp;$B$1&amp;"'!"&amp;CHAR(COLUMN()+64)&amp;MATCH($A6,INDIRECT("'"&amp;$B$1&amp;"'!"&amp;"A1:A20"),0))</f>
        <v>0</v>
      </c>
      <c r="E6" s="34">
        <f t="shared" ca="1" si="1"/>
        <v>0</v>
      </c>
      <c r="F6" s="34">
        <f t="shared" ca="1" si="1"/>
        <v>0</v>
      </c>
      <c r="G6" s="34" t="str">
        <f t="shared" ca="1" si="1"/>
        <v>c</v>
      </c>
      <c r="H6" s="34" t="str">
        <f t="shared" ca="1" si="1"/>
        <v>c</v>
      </c>
      <c r="I6" s="34" t="str">
        <f t="shared" ca="1" si="1"/>
        <v>c</v>
      </c>
      <c r="J6" s="34" t="str">
        <f t="shared" ca="1" si="1"/>
        <v>c</v>
      </c>
      <c r="K6" s="34" t="str">
        <f t="shared" ca="1" si="1"/>
        <v>c</v>
      </c>
      <c r="L6" s="34">
        <f t="shared" ca="1" si="1"/>
        <v>0</v>
      </c>
      <c r="M6" s="34">
        <f t="shared" ca="1" si="1"/>
        <v>0</v>
      </c>
      <c r="N6" s="34">
        <f ca="1">INDIRECT("'"&amp;$B$1&amp;"'!"&amp;CHAR(COLUMN()+64)&amp;MATCH($A6,INDIRECT("'"&amp;$B$1&amp;"'!"&amp;"A1:A20"),0))</f>
        <v>0</v>
      </c>
      <c r="O6" s="34">
        <f ca="1">INDIRECT("'"&amp;$B$1&amp;"'!"&amp;CHAR(COLUMN()+64)&amp;MATCH($A6,INDIRECT("'"&amp;$B$1&amp;"'!"&amp;"A1:A20"),0))</f>
        <v>0</v>
      </c>
      <c r="P6" s="34">
        <f t="shared" ca="1" si="1"/>
        <v>0</v>
      </c>
      <c r="Q6" s="34">
        <f t="shared" ca="1" si="1"/>
        <v>0</v>
      </c>
      <c r="R6" s="34">
        <f t="shared" ca="1" si="1"/>
        <v>0</v>
      </c>
      <c r="S6" s="34">
        <f t="shared" ca="1" si="2"/>
        <v>0</v>
      </c>
      <c r="T6" s="34">
        <f t="shared" ca="1" si="2"/>
        <v>0</v>
      </c>
      <c r="U6" s="34">
        <f t="shared" ca="1" si="2"/>
        <v>0</v>
      </c>
      <c r="V6" s="34">
        <f t="shared" ca="1" si="2"/>
        <v>0</v>
      </c>
      <c r="W6" s="34">
        <f t="shared" ca="1" si="2"/>
        <v>0</v>
      </c>
      <c r="X6" s="34">
        <f t="shared" ca="1" si="2"/>
        <v>0</v>
      </c>
      <c r="Y6" s="34">
        <f t="shared" ca="1" si="2"/>
        <v>0</v>
      </c>
      <c r="Z6" s="34">
        <f t="shared" ca="1" si="2"/>
        <v>0</v>
      </c>
      <c r="AA6" s="34">
        <f t="shared" ca="1" si="5"/>
        <v>0</v>
      </c>
      <c r="AB6" s="34">
        <f t="shared" ca="1" si="3"/>
        <v>0</v>
      </c>
      <c r="AC6" s="34">
        <f t="shared" ca="1" si="3"/>
        <v>0</v>
      </c>
      <c r="AD6" s="34">
        <f t="shared" ca="1" si="3"/>
        <v>0</v>
      </c>
      <c r="AE6" s="34">
        <f t="shared" ca="1" si="3"/>
        <v>0</v>
      </c>
      <c r="AF6" s="35">
        <f t="shared" ca="1" si="3"/>
        <v>0</v>
      </c>
    </row>
    <row r="7" spans="1:32" x14ac:dyDescent="0.25">
      <c r="A7" s="28" t="s">
        <v>17</v>
      </c>
      <c r="B7" s="42">
        <f t="shared" ca="1" si="4"/>
        <v>0</v>
      </c>
      <c r="C7" s="43">
        <f t="shared" ca="1" si="1"/>
        <v>0</v>
      </c>
      <c r="D7" s="43">
        <f t="shared" ca="1" si="1"/>
        <v>0</v>
      </c>
      <c r="E7" s="34">
        <f t="shared" ca="1" si="1"/>
        <v>0</v>
      </c>
      <c r="F7" s="34">
        <f t="shared" ca="1" si="1"/>
        <v>0</v>
      </c>
      <c r="G7" s="34">
        <f t="shared" ca="1" si="1"/>
        <v>0</v>
      </c>
      <c r="H7" s="34">
        <f t="shared" ca="1" si="1"/>
        <v>0</v>
      </c>
      <c r="I7" s="34">
        <f t="shared" ca="1" si="1"/>
        <v>0</v>
      </c>
      <c r="J7" s="34">
        <f t="shared" ca="1" si="1"/>
        <v>0</v>
      </c>
      <c r="K7" s="34">
        <f t="shared" ca="1" si="1"/>
        <v>0</v>
      </c>
      <c r="L7" s="34">
        <f t="shared" ca="1" si="1"/>
        <v>0</v>
      </c>
      <c r="M7" s="34">
        <f t="shared" ca="1" si="1"/>
        <v>0</v>
      </c>
      <c r="N7" s="34">
        <f t="shared" ca="1" si="1"/>
        <v>0</v>
      </c>
      <c r="O7" s="34">
        <f t="shared" ca="1" si="1"/>
        <v>0</v>
      </c>
      <c r="P7" s="34">
        <f t="shared" ca="1" si="1"/>
        <v>0</v>
      </c>
      <c r="Q7" s="34">
        <f t="shared" ca="1" si="1"/>
        <v>0</v>
      </c>
      <c r="R7" s="34">
        <f t="shared" ca="1" si="1"/>
        <v>0</v>
      </c>
      <c r="S7" s="34">
        <f t="shared" ca="1" si="2"/>
        <v>0</v>
      </c>
      <c r="T7" s="34">
        <f t="shared" ca="1" si="2"/>
        <v>0</v>
      </c>
      <c r="U7" s="34">
        <f t="shared" ca="1" si="2"/>
        <v>0</v>
      </c>
      <c r="V7" s="34">
        <f t="shared" ca="1" si="2"/>
        <v>0</v>
      </c>
      <c r="W7" s="34">
        <f t="shared" ca="1" si="2"/>
        <v>0</v>
      </c>
      <c r="X7" s="34">
        <f t="shared" ca="1" si="2"/>
        <v>0</v>
      </c>
      <c r="Y7" s="34">
        <f t="shared" ca="1" si="2"/>
        <v>0</v>
      </c>
      <c r="Z7" s="34">
        <f t="shared" ca="1" si="2"/>
        <v>0</v>
      </c>
      <c r="AA7" s="34">
        <f t="shared" ca="1" si="5"/>
        <v>0</v>
      </c>
      <c r="AB7" s="34">
        <f t="shared" ca="1" si="3"/>
        <v>0</v>
      </c>
      <c r="AC7" s="34">
        <f t="shared" ca="1" si="3"/>
        <v>0</v>
      </c>
      <c r="AD7" s="34">
        <f t="shared" ca="1" si="3"/>
        <v>0</v>
      </c>
      <c r="AE7" s="34">
        <f t="shared" ca="1" si="3"/>
        <v>0</v>
      </c>
      <c r="AF7" s="35">
        <f t="shared" ca="1" si="3"/>
        <v>0</v>
      </c>
    </row>
    <row r="8" spans="1:32" x14ac:dyDescent="0.25">
      <c r="A8" s="28" t="s">
        <v>18</v>
      </c>
      <c r="B8" s="42">
        <f t="shared" ca="1" si="4"/>
        <v>0</v>
      </c>
      <c r="C8" s="43">
        <f t="shared" ca="1" si="1"/>
        <v>0</v>
      </c>
      <c r="D8" s="43">
        <f ca="1">INDIRECT("'"&amp;$B$1&amp;"'!"&amp;CHAR(COLUMN()+64)&amp;MATCH($A8,INDIRECT("'"&amp;$B$1&amp;"'!"&amp;"A1:A20"),0))</f>
        <v>0</v>
      </c>
      <c r="E8" s="34">
        <f t="shared" ca="1" si="1"/>
        <v>0</v>
      </c>
      <c r="F8" s="34">
        <f t="shared" ca="1" si="1"/>
        <v>0</v>
      </c>
      <c r="G8" s="34" t="str">
        <f ca="1">INDIRECT("'"&amp;$B$1&amp;"'!"&amp;CHAR(COLUMN()+64)&amp;MATCH($A8,INDIRECT("'"&amp;$B$1&amp;"'!"&amp;"A1:A20"),0))</f>
        <v>x</v>
      </c>
      <c r="H8" s="34">
        <f t="shared" ca="1" si="1"/>
        <v>0</v>
      </c>
      <c r="I8" s="34">
        <f t="shared" ca="1" si="1"/>
        <v>0</v>
      </c>
      <c r="J8" s="34">
        <f t="shared" ca="1" si="1"/>
        <v>0</v>
      </c>
      <c r="K8" s="34" t="str">
        <f ca="1">INDIRECT("'"&amp;$B$1&amp;"'!"&amp;CHAR(COLUMN()+64)&amp;MATCH($A8,INDIRECT("'"&amp;$B$1&amp;"'!"&amp;"A1:A20"),0))</f>
        <v>x</v>
      </c>
      <c r="L8" s="34">
        <f t="shared" ca="1" si="1"/>
        <v>0</v>
      </c>
      <c r="M8" s="34">
        <f t="shared" ca="1" si="1"/>
        <v>0</v>
      </c>
      <c r="N8" s="34" t="str">
        <f ca="1">INDIRECT("'"&amp;$B$1&amp;"'!"&amp;CHAR(COLUMN()+64)&amp;MATCH($A8,INDIRECT("'"&amp;$B$1&amp;"'!"&amp;"A1:A20"),0))</f>
        <v>x</v>
      </c>
      <c r="O8" s="34">
        <f t="shared" ca="1" si="1"/>
        <v>0</v>
      </c>
      <c r="P8" s="34">
        <f t="shared" ca="1" si="1"/>
        <v>0</v>
      </c>
      <c r="Q8" s="34">
        <f t="shared" ca="1" si="1"/>
        <v>0</v>
      </c>
      <c r="R8" s="34" t="str">
        <f ca="1">INDIRECT("'"&amp;$B$1&amp;"'!"&amp;CHAR(COLUMN()+64)&amp;MATCH($A8,INDIRECT("'"&amp;$B$1&amp;"'!"&amp;"A1:A20"),0))</f>
        <v>x</v>
      </c>
      <c r="S8" s="34">
        <f t="shared" ca="1" si="2"/>
        <v>0</v>
      </c>
      <c r="T8" s="34">
        <f t="shared" ca="1" si="2"/>
        <v>0</v>
      </c>
      <c r="U8" s="34" t="str">
        <f ca="1">INDIRECT("'"&amp;$B$1&amp;"'!"&amp;CHAR(COLUMN()+64)&amp;MATCH($A8,INDIRECT("'"&amp;$B$1&amp;"'!"&amp;"A1:A20"),0))</f>
        <v>x</v>
      </c>
      <c r="V8" s="34">
        <f t="shared" ca="1" si="2"/>
        <v>0</v>
      </c>
      <c r="W8" s="34">
        <f t="shared" ca="1" si="2"/>
        <v>0</v>
      </c>
      <c r="X8" s="34">
        <f t="shared" ca="1" si="2"/>
        <v>0</v>
      </c>
      <c r="Y8" s="34" t="str">
        <f ca="1">INDIRECT("'"&amp;$B$1&amp;"'!"&amp;CHAR(COLUMN()+64)&amp;MATCH($A8,INDIRECT("'"&amp;$B$1&amp;"'!"&amp;"A1:A20"),0))</f>
        <v>x</v>
      </c>
      <c r="Z8" s="34">
        <f t="shared" ca="1" si="2"/>
        <v>0</v>
      </c>
      <c r="AA8" s="34">
        <f t="shared" ca="1" si="5"/>
        <v>0</v>
      </c>
      <c r="AB8" s="34" t="str">
        <f ca="1">INDIRECT("'"&amp;$B$1&amp;"'!A"&amp;CHAR(COLUMN()+64-26)&amp;MATCH($A8,INDIRECT("'"&amp;$B$1&amp;"'!"&amp;"A1:A20"),0))</f>
        <v>x</v>
      </c>
      <c r="AC8" s="34">
        <f t="shared" ca="1" si="3"/>
        <v>0</v>
      </c>
      <c r="AD8" s="34">
        <f t="shared" ca="1" si="3"/>
        <v>0</v>
      </c>
      <c r="AE8" s="34">
        <f t="shared" ca="1" si="3"/>
        <v>0</v>
      </c>
      <c r="AF8" s="35" t="str">
        <f ca="1">INDIRECT("'"&amp;$B$1&amp;"'!A"&amp;CHAR(COLUMN()+64-26)&amp;MATCH($A8,INDIRECT("'"&amp;$B$1&amp;"'!"&amp;"A1:A20"),0))</f>
        <v>x</v>
      </c>
    </row>
    <row r="9" spans="1:32" x14ac:dyDescent="0.25">
      <c r="A9" s="28" t="s">
        <v>19</v>
      </c>
      <c r="B9" s="42">
        <f t="shared" ca="1" si="4"/>
        <v>0</v>
      </c>
      <c r="C9" s="43">
        <f ca="1">INDIRECT("'"&amp;$B$1&amp;"'!"&amp;CHAR(COLUMN()+64)&amp;MATCH($A9,INDIRECT("'"&amp;$B$1&amp;"'!"&amp;"A1:A20"),0))</f>
        <v>0</v>
      </c>
      <c r="D9" s="43" t="str">
        <f ca="1">INDIRECT("'"&amp;$B$1&amp;"'!"&amp;CHAR(COLUMN()+64)&amp;MATCH($A9,INDIRECT("'"&amp;$B$1&amp;"'!"&amp;"A1:A20"),0))</f>
        <v>x</v>
      </c>
      <c r="E9" s="34">
        <f t="shared" ca="1" si="1"/>
        <v>0</v>
      </c>
      <c r="F9" s="34">
        <f t="shared" ca="1" si="1"/>
        <v>0</v>
      </c>
      <c r="G9" s="34">
        <f t="shared" ca="1" si="1"/>
        <v>0</v>
      </c>
      <c r="H9" s="34">
        <f t="shared" ca="1" si="1"/>
        <v>0</v>
      </c>
      <c r="I9" s="34">
        <f t="shared" ca="1" si="1"/>
        <v>0</v>
      </c>
      <c r="J9" s="34">
        <f ca="1">INDIRECT("'"&amp;$B$1&amp;"'!"&amp;CHAR(COLUMN()+64)&amp;MATCH($A9,INDIRECT("'"&amp;$B$1&amp;"'!"&amp;"A1:A20"),0))</f>
        <v>0</v>
      </c>
      <c r="K9" s="34" t="str">
        <f ca="1">INDIRECT("'"&amp;$B$1&amp;"'!"&amp;CHAR(COLUMN()+64)&amp;MATCH($A9,INDIRECT("'"&amp;$B$1&amp;"'!"&amp;"A1:A20"),0))</f>
        <v>x</v>
      </c>
      <c r="L9" s="34">
        <f t="shared" ca="1" si="1"/>
        <v>0</v>
      </c>
      <c r="M9" s="34">
        <f t="shared" ca="1" si="1"/>
        <v>0</v>
      </c>
      <c r="N9" s="34">
        <f t="shared" ca="1" si="1"/>
        <v>0</v>
      </c>
      <c r="O9" s="34">
        <f t="shared" ref="O9:Q10" ca="1" si="6">INDIRECT("'"&amp;$B$1&amp;"'!"&amp;CHAR(COLUMN()+64)&amp;MATCH($A9,INDIRECT("'"&amp;$B$1&amp;"'!"&amp;"A1:A20"),0))</f>
        <v>0</v>
      </c>
      <c r="P9" s="34">
        <f t="shared" ca="1" si="6"/>
        <v>0</v>
      </c>
      <c r="Q9" s="34">
        <f t="shared" ca="1" si="6"/>
        <v>0</v>
      </c>
      <c r="R9" s="34" t="str">
        <f ca="1">INDIRECT("'"&amp;$B$1&amp;"'!"&amp;CHAR(COLUMN()+64)&amp;MATCH($A9,INDIRECT("'"&amp;$B$1&amp;"'!"&amp;"A1:A20"),0))</f>
        <v>x</v>
      </c>
      <c r="S9" s="34">
        <f t="shared" ca="1" si="2"/>
        <v>0</v>
      </c>
      <c r="T9" s="34">
        <f t="shared" ca="1" si="2"/>
        <v>0</v>
      </c>
      <c r="U9" s="34">
        <f t="shared" ca="1" si="2"/>
        <v>0</v>
      </c>
      <c r="V9" s="34">
        <f t="shared" ca="1" si="2"/>
        <v>0</v>
      </c>
      <c r="W9" s="34">
        <f t="shared" ca="1" si="2"/>
        <v>0</v>
      </c>
      <c r="X9" s="34">
        <f ca="1">INDIRECT("'"&amp;$B$1&amp;"'!"&amp;CHAR(COLUMN()+64)&amp;MATCH($A9,INDIRECT("'"&amp;$B$1&amp;"'!"&amp;"A1:A20"),0))</f>
        <v>0</v>
      </c>
      <c r="Y9" s="34" t="str">
        <f ca="1">INDIRECT("'"&amp;$B$1&amp;"'!"&amp;CHAR(COLUMN()+64)&amp;MATCH($A9,INDIRECT("'"&amp;$B$1&amp;"'!"&amp;"A1:A20"),0))</f>
        <v>x</v>
      </c>
      <c r="Z9" s="34">
        <f t="shared" ca="1" si="2"/>
        <v>0</v>
      </c>
      <c r="AA9" s="34">
        <f t="shared" ca="1" si="5"/>
        <v>0</v>
      </c>
      <c r="AB9" s="34">
        <f t="shared" ca="1" si="3"/>
        <v>0</v>
      </c>
      <c r="AC9" s="34">
        <f t="shared" ca="1" si="3"/>
        <v>0</v>
      </c>
      <c r="AD9" s="34">
        <f t="shared" ca="1" si="3"/>
        <v>0</v>
      </c>
      <c r="AE9" s="34">
        <f ca="1">INDIRECT("'"&amp;$B$1&amp;"'!A"&amp;CHAR(COLUMN()+64-26)&amp;MATCH($A9,INDIRECT("'"&amp;$B$1&amp;"'!"&amp;"A1:A20"),0))</f>
        <v>0</v>
      </c>
      <c r="AF9" s="35" t="str">
        <f ca="1">INDIRECT("'"&amp;$B$1&amp;"'!A"&amp;CHAR(COLUMN()+64-26)&amp;MATCH($A9,INDIRECT("'"&amp;$B$1&amp;"'!"&amp;"A1:A20"),0))</f>
        <v>x</v>
      </c>
    </row>
    <row r="10" spans="1:32" x14ac:dyDescent="0.25">
      <c r="A10" s="48" t="s">
        <v>38</v>
      </c>
      <c r="B10" s="52">
        <f t="shared" ca="1" si="4"/>
        <v>0</v>
      </c>
      <c r="C10" s="53">
        <f ca="1">INDIRECT("'"&amp;$B$1&amp;"'!"&amp;CHAR(COLUMN()+64)&amp;MATCH($A10,INDIRECT("'"&amp;$B$1&amp;"'!"&amp;"A1:A20"),0))</f>
        <v>0</v>
      </c>
      <c r="D10" s="53">
        <f ca="1">INDIRECT("'"&amp;$B$1&amp;"'!"&amp;CHAR(COLUMN()+64)&amp;MATCH($A10,INDIRECT("'"&amp;$B$1&amp;"'!"&amp;"A1:A20"),0))</f>
        <v>0</v>
      </c>
      <c r="E10" s="54">
        <f t="shared" ca="1" si="1"/>
        <v>0</v>
      </c>
      <c r="F10" s="54">
        <f t="shared" ca="1" si="1"/>
        <v>0</v>
      </c>
      <c r="G10" s="54">
        <f t="shared" ca="1" si="1"/>
        <v>0</v>
      </c>
      <c r="H10" s="54">
        <f t="shared" ca="1" si="1"/>
        <v>0</v>
      </c>
      <c r="I10" s="54">
        <f t="shared" ca="1" si="1"/>
        <v>0</v>
      </c>
      <c r="J10" s="54">
        <f ca="1">INDIRECT("'"&amp;$B$1&amp;"'!"&amp;CHAR(COLUMN()+64)&amp;MATCH($A10,INDIRECT("'"&amp;$B$1&amp;"'!"&amp;"A1:A20"),0))</f>
        <v>0</v>
      </c>
      <c r="K10" s="54">
        <f ca="1">INDIRECT("'"&amp;$B$1&amp;"'!"&amp;CHAR(COLUMN()+64)&amp;MATCH($A10,INDIRECT("'"&amp;$B$1&amp;"'!"&amp;"A1:A20"),0))</f>
        <v>0</v>
      </c>
      <c r="L10" s="54">
        <f t="shared" ca="1" si="1"/>
        <v>0</v>
      </c>
      <c r="M10" s="54">
        <f t="shared" ca="1" si="1"/>
        <v>0</v>
      </c>
      <c r="N10" s="54">
        <f t="shared" ca="1" si="1"/>
        <v>0</v>
      </c>
      <c r="O10" s="54">
        <f t="shared" ca="1" si="6"/>
        <v>0</v>
      </c>
      <c r="P10" s="54">
        <f t="shared" ca="1" si="6"/>
        <v>0</v>
      </c>
      <c r="Q10" s="54">
        <f t="shared" ca="1" si="6"/>
        <v>0</v>
      </c>
      <c r="R10" s="54">
        <f ca="1">INDIRECT("'"&amp;$B$1&amp;"'!"&amp;CHAR(COLUMN()+64)&amp;MATCH($A10,INDIRECT("'"&amp;$B$1&amp;"'!"&amp;"A1:A20"),0))</f>
        <v>0</v>
      </c>
      <c r="S10" s="54">
        <f t="shared" ca="1" si="2"/>
        <v>0</v>
      </c>
      <c r="T10" s="54">
        <f t="shared" ca="1" si="2"/>
        <v>0</v>
      </c>
      <c r="U10" s="54">
        <f t="shared" ca="1" si="2"/>
        <v>0</v>
      </c>
      <c r="V10" s="54">
        <f t="shared" ca="1" si="2"/>
        <v>0</v>
      </c>
      <c r="W10" s="54">
        <f t="shared" ca="1" si="2"/>
        <v>0</v>
      </c>
      <c r="X10" s="54">
        <f ca="1">INDIRECT("'"&amp;$B$1&amp;"'!"&amp;CHAR(COLUMN()+64)&amp;MATCH($A10,INDIRECT("'"&amp;$B$1&amp;"'!"&amp;"A1:A20"),0))</f>
        <v>0</v>
      </c>
      <c r="Y10" s="54">
        <f ca="1">INDIRECT("'"&amp;$B$1&amp;"'!"&amp;CHAR(COLUMN()+64)&amp;MATCH($A10,INDIRECT("'"&amp;$B$1&amp;"'!"&amp;"A1:A20"),0))</f>
        <v>0</v>
      </c>
      <c r="Z10" s="54">
        <f t="shared" ca="1" si="2"/>
        <v>0</v>
      </c>
      <c r="AA10" s="54">
        <f t="shared" ca="1" si="5"/>
        <v>0</v>
      </c>
      <c r="AB10" s="54">
        <f t="shared" ca="1" si="3"/>
        <v>0</v>
      </c>
      <c r="AC10" s="54">
        <f t="shared" ca="1" si="3"/>
        <v>0</v>
      </c>
      <c r="AD10" s="54">
        <f t="shared" ca="1" si="3"/>
        <v>0</v>
      </c>
      <c r="AE10" s="54">
        <f ca="1">INDIRECT("'"&amp;$B$1&amp;"'!A"&amp;CHAR(COLUMN()+64-26)&amp;MATCH($A10,INDIRECT("'"&amp;$B$1&amp;"'!"&amp;"A1:A20"),0))</f>
        <v>0</v>
      </c>
      <c r="AF10" s="55">
        <f ca="1">INDIRECT("'"&amp;$B$1&amp;"'!A"&amp;CHAR(COLUMN()+64-26)&amp;MATCH($A10,INDIRECT("'"&amp;$B$1&amp;"'!"&amp;"A1:A20"),0))</f>
        <v>0</v>
      </c>
    </row>
    <row r="11" spans="1:32" ht="15.75" thickBot="1" x14ac:dyDescent="0.3">
      <c r="A11" s="29" t="s">
        <v>20</v>
      </c>
      <c r="B11" s="38">
        <f t="shared" ca="1" si="4"/>
        <v>0</v>
      </c>
      <c r="C11" s="45" t="str">
        <f t="shared" ca="1" si="1"/>
        <v>c</v>
      </c>
      <c r="D11" s="45" t="str">
        <f t="shared" ca="1" si="1"/>
        <v>c</v>
      </c>
      <c r="E11" s="36">
        <f t="shared" ca="1" si="1"/>
        <v>0</v>
      </c>
      <c r="F11" s="36">
        <f t="shared" ca="1" si="1"/>
        <v>0</v>
      </c>
      <c r="G11" s="36">
        <f t="shared" ca="1" si="1"/>
        <v>0</v>
      </c>
      <c r="H11" s="36">
        <f ca="1">INDIRECT("'"&amp;$B$1&amp;"'!"&amp;CHAR(COLUMN()+64)&amp;MATCH($A11,INDIRECT("'"&amp;$B$1&amp;"'!"&amp;"A1:A20"),0))</f>
        <v>0</v>
      </c>
      <c r="I11" s="36" t="str">
        <f ca="1">INDIRECT("'"&amp;$B$1&amp;"'!"&amp;CHAR(COLUMN()+64)&amp;MATCH($A11,INDIRECT("'"&amp;$B$1&amp;"'!"&amp;"A1:A20"),0))</f>
        <v>x</v>
      </c>
      <c r="J11" s="36">
        <f t="shared" ca="1" si="1"/>
        <v>0</v>
      </c>
      <c r="K11" s="36">
        <f t="shared" ca="1" si="1"/>
        <v>0</v>
      </c>
      <c r="L11" s="36">
        <f t="shared" ca="1" si="1"/>
        <v>0</v>
      </c>
      <c r="M11" s="36">
        <f t="shared" ca="1" si="1"/>
        <v>0</v>
      </c>
      <c r="N11" s="36">
        <f t="shared" ca="1" si="1"/>
        <v>0</v>
      </c>
      <c r="O11" s="36">
        <f ca="1">INDIRECT("'"&amp;$B$1&amp;"'!"&amp;CHAR(COLUMN()+64)&amp;MATCH($A11,INDIRECT("'"&amp;$B$1&amp;"'!"&amp;"A1:A20"),0))</f>
        <v>0</v>
      </c>
      <c r="P11" s="36" t="str">
        <f ca="1">INDIRECT("'"&amp;$B$1&amp;"'!"&amp;CHAR(COLUMN()+64)&amp;MATCH($A11,INDIRECT("'"&amp;$B$1&amp;"'!"&amp;"A1:A20"),0))</f>
        <v>x</v>
      </c>
      <c r="Q11" s="36">
        <f t="shared" ca="1" si="1"/>
        <v>0</v>
      </c>
      <c r="R11" s="36">
        <f t="shared" ca="1" si="1"/>
        <v>0</v>
      </c>
      <c r="S11" s="36">
        <f t="shared" ca="1" si="2"/>
        <v>0</v>
      </c>
      <c r="T11" s="36">
        <f ca="1">INDIRECT("'"&amp;$B$1&amp;"'!"&amp;CHAR(COLUMN()+64)&amp;MATCH($A11,INDIRECT("'"&amp;$B$1&amp;"'!"&amp;"A1:A20"),0))</f>
        <v>0</v>
      </c>
      <c r="U11" s="36">
        <f t="shared" ca="1" si="2"/>
        <v>0</v>
      </c>
      <c r="V11" s="36">
        <f ca="1">INDIRECT("'"&amp;$B$1&amp;"'!"&amp;CHAR(COLUMN()+64)&amp;MATCH($A11,INDIRECT("'"&amp;$B$1&amp;"'!"&amp;"A1:A20"),0))</f>
        <v>0</v>
      </c>
      <c r="W11" s="36" t="str">
        <f ca="1">INDIRECT("'"&amp;$B$1&amp;"'!"&amp;CHAR(COLUMN()+64)&amp;MATCH($A11,INDIRECT("'"&amp;$B$1&amp;"'!"&amp;"A1:A20"),0))</f>
        <v>x</v>
      </c>
      <c r="X11" s="36">
        <f t="shared" ca="1" si="2"/>
        <v>0</v>
      </c>
      <c r="Y11" s="36">
        <f t="shared" ca="1" si="2"/>
        <v>0</v>
      </c>
      <c r="Z11" s="36">
        <f t="shared" ca="1" si="2"/>
        <v>0</v>
      </c>
      <c r="AA11" s="36">
        <f t="shared" ca="1" si="5"/>
        <v>0</v>
      </c>
      <c r="AB11" s="36">
        <f t="shared" ca="1" si="3"/>
        <v>0</v>
      </c>
      <c r="AC11" s="36">
        <f ca="1">INDIRECT("'"&amp;$B$1&amp;"'!A"&amp;CHAR(COLUMN()+64-26)&amp;MATCH($A11,INDIRECT("'"&amp;$B$1&amp;"'!"&amp;"A1:A20"),0))</f>
        <v>0</v>
      </c>
      <c r="AD11" s="36" t="str">
        <f ca="1">INDIRECT("'"&amp;$B$1&amp;"'!A"&amp;CHAR(COLUMN()+64-26)&amp;MATCH($A11,INDIRECT("'"&amp;$B$1&amp;"'!"&amp;"A1:A20"),0))</f>
        <v>x</v>
      </c>
      <c r="AE11" s="36">
        <f t="shared" ca="1" si="3"/>
        <v>0</v>
      </c>
      <c r="AF11" s="37">
        <f t="shared" ca="1" si="3"/>
        <v>0</v>
      </c>
    </row>
    <row r="12" spans="1:32" ht="15.75" thickTop="1" x14ac:dyDescent="0.25"/>
    <row r="13" spans="1:32" ht="15.75" thickBot="1" x14ac:dyDescent="0.3"/>
    <row r="14" spans="1:32" ht="15.75" thickBot="1" x14ac:dyDescent="0.3">
      <c r="B14" s="46" t="s">
        <v>21</v>
      </c>
      <c r="C14" s="47" t="s">
        <v>37</v>
      </c>
      <c r="F14" s="46" t="s">
        <v>33</v>
      </c>
      <c r="G14" s="47" t="s">
        <v>35</v>
      </c>
      <c r="I14" s="46" t="s">
        <v>34</v>
      </c>
      <c r="J14" s="47" t="s">
        <v>36</v>
      </c>
    </row>
  </sheetData>
  <protectedRanges>
    <protectedRange sqref="B1" name="Plage1"/>
  </protectedRanges>
  <customSheetViews>
    <customSheetView guid="{E0E3CE9B-DC2C-43A4-8C84-074C2ED49AD9}">
      <pageMargins left="0.7" right="0.7" top="0.75" bottom="0.75" header="0.3" footer="0.3"/>
    </customSheetView>
  </customSheetViews>
  <conditionalFormatting sqref="B2:AF11">
    <cfRule type="expression" dxfId="10" priority="11">
      <formula>OR(WEEKDAY(B$2,2)&gt;5,COUNTIF(Fériés,B$2)&gt;0)</formula>
    </cfRule>
  </conditionalFormatting>
  <conditionalFormatting sqref="G6">
    <cfRule type="cellIs" dxfId="9" priority="10" operator="equal">
      <formula>"c"</formula>
    </cfRule>
  </conditionalFormatting>
  <conditionalFormatting sqref="A1:XFD13 A15:XFD1048576">
    <cfRule type="cellIs" dxfId="8" priority="4" operator="equal">
      <formula>"op"</formula>
    </cfRule>
    <cfRule type="cellIs" dxfId="7" priority="6" operator="equal">
      <formula>"f"</formula>
    </cfRule>
    <cfRule type="cellIs" dxfId="6" priority="8" operator="equal">
      <formula>"x"</formula>
    </cfRule>
    <cfRule type="cellIs" dxfId="5" priority="9" operator="equal">
      <formula>"c"</formula>
    </cfRule>
  </conditionalFormatting>
  <conditionalFormatting sqref="B3">
    <cfRule type="cellIs" dxfId="4" priority="7" operator="equal">
      <formula>"o"</formula>
    </cfRule>
  </conditionalFormatting>
  <conditionalFormatting sqref="S5">
    <cfRule type="cellIs" dxfId="3" priority="5" operator="equal">
      <formula>"op"</formula>
    </cfRule>
  </conditionalFormatting>
  <conditionalFormatting sqref="A14:XFD14">
    <cfRule type="cellIs" dxfId="2" priority="1" operator="equal">
      <formula>"op"</formula>
    </cfRule>
    <cfRule type="cellIs" dxfId="1" priority="2" operator="equal">
      <formula>"x"</formula>
    </cfRule>
    <cfRule type="cellIs" dxfId="0" priority="3" operator="equal">
      <formula>"c"</formula>
    </cfRule>
  </conditionalFormatting>
  <dataValidations count="1">
    <dataValidation type="list" allowBlank="1" showInputMessage="1" showErrorMessage="1" sqref="B1">
      <formula1>Mois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15"/>
  <sheetViews>
    <sheetView workbookViewId="0">
      <selection activeCell="F23" sqref="F23"/>
    </sheetView>
  </sheetViews>
  <sheetFormatPr baseColWidth="10" defaultColWidth="11.42578125" defaultRowHeight="15" x14ac:dyDescent="0.25"/>
  <cols>
    <col min="2" max="2" width="11.42578125" customWidth="1"/>
    <col min="3" max="3" width="25.85546875" customWidth="1"/>
    <col min="4" max="4" width="11.7109375" customWidth="1"/>
  </cols>
  <sheetData>
    <row r="1" spans="2:6" ht="21" x14ac:dyDescent="0.25">
      <c r="B1" s="10">
        <v>2014</v>
      </c>
      <c r="E1" t="s">
        <v>12</v>
      </c>
      <c r="F1">
        <v>2014</v>
      </c>
    </row>
    <row r="2" spans="2:6" x14ac:dyDescent="0.25">
      <c r="E2" t="s">
        <v>22</v>
      </c>
      <c r="F2">
        <v>2015</v>
      </c>
    </row>
    <row r="3" spans="2:6" x14ac:dyDescent="0.25">
      <c r="E3" t="s">
        <v>23</v>
      </c>
      <c r="F3">
        <v>2016</v>
      </c>
    </row>
    <row r="4" spans="2:6" x14ac:dyDescent="0.25">
      <c r="B4" s="3" t="s">
        <v>0</v>
      </c>
      <c r="C4" s="4">
        <f>DATE(B1,1,1)</f>
        <v>41640</v>
      </c>
      <c r="D4" s="9"/>
      <c r="E4" t="s">
        <v>24</v>
      </c>
      <c r="F4">
        <v>2017</v>
      </c>
    </row>
    <row r="5" spans="2:6" x14ac:dyDescent="0.25">
      <c r="B5" s="5" t="s">
        <v>1</v>
      </c>
      <c r="C5" s="6">
        <f>FLOOR(DATE(B1,5,DAY(MINUTE(B1/38)/2+56)),7)-34+7*(B1=2079)</f>
        <v>41749</v>
      </c>
      <c r="D5" s="9"/>
      <c r="E5" t="s">
        <v>25</v>
      </c>
      <c r="F5">
        <v>2018</v>
      </c>
    </row>
    <row r="6" spans="2:6" x14ac:dyDescent="0.25">
      <c r="B6" s="5" t="s">
        <v>2</v>
      </c>
      <c r="C6" s="6">
        <f>C5+1</f>
        <v>41750</v>
      </c>
      <c r="D6" s="9"/>
      <c r="E6" t="s">
        <v>26</v>
      </c>
      <c r="F6">
        <v>2019</v>
      </c>
    </row>
    <row r="7" spans="2:6" x14ac:dyDescent="0.25">
      <c r="B7" s="5" t="s">
        <v>3</v>
      </c>
      <c r="C7" s="6">
        <f>DATE(B1,5,1)</f>
        <v>41760</v>
      </c>
      <c r="D7" s="9"/>
      <c r="E7" t="s">
        <v>27</v>
      </c>
      <c r="F7">
        <v>2020</v>
      </c>
    </row>
    <row r="8" spans="2:6" x14ac:dyDescent="0.25">
      <c r="B8" s="5" t="s">
        <v>5</v>
      </c>
      <c r="C8" s="6">
        <f>C5+39</f>
        <v>41788</v>
      </c>
      <c r="D8" s="9"/>
      <c r="E8" t="s">
        <v>28</v>
      </c>
    </row>
    <row r="9" spans="2:6" x14ac:dyDescent="0.25">
      <c r="B9" s="5" t="s">
        <v>6</v>
      </c>
      <c r="C9" s="6">
        <f>C5+49</f>
        <v>41798</v>
      </c>
      <c r="D9" s="9"/>
      <c r="E9" t="s">
        <v>29</v>
      </c>
    </row>
    <row r="10" spans="2:6" x14ac:dyDescent="0.25">
      <c r="B10" s="5" t="s">
        <v>7</v>
      </c>
      <c r="C10" s="6">
        <f>C9+1</f>
        <v>41799</v>
      </c>
      <c r="D10" s="9"/>
      <c r="E10" t="s">
        <v>30</v>
      </c>
    </row>
    <row r="11" spans="2:6" x14ac:dyDescent="0.25">
      <c r="B11" s="5" t="s">
        <v>8</v>
      </c>
      <c r="C11" s="6">
        <f>C10+1</f>
        <v>41800</v>
      </c>
      <c r="D11" s="9"/>
      <c r="E11" t="s">
        <v>31</v>
      </c>
    </row>
    <row r="12" spans="2:6" x14ac:dyDescent="0.25">
      <c r="B12" s="5" t="s">
        <v>9</v>
      </c>
      <c r="C12" s="6">
        <f>DATE(B1,7,21)</f>
        <v>41841</v>
      </c>
      <c r="D12" s="9"/>
      <c r="E12" t="s">
        <v>32</v>
      </c>
    </row>
    <row r="13" spans="2:6" x14ac:dyDescent="0.25">
      <c r="B13" s="5" t="s">
        <v>10</v>
      </c>
      <c r="C13" s="6">
        <f>DATE(B1,11,1)</f>
        <v>41944</v>
      </c>
      <c r="D13" s="9"/>
    </row>
    <row r="14" spans="2:6" x14ac:dyDescent="0.25">
      <c r="B14" s="5" t="s">
        <v>4</v>
      </c>
      <c r="C14" s="6">
        <f>DATE(B1,11,11)</f>
        <v>41954</v>
      </c>
      <c r="D14" s="9"/>
    </row>
    <row r="15" spans="2:6" x14ac:dyDescent="0.25">
      <c r="B15" s="7" t="s">
        <v>11</v>
      </c>
      <c r="C15" s="8">
        <f>DATE(B1,12,25)</f>
        <v>41998</v>
      </c>
      <c r="D15" s="9"/>
    </row>
  </sheetData>
  <sheetProtection sheet="1"/>
  <protectedRanges>
    <protectedRange sqref="B1" name="Plage1"/>
  </protectedRanges>
  <customSheetViews>
    <customSheetView guid="{E0E3CE9B-DC2C-43A4-8C84-074C2ED49AD9}">
      <selection activeCell="B1" sqref="B1"/>
      <pageMargins left="0.7" right="0.7" top="0.75" bottom="0.75" header="0.3" footer="0.3"/>
      <pageSetup paperSize="9" orientation="portrait" horizontalDpi="360" verticalDpi="360" r:id="rId1"/>
    </customSheetView>
  </customSheetViews>
  <dataValidations count="1">
    <dataValidation type="list" showInputMessage="1" showErrorMessage="1" sqref="B1">
      <formula1>$F$1:$F$7</formula1>
    </dataValidation>
  </dataValidations>
  <pageMargins left="0.7" right="0.7" top="0.75" bottom="0.75" header="0.3" footer="0.3"/>
  <pageSetup paperSize="9" orientation="portrait" horizontalDpi="360" verticalDpi="36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3</vt:i4>
      </vt:variant>
    </vt:vector>
  </HeadingPairs>
  <TitlesOfParts>
    <vt:vector size="17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Verlofplanning</vt:lpstr>
      <vt:lpstr>Fériés</vt:lpstr>
      <vt:lpstr>An</vt:lpstr>
      <vt:lpstr>Fériés</vt:lpstr>
      <vt:lpstr>Mois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Christine</dc:creator>
  <cp:lastModifiedBy>Christine</cp:lastModifiedBy>
  <dcterms:created xsi:type="dcterms:W3CDTF">2013-12-14T14:13:52Z</dcterms:created>
  <dcterms:modified xsi:type="dcterms:W3CDTF">2013-12-30T21:54:40Z</dcterms:modified>
</cp:coreProperties>
</file>