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502"/>
  <workbookPr/>
  <mc:AlternateContent xmlns:mc="http://schemas.openxmlformats.org/markup-compatibility/2006">
    <mc:Choice Requires="x15">
      <x15ac:absPath xmlns:x15ac="http://schemas.microsoft.com/office/spreadsheetml/2010/11/ac" url="/Users/Norbert/Desktop/"/>
    </mc:Choice>
  </mc:AlternateContent>
  <bookViews>
    <workbookView xWindow="0" yWindow="0" windowWidth="25600" windowHeight="16000" tabRatio="500"/>
  </bookViews>
  <sheets>
    <sheet name="TABLEAU ESSAIS" sheetId="1" r:id="rId1"/>
  </sheets>
  <externalReferences>
    <externalReference r:id="rId2"/>
  </externalReferences>
  <definedNames>
    <definedName name="_xlnm._FilterDatabase" localSheetId="0" hidden="1">'TABLEAU ESSAIS'!#REF!</definedName>
    <definedName name="SERVICES">[1]Feuil1!$A$2:$A$13</definedName>
  </definedNam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N123" i="1" l="1"/>
  <c r="O123" i="1"/>
  <c r="N124" i="1"/>
  <c r="O124" i="1"/>
  <c r="N125" i="1"/>
  <c r="O125" i="1"/>
  <c r="N126" i="1"/>
  <c r="O126" i="1"/>
  <c r="N127" i="1"/>
  <c r="O127" i="1"/>
  <c r="N128" i="1"/>
  <c r="O128" i="1"/>
  <c r="N129" i="1"/>
  <c r="O129" i="1"/>
  <c r="N130" i="1"/>
  <c r="O130" i="1"/>
  <c r="N131" i="1"/>
  <c r="O131" i="1"/>
  <c r="N132" i="1"/>
  <c r="O132" i="1"/>
  <c r="N133" i="1"/>
  <c r="O133" i="1"/>
  <c r="N134" i="1"/>
  <c r="O134" i="1"/>
  <c r="N135" i="1"/>
  <c r="O135" i="1"/>
  <c r="N136" i="1"/>
  <c r="O136" i="1"/>
  <c r="N137" i="1"/>
  <c r="O137" i="1"/>
  <c r="N138" i="1"/>
  <c r="O138" i="1"/>
  <c r="N139" i="1"/>
  <c r="O139" i="1"/>
  <c r="N140" i="1"/>
  <c r="O140" i="1"/>
  <c r="N141" i="1"/>
  <c r="O141" i="1"/>
  <c r="N142" i="1"/>
  <c r="O142" i="1"/>
  <c r="N143" i="1"/>
  <c r="O143" i="1"/>
  <c r="H132" i="1"/>
  <c r="I132" i="1"/>
  <c r="K132" i="1"/>
  <c r="L132" i="1"/>
  <c r="H133" i="1"/>
  <c r="I133" i="1"/>
  <c r="K133" i="1"/>
  <c r="L133" i="1"/>
  <c r="H134" i="1"/>
  <c r="I134" i="1"/>
  <c r="K134" i="1"/>
  <c r="L134" i="1"/>
  <c r="H135" i="1"/>
  <c r="I135" i="1"/>
  <c r="K135" i="1"/>
  <c r="L135" i="1"/>
  <c r="H136" i="1"/>
  <c r="I136" i="1"/>
  <c r="K136" i="1"/>
  <c r="L136" i="1"/>
  <c r="H137" i="1"/>
  <c r="I137" i="1"/>
  <c r="K137" i="1"/>
  <c r="L137" i="1"/>
  <c r="H138" i="1"/>
  <c r="I138" i="1"/>
  <c r="K138" i="1"/>
  <c r="L138" i="1"/>
  <c r="H139" i="1"/>
  <c r="I139" i="1"/>
  <c r="K139" i="1"/>
  <c r="L139" i="1"/>
  <c r="H140" i="1"/>
  <c r="I140" i="1"/>
  <c r="K140" i="1"/>
  <c r="L140" i="1"/>
  <c r="H141" i="1"/>
  <c r="I141" i="1"/>
  <c r="K141" i="1"/>
  <c r="L141" i="1"/>
  <c r="H142" i="1"/>
  <c r="I142" i="1"/>
  <c r="K142" i="1"/>
  <c r="L142" i="1"/>
  <c r="H143" i="1"/>
  <c r="I143" i="1"/>
  <c r="K143" i="1"/>
  <c r="L143" i="1"/>
  <c r="H144" i="1"/>
  <c r="I144" i="1"/>
  <c r="K144" i="1"/>
  <c r="L144" i="1"/>
  <c r="H145" i="1"/>
  <c r="I145" i="1"/>
  <c r="K145" i="1"/>
  <c r="L145" i="1"/>
  <c r="H123" i="1"/>
  <c r="I123" i="1"/>
  <c r="K123" i="1"/>
  <c r="L123" i="1"/>
  <c r="H124" i="1"/>
  <c r="I124" i="1"/>
  <c r="K124" i="1"/>
  <c r="L124" i="1"/>
  <c r="H125" i="1"/>
  <c r="I125" i="1"/>
  <c r="K125" i="1"/>
  <c r="L125" i="1"/>
  <c r="H126" i="1"/>
  <c r="I126" i="1"/>
  <c r="K126" i="1"/>
  <c r="L126" i="1"/>
  <c r="H127" i="1"/>
  <c r="I127" i="1"/>
  <c r="K127" i="1"/>
  <c r="L127" i="1"/>
  <c r="H128" i="1"/>
  <c r="I128" i="1"/>
  <c r="K128" i="1"/>
  <c r="L128" i="1"/>
  <c r="H129" i="1"/>
  <c r="I129" i="1"/>
  <c r="K129" i="1"/>
  <c r="L129" i="1"/>
  <c r="H130" i="1"/>
  <c r="I130" i="1"/>
  <c r="K130" i="1"/>
  <c r="L130" i="1"/>
  <c r="H131" i="1"/>
  <c r="I131" i="1"/>
  <c r="K131" i="1"/>
  <c r="L131" i="1"/>
  <c r="N122" i="1"/>
  <c r="O122" i="1"/>
  <c r="K122" i="1"/>
  <c r="L122" i="1"/>
  <c r="H122" i="1"/>
  <c r="I122" i="1"/>
  <c r="E122" i="1"/>
  <c r="F122" i="1"/>
  <c r="E149" i="1"/>
  <c r="F149" i="1"/>
  <c r="E150" i="1"/>
  <c r="F150" i="1"/>
  <c r="E151" i="1"/>
  <c r="F151" i="1"/>
  <c r="E134" i="1"/>
  <c r="F134" i="1"/>
  <c r="E135" i="1"/>
  <c r="F135" i="1"/>
  <c r="E136" i="1"/>
  <c r="F136" i="1"/>
  <c r="E137" i="1"/>
  <c r="F137" i="1"/>
  <c r="E138" i="1"/>
  <c r="F138" i="1"/>
  <c r="E139" i="1"/>
  <c r="F139" i="1"/>
  <c r="E140" i="1"/>
  <c r="F140" i="1"/>
  <c r="E141" i="1"/>
  <c r="F141" i="1"/>
  <c r="E142" i="1"/>
  <c r="F142" i="1"/>
  <c r="E143" i="1"/>
  <c r="F143" i="1"/>
  <c r="E144" i="1"/>
  <c r="F144" i="1"/>
  <c r="E145" i="1"/>
  <c r="F145" i="1"/>
  <c r="E146" i="1"/>
  <c r="F146" i="1"/>
  <c r="E147" i="1"/>
  <c r="F147" i="1"/>
  <c r="E148" i="1"/>
  <c r="F148" i="1"/>
  <c r="E124" i="1"/>
  <c r="F124" i="1"/>
  <c r="E125" i="1"/>
  <c r="F125" i="1"/>
  <c r="E126" i="1"/>
  <c r="F126" i="1"/>
  <c r="E127" i="1"/>
  <c r="F127" i="1"/>
  <c r="E128" i="1"/>
  <c r="F128" i="1"/>
  <c r="E129" i="1"/>
  <c r="F129" i="1"/>
  <c r="E130" i="1"/>
  <c r="F130" i="1"/>
  <c r="E131" i="1"/>
  <c r="F131" i="1"/>
  <c r="E132" i="1"/>
  <c r="F132" i="1"/>
  <c r="E133" i="1"/>
  <c r="F133" i="1"/>
  <c r="N114" i="1"/>
  <c r="O114" i="1"/>
  <c r="Q114" i="1"/>
  <c r="R114" i="1"/>
  <c r="N115" i="1"/>
  <c r="O115" i="1"/>
  <c r="Q115" i="1"/>
  <c r="R115" i="1"/>
  <c r="N116" i="1"/>
  <c r="O116" i="1"/>
  <c r="Q116" i="1"/>
  <c r="R116" i="1"/>
  <c r="N117" i="1"/>
  <c r="O117" i="1"/>
  <c r="Q117" i="1"/>
  <c r="R117" i="1"/>
  <c r="N118" i="1"/>
  <c r="O118" i="1"/>
  <c r="Q118" i="1"/>
  <c r="R118" i="1"/>
  <c r="N119" i="1"/>
  <c r="O119" i="1"/>
  <c r="Q119" i="1"/>
  <c r="R119" i="1"/>
  <c r="N101" i="1"/>
  <c r="O101" i="1"/>
  <c r="Q101" i="1"/>
  <c r="R101" i="1"/>
  <c r="N102" i="1"/>
  <c r="O102" i="1"/>
  <c r="Q102" i="1"/>
  <c r="R102" i="1"/>
  <c r="N103" i="1"/>
  <c r="O103" i="1"/>
  <c r="Q103" i="1"/>
  <c r="R103" i="1"/>
  <c r="N104" i="1"/>
  <c r="O104" i="1"/>
  <c r="Q104" i="1"/>
  <c r="R104" i="1"/>
  <c r="N105" i="1"/>
  <c r="O105" i="1"/>
  <c r="Q105" i="1"/>
  <c r="R105" i="1"/>
  <c r="N106" i="1"/>
  <c r="O106" i="1"/>
  <c r="Q106" i="1"/>
  <c r="R106" i="1"/>
  <c r="N107" i="1"/>
  <c r="O107" i="1"/>
  <c r="Q107" i="1"/>
  <c r="R107" i="1"/>
  <c r="N108" i="1"/>
  <c r="O108" i="1"/>
  <c r="Q108" i="1"/>
  <c r="R108" i="1"/>
  <c r="N109" i="1"/>
  <c r="O109" i="1"/>
  <c r="Q109" i="1"/>
  <c r="R109" i="1"/>
  <c r="N110" i="1"/>
  <c r="O110" i="1"/>
  <c r="Q110" i="1"/>
  <c r="R110" i="1"/>
  <c r="N111" i="1"/>
  <c r="O111" i="1"/>
  <c r="Q111" i="1"/>
  <c r="R111" i="1"/>
  <c r="N112" i="1"/>
  <c r="O112" i="1"/>
  <c r="Q112" i="1"/>
  <c r="R112" i="1"/>
  <c r="N113" i="1"/>
  <c r="O113" i="1"/>
  <c r="Q113" i="1"/>
  <c r="R113" i="1"/>
  <c r="N89" i="1"/>
  <c r="O89" i="1"/>
  <c r="Q89" i="1"/>
  <c r="R89" i="1"/>
  <c r="N90" i="1"/>
  <c r="O90" i="1"/>
  <c r="Q90" i="1"/>
  <c r="R90" i="1"/>
  <c r="N91" i="1"/>
  <c r="O91" i="1"/>
  <c r="Q91" i="1"/>
  <c r="R91" i="1"/>
  <c r="N92" i="1"/>
  <c r="O92" i="1"/>
  <c r="Q92" i="1"/>
  <c r="R92" i="1"/>
  <c r="N93" i="1"/>
  <c r="O93" i="1"/>
  <c r="Q93" i="1"/>
  <c r="R93" i="1"/>
  <c r="N94" i="1"/>
  <c r="O94" i="1"/>
  <c r="Q94" i="1"/>
  <c r="R94" i="1"/>
  <c r="N95" i="1"/>
  <c r="O95" i="1"/>
  <c r="Q95" i="1"/>
  <c r="R95" i="1"/>
  <c r="N96" i="1"/>
  <c r="O96" i="1"/>
  <c r="Q96" i="1"/>
  <c r="R96" i="1"/>
  <c r="N97" i="1"/>
  <c r="O97" i="1"/>
  <c r="Q97" i="1"/>
  <c r="R97" i="1"/>
  <c r="N98" i="1"/>
  <c r="O98" i="1"/>
  <c r="Q98" i="1"/>
  <c r="R98" i="1"/>
  <c r="N99" i="1"/>
  <c r="O99" i="1"/>
  <c r="Q99" i="1"/>
  <c r="R99" i="1"/>
  <c r="N100" i="1"/>
  <c r="O100" i="1"/>
  <c r="Q100" i="1"/>
  <c r="R100" i="1"/>
  <c r="H89" i="1"/>
  <c r="I89" i="1"/>
  <c r="K89" i="1"/>
  <c r="L89" i="1"/>
  <c r="H90" i="1"/>
  <c r="I90" i="1"/>
  <c r="K90" i="1"/>
  <c r="L90" i="1"/>
  <c r="H91" i="1"/>
  <c r="I91" i="1"/>
  <c r="K91" i="1"/>
  <c r="L91" i="1"/>
  <c r="H92" i="1"/>
  <c r="I92" i="1"/>
  <c r="K92" i="1"/>
  <c r="L92" i="1"/>
  <c r="H93" i="1"/>
  <c r="I93" i="1"/>
  <c r="K93" i="1"/>
  <c r="L93" i="1"/>
  <c r="H94" i="1"/>
  <c r="I94" i="1"/>
  <c r="K94" i="1"/>
  <c r="L94" i="1"/>
  <c r="H95" i="1"/>
  <c r="I95" i="1"/>
  <c r="K95" i="1"/>
  <c r="L95" i="1"/>
  <c r="H96" i="1"/>
  <c r="I96" i="1"/>
  <c r="K96" i="1"/>
  <c r="L96" i="1"/>
  <c r="H97" i="1"/>
  <c r="I97" i="1"/>
  <c r="K97" i="1"/>
  <c r="L97" i="1"/>
  <c r="H98" i="1"/>
  <c r="I98" i="1"/>
  <c r="K98" i="1"/>
  <c r="L98" i="1"/>
  <c r="H99" i="1"/>
  <c r="I99" i="1"/>
  <c r="K99" i="1"/>
  <c r="L99" i="1"/>
  <c r="H100" i="1"/>
  <c r="I100" i="1"/>
  <c r="K100" i="1"/>
  <c r="L100" i="1"/>
  <c r="H101" i="1"/>
  <c r="I101" i="1"/>
  <c r="K101" i="1"/>
  <c r="L101" i="1"/>
  <c r="H102" i="1"/>
  <c r="I102" i="1"/>
  <c r="K102" i="1"/>
  <c r="L102" i="1"/>
  <c r="H103" i="1"/>
  <c r="I103" i="1"/>
  <c r="K103" i="1"/>
  <c r="L103" i="1"/>
  <c r="H104" i="1"/>
  <c r="I104" i="1"/>
  <c r="K104" i="1"/>
  <c r="L104" i="1"/>
  <c r="H105" i="1"/>
  <c r="I105" i="1"/>
  <c r="K105" i="1"/>
  <c r="L105" i="1"/>
  <c r="H106" i="1"/>
  <c r="I106" i="1"/>
  <c r="K106" i="1"/>
  <c r="L106" i="1"/>
  <c r="H107" i="1"/>
  <c r="I107" i="1"/>
  <c r="K107" i="1"/>
  <c r="L107" i="1"/>
  <c r="H108" i="1"/>
  <c r="I108" i="1"/>
  <c r="K108" i="1"/>
  <c r="L108" i="1"/>
  <c r="H109" i="1"/>
  <c r="I109" i="1"/>
  <c r="K109" i="1"/>
  <c r="L109" i="1"/>
  <c r="H110" i="1"/>
  <c r="I110" i="1"/>
  <c r="K110" i="1"/>
  <c r="L110" i="1"/>
  <c r="H111" i="1"/>
  <c r="I111" i="1"/>
  <c r="K111" i="1"/>
  <c r="L111" i="1"/>
  <c r="H112" i="1"/>
  <c r="I112" i="1"/>
  <c r="K112" i="1"/>
  <c r="L112" i="1"/>
  <c r="H113" i="1"/>
  <c r="I113" i="1"/>
  <c r="K113" i="1"/>
  <c r="L113" i="1"/>
  <c r="H114" i="1"/>
  <c r="I114" i="1"/>
  <c r="K114" i="1"/>
  <c r="L114" i="1"/>
  <c r="H115" i="1"/>
  <c r="I115" i="1"/>
  <c r="K115" i="1"/>
  <c r="L115" i="1"/>
  <c r="H116" i="1"/>
  <c r="I116" i="1"/>
  <c r="K116" i="1"/>
  <c r="L116" i="1"/>
  <c r="H117" i="1"/>
  <c r="I117" i="1"/>
  <c r="K117" i="1"/>
  <c r="L117" i="1"/>
  <c r="H118" i="1"/>
  <c r="I118" i="1"/>
  <c r="K118" i="1"/>
  <c r="L118" i="1"/>
  <c r="H119" i="1"/>
  <c r="I119" i="1"/>
  <c r="K119" i="1"/>
  <c r="L119" i="1"/>
  <c r="E89" i="1"/>
  <c r="F89" i="1"/>
  <c r="E90" i="1"/>
  <c r="F90" i="1"/>
  <c r="E91" i="1"/>
  <c r="F91" i="1"/>
  <c r="E92" i="1"/>
  <c r="F92" i="1"/>
  <c r="E93" i="1"/>
  <c r="F93" i="1"/>
  <c r="E94" i="1"/>
  <c r="F94" i="1"/>
  <c r="E95" i="1"/>
  <c r="F95" i="1"/>
  <c r="E96" i="1"/>
  <c r="F96" i="1"/>
  <c r="E97" i="1"/>
  <c r="F97" i="1"/>
  <c r="E98" i="1"/>
  <c r="F98" i="1"/>
  <c r="E99" i="1"/>
  <c r="F99" i="1"/>
  <c r="E100" i="1"/>
  <c r="F100" i="1"/>
  <c r="E101" i="1"/>
  <c r="F101" i="1"/>
  <c r="E102" i="1"/>
  <c r="F102" i="1"/>
  <c r="E103" i="1"/>
  <c r="F103" i="1"/>
  <c r="E104" i="1"/>
  <c r="F104" i="1"/>
  <c r="E105" i="1"/>
  <c r="F105" i="1"/>
  <c r="Q88" i="1"/>
  <c r="R88" i="1"/>
  <c r="N88" i="1"/>
  <c r="O88" i="1"/>
  <c r="K88" i="1"/>
  <c r="L88" i="1"/>
  <c r="H88" i="1"/>
  <c r="I88" i="1"/>
  <c r="E55" i="1"/>
  <c r="F55" i="1"/>
  <c r="H55" i="1"/>
  <c r="I55" i="1"/>
  <c r="K55" i="1"/>
  <c r="L55" i="1"/>
  <c r="N55" i="1"/>
  <c r="O55" i="1"/>
  <c r="Q55" i="1"/>
  <c r="R55" i="1"/>
  <c r="E56" i="1"/>
  <c r="F56" i="1"/>
  <c r="H56" i="1"/>
  <c r="I56" i="1"/>
  <c r="K56" i="1"/>
  <c r="L56" i="1"/>
  <c r="N56" i="1"/>
  <c r="O56" i="1"/>
  <c r="Q56" i="1"/>
  <c r="R56" i="1"/>
  <c r="E57" i="1"/>
  <c r="F57" i="1"/>
  <c r="H57" i="1"/>
  <c r="I57" i="1"/>
  <c r="K57" i="1"/>
  <c r="L57" i="1"/>
  <c r="N57" i="1"/>
  <c r="O57" i="1"/>
  <c r="Q57" i="1"/>
  <c r="R57" i="1"/>
  <c r="E58" i="1"/>
  <c r="F58" i="1"/>
  <c r="H58" i="1"/>
  <c r="I58" i="1"/>
  <c r="K58" i="1"/>
  <c r="L58" i="1"/>
  <c r="N58" i="1"/>
  <c r="O58" i="1"/>
  <c r="Q58" i="1"/>
  <c r="R58" i="1"/>
  <c r="E59" i="1"/>
  <c r="F59" i="1"/>
  <c r="H59" i="1"/>
  <c r="I59" i="1"/>
  <c r="K59" i="1"/>
  <c r="L59" i="1"/>
  <c r="N59" i="1"/>
  <c r="O59" i="1"/>
  <c r="Q59" i="1"/>
  <c r="R59" i="1"/>
  <c r="E60" i="1"/>
  <c r="F60" i="1"/>
  <c r="H60" i="1"/>
  <c r="I60" i="1"/>
  <c r="K60" i="1"/>
  <c r="L60" i="1"/>
  <c r="N60" i="1"/>
  <c r="O60" i="1"/>
  <c r="Q60" i="1"/>
  <c r="R60" i="1"/>
  <c r="E61" i="1"/>
  <c r="F61" i="1"/>
  <c r="H61" i="1"/>
  <c r="I61" i="1"/>
  <c r="K61" i="1"/>
  <c r="L61" i="1"/>
  <c r="N61" i="1"/>
  <c r="O61" i="1"/>
  <c r="Q61" i="1"/>
  <c r="R61" i="1"/>
  <c r="E62" i="1"/>
  <c r="F62" i="1"/>
  <c r="H62" i="1"/>
  <c r="I62" i="1"/>
  <c r="K62" i="1"/>
  <c r="L62" i="1"/>
  <c r="N62" i="1"/>
  <c r="O62" i="1"/>
  <c r="Q62" i="1"/>
  <c r="R62" i="1"/>
  <c r="E63" i="1"/>
  <c r="F63" i="1"/>
  <c r="H63" i="1"/>
  <c r="I63" i="1"/>
  <c r="K63" i="1"/>
  <c r="L63" i="1"/>
  <c r="N63" i="1"/>
  <c r="O63" i="1"/>
  <c r="Q63" i="1"/>
  <c r="R63" i="1"/>
  <c r="E64" i="1"/>
  <c r="F64" i="1"/>
  <c r="H64" i="1"/>
  <c r="I64" i="1"/>
  <c r="K64" i="1"/>
  <c r="L64" i="1"/>
  <c r="N64" i="1"/>
  <c r="O64" i="1"/>
  <c r="Q64" i="1"/>
  <c r="R64" i="1"/>
  <c r="E65" i="1"/>
  <c r="F65" i="1"/>
  <c r="H65" i="1"/>
  <c r="I65" i="1"/>
  <c r="K65" i="1"/>
  <c r="L65" i="1"/>
  <c r="N65" i="1"/>
  <c r="O65" i="1"/>
  <c r="Q65" i="1"/>
  <c r="R65" i="1"/>
  <c r="E66" i="1"/>
  <c r="F66" i="1"/>
  <c r="H66" i="1"/>
  <c r="I66" i="1"/>
  <c r="K66" i="1"/>
  <c r="L66" i="1"/>
  <c r="N66" i="1"/>
  <c r="O66" i="1"/>
  <c r="Q66" i="1"/>
  <c r="R66" i="1"/>
  <c r="E67" i="1"/>
  <c r="F67" i="1"/>
  <c r="H67" i="1"/>
  <c r="I67" i="1"/>
  <c r="K67" i="1"/>
  <c r="L67" i="1"/>
  <c r="N67" i="1"/>
  <c r="O67" i="1"/>
  <c r="Q67" i="1"/>
  <c r="R67" i="1"/>
  <c r="E68" i="1"/>
  <c r="F68" i="1"/>
  <c r="H68" i="1"/>
  <c r="I68" i="1"/>
  <c r="K68" i="1"/>
  <c r="L68" i="1"/>
  <c r="N68" i="1"/>
  <c r="O68" i="1"/>
  <c r="Q68" i="1"/>
  <c r="R68" i="1"/>
  <c r="E69" i="1"/>
  <c r="F69" i="1"/>
  <c r="H69" i="1"/>
  <c r="I69" i="1"/>
  <c r="K69" i="1"/>
  <c r="L69" i="1"/>
  <c r="N69" i="1"/>
  <c r="O69" i="1"/>
  <c r="Q69" i="1"/>
  <c r="R69" i="1"/>
  <c r="E70" i="1"/>
  <c r="F70" i="1"/>
  <c r="H70" i="1"/>
  <c r="I70" i="1"/>
  <c r="K70" i="1"/>
  <c r="L70" i="1"/>
  <c r="N70" i="1"/>
  <c r="O70" i="1"/>
  <c r="Q70" i="1"/>
  <c r="R70" i="1"/>
  <c r="E71" i="1"/>
  <c r="F71" i="1"/>
  <c r="H71" i="1"/>
  <c r="I71" i="1"/>
  <c r="K71" i="1"/>
  <c r="L71" i="1"/>
  <c r="N71" i="1"/>
  <c r="O71" i="1"/>
  <c r="Q71" i="1"/>
  <c r="R71" i="1"/>
  <c r="E72" i="1"/>
  <c r="F72" i="1"/>
  <c r="H72" i="1"/>
  <c r="I72" i="1"/>
  <c r="K72" i="1"/>
  <c r="L72" i="1"/>
  <c r="N72" i="1"/>
  <c r="O72" i="1"/>
  <c r="Q72" i="1"/>
  <c r="R72" i="1"/>
  <c r="E73" i="1"/>
  <c r="F73" i="1"/>
  <c r="H73" i="1"/>
  <c r="I73" i="1"/>
  <c r="K73" i="1"/>
  <c r="L73" i="1"/>
  <c r="N73" i="1"/>
  <c r="O73" i="1"/>
  <c r="Q73" i="1"/>
  <c r="R73" i="1"/>
  <c r="E74" i="1"/>
  <c r="F74" i="1"/>
  <c r="H74" i="1"/>
  <c r="I74" i="1"/>
  <c r="K74" i="1"/>
  <c r="L74" i="1"/>
  <c r="N74" i="1"/>
  <c r="O74" i="1"/>
  <c r="Q74" i="1"/>
  <c r="R74" i="1"/>
  <c r="E75" i="1"/>
  <c r="F75" i="1"/>
  <c r="H75" i="1"/>
  <c r="I75" i="1"/>
  <c r="K75" i="1"/>
  <c r="L75" i="1"/>
  <c r="N75" i="1"/>
  <c r="O75" i="1"/>
  <c r="Q75" i="1"/>
  <c r="R75" i="1"/>
  <c r="E76" i="1"/>
  <c r="F76" i="1"/>
  <c r="H76" i="1"/>
  <c r="I76" i="1"/>
  <c r="K76" i="1"/>
  <c r="L76" i="1"/>
  <c r="N76" i="1"/>
  <c r="O76" i="1"/>
  <c r="Q76" i="1"/>
  <c r="R76" i="1"/>
  <c r="E77" i="1"/>
  <c r="F77" i="1"/>
  <c r="H77" i="1"/>
  <c r="I77" i="1"/>
  <c r="K77" i="1"/>
  <c r="L77" i="1"/>
  <c r="N77" i="1"/>
  <c r="O77" i="1"/>
  <c r="Q77" i="1"/>
  <c r="R77" i="1"/>
  <c r="E78" i="1"/>
  <c r="F78" i="1"/>
  <c r="H78" i="1"/>
  <c r="I78" i="1"/>
  <c r="K78" i="1"/>
  <c r="L78" i="1"/>
  <c r="N78" i="1"/>
  <c r="O78" i="1"/>
  <c r="Q78" i="1"/>
  <c r="R78" i="1"/>
  <c r="E79" i="1"/>
  <c r="F79" i="1"/>
  <c r="H79" i="1"/>
  <c r="I79" i="1"/>
  <c r="K79" i="1"/>
  <c r="L79" i="1"/>
  <c r="N79" i="1"/>
  <c r="O79" i="1"/>
  <c r="Q79" i="1"/>
  <c r="R79" i="1"/>
  <c r="E80" i="1"/>
  <c r="F80" i="1"/>
  <c r="H80" i="1"/>
  <c r="I80" i="1"/>
  <c r="K80" i="1"/>
  <c r="L80" i="1"/>
  <c r="N80" i="1"/>
  <c r="O80" i="1"/>
  <c r="Q80" i="1"/>
  <c r="R80" i="1"/>
  <c r="E81" i="1"/>
  <c r="F81" i="1"/>
  <c r="H81" i="1"/>
  <c r="I81" i="1"/>
  <c r="K81" i="1"/>
  <c r="L81" i="1"/>
  <c r="N81" i="1"/>
  <c r="O81" i="1"/>
  <c r="Q81" i="1"/>
  <c r="R81" i="1"/>
  <c r="E82" i="1"/>
  <c r="F82" i="1"/>
  <c r="H82" i="1"/>
  <c r="I82" i="1"/>
  <c r="K82" i="1"/>
  <c r="L82" i="1"/>
  <c r="N82" i="1"/>
  <c r="O82" i="1"/>
  <c r="Q82" i="1"/>
  <c r="R82" i="1"/>
  <c r="E83" i="1"/>
  <c r="F83" i="1"/>
  <c r="H83" i="1"/>
  <c r="I83" i="1"/>
  <c r="K83" i="1"/>
  <c r="L83" i="1"/>
  <c r="N83" i="1"/>
  <c r="O83" i="1"/>
  <c r="Q83" i="1"/>
  <c r="R83" i="1"/>
  <c r="E84" i="1"/>
  <c r="F84" i="1"/>
  <c r="H84" i="1"/>
  <c r="I84" i="1"/>
  <c r="K84" i="1"/>
  <c r="L84" i="1"/>
  <c r="N84" i="1"/>
  <c r="O84" i="1"/>
  <c r="Q84" i="1"/>
  <c r="R84" i="1"/>
  <c r="R54" i="1"/>
  <c r="Q54" i="1"/>
  <c r="O54" i="1"/>
  <c r="N54" i="1"/>
  <c r="L54" i="1"/>
  <c r="K54" i="1"/>
  <c r="I54" i="1"/>
  <c r="H54" i="1"/>
  <c r="L25" i="1"/>
  <c r="K25" i="1"/>
  <c r="L21" i="1"/>
  <c r="K21" i="1"/>
  <c r="K17" i="1"/>
  <c r="L17" i="1"/>
  <c r="K18" i="1"/>
  <c r="L18" i="1"/>
  <c r="K19" i="1"/>
  <c r="L19" i="1"/>
  <c r="N16" i="1"/>
  <c r="P16" i="1"/>
  <c r="Q16" i="1"/>
  <c r="S16" i="1"/>
  <c r="R16" i="1"/>
  <c r="O16" i="1"/>
  <c r="L16" i="1"/>
  <c r="K16" i="1"/>
  <c r="A13" i="1"/>
  <c r="AV13" i="1"/>
  <c r="BM13" i="1"/>
  <c r="C14" i="1"/>
  <c r="E16" i="1"/>
  <c r="F16" i="1"/>
  <c r="E17" i="1"/>
  <c r="F17" i="1"/>
  <c r="F18" i="1"/>
  <c r="F19" i="1"/>
  <c r="AQ16" i="1"/>
  <c r="AR16" i="1"/>
  <c r="AQ17" i="1"/>
  <c r="AR17" i="1"/>
  <c r="AQ18" i="1"/>
  <c r="AR18" i="1"/>
  <c r="AQ19" i="1"/>
  <c r="AR19" i="1"/>
  <c r="AQ21" i="1"/>
  <c r="AR21" i="1"/>
  <c r="AQ22" i="1"/>
  <c r="AR22" i="1"/>
  <c r="AQ23" i="1"/>
  <c r="AR23" i="1"/>
  <c r="AQ25" i="1"/>
  <c r="AR25" i="1"/>
  <c r="AQ26" i="1"/>
  <c r="AR26" i="1"/>
  <c r="AQ27" i="1"/>
  <c r="AR27" i="1"/>
  <c r="AQ29" i="1"/>
  <c r="AR29" i="1"/>
  <c r="AQ31" i="1"/>
  <c r="AR31" i="1"/>
  <c r="AQ32" i="1"/>
  <c r="AR32" i="1"/>
  <c r="AQ33" i="1"/>
  <c r="AR33" i="1"/>
  <c r="AQ34" i="1"/>
  <c r="AR34" i="1"/>
  <c r="AQ36" i="1"/>
  <c r="AR36" i="1"/>
  <c r="AQ37" i="1"/>
  <c r="AR37" i="1"/>
  <c r="AQ38" i="1"/>
  <c r="AR38" i="1"/>
  <c r="AQ39" i="1"/>
  <c r="AR39" i="1"/>
  <c r="AQ40" i="1"/>
  <c r="AR40" i="1"/>
  <c r="AQ42" i="1"/>
  <c r="AR42" i="1"/>
  <c r="AQ43" i="1"/>
  <c r="AR43" i="1"/>
  <c r="AQ44" i="1"/>
  <c r="AR44" i="1"/>
  <c r="AQ45" i="1"/>
  <c r="AR45" i="1"/>
  <c r="AQ47" i="1"/>
  <c r="AR47" i="1"/>
  <c r="AQ48" i="1"/>
  <c r="AR48" i="1"/>
  <c r="AQ49" i="1"/>
  <c r="AR49" i="1"/>
  <c r="AQ50" i="1"/>
  <c r="AR50" i="1"/>
  <c r="AQ51" i="1"/>
  <c r="AR51" i="1"/>
  <c r="AR14" i="1"/>
  <c r="AS16" i="1"/>
  <c r="AT16" i="1"/>
  <c r="AS17" i="1"/>
  <c r="AT17" i="1"/>
  <c r="AS18" i="1"/>
  <c r="AT18" i="1"/>
  <c r="AS19" i="1"/>
  <c r="AT19" i="1"/>
  <c r="AS21" i="1"/>
  <c r="AT21" i="1"/>
  <c r="AS22" i="1"/>
  <c r="AT22" i="1"/>
  <c r="AS23" i="1"/>
  <c r="AT23" i="1"/>
  <c r="AS25" i="1"/>
  <c r="AT25" i="1"/>
  <c r="AS26" i="1"/>
  <c r="AT26" i="1"/>
  <c r="AS27" i="1"/>
  <c r="AT27" i="1"/>
  <c r="AS29" i="1"/>
  <c r="AT29" i="1"/>
  <c r="AS31" i="1"/>
  <c r="AT31" i="1"/>
  <c r="AS32" i="1"/>
  <c r="AT32" i="1"/>
  <c r="AS33" i="1"/>
  <c r="AT33" i="1"/>
  <c r="AS34" i="1"/>
  <c r="AT34" i="1"/>
  <c r="AS36" i="1"/>
  <c r="AT36" i="1"/>
  <c r="AS37" i="1"/>
  <c r="AT37" i="1"/>
  <c r="AS38" i="1"/>
  <c r="AT38" i="1"/>
  <c r="AS39" i="1"/>
  <c r="AT39" i="1"/>
  <c r="AS40" i="1"/>
  <c r="AT40" i="1"/>
  <c r="AS42" i="1"/>
  <c r="AT42" i="1"/>
  <c r="AS43" i="1"/>
  <c r="AT43" i="1"/>
  <c r="AS44" i="1"/>
  <c r="AT44" i="1"/>
  <c r="AS45" i="1"/>
  <c r="AT45" i="1"/>
  <c r="AS47" i="1"/>
  <c r="AT47" i="1"/>
  <c r="AS48" i="1"/>
  <c r="AT48" i="1"/>
  <c r="AS49" i="1"/>
  <c r="AT49" i="1"/>
  <c r="AS50" i="1"/>
  <c r="AT50" i="1"/>
  <c r="AS51" i="1"/>
  <c r="AT51" i="1"/>
  <c r="AT14" i="1"/>
  <c r="AX16" i="1" a="1"/>
  <c r="AX16" i="1"/>
  <c r="AY16" i="1" a="1"/>
  <c r="AY16" i="1"/>
  <c r="AZ16" i="1" a="1"/>
  <c r="BA16" i="1" a="1"/>
  <c r="BB16" i="1" a="1"/>
  <c r="BC16" i="1" a="1"/>
  <c r="BD16" i="1" a="1"/>
  <c r="BE16" i="1" a="1"/>
  <c r="BF16" i="1" a="1"/>
  <c r="BG16" i="1" a="1"/>
  <c r="AZ16" i="1"/>
  <c r="BA16" i="1"/>
  <c r="BB16" i="1"/>
  <c r="BC16" i="1"/>
  <c r="BD16" i="1"/>
  <c r="BE16" i="1"/>
  <c r="BF16" i="1"/>
  <c r="BG16" i="1"/>
  <c r="BH16" i="1"/>
  <c r="BI16" i="1"/>
  <c r="AX17" i="1" a="1"/>
  <c r="AX17" i="1"/>
  <c r="AY17" i="1" a="1"/>
  <c r="AY17" i="1"/>
  <c r="AZ17" i="1" a="1"/>
  <c r="BA17" i="1" a="1"/>
  <c r="BB17" i="1" a="1"/>
  <c r="BC17" i="1" a="1"/>
  <c r="BD17" i="1" a="1"/>
  <c r="BE17" i="1" a="1"/>
  <c r="BF17" i="1" a="1"/>
  <c r="BG17" i="1" a="1"/>
  <c r="AZ17" i="1"/>
  <c r="BA17" i="1"/>
  <c r="BB17" i="1"/>
  <c r="BC17" i="1"/>
  <c r="BD17" i="1"/>
  <c r="BE17" i="1"/>
  <c r="BF17" i="1"/>
  <c r="BG17" i="1"/>
  <c r="BH17" i="1"/>
  <c r="BI17" i="1"/>
  <c r="AX18" i="1" a="1"/>
  <c r="AX18" i="1"/>
  <c r="AY18" i="1" a="1"/>
  <c r="AY18" i="1"/>
  <c r="AZ18" i="1" a="1"/>
  <c r="BA18" i="1" a="1"/>
  <c r="BB18" i="1" a="1"/>
  <c r="BC18" i="1" a="1"/>
  <c r="BD18" i="1" a="1"/>
  <c r="BE18" i="1" a="1"/>
  <c r="BF18" i="1" a="1"/>
  <c r="BG18" i="1" a="1"/>
  <c r="AZ18" i="1"/>
  <c r="BA18" i="1"/>
  <c r="BB18" i="1"/>
  <c r="BC18" i="1"/>
  <c r="BD18" i="1"/>
  <c r="BE18" i="1"/>
  <c r="BF18" i="1"/>
  <c r="BG18" i="1"/>
  <c r="BH18" i="1"/>
  <c r="BI18" i="1"/>
  <c r="AX19" i="1" a="1"/>
  <c r="AX19" i="1"/>
  <c r="AY19" i="1" a="1"/>
  <c r="AY19" i="1"/>
  <c r="AZ19" i="1" a="1"/>
  <c r="BA19" i="1" a="1"/>
  <c r="BB19" i="1" a="1"/>
  <c r="BC19" i="1" a="1"/>
  <c r="BD19" i="1" a="1"/>
  <c r="BE19" i="1" a="1"/>
  <c r="BF19" i="1" a="1"/>
  <c r="BG19" i="1" a="1"/>
  <c r="AZ19" i="1"/>
  <c r="BA19" i="1"/>
  <c r="BB19" i="1"/>
  <c r="BC19" i="1"/>
  <c r="BD19" i="1"/>
  <c r="BE19" i="1"/>
  <c r="BF19" i="1"/>
  <c r="BG19" i="1"/>
  <c r="BH19" i="1"/>
  <c r="BI19" i="1"/>
  <c r="AX21" i="1" a="1"/>
  <c r="AX21" i="1"/>
  <c r="AY21" i="1" a="1"/>
  <c r="AY21" i="1"/>
  <c r="AZ21" i="1" a="1"/>
  <c r="BA21" i="1" a="1"/>
  <c r="BB21" i="1" a="1"/>
  <c r="BC21" i="1" a="1"/>
  <c r="BD21" i="1" a="1"/>
  <c r="BE21" i="1" a="1"/>
  <c r="BF21" i="1" a="1"/>
  <c r="BG21" i="1" a="1"/>
  <c r="AZ21" i="1"/>
  <c r="BA21" i="1"/>
  <c r="BB21" i="1"/>
  <c r="BC21" i="1"/>
  <c r="BD21" i="1"/>
  <c r="BE21" i="1"/>
  <c r="BF21" i="1"/>
  <c r="BG21" i="1"/>
  <c r="BH21" i="1"/>
  <c r="BI21" i="1"/>
  <c r="AX23" i="1" a="1"/>
  <c r="AX23" i="1"/>
  <c r="AY23" i="1" a="1"/>
  <c r="AY23" i="1"/>
  <c r="AZ23" i="1" a="1"/>
  <c r="BA23" i="1" a="1"/>
  <c r="BB23" i="1" a="1"/>
  <c r="BC23" i="1" a="1"/>
  <c r="BD23" i="1" a="1"/>
  <c r="BE23" i="1" a="1"/>
  <c r="BF23" i="1" a="1"/>
  <c r="BG23" i="1" a="1"/>
  <c r="AZ23" i="1"/>
  <c r="BA23" i="1"/>
  <c r="BB23" i="1"/>
  <c r="BC23" i="1"/>
  <c r="BD23" i="1"/>
  <c r="BE23" i="1"/>
  <c r="BF23" i="1"/>
  <c r="BG23" i="1"/>
  <c r="BH23" i="1"/>
  <c r="BI23" i="1"/>
  <c r="AX25" i="1" a="1"/>
  <c r="AX25" i="1"/>
  <c r="AY25" i="1" a="1"/>
  <c r="AY25" i="1"/>
  <c r="AZ25" i="1" a="1"/>
  <c r="BA25" i="1" a="1"/>
  <c r="BB25" i="1" a="1"/>
  <c r="BC25" i="1" a="1"/>
  <c r="BD25" i="1" a="1"/>
  <c r="BE25" i="1" a="1"/>
  <c r="BF25" i="1" a="1"/>
  <c r="BG25" i="1" a="1"/>
  <c r="AZ25" i="1"/>
  <c r="BA25" i="1"/>
  <c r="BB25" i="1"/>
  <c r="BC25" i="1"/>
  <c r="BD25" i="1"/>
  <c r="BE25" i="1"/>
  <c r="BF25" i="1"/>
  <c r="BG25" i="1"/>
  <c r="BH25" i="1"/>
  <c r="BI25" i="1"/>
  <c r="AX26" i="1" a="1"/>
  <c r="AX26" i="1"/>
  <c r="AY26" i="1" a="1"/>
  <c r="AY26" i="1"/>
  <c r="AZ26" i="1" a="1"/>
  <c r="BA26" i="1" a="1"/>
  <c r="BB26" i="1" a="1"/>
  <c r="BC26" i="1" a="1"/>
  <c r="BD26" i="1" a="1"/>
  <c r="BE26" i="1" a="1"/>
  <c r="BF26" i="1" a="1"/>
  <c r="BG26" i="1" a="1"/>
  <c r="AZ26" i="1"/>
  <c r="BA26" i="1"/>
  <c r="BB26" i="1"/>
  <c r="BC26" i="1"/>
  <c r="BD26" i="1"/>
  <c r="BE26" i="1"/>
  <c r="BF26" i="1"/>
  <c r="BG26" i="1"/>
  <c r="BH26" i="1"/>
  <c r="BI26" i="1"/>
  <c r="AX27" i="1" a="1"/>
  <c r="AX27" i="1"/>
  <c r="AY27" i="1" a="1"/>
  <c r="AY27" i="1"/>
  <c r="AZ27" i="1" a="1"/>
  <c r="BA27" i="1" a="1"/>
  <c r="BB27" i="1" a="1"/>
  <c r="BC27" i="1" a="1"/>
  <c r="BD27" i="1" a="1"/>
  <c r="BE27" i="1" a="1"/>
  <c r="BF27" i="1" a="1"/>
  <c r="BG27" i="1" a="1"/>
  <c r="AZ27" i="1"/>
  <c r="BA27" i="1"/>
  <c r="BB27" i="1"/>
  <c r="BC27" i="1"/>
  <c r="BD27" i="1"/>
  <c r="BE27" i="1"/>
  <c r="BF27" i="1"/>
  <c r="BG27" i="1"/>
  <c r="BH27" i="1"/>
  <c r="BI27" i="1"/>
  <c r="AX29" i="1" a="1"/>
  <c r="AX29" i="1"/>
  <c r="AY29" i="1" a="1"/>
  <c r="AY29" i="1"/>
  <c r="AZ29" i="1" a="1"/>
  <c r="BA29" i="1" a="1"/>
  <c r="BB29" i="1" a="1"/>
  <c r="BC29" i="1" a="1"/>
  <c r="BD29" i="1" a="1"/>
  <c r="BE29" i="1" a="1"/>
  <c r="BF29" i="1" a="1"/>
  <c r="BG29" i="1" a="1"/>
  <c r="AZ29" i="1"/>
  <c r="BA29" i="1"/>
  <c r="BB29" i="1"/>
  <c r="BC29" i="1"/>
  <c r="BD29" i="1"/>
  <c r="BE29" i="1"/>
  <c r="BF29" i="1"/>
  <c r="BG29" i="1"/>
  <c r="BH29" i="1"/>
  <c r="BI29" i="1"/>
  <c r="AX31" i="1" a="1"/>
  <c r="AX31" i="1"/>
  <c r="AY31" i="1" a="1"/>
  <c r="AY31" i="1"/>
  <c r="AZ31" i="1" a="1"/>
  <c r="BA31" i="1" a="1"/>
  <c r="BB31" i="1" a="1"/>
  <c r="BC31" i="1" a="1"/>
  <c r="BD31" i="1" a="1"/>
  <c r="BE31" i="1" a="1"/>
  <c r="BF31" i="1" a="1"/>
  <c r="BG31" i="1" a="1"/>
  <c r="AZ31" i="1"/>
  <c r="BA31" i="1"/>
  <c r="BB31" i="1"/>
  <c r="BC31" i="1"/>
  <c r="BD31" i="1"/>
  <c r="BE31" i="1"/>
  <c r="BF31" i="1"/>
  <c r="BG31" i="1"/>
  <c r="BH31" i="1"/>
  <c r="BI31" i="1"/>
  <c r="AX32" i="1" a="1"/>
  <c r="AX32" i="1"/>
  <c r="AY32" i="1" a="1"/>
  <c r="AY32" i="1"/>
  <c r="AZ32" i="1" a="1"/>
  <c r="BA32" i="1" a="1"/>
  <c r="BB32" i="1" a="1"/>
  <c r="BC32" i="1" a="1"/>
  <c r="BD32" i="1" a="1"/>
  <c r="BE32" i="1" a="1"/>
  <c r="BF32" i="1" a="1"/>
  <c r="BG32" i="1" a="1"/>
  <c r="AZ32" i="1"/>
  <c r="BA32" i="1"/>
  <c r="BB32" i="1"/>
  <c r="BC32" i="1"/>
  <c r="BD32" i="1"/>
  <c r="BE32" i="1"/>
  <c r="BF32" i="1"/>
  <c r="BG32" i="1"/>
  <c r="BH32" i="1"/>
  <c r="BI32" i="1"/>
  <c r="AX33" i="1" a="1"/>
  <c r="AX33" i="1"/>
  <c r="AY33" i="1" a="1"/>
  <c r="AY33" i="1"/>
  <c r="AZ33" i="1" a="1"/>
  <c r="BA33" i="1" a="1"/>
  <c r="BB33" i="1" a="1"/>
  <c r="BC33" i="1" a="1"/>
  <c r="BD33" i="1" a="1"/>
  <c r="BE33" i="1" a="1"/>
  <c r="BF33" i="1" a="1"/>
  <c r="BG33" i="1" a="1"/>
  <c r="AZ33" i="1"/>
  <c r="BA33" i="1"/>
  <c r="BB33" i="1"/>
  <c r="BC33" i="1"/>
  <c r="BD33" i="1"/>
  <c r="BE33" i="1"/>
  <c r="BF33" i="1"/>
  <c r="BG33" i="1"/>
  <c r="BH33" i="1"/>
  <c r="BI33" i="1"/>
  <c r="AX34" i="1" a="1"/>
  <c r="AX34" i="1"/>
  <c r="AY34" i="1" a="1"/>
  <c r="AY34" i="1"/>
  <c r="AZ34" i="1" a="1"/>
  <c r="BA34" i="1" a="1"/>
  <c r="BB34" i="1" a="1"/>
  <c r="BC34" i="1" a="1"/>
  <c r="BD34" i="1" a="1"/>
  <c r="BE34" i="1" a="1"/>
  <c r="BF34" i="1" a="1"/>
  <c r="BG34" i="1" a="1"/>
  <c r="AZ34" i="1"/>
  <c r="BA34" i="1"/>
  <c r="BB34" i="1"/>
  <c r="BC34" i="1"/>
  <c r="BD34" i="1"/>
  <c r="BE34" i="1"/>
  <c r="BF34" i="1"/>
  <c r="BG34" i="1"/>
  <c r="BH34" i="1"/>
  <c r="BI34" i="1"/>
  <c r="AX36" i="1" a="1"/>
  <c r="AX36" i="1"/>
  <c r="AY36" i="1" a="1"/>
  <c r="AY36" i="1"/>
  <c r="AZ36" i="1" a="1"/>
  <c r="BA36" i="1" a="1"/>
  <c r="BB36" i="1" a="1"/>
  <c r="BC36" i="1" a="1"/>
  <c r="BD36" i="1" a="1"/>
  <c r="BE36" i="1" a="1"/>
  <c r="BF36" i="1" a="1"/>
  <c r="BG36" i="1" a="1"/>
  <c r="AZ36" i="1"/>
  <c r="BA36" i="1"/>
  <c r="BB36" i="1"/>
  <c r="BC36" i="1"/>
  <c r="BD36" i="1"/>
  <c r="BE36" i="1"/>
  <c r="BF36" i="1"/>
  <c r="BG36" i="1"/>
  <c r="BH36" i="1"/>
  <c r="BI36" i="1"/>
  <c r="AX37" i="1" a="1"/>
  <c r="AX37" i="1"/>
  <c r="AY37" i="1" a="1"/>
  <c r="AY37" i="1"/>
  <c r="AZ37" i="1" a="1"/>
  <c r="BA37" i="1" a="1"/>
  <c r="BB37" i="1" a="1"/>
  <c r="BC37" i="1" a="1"/>
  <c r="BD37" i="1" a="1"/>
  <c r="BE37" i="1" a="1"/>
  <c r="BF37" i="1" a="1"/>
  <c r="BG37" i="1" a="1"/>
  <c r="AZ37" i="1"/>
  <c r="BA37" i="1"/>
  <c r="BB37" i="1"/>
  <c r="BC37" i="1"/>
  <c r="BD37" i="1"/>
  <c r="BE37" i="1"/>
  <c r="BF37" i="1"/>
  <c r="BG37" i="1"/>
  <c r="BH37" i="1"/>
  <c r="BI37" i="1"/>
  <c r="AX38" i="1" a="1"/>
  <c r="AX38" i="1"/>
  <c r="AY38" i="1" a="1"/>
  <c r="AY38" i="1"/>
  <c r="AZ38" i="1" a="1"/>
  <c r="BA38" i="1" a="1"/>
  <c r="BB38" i="1" a="1"/>
  <c r="BC38" i="1" a="1"/>
  <c r="BD38" i="1" a="1"/>
  <c r="BE38" i="1" a="1"/>
  <c r="BF38" i="1" a="1"/>
  <c r="BG38" i="1" a="1"/>
  <c r="AZ38" i="1"/>
  <c r="BA38" i="1"/>
  <c r="BB38" i="1"/>
  <c r="BC38" i="1"/>
  <c r="BD38" i="1"/>
  <c r="BE38" i="1"/>
  <c r="BF38" i="1"/>
  <c r="BG38" i="1"/>
  <c r="BH38" i="1"/>
  <c r="BI38" i="1"/>
  <c r="AX39" i="1" a="1"/>
  <c r="AX39" i="1"/>
  <c r="AY39" i="1" a="1"/>
  <c r="AY39" i="1"/>
  <c r="AZ39" i="1" a="1"/>
  <c r="BA39" i="1" a="1"/>
  <c r="BB39" i="1" a="1"/>
  <c r="BC39" i="1" a="1"/>
  <c r="BD39" i="1" a="1"/>
  <c r="BE39" i="1" a="1"/>
  <c r="BF39" i="1" a="1"/>
  <c r="BG39" i="1" a="1"/>
  <c r="AZ39" i="1"/>
  <c r="BA39" i="1"/>
  <c r="BB39" i="1"/>
  <c r="BC39" i="1"/>
  <c r="BD39" i="1"/>
  <c r="BE39" i="1"/>
  <c r="BF39" i="1"/>
  <c r="BG39" i="1"/>
  <c r="BH39" i="1"/>
  <c r="BI39" i="1"/>
  <c r="AX40" i="1" a="1"/>
  <c r="AX40" i="1"/>
  <c r="AY40" i="1" a="1"/>
  <c r="AY40" i="1"/>
  <c r="AZ40" i="1" a="1"/>
  <c r="BA40" i="1" a="1"/>
  <c r="BB40" i="1" a="1"/>
  <c r="BC40" i="1" a="1"/>
  <c r="BD40" i="1" a="1"/>
  <c r="BE40" i="1" a="1"/>
  <c r="BF40" i="1" a="1"/>
  <c r="BG40" i="1" a="1"/>
  <c r="AZ40" i="1"/>
  <c r="BA40" i="1"/>
  <c r="BB40" i="1"/>
  <c r="BC40" i="1"/>
  <c r="BD40" i="1"/>
  <c r="BE40" i="1"/>
  <c r="BF40" i="1"/>
  <c r="BG40" i="1"/>
  <c r="BH40" i="1"/>
  <c r="BI40" i="1"/>
  <c r="AX42" i="1" a="1"/>
  <c r="AX42" i="1"/>
  <c r="AY42" i="1" a="1"/>
  <c r="AY42" i="1"/>
  <c r="AZ42" i="1" a="1"/>
  <c r="BA42" i="1" a="1"/>
  <c r="BB42" i="1" a="1"/>
  <c r="BC42" i="1" a="1"/>
  <c r="BD42" i="1" a="1"/>
  <c r="BE42" i="1" a="1"/>
  <c r="BF42" i="1" a="1"/>
  <c r="BG42" i="1" a="1"/>
  <c r="AZ42" i="1"/>
  <c r="BA42" i="1"/>
  <c r="BB42" i="1"/>
  <c r="BC42" i="1"/>
  <c r="BD42" i="1"/>
  <c r="BE42" i="1"/>
  <c r="BF42" i="1"/>
  <c r="BG42" i="1"/>
  <c r="BH42" i="1"/>
  <c r="BI42" i="1"/>
  <c r="AX43" i="1" a="1"/>
  <c r="AX43" i="1"/>
  <c r="AY43" i="1" a="1"/>
  <c r="AY43" i="1"/>
  <c r="AZ43" i="1" a="1"/>
  <c r="BA43" i="1" a="1"/>
  <c r="BB43" i="1" a="1"/>
  <c r="BC43" i="1" a="1"/>
  <c r="BD43" i="1" a="1"/>
  <c r="BE43" i="1" a="1"/>
  <c r="BF43" i="1" a="1"/>
  <c r="BG43" i="1" a="1"/>
  <c r="AZ43" i="1"/>
  <c r="BA43" i="1"/>
  <c r="BB43" i="1"/>
  <c r="BC43" i="1"/>
  <c r="BD43" i="1"/>
  <c r="BE43" i="1"/>
  <c r="BF43" i="1"/>
  <c r="BG43" i="1"/>
  <c r="BH43" i="1"/>
  <c r="BI43" i="1"/>
  <c r="AX44" i="1" a="1"/>
  <c r="AX44" i="1"/>
  <c r="AY44" i="1" a="1"/>
  <c r="AY44" i="1"/>
  <c r="AZ44" i="1" a="1"/>
  <c r="BA44" i="1" a="1"/>
  <c r="BB44" i="1" a="1"/>
  <c r="BC44" i="1" a="1"/>
  <c r="BD44" i="1" a="1"/>
  <c r="BE44" i="1" a="1"/>
  <c r="BF44" i="1" a="1"/>
  <c r="BG44" i="1" a="1"/>
  <c r="AZ44" i="1"/>
  <c r="BA44" i="1"/>
  <c r="BB44" i="1"/>
  <c r="BC44" i="1"/>
  <c r="BD44" i="1"/>
  <c r="BE44" i="1"/>
  <c r="BF44" i="1"/>
  <c r="BG44" i="1"/>
  <c r="BH44" i="1"/>
  <c r="BI44" i="1"/>
  <c r="AX45" i="1" a="1"/>
  <c r="AX45" i="1"/>
  <c r="AY45" i="1" a="1"/>
  <c r="AY45" i="1"/>
  <c r="AZ45" i="1" a="1"/>
  <c r="BA45" i="1" a="1"/>
  <c r="BB45" i="1" a="1"/>
  <c r="BC45" i="1" a="1"/>
  <c r="BD45" i="1" a="1"/>
  <c r="BE45" i="1" a="1"/>
  <c r="BF45" i="1" a="1"/>
  <c r="BG45" i="1" a="1"/>
  <c r="AZ45" i="1"/>
  <c r="BA45" i="1"/>
  <c r="BB45" i="1"/>
  <c r="BC45" i="1"/>
  <c r="BD45" i="1"/>
  <c r="BE45" i="1"/>
  <c r="BF45" i="1"/>
  <c r="BG45" i="1"/>
  <c r="BH45" i="1"/>
  <c r="BI45" i="1"/>
  <c r="AX47" i="1" a="1"/>
  <c r="AX47" i="1"/>
  <c r="AY47" i="1" a="1"/>
  <c r="AY47" i="1"/>
  <c r="AZ47" i="1" a="1"/>
  <c r="BA47" i="1" a="1"/>
  <c r="BB47" i="1" a="1"/>
  <c r="BC47" i="1" a="1"/>
  <c r="BD47" i="1" a="1"/>
  <c r="BE47" i="1" a="1"/>
  <c r="BF47" i="1" a="1"/>
  <c r="BG47" i="1" a="1"/>
  <c r="AZ47" i="1"/>
  <c r="BA47" i="1"/>
  <c r="BB47" i="1"/>
  <c r="BC47" i="1"/>
  <c r="BD47" i="1"/>
  <c r="BE47" i="1"/>
  <c r="BF47" i="1"/>
  <c r="BG47" i="1"/>
  <c r="BH47" i="1"/>
  <c r="BI47" i="1"/>
  <c r="AX48" i="1" a="1"/>
  <c r="AX48" i="1"/>
  <c r="AY48" i="1" a="1"/>
  <c r="AY48" i="1"/>
  <c r="AZ48" i="1" a="1"/>
  <c r="BA48" i="1" a="1"/>
  <c r="BB48" i="1" a="1"/>
  <c r="BC48" i="1" a="1"/>
  <c r="BD48" i="1" a="1"/>
  <c r="BE48" i="1" a="1"/>
  <c r="BF48" i="1" a="1"/>
  <c r="BG48" i="1" a="1"/>
  <c r="AZ48" i="1"/>
  <c r="BA48" i="1"/>
  <c r="BB48" i="1"/>
  <c r="BC48" i="1"/>
  <c r="BD48" i="1"/>
  <c r="BE48" i="1"/>
  <c r="BF48" i="1"/>
  <c r="BG48" i="1"/>
  <c r="BH48" i="1"/>
  <c r="BI48" i="1"/>
  <c r="AX49" i="1" a="1"/>
  <c r="AX49" i="1"/>
  <c r="AY49" i="1" a="1"/>
  <c r="AY49" i="1"/>
  <c r="AZ49" i="1" a="1"/>
  <c r="BA49" i="1" a="1"/>
  <c r="BB49" i="1" a="1"/>
  <c r="BC49" i="1" a="1"/>
  <c r="BD49" i="1" a="1"/>
  <c r="BE49" i="1" a="1"/>
  <c r="BF49" i="1" a="1"/>
  <c r="BG49" i="1" a="1"/>
  <c r="AZ49" i="1"/>
  <c r="BA49" i="1"/>
  <c r="BB49" i="1"/>
  <c r="BC49" i="1"/>
  <c r="BD49" i="1"/>
  <c r="BE49" i="1"/>
  <c r="BF49" i="1"/>
  <c r="BG49" i="1"/>
  <c r="BH49" i="1"/>
  <c r="BI49" i="1"/>
  <c r="AX50" i="1" a="1"/>
  <c r="AX50" i="1"/>
  <c r="AY50" i="1" a="1"/>
  <c r="AY50" i="1"/>
  <c r="AZ50" i="1" a="1"/>
  <c r="BA50" i="1" a="1"/>
  <c r="BB50" i="1" a="1"/>
  <c r="BC50" i="1" a="1"/>
  <c r="BD50" i="1" a="1"/>
  <c r="BE50" i="1" a="1"/>
  <c r="BF50" i="1" a="1"/>
  <c r="BG50" i="1" a="1"/>
  <c r="AZ50" i="1"/>
  <c r="BA50" i="1"/>
  <c r="BB50" i="1"/>
  <c r="BC50" i="1"/>
  <c r="BD50" i="1"/>
  <c r="BE50" i="1"/>
  <c r="BF50" i="1"/>
  <c r="BG50" i="1"/>
  <c r="BH50" i="1"/>
  <c r="BI50" i="1"/>
  <c r="AX51" i="1" a="1"/>
  <c r="AX51" i="1"/>
  <c r="AY51" i="1" a="1"/>
  <c r="AY51" i="1"/>
  <c r="AZ51" i="1" a="1"/>
  <c r="BA51" i="1" a="1"/>
  <c r="BB51" i="1" a="1"/>
  <c r="BC51" i="1" a="1"/>
  <c r="BD51" i="1" a="1"/>
  <c r="BE51" i="1" a="1"/>
  <c r="BF51" i="1" a="1"/>
  <c r="BG51" i="1" a="1"/>
  <c r="AZ51" i="1"/>
  <c r="BA51" i="1"/>
  <c r="BB51" i="1"/>
  <c r="BC51" i="1"/>
  <c r="BD51" i="1"/>
  <c r="BE51" i="1"/>
  <c r="BF51" i="1"/>
  <c r="BG51" i="1"/>
  <c r="BH51" i="1"/>
  <c r="BI51" i="1"/>
  <c r="BI14" i="1"/>
  <c r="BJ16" i="1"/>
  <c r="BK16" i="1"/>
  <c r="BJ17" i="1"/>
  <c r="BK17" i="1"/>
  <c r="BJ18" i="1"/>
  <c r="BK18" i="1"/>
  <c r="BJ19" i="1"/>
  <c r="BK19" i="1"/>
  <c r="BJ21" i="1"/>
  <c r="BK21" i="1"/>
  <c r="BJ23" i="1"/>
  <c r="BK23" i="1"/>
  <c r="BJ25" i="1"/>
  <c r="BK25" i="1"/>
  <c r="BJ26" i="1"/>
  <c r="BK26" i="1"/>
  <c r="BJ27" i="1"/>
  <c r="BK27" i="1"/>
  <c r="BJ29" i="1"/>
  <c r="BK29" i="1"/>
  <c r="BJ31" i="1"/>
  <c r="BK31" i="1"/>
  <c r="BJ32" i="1"/>
  <c r="BK32" i="1"/>
  <c r="BJ33" i="1"/>
  <c r="BK33" i="1"/>
  <c r="BJ34" i="1"/>
  <c r="BK34" i="1"/>
  <c r="BJ36" i="1"/>
  <c r="BK36" i="1"/>
  <c r="BJ37" i="1"/>
  <c r="BK37" i="1"/>
  <c r="BJ38" i="1"/>
  <c r="BK38" i="1"/>
  <c r="BJ39" i="1"/>
  <c r="BK39" i="1"/>
  <c r="BJ40" i="1"/>
  <c r="BK40" i="1"/>
  <c r="BJ42" i="1"/>
  <c r="BK42" i="1"/>
  <c r="BJ43" i="1"/>
  <c r="BK43" i="1"/>
  <c r="BJ44" i="1"/>
  <c r="BK44" i="1"/>
  <c r="BJ45" i="1"/>
  <c r="BK45" i="1"/>
  <c r="BJ47" i="1"/>
  <c r="BK47" i="1"/>
  <c r="BJ48" i="1"/>
  <c r="BK48" i="1"/>
  <c r="BJ49" i="1"/>
  <c r="BK49" i="1"/>
  <c r="BJ50" i="1"/>
  <c r="BK50" i="1"/>
  <c r="BJ51" i="1"/>
  <c r="BK51" i="1"/>
  <c r="BK14" i="1"/>
  <c r="BO16" i="1" a="1"/>
  <c r="BO16" i="1"/>
  <c r="BP16" i="1" a="1"/>
  <c r="BP16" i="1"/>
  <c r="BQ16" i="1" a="1"/>
  <c r="BR16" i="1" a="1"/>
  <c r="BS16" i="1" a="1"/>
  <c r="BT16" i="1" a="1"/>
  <c r="BU16" i="1" a="1"/>
  <c r="BV16" i="1" a="1"/>
  <c r="BW16" i="1" a="1"/>
  <c r="BX16" i="1" a="1"/>
  <c r="BQ16" i="1"/>
  <c r="BR16" i="1"/>
  <c r="BS16" i="1"/>
  <c r="BT16" i="1"/>
  <c r="BU16" i="1"/>
  <c r="BV16" i="1"/>
  <c r="BW16" i="1"/>
  <c r="BX16" i="1"/>
  <c r="BY16" i="1"/>
  <c r="BZ16" i="1"/>
  <c r="BO17" i="1" a="1"/>
  <c r="BO17" i="1"/>
  <c r="BP17" i="1" a="1"/>
  <c r="BP17" i="1"/>
  <c r="BQ17" i="1" a="1"/>
  <c r="BR17" i="1" a="1"/>
  <c r="BS17" i="1" a="1"/>
  <c r="BT17" i="1" a="1"/>
  <c r="BU17" i="1" a="1"/>
  <c r="BV17" i="1" a="1"/>
  <c r="BW17" i="1" a="1"/>
  <c r="BX17" i="1" a="1"/>
  <c r="BQ17" i="1"/>
  <c r="BR17" i="1"/>
  <c r="BS17" i="1"/>
  <c r="BT17" i="1"/>
  <c r="BU17" i="1"/>
  <c r="BV17" i="1"/>
  <c r="BW17" i="1"/>
  <c r="BX17" i="1"/>
  <c r="BY17" i="1"/>
  <c r="BZ17" i="1"/>
  <c r="BO18" i="1" a="1"/>
  <c r="BO18" i="1"/>
  <c r="BP18" i="1" a="1"/>
  <c r="BP18" i="1"/>
  <c r="BQ18" i="1" a="1"/>
  <c r="BR18" i="1" a="1"/>
  <c r="BS18" i="1" a="1"/>
  <c r="BT18" i="1" a="1"/>
  <c r="BU18" i="1" a="1"/>
  <c r="BV18" i="1" a="1"/>
  <c r="BW18" i="1" a="1"/>
  <c r="BX18" i="1" a="1"/>
  <c r="BQ18" i="1"/>
  <c r="BR18" i="1"/>
  <c r="BS18" i="1"/>
  <c r="BT18" i="1"/>
  <c r="BU18" i="1"/>
  <c r="BV18" i="1"/>
  <c r="BW18" i="1"/>
  <c r="BX18" i="1"/>
  <c r="BY18" i="1"/>
  <c r="BZ18" i="1"/>
  <c r="BO19" i="1" a="1"/>
  <c r="BO19" i="1"/>
  <c r="BP19" i="1" a="1"/>
  <c r="BP19" i="1"/>
  <c r="BQ19" i="1" a="1"/>
  <c r="BR19" i="1" a="1"/>
  <c r="BS19" i="1" a="1"/>
  <c r="BT19" i="1" a="1"/>
  <c r="BU19" i="1" a="1"/>
  <c r="BV19" i="1" a="1"/>
  <c r="BW19" i="1" a="1"/>
  <c r="BX19" i="1" a="1"/>
  <c r="BQ19" i="1"/>
  <c r="BR19" i="1"/>
  <c r="BS19" i="1"/>
  <c r="BT19" i="1"/>
  <c r="BU19" i="1"/>
  <c r="BV19" i="1"/>
  <c r="BW19" i="1"/>
  <c r="BX19" i="1"/>
  <c r="BY19" i="1"/>
  <c r="BZ19" i="1"/>
  <c r="BO21" i="1" a="1"/>
  <c r="BO21" i="1"/>
  <c r="BP21" i="1" a="1"/>
  <c r="BP21" i="1"/>
  <c r="BQ21" i="1" a="1"/>
  <c r="BR21" i="1" a="1"/>
  <c r="BS21" i="1" a="1"/>
  <c r="BT21" i="1" a="1"/>
  <c r="BU21" i="1" a="1"/>
  <c r="BV21" i="1" a="1"/>
  <c r="BW21" i="1" a="1"/>
  <c r="BX21" i="1" a="1"/>
  <c r="BQ21" i="1"/>
  <c r="BR21" i="1"/>
  <c r="BS21" i="1"/>
  <c r="BT21" i="1"/>
  <c r="BU21" i="1"/>
  <c r="BV21" i="1"/>
  <c r="BW21" i="1"/>
  <c r="BX21" i="1"/>
  <c r="BY21" i="1"/>
  <c r="BZ21" i="1"/>
  <c r="BO23" i="1" a="1"/>
  <c r="BO23" i="1"/>
  <c r="BP23" i="1" a="1"/>
  <c r="BP23" i="1"/>
  <c r="BQ23" i="1" a="1"/>
  <c r="BR23" i="1" a="1"/>
  <c r="BS23" i="1" a="1"/>
  <c r="BT23" i="1" a="1"/>
  <c r="BU23" i="1" a="1"/>
  <c r="BV23" i="1" a="1"/>
  <c r="BW23" i="1" a="1"/>
  <c r="BX23" i="1" a="1"/>
  <c r="BQ23" i="1"/>
  <c r="BR23" i="1"/>
  <c r="BS23" i="1"/>
  <c r="BT23" i="1"/>
  <c r="BU23" i="1"/>
  <c r="BV23" i="1"/>
  <c r="BW23" i="1"/>
  <c r="BX23" i="1"/>
  <c r="BY23" i="1"/>
  <c r="BZ23" i="1"/>
  <c r="BO25" i="1" a="1"/>
  <c r="BO25" i="1"/>
  <c r="BP25" i="1" a="1"/>
  <c r="BP25" i="1"/>
  <c r="BQ25" i="1" a="1"/>
  <c r="BR25" i="1" a="1"/>
  <c r="BS25" i="1" a="1"/>
  <c r="BT25" i="1" a="1"/>
  <c r="BU25" i="1" a="1"/>
  <c r="BV25" i="1" a="1"/>
  <c r="BW25" i="1" a="1"/>
  <c r="BX25" i="1" a="1"/>
  <c r="BQ25" i="1"/>
  <c r="BR25" i="1"/>
  <c r="BS25" i="1"/>
  <c r="BT25" i="1"/>
  <c r="BU25" i="1"/>
  <c r="BV25" i="1"/>
  <c r="BW25" i="1"/>
  <c r="BX25" i="1"/>
  <c r="BY25" i="1"/>
  <c r="BZ25" i="1"/>
  <c r="BO26" i="1" a="1"/>
  <c r="BO26" i="1"/>
  <c r="BP26" i="1" a="1"/>
  <c r="BP26" i="1"/>
  <c r="BQ26" i="1" a="1"/>
  <c r="BR26" i="1" a="1"/>
  <c r="BS26" i="1" a="1"/>
  <c r="BT26" i="1" a="1"/>
  <c r="BU26" i="1" a="1"/>
  <c r="BV26" i="1" a="1"/>
  <c r="BW26" i="1" a="1"/>
  <c r="BX26" i="1" a="1"/>
  <c r="BQ26" i="1"/>
  <c r="BR26" i="1"/>
  <c r="BS26" i="1"/>
  <c r="BT26" i="1"/>
  <c r="BU26" i="1"/>
  <c r="BV26" i="1"/>
  <c r="BW26" i="1"/>
  <c r="BX26" i="1"/>
  <c r="BY26" i="1"/>
  <c r="BZ26" i="1"/>
  <c r="BO27" i="1" a="1"/>
  <c r="BO27" i="1"/>
  <c r="BP27" i="1" a="1"/>
  <c r="BP27" i="1"/>
  <c r="BQ27" i="1" a="1"/>
  <c r="BR27" i="1" a="1"/>
  <c r="BS27" i="1" a="1"/>
  <c r="BT27" i="1" a="1"/>
  <c r="BU27" i="1" a="1"/>
  <c r="BV27" i="1" a="1"/>
  <c r="BW27" i="1" a="1"/>
  <c r="BX27" i="1" a="1"/>
  <c r="BQ27" i="1"/>
  <c r="BR27" i="1"/>
  <c r="BS27" i="1"/>
  <c r="BT27" i="1"/>
  <c r="BU27" i="1"/>
  <c r="BV27" i="1"/>
  <c r="BW27" i="1"/>
  <c r="BX27" i="1"/>
  <c r="BY27" i="1"/>
  <c r="BZ27" i="1"/>
  <c r="BO29" i="1" a="1"/>
  <c r="BO29" i="1"/>
  <c r="BP29" i="1" a="1"/>
  <c r="BP29" i="1"/>
  <c r="BQ29" i="1" a="1"/>
  <c r="BR29" i="1" a="1"/>
  <c r="BS29" i="1" a="1"/>
  <c r="BT29" i="1" a="1"/>
  <c r="BU29" i="1" a="1"/>
  <c r="BV29" i="1" a="1"/>
  <c r="BW29" i="1" a="1"/>
  <c r="BX29" i="1" a="1"/>
  <c r="BQ29" i="1"/>
  <c r="BR29" i="1"/>
  <c r="BS29" i="1"/>
  <c r="BT29" i="1"/>
  <c r="BU29" i="1"/>
  <c r="BV29" i="1"/>
  <c r="BW29" i="1"/>
  <c r="BX29" i="1"/>
  <c r="BY29" i="1"/>
  <c r="BZ29" i="1"/>
  <c r="BO31" i="1" a="1"/>
  <c r="BO31" i="1"/>
  <c r="BP31" i="1" a="1"/>
  <c r="BP31" i="1"/>
  <c r="BQ31" i="1" a="1"/>
  <c r="BR31" i="1" a="1"/>
  <c r="BS31" i="1" a="1"/>
  <c r="BT31" i="1" a="1"/>
  <c r="BU31" i="1" a="1"/>
  <c r="BV31" i="1" a="1"/>
  <c r="BW31" i="1" a="1"/>
  <c r="BX31" i="1" a="1"/>
  <c r="BQ31" i="1"/>
  <c r="BR31" i="1"/>
  <c r="BS31" i="1"/>
  <c r="BT31" i="1"/>
  <c r="BU31" i="1"/>
  <c r="BV31" i="1"/>
  <c r="BW31" i="1"/>
  <c r="BX31" i="1"/>
  <c r="BY31" i="1"/>
  <c r="BZ31" i="1"/>
  <c r="BO32" i="1" a="1"/>
  <c r="BO32" i="1"/>
  <c r="BP32" i="1" a="1"/>
  <c r="BP32" i="1"/>
  <c r="BQ32" i="1" a="1"/>
  <c r="BR32" i="1" a="1"/>
  <c r="BS32" i="1" a="1"/>
  <c r="BT32" i="1" a="1"/>
  <c r="BU32" i="1" a="1"/>
  <c r="BV32" i="1" a="1"/>
  <c r="BW32" i="1" a="1"/>
  <c r="BX32" i="1" a="1"/>
  <c r="BQ32" i="1"/>
  <c r="BR32" i="1"/>
  <c r="BS32" i="1"/>
  <c r="BT32" i="1"/>
  <c r="BU32" i="1"/>
  <c r="BV32" i="1"/>
  <c r="BW32" i="1"/>
  <c r="BX32" i="1"/>
  <c r="BY32" i="1"/>
  <c r="BZ32" i="1"/>
  <c r="BO33" i="1" a="1"/>
  <c r="BO33" i="1"/>
  <c r="BP33" i="1" a="1"/>
  <c r="BP33" i="1"/>
  <c r="BQ33" i="1" a="1"/>
  <c r="BR33" i="1" a="1"/>
  <c r="BS33" i="1" a="1"/>
  <c r="BT33" i="1" a="1"/>
  <c r="BU33" i="1" a="1"/>
  <c r="BV33" i="1" a="1"/>
  <c r="BW33" i="1" a="1"/>
  <c r="BX33" i="1" a="1"/>
  <c r="BQ33" i="1"/>
  <c r="BR33" i="1"/>
  <c r="BS33" i="1"/>
  <c r="BT33" i="1"/>
  <c r="BU33" i="1"/>
  <c r="BV33" i="1"/>
  <c r="BW33" i="1"/>
  <c r="BX33" i="1"/>
  <c r="BY33" i="1"/>
  <c r="BZ33" i="1"/>
  <c r="BO34" i="1" a="1"/>
  <c r="BO34" i="1"/>
  <c r="BP34" i="1" a="1"/>
  <c r="BP34" i="1"/>
  <c r="BQ34" i="1" a="1"/>
  <c r="BR34" i="1" a="1"/>
  <c r="BS34" i="1" a="1"/>
  <c r="BT34" i="1" a="1"/>
  <c r="BU34" i="1" a="1"/>
  <c r="BV34" i="1" a="1"/>
  <c r="BW34" i="1" a="1"/>
  <c r="BX34" i="1" a="1"/>
  <c r="BQ34" i="1"/>
  <c r="BR34" i="1"/>
  <c r="BS34" i="1"/>
  <c r="BT34" i="1"/>
  <c r="BU34" i="1"/>
  <c r="BV34" i="1"/>
  <c r="BW34" i="1"/>
  <c r="BX34" i="1"/>
  <c r="BY34" i="1"/>
  <c r="BZ34" i="1"/>
  <c r="BO36" i="1" a="1"/>
  <c r="BO36" i="1"/>
  <c r="BP36" i="1" a="1"/>
  <c r="BP36" i="1"/>
  <c r="BQ36" i="1" a="1"/>
  <c r="BR36" i="1" a="1"/>
  <c r="BS36" i="1" a="1"/>
  <c r="BT36" i="1" a="1"/>
  <c r="BU36" i="1" a="1"/>
  <c r="BV36" i="1" a="1"/>
  <c r="BW36" i="1" a="1"/>
  <c r="BX36" i="1" a="1"/>
  <c r="BQ36" i="1"/>
  <c r="BR36" i="1"/>
  <c r="BS36" i="1"/>
  <c r="BT36" i="1"/>
  <c r="BU36" i="1"/>
  <c r="BV36" i="1"/>
  <c r="BW36" i="1"/>
  <c r="BX36" i="1"/>
  <c r="BY36" i="1"/>
  <c r="BZ36" i="1"/>
  <c r="BO37" i="1" a="1"/>
  <c r="BO37" i="1"/>
  <c r="BP37" i="1" a="1"/>
  <c r="BP37" i="1"/>
  <c r="BQ37" i="1" a="1"/>
  <c r="BR37" i="1" a="1"/>
  <c r="BS37" i="1" a="1"/>
  <c r="BT37" i="1" a="1"/>
  <c r="BU37" i="1" a="1"/>
  <c r="BV37" i="1" a="1"/>
  <c r="BW37" i="1" a="1"/>
  <c r="BX37" i="1" a="1"/>
  <c r="BQ37" i="1"/>
  <c r="BR37" i="1"/>
  <c r="BS37" i="1"/>
  <c r="BT37" i="1"/>
  <c r="BU37" i="1"/>
  <c r="BV37" i="1"/>
  <c r="BW37" i="1"/>
  <c r="BX37" i="1"/>
  <c r="BY37" i="1"/>
  <c r="BZ37" i="1"/>
  <c r="BO38" i="1" a="1"/>
  <c r="BO38" i="1"/>
  <c r="BP38" i="1" a="1"/>
  <c r="BP38" i="1"/>
  <c r="BQ38" i="1" a="1"/>
  <c r="BR38" i="1" a="1"/>
  <c r="BS38" i="1" a="1"/>
  <c r="BT38" i="1" a="1"/>
  <c r="BU38" i="1" a="1"/>
  <c r="BV38" i="1" a="1"/>
  <c r="BW38" i="1" a="1"/>
  <c r="BX38" i="1" a="1"/>
  <c r="BQ38" i="1"/>
  <c r="BR38" i="1"/>
  <c r="BS38" i="1"/>
  <c r="BT38" i="1"/>
  <c r="BU38" i="1"/>
  <c r="BV38" i="1"/>
  <c r="BW38" i="1"/>
  <c r="BX38" i="1"/>
  <c r="BY38" i="1"/>
  <c r="BZ38" i="1"/>
  <c r="BO39" i="1" a="1"/>
  <c r="BO39" i="1"/>
  <c r="BP39" i="1" a="1"/>
  <c r="BP39" i="1"/>
  <c r="BQ39" i="1" a="1"/>
  <c r="BR39" i="1" a="1"/>
  <c r="BS39" i="1" a="1"/>
  <c r="BT39" i="1" a="1"/>
  <c r="BU39" i="1" a="1"/>
  <c r="BV39" i="1" a="1"/>
  <c r="BW39" i="1" a="1"/>
  <c r="BX39" i="1" a="1"/>
  <c r="BQ39" i="1"/>
  <c r="BR39" i="1"/>
  <c r="BS39" i="1"/>
  <c r="BT39" i="1"/>
  <c r="BU39" i="1"/>
  <c r="BV39" i="1"/>
  <c r="BW39" i="1"/>
  <c r="BX39" i="1"/>
  <c r="BY39" i="1"/>
  <c r="BZ39" i="1"/>
  <c r="BO40" i="1" a="1"/>
  <c r="BO40" i="1"/>
  <c r="BP40" i="1" a="1"/>
  <c r="BP40" i="1"/>
  <c r="BQ40" i="1" a="1"/>
  <c r="BR40" i="1" a="1"/>
  <c r="BS40" i="1" a="1"/>
  <c r="BT40" i="1" a="1"/>
  <c r="BU40" i="1" a="1"/>
  <c r="BV40" i="1" a="1"/>
  <c r="BW40" i="1" a="1"/>
  <c r="BX40" i="1" a="1"/>
  <c r="BQ40" i="1"/>
  <c r="BR40" i="1"/>
  <c r="BS40" i="1"/>
  <c r="BT40" i="1"/>
  <c r="BU40" i="1"/>
  <c r="BV40" i="1"/>
  <c r="BW40" i="1"/>
  <c r="BX40" i="1"/>
  <c r="BY40" i="1"/>
  <c r="BZ40" i="1"/>
  <c r="BO42" i="1" a="1"/>
  <c r="BO42" i="1"/>
  <c r="BP42" i="1" a="1"/>
  <c r="BP42" i="1"/>
  <c r="BQ42" i="1" a="1"/>
  <c r="BR42" i="1" a="1"/>
  <c r="BS42" i="1" a="1"/>
  <c r="BT42" i="1" a="1"/>
  <c r="BU42" i="1" a="1"/>
  <c r="BV42" i="1" a="1"/>
  <c r="BW42" i="1" a="1"/>
  <c r="BX42" i="1" a="1"/>
  <c r="BQ42" i="1"/>
  <c r="BR42" i="1"/>
  <c r="BS42" i="1"/>
  <c r="BT42" i="1"/>
  <c r="BU42" i="1"/>
  <c r="BV42" i="1"/>
  <c r="BW42" i="1"/>
  <c r="BX42" i="1"/>
  <c r="BY42" i="1"/>
  <c r="BZ42" i="1"/>
  <c r="BO43" i="1" a="1"/>
  <c r="BO43" i="1"/>
  <c r="BP43" i="1" a="1"/>
  <c r="BP43" i="1"/>
  <c r="BQ43" i="1" a="1"/>
  <c r="BR43" i="1" a="1"/>
  <c r="BS43" i="1" a="1"/>
  <c r="BT43" i="1" a="1"/>
  <c r="BU43" i="1" a="1"/>
  <c r="BV43" i="1" a="1"/>
  <c r="BW43" i="1" a="1"/>
  <c r="BX43" i="1" a="1"/>
  <c r="BQ43" i="1"/>
  <c r="BR43" i="1"/>
  <c r="BS43" i="1"/>
  <c r="BT43" i="1"/>
  <c r="BU43" i="1"/>
  <c r="BV43" i="1"/>
  <c r="BW43" i="1"/>
  <c r="BX43" i="1"/>
  <c r="BY43" i="1"/>
  <c r="BZ43" i="1"/>
  <c r="BO44" i="1" a="1"/>
  <c r="BO44" i="1"/>
  <c r="BP44" i="1" a="1"/>
  <c r="BP44" i="1"/>
  <c r="BQ44" i="1" a="1"/>
  <c r="BR44" i="1" a="1"/>
  <c r="BS44" i="1" a="1"/>
  <c r="BT44" i="1" a="1"/>
  <c r="BU44" i="1" a="1"/>
  <c r="BV44" i="1" a="1"/>
  <c r="BW44" i="1" a="1"/>
  <c r="BX44" i="1" a="1"/>
  <c r="BQ44" i="1"/>
  <c r="BR44" i="1"/>
  <c r="BS44" i="1"/>
  <c r="BT44" i="1"/>
  <c r="BU44" i="1"/>
  <c r="BV44" i="1"/>
  <c r="BW44" i="1"/>
  <c r="BX44" i="1"/>
  <c r="BY44" i="1"/>
  <c r="BZ44" i="1"/>
  <c r="BO45" i="1" a="1"/>
  <c r="BO45" i="1"/>
  <c r="BP45" i="1" a="1"/>
  <c r="BP45" i="1"/>
  <c r="BQ45" i="1" a="1"/>
  <c r="BR45" i="1" a="1"/>
  <c r="BS45" i="1" a="1"/>
  <c r="BT45" i="1" a="1"/>
  <c r="BU45" i="1" a="1"/>
  <c r="BV45" i="1" a="1"/>
  <c r="BW45" i="1" a="1"/>
  <c r="BX45" i="1" a="1"/>
  <c r="BQ45" i="1"/>
  <c r="BR45" i="1"/>
  <c r="BS45" i="1"/>
  <c r="BT45" i="1"/>
  <c r="BU45" i="1"/>
  <c r="BV45" i="1"/>
  <c r="BW45" i="1"/>
  <c r="BX45" i="1"/>
  <c r="BY45" i="1"/>
  <c r="BZ45" i="1"/>
  <c r="BO47" i="1" a="1"/>
  <c r="BO47" i="1"/>
  <c r="BP47" i="1" a="1"/>
  <c r="BP47" i="1"/>
  <c r="BQ47" i="1" a="1"/>
  <c r="BR47" i="1" a="1"/>
  <c r="BS47" i="1" a="1"/>
  <c r="BT47" i="1" a="1"/>
  <c r="BU47" i="1" a="1"/>
  <c r="BV47" i="1" a="1"/>
  <c r="BW47" i="1" a="1"/>
  <c r="BX47" i="1" a="1"/>
  <c r="BQ47" i="1"/>
  <c r="BR47" i="1"/>
  <c r="BS47" i="1"/>
  <c r="BT47" i="1"/>
  <c r="BU47" i="1"/>
  <c r="BV47" i="1"/>
  <c r="BW47" i="1"/>
  <c r="BX47" i="1"/>
  <c r="BY47" i="1"/>
  <c r="BZ47" i="1"/>
  <c r="BY48" i="1"/>
  <c r="BZ48" i="1"/>
  <c r="BY49" i="1"/>
  <c r="BZ49" i="1"/>
  <c r="BY50" i="1"/>
  <c r="BZ50" i="1"/>
  <c r="BY51" i="1"/>
  <c r="BZ51" i="1"/>
  <c r="BZ14" i="1"/>
  <c r="CA16" i="1"/>
  <c r="CB16" i="1"/>
  <c r="CA17" i="1"/>
  <c r="CB17" i="1"/>
  <c r="CA18" i="1"/>
  <c r="CB18" i="1"/>
  <c r="CA19" i="1"/>
  <c r="CB19" i="1"/>
  <c r="CA21" i="1"/>
  <c r="CB21" i="1"/>
  <c r="CA23" i="1"/>
  <c r="CB23" i="1"/>
  <c r="CA25" i="1"/>
  <c r="CB25" i="1"/>
  <c r="CA26" i="1"/>
  <c r="CB26" i="1"/>
  <c r="CA27" i="1"/>
  <c r="CB27" i="1"/>
  <c r="CA29" i="1"/>
  <c r="CB29" i="1"/>
  <c r="CA31" i="1"/>
  <c r="CB31" i="1"/>
  <c r="CA32" i="1"/>
  <c r="CB32" i="1"/>
  <c r="CA33" i="1"/>
  <c r="CB33" i="1"/>
  <c r="CA34" i="1"/>
  <c r="CB34" i="1"/>
  <c r="CA36" i="1"/>
  <c r="CB36" i="1"/>
  <c r="CA37" i="1"/>
  <c r="CB37" i="1"/>
  <c r="CA38" i="1"/>
  <c r="CB38" i="1"/>
  <c r="CA39" i="1"/>
  <c r="CB39" i="1"/>
  <c r="CA40" i="1"/>
  <c r="CB40" i="1"/>
  <c r="CA42" i="1"/>
  <c r="CB42" i="1"/>
  <c r="CA43" i="1"/>
  <c r="CB43" i="1"/>
  <c r="CA44" i="1"/>
  <c r="CB44" i="1"/>
  <c r="CA45" i="1"/>
  <c r="CB45" i="1"/>
  <c r="CA47" i="1"/>
  <c r="CB47" i="1"/>
  <c r="CA48" i="1"/>
  <c r="CB48" i="1"/>
  <c r="CA49" i="1"/>
  <c r="CB49" i="1"/>
  <c r="CA50" i="1"/>
  <c r="CB50" i="1"/>
  <c r="CA51" i="1"/>
  <c r="CB51" i="1"/>
  <c r="CB14" i="1"/>
  <c r="H16" i="1"/>
  <c r="I16" i="1"/>
  <c r="AA16" i="1"/>
  <c r="Z16" i="1"/>
  <c r="AC16" i="1"/>
  <c r="AD16" i="1"/>
  <c r="AE16" i="1"/>
  <c r="AF16" i="1"/>
  <c r="AV16" i="1"/>
  <c r="AW16" i="1"/>
  <c r="BM16" i="1"/>
  <c r="BN16" i="1"/>
  <c r="H17" i="1"/>
  <c r="I17" i="1"/>
  <c r="N17" i="1"/>
  <c r="O17" i="1"/>
  <c r="Q17" i="1"/>
  <c r="R17" i="1"/>
  <c r="AA17" i="1"/>
  <c r="AE17" i="1"/>
  <c r="AF17" i="1"/>
  <c r="AV17" i="1"/>
  <c r="AW17" i="1"/>
  <c r="BM17" i="1"/>
  <c r="BN17" i="1"/>
  <c r="E18" i="1"/>
  <c r="H18" i="1"/>
  <c r="I18" i="1"/>
  <c r="N18" i="1"/>
  <c r="O18" i="1"/>
  <c r="Q18" i="1"/>
  <c r="R18" i="1"/>
  <c r="AA18" i="1"/>
  <c r="AE18" i="1"/>
  <c r="AF18" i="1"/>
  <c r="AV18" i="1"/>
  <c r="AW18" i="1"/>
  <c r="BM18" i="1"/>
  <c r="BN18" i="1"/>
  <c r="E19" i="1"/>
  <c r="H19" i="1"/>
  <c r="I19" i="1"/>
  <c r="N19" i="1"/>
  <c r="O19" i="1"/>
  <c r="Q19" i="1"/>
  <c r="R19" i="1"/>
  <c r="AA19" i="1"/>
  <c r="AE19" i="1"/>
  <c r="AF19" i="1"/>
  <c r="AV19" i="1"/>
  <c r="AW19" i="1"/>
  <c r="BM19" i="1"/>
  <c r="BN19" i="1"/>
  <c r="AE20" i="1"/>
  <c r="E21" i="1"/>
  <c r="F21" i="1"/>
  <c r="H21" i="1"/>
  <c r="I21" i="1"/>
  <c r="N21" i="1"/>
  <c r="O21" i="1"/>
  <c r="Q21" i="1"/>
  <c r="R21" i="1"/>
  <c r="AA21" i="1"/>
  <c r="AE21" i="1"/>
  <c r="AF21" i="1"/>
  <c r="AV21" i="1"/>
  <c r="AW21" i="1"/>
  <c r="BM21" i="1"/>
  <c r="BN21" i="1"/>
  <c r="E22" i="1"/>
  <c r="F22" i="1"/>
  <c r="H22" i="1"/>
  <c r="I22" i="1"/>
  <c r="K22" i="1"/>
  <c r="L22" i="1"/>
  <c r="N22" i="1"/>
  <c r="O22" i="1"/>
  <c r="Q22" i="1"/>
  <c r="R22" i="1"/>
  <c r="AA22" i="1"/>
  <c r="AE22" i="1"/>
  <c r="AF22" i="1"/>
  <c r="AV22" i="1"/>
  <c r="AW22" i="1"/>
  <c r="AX22" i="1" a="1"/>
  <c r="AX22" i="1"/>
  <c r="AY22" i="1" a="1"/>
  <c r="AY22" i="1"/>
  <c r="AZ22" i="1" a="1"/>
  <c r="AZ22" i="1"/>
  <c r="BA22" i="1" a="1"/>
  <c r="BA22" i="1"/>
  <c r="BB22" i="1" a="1"/>
  <c r="BB22" i="1"/>
  <c r="BC22" i="1" a="1"/>
  <c r="BC22" i="1"/>
  <c r="BD22" i="1" a="1"/>
  <c r="BD22" i="1"/>
  <c r="BE22" i="1" a="1"/>
  <c r="BE22" i="1"/>
  <c r="BF22" i="1" a="1"/>
  <c r="BF22" i="1"/>
  <c r="BG22" i="1" a="1"/>
  <c r="BG22" i="1"/>
  <c r="BM22" i="1"/>
  <c r="BN22" i="1"/>
  <c r="E23" i="1"/>
  <c r="F23" i="1"/>
  <c r="H23" i="1"/>
  <c r="I23" i="1"/>
  <c r="K23" i="1"/>
  <c r="L23" i="1"/>
  <c r="N23" i="1"/>
  <c r="O23" i="1"/>
  <c r="Q23" i="1"/>
  <c r="R23" i="1"/>
  <c r="AA23" i="1"/>
  <c r="AE23" i="1"/>
  <c r="AF23" i="1"/>
  <c r="AV23" i="1"/>
  <c r="AW23" i="1"/>
  <c r="BM23" i="1"/>
  <c r="BN23" i="1"/>
  <c r="AE24" i="1"/>
  <c r="E25" i="1"/>
  <c r="F25" i="1"/>
  <c r="H25" i="1"/>
  <c r="I25" i="1"/>
  <c r="N25" i="1"/>
  <c r="O25" i="1"/>
  <c r="Q25" i="1"/>
  <c r="R25" i="1"/>
  <c r="AA25" i="1"/>
  <c r="AE25" i="1"/>
  <c r="AF25" i="1"/>
  <c r="AV25" i="1"/>
  <c r="AW25" i="1"/>
  <c r="BM25" i="1"/>
  <c r="BN25" i="1"/>
  <c r="E26" i="1"/>
  <c r="F26" i="1"/>
  <c r="H26" i="1"/>
  <c r="I26" i="1"/>
  <c r="K26" i="1"/>
  <c r="L26" i="1"/>
  <c r="N26" i="1"/>
  <c r="O26" i="1"/>
  <c r="Q26" i="1"/>
  <c r="R26" i="1"/>
  <c r="AA26" i="1"/>
  <c r="AE26" i="1"/>
  <c r="AF26" i="1"/>
  <c r="AV26" i="1"/>
  <c r="AW26" i="1"/>
  <c r="BM26" i="1"/>
  <c r="BN26" i="1"/>
  <c r="E27" i="1"/>
  <c r="F27" i="1"/>
  <c r="H27" i="1"/>
  <c r="I27" i="1"/>
  <c r="K27" i="1"/>
  <c r="L27" i="1"/>
  <c r="N27" i="1"/>
  <c r="O27" i="1"/>
  <c r="Q27" i="1"/>
  <c r="R27" i="1"/>
  <c r="AA27" i="1"/>
  <c r="AE27" i="1"/>
  <c r="AF27" i="1"/>
  <c r="AV27" i="1"/>
  <c r="AW27" i="1"/>
  <c r="BM27" i="1"/>
  <c r="BN27" i="1"/>
  <c r="AE28" i="1"/>
  <c r="E29" i="1"/>
  <c r="F29" i="1"/>
  <c r="H29" i="1"/>
  <c r="I29" i="1"/>
  <c r="K29" i="1"/>
  <c r="L29" i="1"/>
  <c r="N29" i="1"/>
  <c r="O29" i="1"/>
  <c r="Q29" i="1"/>
  <c r="R29" i="1"/>
  <c r="AE29" i="1"/>
  <c r="AF29" i="1"/>
  <c r="AV29" i="1"/>
  <c r="AW29" i="1"/>
  <c r="BM29" i="1"/>
  <c r="BN29" i="1"/>
  <c r="AE30" i="1"/>
  <c r="E31" i="1"/>
  <c r="F31" i="1"/>
  <c r="H31" i="1"/>
  <c r="I31" i="1"/>
  <c r="K31" i="1"/>
  <c r="L31" i="1"/>
  <c r="N31" i="1"/>
  <c r="O31" i="1"/>
  <c r="Q31" i="1"/>
  <c r="R31" i="1"/>
  <c r="AE31" i="1"/>
  <c r="AF31" i="1"/>
  <c r="AV31" i="1"/>
  <c r="AW31" i="1"/>
  <c r="BM31" i="1"/>
  <c r="BN31" i="1"/>
  <c r="E32" i="1"/>
  <c r="F32" i="1"/>
  <c r="H32" i="1"/>
  <c r="I32" i="1"/>
  <c r="K32" i="1"/>
  <c r="L32" i="1"/>
  <c r="N32" i="1"/>
  <c r="O32" i="1"/>
  <c r="Q32" i="1"/>
  <c r="R32" i="1"/>
  <c r="AE32" i="1"/>
  <c r="AF32" i="1"/>
  <c r="AV32" i="1"/>
  <c r="AW32" i="1"/>
  <c r="BM32" i="1"/>
  <c r="BN32" i="1"/>
  <c r="E33" i="1"/>
  <c r="F33" i="1"/>
  <c r="H33" i="1"/>
  <c r="I33" i="1"/>
  <c r="K33" i="1"/>
  <c r="L33" i="1"/>
  <c r="N33" i="1"/>
  <c r="O33" i="1"/>
  <c r="Q33" i="1"/>
  <c r="R33" i="1"/>
  <c r="AE33" i="1"/>
  <c r="AF33" i="1"/>
  <c r="AV33" i="1"/>
  <c r="AW33" i="1"/>
  <c r="BM33" i="1"/>
  <c r="BN33" i="1"/>
  <c r="E34" i="1"/>
  <c r="F34" i="1"/>
  <c r="H34" i="1"/>
  <c r="I34" i="1"/>
  <c r="K34" i="1"/>
  <c r="L34" i="1"/>
  <c r="N34" i="1"/>
  <c r="O34" i="1"/>
  <c r="Q34" i="1"/>
  <c r="R34" i="1"/>
  <c r="AE34" i="1"/>
  <c r="AF34" i="1"/>
  <c r="AV34" i="1"/>
  <c r="AW34" i="1"/>
  <c r="BM34" i="1"/>
  <c r="BN34" i="1"/>
  <c r="AE35" i="1"/>
  <c r="E36" i="1"/>
  <c r="F36" i="1"/>
  <c r="H36" i="1"/>
  <c r="I36" i="1"/>
  <c r="K36" i="1"/>
  <c r="L36" i="1"/>
  <c r="N36" i="1"/>
  <c r="O36" i="1"/>
  <c r="Q36" i="1"/>
  <c r="R36" i="1"/>
  <c r="AE36" i="1"/>
  <c r="AF36" i="1"/>
  <c r="AV36" i="1"/>
  <c r="AW36" i="1"/>
  <c r="BM36" i="1"/>
  <c r="BN36" i="1"/>
  <c r="E37" i="1"/>
  <c r="F37" i="1"/>
  <c r="H37" i="1"/>
  <c r="I37" i="1"/>
  <c r="K37" i="1"/>
  <c r="L37" i="1"/>
  <c r="N37" i="1"/>
  <c r="O37" i="1"/>
  <c r="Q37" i="1"/>
  <c r="R37" i="1"/>
  <c r="AE37" i="1"/>
  <c r="AF37" i="1"/>
  <c r="AV37" i="1"/>
  <c r="AW37" i="1"/>
  <c r="BM37" i="1"/>
  <c r="BN37" i="1"/>
  <c r="E38" i="1"/>
  <c r="F38" i="1"/>
  <c r="H38" i="1"/>
  <c r="I38" i="1"/>
  <c r="K38" i="1"/>
  <c r="L38" i="1"/>
  <c r="N38" i="1"/>
  <c r="O38" i="1"/>
  <c r="Q38" i="1"/>
  <c r="R38" i="1"/>
  <c r="AE38" i="1"/>
  <c r="AF38" i="1"/>
  <c r="AV38" i="1"/>
  <c r="AW38" i="1"/>
  <c r="BM38" i="1"/>
  <c r="BN38" i="1"/>
  <c r="E39" i="1"/>
  <c r="F39" i="1"/>
  <c r="H39" i="1"/>
  <c r="I39" i="1"/>
  <c r="K39" i="1"/>
  <c r="L39" i="1"/>
  <c r="N39" i="1"/>
  <c r="O39" i="1"/>
  <c r="Q39" i="1"/>
  <c r="R39" i="1"/>
  <c r="AE39" i="1"/>
  <c r="AF39" i="1"/>
  <c r="AV39" i="1"/>
  <c r="AW39" i="1"/>
  <c r="BM39" i="1"/>
  <c r="BN39" i="1"/>
  <c r="E40" i="1"/>
  <c r="F40" i="1"/>
  <c r="H40" i="1"/>
  <c r="I40" i="1"/>
  <c r="K40" i="1"/>
  <c r="L40" i="1"/>
  <c r="N40" i="1"/>
  <c r="O40" i="1"/>
  <c r="Q40" i="1"/>
  <c r="R40" i="1"/>
  <c r="AE40" i="1"/>
  <c r="AF40" i="1"/>
  <c r="AV40" i="1"/>
  <c r="AW40" i="1"/>
  <c r="BM40" i="1"/>
  <c r="BN40" i="1"/>
  <c r="E42" i="1"/>
  <c r="F42" i="1"/>
  <c r="H42" i="1"/>
  <c r="I42" i="1"/>
  <c r="K42" i="1"/>
  <c r="L42" i="1"/>
  <c r="N42" i="1"/>
  <c r="O42" i="1"/>
  <c r="Q42" i="1"/>
  <c r="R42" i="1"/>
  <c r="AE42" i="1"/>
  <c r="AF42" i="1"/>
  <c r="AV42" i="1"/>
  <c r="AW42" i="1"/>
  <c r="BM42" i="1"/>
  <c r="BN42" i="1"/>
  <c r="E43" i="1"/>
  <c r="F43" i="1"/>
  <c r="H43" i="1"/>
  <c r="I43" i="1"/>
  <c r="K43" i="1"/>
  <c r="L43" i="1"/>
  <c r="N43" i="1"/>
  <c r="O43" i="1"/>
  <c r="Q43" i="1"/>
  <c r="R43" i="1"/>
  <c r="AE43" i="1"/>
  <c r="AF43" i="1"/>
  <c r="AV43" i="1"/>
  <c r="AW43" i="1"/>
  <c r="BM43" i="1"/>
  <c r="BN43" i="1"/>
  <c r="E44" i="1"/>
  <c r="F44" i="1"/>
  <c r="H44" i="1"/>
  <c r="I44" i="1"/>
  <c r="K44" i="1"/>
  <c r="L44" i="1"/>
  <c r="N44" i="1"/>
  <c r="O44" i="1"/>
  <c r="Q44" i="1"/>
  <c r="R44" i="1"/>
  <c r="AE44" i="1"/>
  <c r="AF44" i="1"/>
  <c r="AV44" i="1"/>
  <c r="AW44" i="1"/>
  <c r="BM44" i="1"/>
  <c r="BN44" i="1"/>
  <c r="E45" i="1"/>
  <c r="F45" i="1"/>
  <c r="H45" i="1"/>
  <c r="I45" i="1"/>
  <c r="K45" i="1"/>
  <c r="L45" i="1"/>
  <c r="N45" i="1"/>
  <c r="O45" i="1"/>
  <c r="Q45" i="1"/>
  <c r="R45" i="1"/>
  <c r="AE45" i="1"/>
  <c r="AF45" i="1"/>
  <c r="AV45" i="1"/>
  <c r="AW45" i="1"/>
  <c r="BM45" i="1"/>
  <c r="BN45" i="1"/>
  <c r="E47" i="1"/>
  <c r="F47" i="1"/>
  <c r="H47" i="1"/>
  <c r="I47" i="1"/>
  <c r="K47" i="1"/>
  <c r="L47" i="1"/>
  <c r="N47" i="1"/>
  <c r="O47" i="1"/>
  <c r="Q47" i="1"/>
  <c r="R47" i="1"/>
  <c r="AE47" i="1"/>
  <c r="AF47" i="1"/>
  <c r="AV47" i="1"/>
  <c r="AW47" i="1"/>
  <c r="BM47" i="1"/>
  <c r="BN47" i="1"/>
  <c r="E48" i="1"/>
  <c r="F48" i="1"/>
  <c r="H48" i="1"/>
  <c r="I48" i="1"/>
  <c r="K48" i="1"/>
  <c r="L48" i="1"/>
  <c r="N48" i="1"/>
  <c r="O48" i="1"/>
  <c r="Q48" i="1"/>
  <c r="R48" i="1"/>
  <c r="AE48" i="1"/>
  <c r="AF48" i="1"/>
  <c r="AV48" i="1"/>
  <c r="AW48" i="1"/>
  <c r="BM48" i="1"/>
  <c r="BN48" i="1"/>
  <c r="E49" i="1"/>
  <c r="F49" i="1"/>
  <c r="H49" i="1"/>
  <c r="I49" i="1"/>
  <c r="K49" i="1"/>
  <c r="L49" i="1"/>
  <c r="N49" i="1"/>
  <c r="O49" i="1"/>
  <c r="Q49" i="1"/>
  <c r="R49" i="1"/>
  <c r="AE49" i="1"/>
  <c r="AF49" i="1"/>
  <c r="AV49" i="1"/>
  <c r="AW49" i="1"/>
  <c r="BM49" i="1"/>
  <c r="BN49" i="1"/>
  <c r="E50" i="1"/>
  <c r="F50" i="1"/>
  <c r="H50" i="1"/>
  <c r="I50" i="1"/>
  <c r="K50" i="1"/>
  <c r="L50" i="1"/>
  <c r="N50" i="1"/>
  <c r="O50" i="1"/>
  <c r="Q50" i="1"/>
  <c r="R50" i="1"/>
  <c r="AE50" i="1"/>
  <c r="AF50" i="1"/>
  <c r="AV50" i="1"/>
  <c r="AW50" i="1"/>
  <c r="BM50" i="1"/>
  <c r="BN50" i="1"/>
  <c r="E51" i="1"/>
  <c r="F51" i="1"/>
  <c r="H51" i="1"/>
  <c r="I51" i="1"/>
  <c r="K51" i="1"/>
  <c r="L51" i="1"/>
  <c r="N51" i="1"/>
  <c r="O51" i="1"/>
  <c r="Q51" i="1"/>
  <c r="R51" i="1"/>
  <c r="AE51" i="1"/>
  <c r="AF51" i="1"/>
  <c r="AV51" i="1"/>
  <c r="AW51" i="1"/>
  <c r="BM51" i="1"/>
  <c r="BN51" i="1"/>
  <c r="C52" i="1"/>
  <c r="E54" i="1"/>
  <c r="F54" i="1"/>
  <c r="F85" i="1"/>
  <c r="AQ54" i="1"/>
  <c r="AR54" i="1"/>
  <c r="AQ55" i="1"/>
  <c r="AR55" i="1"/>
  <c r="AQ56" i="1"/>
  <c r="AR56" i="1"/>
  <c r="AQ57" i="1"/>
  <c r="AR57" i="1"/>
  <c r="AQ58" i="1"/>
  <c r="AR58" i="1"/>
  <c r="AQ59" i="1"/>
  <c r="AR59" i="1"/>
  <c r="AQ60" i="1"/>
  <c r="AR60" i="1"/>
  <c r="AQ61" i="1"/>
  <c r="AR61" i="1"/>
  <c r="AQ62" i="1"/>
  <c r="AR62" i="1"/>
  <c r="AQ63" i="1"/>
  <c r="AR63" i="1"/>
  <c r="AQ64" i="1"/>
  <c r="AR64" i="1"/>
  <c r="AQ65" i="1"/>
  <c r="AR65" i="1"/>
  <c r="AQ66" i="1"/>
  <c r="AR66" i="1"/>
  <c r="AQ67" i="1"/>
  <c r="AR67" i="1"/>
  <c r="AQ68" i="1"/>
  <c r="AR68" i="1"/>
  <c r="AQ69" i="1"/>
  <c r="AR69" i="1"/>
  <c r="AQ70" i="1"/>
  <c r="AR70" i="1"/>
  <c r="AQ71" i="1"/>
  <c r="AR71" i="1"/>
  <c r="AQ72" i="1"/>
  <c r="AR72" i="1"/>
  <c r="AQ73" i="1"/>
  <c r="AR73" i="1"/>
  <c r="AQ74" i="1"/>
  <c r="AR74" i="1"/>
  <c r="AQ75" i="1"/>
  <c r="AR75" i="1"/>
  <c r="AQ76" i="1"/>
  <c r="AR76" i="1"/>
  <c r="AQ77" i="1"/>
  <c r="AR77" i="1"/>
  <c r="AQ78" i="1"/>
  <c r="AR78" i="1"/>
  <c r="AQ79" i="1"/>
  <c r="AR79" i="1"/>
  <c r="AQ80" i="1"/>
  <c r="AR80" i="1"/>
  <c r="AQ81" i="1"/>
  <c r="AR81" i="1"/>
  <c r="AQ82" i="1"/>
  <c r="AR82" i="1"/>
  <c r="AQ83" i="1"/>
  <c r="AR83" i="1"/>
  <c r="AQ84" i="1"/>
  <c r="AR84" i="1"/>
  <c r="AQ85" i="1"/>
  <c r="AR85" i="1"/>
  <c r="AR52" i="1"/>
  <c r="AS54" i="1"/>
  <c r="AT54" i="1"/>
  <c r="AS55" i="1"/>
  <c r="AT55" i="1"/>
  <c r="AS56" i="1"/>
  <c r="AT56" i="1"/>
  <c r="AS57" i="1"/>
  <c r="AT57" i="1"/>
  <c r="AS58" i="1"/>
  <c r="AT58" i="1"/>
  <c r="AS59" i="1"/>
  <c r="AT59" i="1"/>
  <c r="AS60" i="1"/>
  <c r="AT60" i="1"/>
  <c r="AS61" i="1"/>
  <c r="AT61" i="1"/>
  <c r="AS62" i="1"/>
  <c r="AT62" i="1"/>
  <c r="AS63" i="1"/>
  <c r="AT63" i="1"/>
  <c r="AS64" i="1"/>
  <c r="AT64" i="1"/>
  <c r="AS65" i="1"/>
  <c r="AT65" i="1"/>
  <c r="AS66" i="1"/>
  <c r="AT66" i="1"/>
  <c r="AS67" i="1"/>
  <c r="AT67" i="1"/>
  <c r="AS68" i="1"/>
  <c r="AT68" i="1"/>
  <c r="AS69" i="1"/>
  <c r="AT69" i="1"/>
  <c r="AS70" i="1"/>
  <c r="AT70" i="1"/>
  <c r="AS71" i="1"/>
  <c r="AT71" i="1"/>
  <c r="AS72" i="1"/>
  <c r="AT72" i="1"/>
  <c r="AS73" i="1"/>
  <c r="AT73" i="1"/>
  <c r="AS74" i="1"/>
  <c r="AT74" i="1"/>
  <c r="AS75" i="1"/>
  <c r="AT75" i="1"/>
  <c r="AS76" i="1"/>
  <c r="AT76" i="1"/>
  <c r="AS77" i="1"/>
  <c r="AT77" i="1"/>
  <c r="AS78" i="1"/>
  <c r="AT78" i="1"/>
  <c r="AS79" i="1"/>
  <c r="AT79" i="1"/>
  <c r="AS80" i="1"/>
  <c r="AT80" i="1"/>
  <c r="AS81" i="1"/>
  <c r="AT81" i="1"/>
  <c r="AS82" i="1"/>
  <c r="AT82" i="1"/>
  <c r="AS83" i="1"/>
  <c r="AT83" i="1"/>
  <c r="AS84" i="1"/>
  <c r="AT84" i="1"/>
  <c r="AS85" i="1"/>
  <c r="AT85" i="1"/>
  <c r="AT52" i="1"/>
  <c r="AX54" i="1"/>
  <c r="AY54" i="1"/>
  <c r="AZ54" i="1"/>
  <c r="BA54" i="1"/>
  <c r="BB54" i="1"/>
  <c r="BC54" i="1"/>
  <c r="BD54" i="1"/>
  <c r="BE54" i="1"/>
  <c r="BF54" i="1"/>
  <c r="BG54" i="1"/>
  <c r="BH54" i="1"/>
  <c r="BI54" i="1"/>
  <c r="AX55" i="1"/>
  <c r="AY55" i="1"/>
  <c r="AZ55" i="1"/>
  <c r="BA55" i="1"/>
  <c r="BB55" i="1"/>
  <c r="BC55" i="1"/>
  <c r="BD55" i="1"/>
  <c r="BE55" i="1"/>
  <c r="BF55" i="1"/>
  <c r="BG55" i="1"/>
  <c r="BH55" i="1"/>
  <c r="BI55" i="1"/>
  <c r="AX56" i="1"/>
  <c r="AY56" i="1"/>
  <c r="AZ56" i="1"/>
  <c r="BA56" i="1"/>
  <c r="BB56" i="1"/>
  <c r="BC56" i="1"/>
  <c r="BD56" i="1"/>
  <c r="BE56" i="1"/>
  <c r="BF56" i="1"/>
  <c r="BG56" i="1"/>
  <c r="BH56" i="1"/>
  <c r="BI56" i="1"/>
  <c r="AX57" i="1"/>
  <c r="AY57" i="1"/>
  <c r="AZ57" i="1"/>
  <c r="BA57" i="1"/>
  <c r="BB57" i="1"/>
  <c r="BC57" i="1"/>
  <c r="BD57" i="1"/>
  <c r="BE57" i="1"/>
  <c r="BF57" i="1"/>
  <c r="BG57" i="1"/>
  <c r="BH57" i="1"/>
  <c r="BI57" i="1"/>
  <c r="AX58" i="1"/>
  <c r="AY58" i="1"/>
  <c r="AZ58" i="1"/>
  <c r="BA58" i="1"/>
  <c r="BB58" i="1"/>
  <c r="BC58" i="1"/>
  <c r="BD58" i="1"/>
  <c r="BE58" i="1"/>
  <c r="BF58" i="1"/>
  <c r="BG58" i="1"/>
  <c r="BH58" i="1"/>
  <c r="BI58" i="1"/>
  <c r="AX59" i="1"/>
  <c r="AY59" i="1"/>
  <c r="AZ59" i="1"/>
  <c r="BA59" i="1"/>
  <c r="BB59" i="1"/>
  <c r="BC59" i="1"/>
  <c r="BD59" i="1"/>
  <c r="BE59" i="1"/>
  <c r="BF59" i="1"/>
  <c r="BG59" i="1"/>
  <c r="BH59" i="1"/>
  <c r="BI59" i="1"/>
  <c r="AX60" i="1"/>
  <c r="AY60" i="1"/>
  <c r="AZ60" i="1"/>
  <c r="BA60" i="1"/>
  <c r="BB60" i="1"/>
  <c r="BC60" i="1"/>
  <c r="BD60" i="1"/>
  <c r="BE60" i="1"/>
  <c r="BF60" i="1"/>
  <c r="BG60" i="1"/>
  <c r="BH60" i="1"/>
  <c r="BI60" i="1"/>
  <c r="AX61" i="1"/>
  <c r="AY61" i="1"/>
  <c r="AZ61" i="1"/>
  <c r="BA61" i="1"/>
  <c r="BB61" i="1"/>
  <c r="BC61" i="1"/>
  <c r="BD61" i="1"/>
  <c r="BE61" i="1"/>
  <c r="BF61" i="1"/>
  <c r="BG61" i="1"/>
  <c r="BH61" i="1"/>
  <c r="BI61" i="1"/>
  <c r="AX62" i="1"/>
  <c r="AY62" i="1"/>
  <c r="AZ62" i="1"/>
  <c r="BA62" i="1"/>
  <c r="BB62" i="1"/>
  <c r="BC62" i="1"/>
  <c r="BD62" i="1"/>
  <c r="BE62" i="1"/>
  <c r="BF62" i="1"/>
  <c r="BG62" i="1"/>
  <c r="BH62" i="1"/>
  <c r="BI62" i="1"/>
  <c r="AX63" i="1"/>
  <c r="AY63" i="1"/>
  <c r="AZ63" i="1"/>
  <c r="BA63" i="1"/>
  <c r="BB63" i="1"/>
  <c r="BC63" i="1"/>
  <c r="BD63" i="1"/>
  <c r="BE63" i="1"/>
  <c r="BF63" i="1"/>
  <c r="BG63" i="1"/>
  <c r="BH63" i="1"/>
  <c r="BI63" i="1"/>
  <c r="AX64" i="1"/>
  <c r="AY64" i="1"/>
  <c r="AZ64" i="1"/>
  <c r="BA64" i="1"/>
  <c r="BB64" i="1"/>
  <c r="BC64" i="1"/>
  <c r="BD64" i="1"/>
  <c r="BE64" i="1"/>
  <c r="BF64" i="1"/>
  <c r="BG64" i="1"/>
  <c r="BH64" i="1"/>
  <c r="BI64" i="1"/>
  <c r="AX65" i="1"/>
  <c r="AY65" i="1"/>
  <c r="AZ65" i="1"/>
  <c r="BA65" i="1"/>
  <c r="BB65" i="1"/>
  <c r="BC65" i="1"/>
  <c r="BD65" i="1"/>
  <c r="BE65" i="1"/>
  <c r="BF65" i="1"/>
  <c r="BG65" i="1"/>
  <c r="BH65" i="1"/>
  <c r="BI65" i="1"/>
  <c r="AX66" i="1"/>
  <c r="AY66" i="1"/>
  <c r="AZ66" i="1"/>
  <c r="BA66" i="1"/>
  <c r="BB66" i="1"/>
  <c r="BC66" i="1"/>
  <c r="BD66" i="1"/>
  <c r="BE66" i="1"/>
  <c r="BF66" i="1"/>
  <c r="BG66" i="1"/>
  <c r="BH66" i="1"/>
  <c r="BI66" i="1"/>
  <c r="AX67" i="1"/>
  <c r="AY67" i="1"/>
  <c r="AZ67" i="1"/>
  <c r="BA67" i="1"/>
  <c r="BB67" i="1"/>
  <c r="BC67" i="1"/>
  <c r="BD67" i="1"/>
  <c r="BE67" i="1"/>
  <c r="BF67" i="1"/>
  <c r="BG67" i="1"/>
  <c r="BH67" i="1"/>
  <c r="BI67" i="1"/>
  <c r="AX68" i="1"/>
  <c r="AY68" i="1"/>
  <c r="AZ68" i="1"/>
  <c r="BA68" i="1"/>
  <c r="BB68" i="1"/>
  <c r="BC68" i="1"/>
  <c r="BD68" i="1"/>
  <c r="BE68" i="1"/>
  <c r="BF68" i="1"/>
  <c r="BG68" i="1"/>
  <c r="BH68" i="1"/>
  <c r="BI68" i="1"/>
  <c r="AX69" i="1"/>
  <c r="AY69" i="1"/>
  <c r="AZ69" i="1"/>
  <c r="BA69" i="1"/>
  <c r="BB69" i="1"/>
  <c r="BC69" i="1"/>
  <c r="BD69" i="1"/>
  <c r="BE69" i="1"/>
  <c r="BF69" i="1"/>
  <c r="BG69" i="1"/>
  <c r="BH69" i="1"/>
  <c r="BI69" i="1"/>
  <c r="AX70" i="1"/>
  <c r="AY70" i="1"/>
  <c r="AZ70" i="1"/>
  <c r="BA70" i="1"/>
  <c r="BB70" i="1"/>
  <c r="BC70" i="1"/>
  <c r="BD70" i="1"/>
  <c r="BE70" i="1"/>
  <c r="BF70" i="1"/>
  <c r="BG70" i="1"/>
  <c r="BH70" i="1"/>
  <c r="BI70" i="1"/>
  <c r="AX71" i="1"/>
  <c r="AY71" i="1"/>
  <c r="AZ71" i="1"/>
  <c r="BA71" i="1"/>
  <c r="BB71" i="1"/>
  <c r="BC71" i="1"/>
  <c r="BD71" i="1"/>
  <c r="BE71" i="1"/>
  <c r="BF71" i="1"/>
  <c r="BG71" i="1"/>
  <c r="BH71" i="1"/>
  <c r="BI71" i="1"/>
  <c r="AX72" i="1"/>
  <c r="AY72" i="1"/>
  <c r="AZ72" i="1"/>
  <c r="BA72" i="1"/>
  <c r="BB72" i="1"/>
  <c r="BC72" i="1"/>
  <c r="BD72" i="1"/>
  <c r="BE72" i="1"/>
  <c r="BF72" i="1"/>
  <c r="BG72" i="1"/>
  <c r="BH72" i="1"/>
  <c r="BI72" i="1"/>
  <c r="AX73" i="1"/>
  <c r="AY73" i="1"/>
  <c r="AZ73" i="1"/>
  <c r="BA73" i="1"/>
  <c r="BB73" i="1"/>
  <c r="BC73" i="1"/>
  <c r="BD73" i="1"/>
  <c r="BE73" i="1"/>
  <c r="BF73" i="1"/>
  <c r="BG73" i="1"/>
  <c r="BH73" i="1"/>
  <c r="BI73" i="1"/>
  <c r="AX74" i="1"/>
  <c r="AY74" i="1"/>
  <c r="AZ74" i="1"/>
  <c r="BA74" i="1"/>
  <c r="BB74" i="1"/>
  <c r="BC74" i="1"/>
  <c r="BD74" i="1"/>
  <c r="BE74" i="1"/>
  <c r="BF74" i="1"/>
  <c r="BG74" i="1"/>
  <c r="BH74" i="1"/>
  <c r="BI74" i="1"/>
  <c r="AX75" i="1"/>
  <c r="AY75" i="1"/>
  <c r="AZ75" i="1"/>
  <c r="BA75" i="1"/>
  <c r="BB75" i="1"/>
  <c r="BC75" i="1"/>
  <c r="BD75" i="1"/>
  <c r="BE75" i="1"/>
  <c r="BF75" i="1"/>
  <c r="BG75" i="1"/>
  <c r="BH75" i="1"/>
  <c r="BI75" i="1"/>
  <c r="AX76" i="1"/>
  <c r="AY76" i="1"/>
  <c r="AZ76" i="1"/>
  <c r="BA76" i="1"/>
  <c r="BB76" i="1"/>
  <c r="BC76" i="1"/>
  <c r="BD76" i="1"/>
  <c r="BE76" i="1"/>
  <c r="BF76" i="1"/>
  <c r="BG76" i="1"/>
  <c r="BH76" i="1"/>
  <c r="BI76" i="1"/>
  <c r="AX77" i="1"/>
  <c r="AY77" i="1"/>
  <c r="AZ77" i="1"/>
  <c r="BA77" i="1"/>
  <c r="BB77" i="1"/>
  <c r="BC77" i="1"/>
  <c r="BD77" i="1"/>
  <c r="BE77" i="1"/>
  <c r="BF77" i="1"/>
  <c r="BG77" i="1"/>
  <c r="BH77" i="1"/>
  <c r="BI77" i="1"/>
  <c r="AX78" i="1"/>
  <c r="AY78" i="1"/>
  <c r="AZ78" i="1"/>
  <c r="BA78" i="1"/>
  <c r="BB78" i="1"/>
  <c r="BC78" i="1"/>
  <c r="BD78" i="1"/>
  <c r="BE78" i="1"/>
  <c r="BF78" i="1"/>
  <c r="BG78" i="1"/>
  <c r="BH78" i="1"/>
  <c r="BI78" i="1"/>
  <c r="AX79" i="1"/>
  <c r="AY79" i="1"/>
  <c r="AZ79" i="1"/>
  <c r="BA79" i="1"/>
  <c r="BB79" i="1"/>
  <c r="BC79" i="1"/>
  <c r="BD79" i="1"/>
  <c r="BE79" i="1"/>
  <c r="BF79" i="1"/>
  <c r="BG79" i="1"/>
  <c r="BH79" i="1"/>
  <c r="BI79" i="1"/>
  <c r="AX80" i="1"/>
  <c r="AY80" i="1"/>
  <c r="AZ80" i="1"/>
  <c r="BA80" i="1"/>
  <c r="BB80" i="1"/>
  <c r="BC80" i="1"/>
  <c r="BD80" i="1"/>
  <c r="BE80" i="1"/>
  <c r="BF80" i="1"/>
  <c r="BG80" i="1"/>
  <c r="BH80" i="1"/>
  <c r="BI80" i="1"/>
  <c r="AX81" i="1"/>
  <c r="AY81" i="1"/>
  <c r="AZ81" i="1"/>
  <c r="BA81" i="1"/>
  <c r="BB81" i="1"/>
  <c r="BC81" i="1"/>
  <c r="BD81" i="1"/>
  <c r="BE81" i="1"/>
  <c r="BF81" i="1"/>
  <c r="BG81" i="1"/>
  <c r="BH81" i="1"/>
  <c r="BI81" i="1"/>
  <c r="AX82" i="1"/>
  <c r="AY82" i="1"/>
  <c r="AZ82" i="1"/>
  <c r="BA82" i="1"/>
  <c r="BB82" i="1"/>
  <c r="BC82" i="1"/>
  <c r="BD82" i="1"/>
  <c r="BE82" i="1"/>
  <c r="BF82" i="1"/>
  <c r="BG82" i="1"/>
  <c r="BH82" i="1"/>
  <c r="BI82" i="1"/>
  <c r="AX85" i="1"/>
  <c r="AY85" i="1"/>
  <c r="AZ85" i="1"/>
  <c r="BA85" i="1"/>
  <c r="BB85" i="1"/>
  <c r="BC85" i="1"/>
  <c r="BD85" i="1"/>
  <c r="BE85" i="1"/>
  <c r="BF85" i="1"/>
  <c r="BG85" i="1"/>
  <c r="BH85" i="1"/>
  <c r="BI85" i="1"/>
  <c r="BI52" i="1"/>
  <c r="BJ54" i="1"/>
  <c r="BK54" i="1"/>
  <c r="BJ55" i="1"/>
  <c r="BK55" i="1"/>
  <c r="BJ56" i="1"/>
  <c r="BK56" i="1"/>
  <c r="BJ57" i="1"/>
  <c r="BK57" i="1"/>
  <c r="BJ58" i="1"/>
  <c r="BK58" i="1"/>
  <c r="BJ59" i="1"/>
  <c r="BK59" i="1"/>
  <c r="BJ60" i="1"/>
  <c r="BK60" i="1"/>
  <c r="BJ61" i="1"/>
  <c r="BK61" i="1"/>
  <c r="BJ62" i="1"/>
  <c r="BK62" i="1"/>
  <c r="BJ63" i="1"/>
  <c r="BK63" i="1"/>
  <c r="BJ64" i="1"/>
  <c r="BK64" i="1"/>
  <c r="BJ65" i="1"/>
  <c r="BK65" i="1"/>
  <c r="BJ66" i="1"/>
  <c r="BK66" i="1"/>
  <c r="BJ67" i="1"/>
  <c r="BK67" i="1"/>
  <c r="BJ68" i="1"/>
  <c r="BK68" i="1"/>
  <c r="BJ69" i="1"/>
  <c r="BK69" i="1"/>
  <c r="BJ70" i="1"/>
  <c r="BK70" i="1"/>
  <c r="BJ71" i="1"/>
  <c r="BK71" i="1"/>
  <c r="BJ72" i="1"/>
  <c r="BK72" i="1"/>
  <c r="BJ73" i="1"/>
  <c r="BK73" i="1"/>
  <c r="BJ74" i="1"/>
  <c r="BK74" i="1"/>
  <c r="BJ75" i="1"/>
  <c r="BK75" i="1"/>
  <c r="BJ76" i="1"/>
  <c r="BK76" i="1"/>
  <c r="BJ77" i="1"/>
  <c r="BK77" i="1"/>
  <c r="BJ78" i="1"/>
  <c r="BK78" i="1"/>
  <c r="BJ79" i="1"/>
  <c r="BK79" i="1"/>
  <c r="BJ80" i="1"/>
  <c r="BK80" i="1"/>
  <c r="BJ81" i="1"/>
  <c r="BK81" i="1"/>
  <c r="BJ82" i="1"/>
  <c r="BK82" i="1"/>
  <c r="BJ85" i="1"/>
  <c r="BK85" i="1"/>
  <c r="BK52" i="1"/>
  <c r="BO54" i="1" a="1"/>
  <c r="BO54" i="1"/>
  <c r="BP54" i="1" a="1"/>
  <c r="BP54" i="1"/>
  <c r="BQ54" i="1" a="1"/>
  <c r="BR54" i="1" a="1"/>
  <c r="BS54" i="1" a="1"/>
  <c r="BT54" i="1" a="1"/>
  <c r="BU54" i="1" a="1"/>
  <c r="BV54" i="1" a="1"/>
  <c r="BW54" i="1" a="1"/>
  <c r="BX54" i="1" a="1"/>
  <c r="BQ54" i="1"/>
  <c r="BR54" i="1"/>
  <c r="BS54" i="1"/>
  <c r="BT54" i="1"/>
  <c r="BU54" i="1"/>
  <c r="BV54" i="1"/>
  <c r="BW54" i="1"/>
  <c r="BX54" i="1"/>
  <c r="BY54" i="1"/>
  <c r="BZ54" i="1"/>
  <c r="BO55" i="1" a="1"/>
  <c r="BO55" i="1"/>
  <c r="BP55" i="1" a="1"/>
  <c r="BP55" i="1"/>
  <c r="BQ55" i="1" a="1"/>
  <c r="BR55" i="1" a="1"/>
  <c r="BS55" i="1" a="1"/>
  <c r="BT55" i="1" a="1"/>
  <c r="BU55" i="1" a="1"/>
  <c r="BV55" i="1" a="1"/>
  <c r="BW55" i="1" a="1"/>
  <c r="BX55" i="1" a="1"/>
  <c r="BQ55" i="1"/>
  <c r="BR55" i="1"/>
  <c r="BS55" i="1"/>
  <c r="BT55" i="1"/>
  <c r="BU55" i="1"/>
  <c r="BV55" i="1"/>
  <c r="BW55" i="1"/>
  <c r="BX55" i="1"/>
  <c r="BY55" i="1"/>
  <c r="BZ55" i="1"/>
  <c r="BO56" i="1" a="1"/>
  <c r="BO56" i="1"/>
  <c r="BP56" i="1" a="1"/>
  <c r="BP56" i="1"/>
  <c r="BQ56" i="1" a="1"/>
  <c r="BR56" i="1" a="1"/>
  <c r="BS56" i="1" a="1"/>
  <c r="BT56" i="1" a="1"/>
  <c r="BU56" i="1" a="1"/>
  <c r="BV56" i="1" a="1"/>
  <c r="BW56" i="1" a="1"/>
  <c r="BX56" i="1" a="1"/>
  <c r="BQ56" i="1"/>
  <c r="BR56" i="1"/>
  <c r="BS56" i="1"/>
  <c r="BT56" i="1"/>
  <c r="BU56" i="1"/>
  <c r="BV56" i="1"/>
  <c r="BW56" i="1"/>
  <c r="BX56" i="1"/>
  <c r="BY56" i="1"/>
  <c r="BZ56" i="1"/>
  <c r="BO57" i="1" a="1"/>
  <c r="BO57" i="1"/>
  <c r="BP57" i="1" a="1"/>
  <c r="BP57" i="1"/>
  <c r="BQ57" i="1" a="1"/>
  <c r="BR57" i="1" a="1"/>
  <c r="BS57" i="1" a="1"/>
  <c r="BT57" i="1" a="1"/>
  <c r="BU57" i="1" a="1"/>
  <c r="BV57" i="1" a="1"/>
  <c r="BW57" i="1" a="1"/>
  <c r="BX57" i="1" a="1"/>
  <c r="BQ57" i="1"/>
  <c r="BR57" i="1"/>
  <c r="BS57" i="1"/>
  <c r="BT57" i="1"/>
  <c r="BU57" i="1"/>
  <c r="BV57" i="1"/>
  <c r="BW57" i="1"/>
  <c r="BX57" i="1"/>
  <c r="BY57" i="1"/>
  <c r="BZ57" i="1"/>
  <c r="BO58" i="1" a="1"/>
  <c r="BO58" i="1"/>
  <c r="BP58" i="1" a="1"/>
  <c r="BP58" i="1"/>
  <c r="BQ58" i="1" a="1"/>
  <c r="BR58" i="1" a="1"/>
  <c r="BS58" i="1" a="1"/>
  <c r="BT58" i="1" a="1"/>
  <c r="BU58" i="1" a="1"/>
  <c r="BV58" i="1" a="1"/>
  <c r="BW58" i="1" a="1"/>
  <c r="BX58" i="1" a="1"/>
  <c r="BQ58" i="1"/>
  <c r="BR58" i="1"/>
  <c r="BS58" i="1"/>
  <c r="BT58" i="1"/>
  <c r="BU58" i="1"/>
  <c r="BV58" i="1"/>
  <c r="BW58" i="1"/>
  <c r="BX58" i="1"/>
  <c r="BY58" i="1"/>
  <c r="BZ58" i="1"/>
  <c r="BO59" i="1" a="1"/>
  <c r="BO59" i="1"/>
  <c r="BP59" i="1" a="1"/>
  <c r="BP59" i="1"/>
  <c r="BQ59" i="1" a="1"/>
  <c r="BR59" i="1" a="1"/>
  <c r="BS59" i="1" a="1"/>
  <c r="BT59" i="1" a="1"/>
  <c r="BU59" i="1" a="1"/>
  <c r="BV59" i="1" a="1"/>
  <c r="BW59" i="1" a="1"/>
  <c r="BX59" i="1" a="1"/>
  <c r="BQ59" i="1"/>
  <c r="BR59" i="1"/>
  <c r="BS59" i="1"/>
  <c r="BT59" i="1"/>
  <c r="BU59" i="1"/>
  <c r="BV59" i="1"/>
  <c r="BW59" i="1"/>
  <c r="BX59" i="1"/>
  <c r="BY59" i="1"/>
  <c r="BZ59" i="1"/>
  <c r="BO60" i="1" a="1"/>
  <c r="BO60" i="1"/>
  <c r="BP60" i="1" a="1"/>
  <c r="BP60" i="1"/>
  <c r="BQ60" i="1" a="1"/>
  <c r="BR60" i="1" a="1"/>
  <c r="BS60" i="1" a="1"/>
  <c r="BT60" i="1" a="1"/>
  <c r="BU60" i="1" a="1"/>
  <c r="BV60" i="1" a="1"/>
  <c r="BW60" i="1" a="1"/>
  <c r="BX60" i="1" a="1"/>
  <c r="BQ60" i="1"/>
  <c r="BR60" i="1"/>
  <c r="BS60" i="1"/>
  <c r="BT60" i="1"/>
  <c r="BU60" i="1"/>
  <c r="BV60" i="1"/>
  <c r="BW60" i="1"/>
  <c r="BX60" i="1"/>
  <c r="BY60" i="1"/>
  <c r="BZ60" i="1"/>
  <c r="BO61" i="1" a="1"/>
  <c r="BO61" i="1"/>
  <c r="BP61" i="1" a="1"/>
  <c r="BP61" i="1"/>
  <c r="BQ61" i="1" a="1"/>
  <c r="BR61" i="1" a="1"/>
  <c r="BS61" i="1" a="1"/>
  <c r="BT61" i="1" a="1"/>
  <c r="BU61" i="1" a="1"/>
  <c r="BV61" i="1" a="1"/>
  <c r="BW61" i="1" a="1"/>
  <c r="BX61" i="1" a="1"/>
  <c r="BQ61" i="1"/>
  <c r="BR61" i="1"/>
  <c r="BS61" i="1"/>
  <c r="BT61" i="1"/>
  <c r="BU61" i="1"/>
  <c r="BV61" i="1"/>
  <c r="BW61" i="1"/>
  <c r="BX61" i="1"/>
  <c r="BY61" i="1"/>
  <c r="BZ61" i="1"/>
  <c r="BO62" i="1" a="1"/>
  <c r="BO62" i="1"/>
  <c r="BP62" i="1" a="1"/>
  <c r="BP62" i="1"/>
  <c r="BQ62" i="1" a="1"/>
  <c r="BR62" i="1" a="1"/>
  <c r="BS62" i="1" a="1"/>
  <c r="BT62" i="1" a="1"/>
  <c r="BU62" i="1" a="1"/>
  <c r="BV62" i="1" a="1"/>
  <c r="BW62" i="1" a="1"/>
  <c r="BX62" i="1" a="1"/>
  <c r="BQ62" i="1"/>
  <c r="BR62" i="1"/>
  <c r="BS62" i="1"/>
  <c r="BT62" i="1"/>
  <c r="BU62" i="1"/>
  <c r="BV62" i="1"/>
  <c r="BW62" i="1"/>
  <c r="BX62" i="1"/>
  <c r="BY62" i="1"/>
  <c r="BZ62" i="1"/>
  <c r="BO63" i="1" a="1"/>
  <c r="BO63" i="1"/>
  <c r="BP63" i="1" a="1"/>
  <c r="BP63" i="1"/>
  <c r="BQ63" i="1" a="1"/>
  <c r="BR63" i="1" a="1"/>
  <c r="BS63" i="1" a="1"/>
  <c r="BT63" i="1" a="1"/>
  <c r="BU63" i="1" a="1"/>
  <c r="BV63" i="1" a="1"/>
  <c r="BW63" i="1" a="1"/>
  <c r="BX63" i="1" a="1"/>
  <c r="BQ63" i="1"/>
  <c r="BR63" i="1"/>
  <c r="BS63" i="1"/>
  <c r="BT63" i="1"/>
  <c r="BU63" i="1"/>
  <c r="BV63" i="1"/>
  <c r="BW63" i="1"/>
  <c r="BX63" i="1"/>
  <c r="BY63" i="1"/>
  <c r="BZ63" i="1"/>
  <c r="BO64" i="1" a="1"/>
  <c r="BO64" i="1"/>
  <c r="BP64" i="1" a="1"/>
  <c r="BP64" i="1"/>
  <c r="BQ64" i="1" a="1"/>
  <c r="BR64" i="1" a="1"/>
  <c r="BS64" i="1" a="1"/>
  <c r="BT64" i="1" a="1"/>
  <c r="BU64" i="1" a="1"/>
  <c r="BV64" i="1" a="1"/>
  <c r="BW64" i="1" a="1"/>
  <c r="BX64" i="1" a="1"/>
  <c r="BQ64" i="1"/>
  <c r="BR64" i="1"/>
  <c r="BS64" i="1"/>
  <c r="BT64" i="1"/>
  <c r="BU64" i="1"/>
  <c r="BV64" i="1"/>
  <c r="BW64" i="1"/>
  <c r="BX64" i="1"/>
  <c r="BY64" i="1"/>
  <c r="BZ64" i="1"/>
  <c r="BO65" i="1" a="1"/>
  <c r="BO65" i="1"/>
  <c r="BP65" i="1" a="1"/>
  <c r="BP65" i="1"/>
  <c r="BQ65" i="1" a="1"/>
  <c r="BR65" i="1" a="1"/>
  <c r="BS65" i="1" a="1"/>
  <c r="BT65" i="1" a="1"/>
  <c r="BU65" i="1" a="1"/>
  <c r="BV65" i="1" a="1"/>
  <c r="BW65" i="1" a="1"/>
  <c r="BX65" i="1" a="1"/>
  <c r="BQ65" i="1"/>
  <c r="BR65" i="1"/>
  <c r="BS65" i="1"/>
  <c r="BT65" i="1"/>
  <c r="BU65" i="1"/>
  <c r="BV65" i="1"/>
  <c r="BW65" i="1"/>
  <c r="BX65" i="1"/>
  <c r="BY65" i="1"/>
  <c r="BZ65" i="1"/>
  <c r="BO66" i="1" a="1"/>
  <c r="BO66" i="1"/>
  <c r="BP66" i="1" a="1"/>
  <c r="BP66" i="1"/>
  <c r="BQ66" i="1" a="1"/>
  <c r="BR66" i="1" a="1"/>
  <c r="BS66" i="1" a="1"/>
  <c r="BT66" i="1" a="1"/>
  <c r="BU66" i="1" a="1"/>
  <c r="BV66" i="1" a="1"/>
  <c r="BW66" i="1" a="1"/>
  <c r="BX66" i="1" a="1"/>
  <c r="BQ66" i="1"/>
  <c r="BR66" i="1"/>
  <c r="BS66" i="1"/>
  <c r="BT66" i="1"/>
  <c r="BU66" i="1"/>
  <c r="BV66" i="1"/>
  <c r="BW66" i="1"/>
  <c r="BX66" i="1"/>
  <c r="BY66" i="1"/>
  <c r="BZ66" i="1"/>
  <c r="BO67" i="1" a="1"/>
  <c r="BO67" i="1"/>
  <c r="BP67" i="1" a="1"/>
  <c r="BP67" i="1"/>
  <c r="BQ67" i="1" a="1"/>
  <c r="BR67" i="1" a="1"/>
  <c r="BS67" i="1" a="1"/>
  <c r="BT67" i="1" a="1"/>
  <c r="BU67" i="1" a="1"/>
  <c r="BV67" i="1" a="1"/>
  <c r="BW67" i="1" a="1"/>
  <c r="BX67" i="1" a="1"/>
  <c r="BQ67" i="1"/>
  <c r="BR67" i="1"/>
  <c r="BS67" i="1"/>
  <c r="BT67" i="1"/>
  <c r="BU67" i="1"/>
  <c r="BV67" i="1"/>
  <c r="BW67" i="1"/>
  <c r="BX67" i="1"/>
  <c r="BY67" i="1"/>
  <c r="BZ67" i="1"/>
  <c r="BO68" i="1" a="1"/>
  <c r="BO68" i="1"/>
  <c r="BP68" i="1" a="1"/>
  <c r="BP68" i="1"/>
  <c r="BQ68" i="1" a="1"/>
  <c r="BR68" i="1" a="1"/>
  <c r="BS68" i="1" a="1"/>
  <c r="BT68" i="1" a="1"/>
  <c r="BU68" i="1" a="1"/>
  <c r="BV68" i="1" a="1"/>
  <c r="BW68" i="1" a="1"/>
  <c r="BX68" i="1" a="1"/>
  <c r="BQ68" i="1"/>
  <c r="BR68" i="1"/>
  <c r="BS68" i="1"/>
  <c r="BT68" i="1"/>
  <c r="BU68" i="1"/>
  <c r="BV68" i="1"/>
  <c r="BW68" i="1"/>
  <c r="BX68" i="1"/>
  <c r="BY68" i="1"/>
  <c r="BZ68" i="1"/>
  <c r="BO69" i="1" a="1"/>
  <c r="BO69" i="1"/>
  <c r="BP69" i="1" a="1"/>
  <c r="BP69" i="1"/>
  <c r="BQ69" i="1" a="1"/>
  <c r="BR69" i="1" a="1"/>
  <c r="BS69" i="1" a="1"/>
  <c r="BT69" i="1" a="1"/>
  <c r="BU69" i="1" a="1"/>
  <c r="BV69" i="1" a="1"/>
  <c r="BW69" i="1" a="1"/>
  <c r="BX69" i="1" a="1"/>
  <c r="BQ69" i="1"/>
  <c r="BR69" i="1"/>
  <c r="BS69" i="1"/>
  <c r="BT69" i="1"/>
  <c r="BU69" i="1"/>
  <c r="BV69" i="1"/>
  <c r="BW69" i="1"/>
  <c r="BX69" i="1"/>
  <c r="BY69" i="1"/>
  <c r="BZ69" i="1"/>
  <c r="BO70" i="1" a="1"/>
  <c r="BO70" i="1"/>
  <c r="BP70" i="1" a="1"/>
  <c r="BP70" i="1"/>
  <c r="BQ70" i="1" a="1"/>
  <c r="BR70" i="1" a="1"/>
  <c r="BS70" i="1" a="1"/>
  <c r="BT70" i="1" a="1"/>
  <c r="BU70" i="1" a="1"/>
  <c r="BV70" i="1" a="1"/>
  <c r="BW70" i="1" a="1"/>
  <c r="BX70" i="1" a="1"/>
  <c r="BQ70" i="1"/>
  <c r="BR70" i="1"/>
  <c r="BS70" i="1"/>
  <c r="BT70" i="1"/>
  <c r="BU70" i="1"/>
  <c r="BV70" i="1"/>
  <c r="BW70" i="1"/>
  <c r="BX70" i="1"/>
  <c r="BY70" i="1"/>
  <c r="BZ70" i="1"/>
  <c r="BO71" i="1" a="1"/>
  <c r="BO71" i="1"/>
  <c r="BP71" i="1" a="1"/>
  <c r="BP71" i="1"/>
  <c r="BQ71" i="1" a="1"/>
  <c r="BR71" i="1" a="1"/>
  <c r="BS71" i="1" a="1"/>
  <c r="BT71" i="1" a="1"/>
  <c r="BU71" i="1" a="1"/>
  <c r="BV71" i="1" a="1"/>
  <c r="BW71" i="1" a="1"/>
  <c r="BX71" i="1" a="1"/>
  <c r="BQ71" i="1"/>
  <c r="BR71" i="1"/>
  <c r="BS71" i="1"/>
  <c r="BT71" i="1"/>
  <c r="BU71" i="1"/>
  <c r="BV71" i="1"/>
  <c r="BW71" i="1"/>
  <c r="BX71" i="1"/>
  <c r="BY71" i="1"/>
  <c r="BZ71" i="1"/>
  <c r="BO72" i="1" a="1"/>
  <c r="BO72" i="1"/>
  <c r="BP72" i="1" a="1"/>
  <c r="BP72" i="1"/>
  <c r="BQ72" i="1" a="1"/>
  <c r="BR72" i="1" a="1"/>
  <c r="BS72" i="1" a="1"/>
  <c r="BT72" i="1" a="1"/>
  <c r="BU72" i="1" a="1"/>
  <c r="BV72" i="1" a="1"/>
  <c r="BW72" i="1" a="1"/>
  <c r="BX72" i="1" a="1"/>
  <c r="BQ72" i="1"/>
  <c r="BR72" i="1"/>
  <c r="BS72" i="1"/>
  <c r="BT72" i="1"/>
  <c r="BU72" i="1"/>
  <c r="BV72" i="1"/>
  <c r="BW72" i="1"/>
  <c r="BX72" i="1"/>
  <c r="BY72" i="1"/>
  <c r="BZ72" i="1"/>
  <c r="BO73" i="1" a="1"/>
  <c r="BO73" i="1"/>
  <c r="BP73" i="1" a="1"/>
  <c r="BP73" i="1"/>
  <c r="BQ73" i="1" a="1"/>
  <c r="BR73" i="1" a="1"/>
  <c r="BS73" i="1" a="1"/>
  <c r="BT73" i="1" a="1"/>
  <c r="BU73" i="1" a="1"/>
  <c r="BV73" i="1" a="1"/>
  <c r="BW73" i="1" a="1"/>
  <c r="BX73" i="1" a="1"/>
  <c r="BQ73" i="1"/>
  <c r="BR73" i="1"/>
  <c r="BS73" i="1"/>
  <c r="BT73" i="1"/>
  <c r="BU73" i="1"/>
  <c r="BV73" i="1"/>
  <c r="BW73" i="1"/>
  <c r="BX73" i="1"/>
  <c r="BY73" i="1"/>
  <c r="BZ73" i="1"/>
  <c r="BO74" i="1" a="1"/>
  <c r="BO74" i="1"/>
  <c r="BP74" i="1" a="1"/>
  <c r="BP74" i="1"/>
  <c r="BQ74" i="1" a="1"/>
  <c r="BR74" i="1" a="1"/>
  <c r="BS74" i="1" a="1"/>
  <c r="BT74" i="1" a="1"/>
  <c r="BU74" i="1" a="1"/>
  <c r="BV74" i="1" a="1"/>
  <c r="BW74" i="1" a="1"/>
  <c r="BX74" i="1" a="1"/>
  <c r="BQ74" i="1"/>
  <c r="BR74" i="1"/>
  <c r="BS74" i="1"/>
  <c r="BT74" i="1"/>
  <c r="BU74" i="1"/>
  <c r="BV74" i="1"/>
  <c r="BW74" i="1"/>
  <c r="BX74" i="1"/>
  <c r="BY74" i="1"/>
  <c r="BZ74" i="1"/>
  <c r="BO75" i="1" a="1"/>
  <c r="BO75" i="1"/>
  <c r="BP75" i="1" a="1"/>
  <c r="BP75" i="1"/>
  <c r="BQ75" i="1" a="1"/>
  <c r="BR75" i="1" a="1"/>
  <c r="BS75" i="1" a="1"/>
  <c r="BT75" i="1" a="1"/>
  <c r="BU75" i="1" a="1"/>
  <c r="BV75" i="1" a="1"/>
  <c r="BW75" i="1" a="1"/>
  <c r="BX75" i="1" a="1"/>
  <c r="BQ75" i="1"/>
  <c r="BR75" i="1"/>
  <c r="BS75" i="1"/>
  <c r="BT75" i="1"/>
  <c r="BU75" i="1"/>
  <c r="BV75" i="1"/>
  <c r="BW75" i="1"/>
  <c r="BX75" i="1"/>
  <c r="BY75" i="1"/>
  <c r="BZ75" i="1"/>
  <c r="BO76" i="1" a="1"/>
  <c r="BO76" i="1"/>
  <c r="BP76" i="1" a="1"/>
  <c r="BP76" i="1"/>
  <c r="BQ76" i="1" a="1"/>
  <c r="BR76" i="1" a="1"/>
  <c r="BS76" i="1" a="1"/>
  <c r="BT76" i="1" a="1"/>
  <c r="BU76" i="1" a="1"/>
  <c r="BV76" i="1" a="1"/>
  <c r="BW76" i="1" a="1"/>
  <c r="BX76" i="1" a="1"/>
  <c r="BQ76" i="1"/>
  <c r="BR76" i="1"/>
  <c r="BS76" i="1"/>
  <c r="BT76" i="1"/>
  <c r="BU76" i="1"/>
  <c r="BV76" i="1"/>
  <c r="BW76" i="1"/>
  <c r="BX76" i="1"/>
  <c r="BY76" i="1"/>
  <c r="BZ76" i="1"/>
  <c r="BO77" i="1" a="1"/>
  <c r="BO77" i="1"/>
  <c r="BP77" i="1" a="1"/>
  <c r="BP77" i="1"/>
  <c r="BQ77" i="1" a="1"/>
  <c r="BR77" i="1" a="1"/>
  <c r="BS77" i="1" a="1"/>
  <c r="BT77" i="1" a="1"/>
  <c r="BU77" i="1" a="1"/>
  <c r="BV77" i="1" a="1"/>
  <c r="BW77" i="1" a="1"/>
  <c r="BX77" i="1" a="1"/>
  <c r="BQ77" i="1"/>
  <c r="BR77" i="1"/>
  <c r="BS77" i="1"/>
  <c r="BT77" i="1"/>
  <c r="BU77" i="1"/>
  <c r="BV77" i="1"/>
  <c r="BW77" i="1"/>
  <c r="BX77" i="1"/>
  <c r="BY77" i="1"/>
  <c r="BZ77" i="1"/>
  <c r="BO78" i="1" a="1"/>
  <c r="BO78" i="1"/>
  <c r="BP78" i="1" a="1"/>
  <c r="BP78" i="1"/>
  <c r="BQ78" i="1" a="1"/>
  <c r="BR78" i="1" a="1"/>
  <c r="BS78" i="1" a="1"/>
  <c r="BT78" i="1" a="1"/>
  <c r="BU78" i="1" a="1"/>
  <c r="BV78" i="1" a="1"/>
  <c r="BW78" i="1" a="1"/>
  <c r="BX78" i="1" a="1"/>
  <c r="BQ78" i="1"/>
  <c r="BR78" i="1"/>
  <c r="BS78" i="1"/>
  <c r="BT78" i="1"/>
  <c r="BU78" i="1"/>
  <c r="BV78" i="1"/>
  <c r="BW78" i="1"/>
  <c r="BX78" i="1"/>
  <c r="BY78" i="1"/>
  <c r="BZ78" i="1"/>
  <c r="BY79" i="1"/>
  <c r="BZ79" i="1"/>
  <c r="BY80" i="1"/>
  <c r="BZ80" i="1"/>
  <c r="BY81" i="1"/>
  <c r="BZ81" i="1"/>
  <c r="BY82" i="1"/>
  <c r="BZ82" i="1"/>
  <c r="BO85" i="1" a="1"/>
  <c r="BO85" i="1"/>
  <c r="BP85" i="1" a="1"/>
  <c r="BP85" i="1"/>
  <c r="BQ85" i="1" a="1"/>
  <c r="BR85" i="1" a="1"/>
  <c r="BS85" i="1" a="1"/>
  <c r="BT85" i="1" a="1"/>
  <c r="BU85" i="1" a="1"/>
  <c r="BV85" i="1" a="1"/>
  <c r="BW85" i="1" a="1"/>
  <c r="BX85" i="1" a="1"/>
  <c r="BQ85" i="1"/>
  <c r="BR85" i="1"/>
  <c r="BS85" i="1"/>
  <c r="BT85" i="1"/>
  <c r="BU85" i="1"/>
  <c r="BV85" i="1"/>
  <c r="BW85" i="1"/>
  <c r="BX85" i="1"/>
  <c r="BY85" i="1"/>
  <c r="BZ85" i="1"/>
  <c r="BZ52" i="1"/>
  <c r="CA54" i="1"/>
  <c r="CB54" i="1"/>
  <c r="CA55" i="1"/>
  <c r="CB55" i="1"/>
  <c r="CA56" i="1"/>
  <c r="CB56" i="1"/>
  <c r="CA57" i="1"/>
  <c r="CB57" i="1"/>
  <c r="CA58" i="1"/>
  <c r="CB58" i="1"/>
  <c r="CA59" i="1"/>
  <c r="CB59" i="1"/>
  <c r="CA60" i="1"/>
  <c r="CB60" i="1"/>
  <c r="CA61" i="1"/>
  <c r="CB61" i="1"/>
  <c r="CA62" i="1"/>
  <c r="CB62" i="1"/>
  <c r="CA63" i="1"/>
  <c r="CB63" i="1"/>
  <c r="CA64" i="1"/>
  <c r="CB64" i="1"/>
  <c r="CA65" i="1"/>
  <c r="CB65" i="1"/>
  <c r="CA66" i="1"/>
  <c r="CB66" i="1"/>
  <c r="CA67" i="1"/>
  <c r="CB67" i="1"/>
  <c r="CA68" i="1"/>
  <c r="CB68" i="1"/>
  <c r="CA69" i="1"/>
  <c r="CB69" i="1"/>
  <c r="CA70" i="1"/>
  <c r="CB70" i="1"/>
  <c r="CA71" i="1"/>
  <c r="CB71" i="1"/>
  <c r="CA72" i="1"/>
  <c r="CB72" i="1"/>
  <c r="CA73" i="1"/>
  <c r="CB73" i="1"/>
  <c r="CA74" i="1"/>
  <c r="CB74" i="1"/>
  <c r="CA75" i="1"/>
  <c r="CB75" i="1"/>
  <c r="CA76" i="1"/>
  <c r="CB76" i="1"/>
  <c r="CA77" i="1"/>
  <c r="CB77" i="1"/>
  <c r="CA78" i="1"/>
  <c r="CB78" i="1"/>
  <c r="CA79" i="1"/>
  <c r="CB79" i="1"/>
  <c r="CA80" i="1"/>
  <c r="CB80" i="1"/>
  <c r="CA81" i="1"/>
  <c r="CB81" i="1"/>
  <c r="CA82" i="1"/>
  <c r="CB82" i="1"/>
  <c r="CA85" i="1"/>
  <c r="CB85" i="1"/>
  <c r="CB52" i="1"/>
  <c r="AV54" i="1"/>
  <c r="AW54" i="1"/>
  <c r="BM54" i="1"/>
  <c r="BN54" i="1"/>
  <c r="AV55" i="1"/>
  <c r="AW55" i="1"/>
  <c r="BM55" i="1"/>
  <c r="BN55" i="1"/>
  <c r="AV56" i="1"/>
  <c r="AW56" i="1"/>
  <c r="BM56" i="1"/>
  <c r="BN56" i="1"/>
  <c r="AV57" i="1"/>
  <c r="AW57" i="1"/>
  <c r="BM57" i="1"/>
  <c r="BN57" i="1"/>
  <c r="AV58" i="1"/>
  <c r="AW58" i="1"/>
  <c r="BM58" i="1"/>
  <c r="BN58" i="1"/>
  <c r="AV59" i="1"/>
  <c r="AW59" i="1"/>
  <c r="BM59" i="1"/>
  <c r="BN59" i="1"/>
  <c r="AV60" i="1"/>
  <c r="AW60" i="1"/>
  <c r="BM60" i="1"/>
  <c r="BN60" i="1"/>
  <c r="AV61" i="1"/>
  <c r="AW61" i="1"/>
  <c r="BM61" i="1"/>
  <c r="BN61" i="1"/>
  <c r="AV62" i="1"/>
  <c r="AW62" i="1"/>
  <c r="BM62" i="1"/>
  <c r="BN62" i="1"/>
  <c r="AV63" i="1"/>
  <c r="AW63" i="1"/>
  <c r="BM63" i="1"/>
  <c r="BN63" i="1"/>
  <c r="AV64" i="1"/>
  <c r="AW64" i="1"/>
  <c r="BM64" i="1"/>
  <c r="BN64" i="1"/>
  <c r="AV65" i="1"/>
  <c r="AW65" i="1"/>
  <c r="BM65" i="1"/>
  <c r="BN65" i="1"/>
  <c r="AV66" i="1"/>
  <c r="AW66" i="1"/>
  <c r="BM66" i="1"/>
  <c r="BN66" i="1"/>
  <c r="AV67" i="1"/>
  <c r="AW67" i="1"/>
  <c r="BM67" i="1"/>
  <c r="BN67" i="1"/>
  <c r="AV68" i="1"/>
  <c r="AW68" i="1"/>
  <c r="BM68" i="1"/>
  <c r="BN68" i="1"/>
  <c r="AV69" i="1"/>
  <c r="AW69" i="1"/>
  <c r="BM69" i="1"/>
  <c r="BN69" i="1"/>
  <c r="AV70" i="1"/>
  <c r="AW70" i="1"/>
  <c r="BM70" i="1"/>
  <c r="BN70" i="1"/>
  <c r="AV71" i="1"/>
  <c r="AW71" i="1"/>
  <c r="BM71" i="1"/>
  <c r="BN71" i="1"/>
  <c r="AV72" i="1"/>
  <c r="AW72" i="1"/>
  <c r="BM72" i="1"/>
  <c r="BN72" i="1"/>
  <c r="AV73" i="1"/>
  <c r="AW73" i="1"/>
  <c r="BM73" i="1"/>
  <c r="BN73" i="1"/>
  <c r="AV74" i="1"/>
  <c r="AW74" i="1"/>
  <c r="BM74" i="1"/>
  <c r="BN74" i="1"/>
  <c r="AV75" i="1"/>
  <c r="AW75" i="1"/>
  <c r="BM75" i="1"/>
  <c r="BN75" i="1"/>
  <c r="AV76" i="1"/>
  <c r="AW76" i="1"/>
  <c r="BM76" i="1"/>
  <c r="BN76" i="1"/>
  <c r="AV77" i="1"/>
  <c r="AW77" i="1"/>
  <c r="BM77" i="1"/>
  <c r="BN77" i="1"/>
  <c r="AV78" i="1"/>
  <c r="AW78" i="1"/>
  <c r="BM78" i="1"/>
  <c r="BN78" i="1"/>
  <c r="AV79" i="1"/>
  <c r="AW79" i="1"/>
  <c r="BM79" i="1"/>
  <c r="BN79" i="1"/>
  <c r="AV80" i="1"/>
  <c r="AW80" i="1"/>
  <c r="BM80" i="1"/>
  <c r="BN80" i="1"/>
  <c r="AV81" i="1"/>
  <c r="AW81" i="1"/>
  <c r="BM81" i="1"/>
  <c r="BN81" i="1"/>
  <c r="AV82" i="1"/>
  <c r="AW82" i="1"/>
  <c r="BM82" i="1"/>
  <c r="BN82" i="1"/>
  <c r="AX83" i="1"/>
  <c r="AY83" i="1"/>
  <c r="AZ83" i="1"/>
  <c r="BA83" i="1"/>
  <c r="BB83" i="1"/>
  <c r="BC83" i="1"/>
  <c r="BD83" i="1"/>
  <c r="BE83" i="1"/>
  <c r="BF83" i="1"/>
  <c r="BG83" i="1"/>
  <c r="AX84" i="1"/>
  <c r="AY84" i="1"/>
  <c r="AZ84" i="1"/>
  <c r="BA84" i="1"/>
  <c r="BB84" i="1"/>
  <c r="BC84" i="1"/>
  <c r="BD84" i="1"/>
  <c r="BE84" i="1"/>
  <c r="BF84" i="1"/>
  <c r="BG84" i="1"/>
  <c r="E85" i="1"/>
  <c r="H85" i="1"/>
  <c r="I85" i="1"/>
  <c r="K85" i="1"/>
  <c r="L85" i="1"/>
  <c r="N85" i="1"/>
  <c r="O85" i="1"/>
  <c r="Q85" i="1"/>
  <c r="R85" i="1"/>
  <c r="AV85" i="1"/>
  <c r="AW85" i="1"/>
  <c r="BM85" i="1"/>
  <c r="BN85" i="1"/>
  <c r="C86" i="1"/>
  <c r="AQ88" i="1"/>
  <c r="AR88" i="1"/>
  <c r="AQ89" i="1"/>
  <c r="AR89" i="1"/>
  <c r="AQ90" i="1"/>
  <c r="AR90" i="1"/>
  <c r="AQ91" i="1"/>
  <c r="AR91" i="1"/>
  <c r="AQ92" i="1"/>
  <c r="AR92" i="1"/>
  <c r="AQ93" i="1"/>
  <c r="AR93" i="1"/>
  <c r="AQ94" i="1"/>
  <c r="AR94" i="1"/>
  <c r="AQ95" i="1"/>
  <c r="AR95" i="1"/>
  <c r="AQ96" i="1"/>
  <c r="AR96" i="1"/>
  <c r="AQ97" i="1"/>
  <c r="AR97" i="1"/>
  <c r="AQ98" i="1"/>
  <c r="AR98" i="1"/>
  <c r="AQ99" i="1"/>
  <c r="AR99" i="1"/>
  <c r="AQ100" i="1"/>
  <c r="AR100" i="1"/>
  <c r="AQ101" i="1"/>
  <c r="AR101" i="1"/>
  <c r="AQ102" i="1"/>
  <c r="AR102" i="1"/>
  <c r="AQ103" i="1"/>
  <c r="AR103" i="1"/>
  <c r="AQ104" i="1"/>
  <c r="AR104" i="1"/>
  <c r="AQ105" i="1"/>
  <c r="AR105" i="1"/>
  <c r="AQ106" i="1"/>
  <c r="AR106" i="1"/>
  <c r="AQ107" i="1"/>
  <c r="AR107" i="1"/>
  <c r="AQ108" i="1"/>
  <c r="AR108" i="1"/>
  <c r="AQ109" i="1"/>
  <c r="AR109" i="1"/>
  <c r="AQ110" i="1"/>
  <c r="AR110" i="1"/>
  <c r="AQ111" i="1"/>
  <c r="AR111" i="1"/>
  <c r="AQ112" i="1"/>
  <c r="AR112" i="1"/>
  <c r="AQ113" i="1"/>
  <c r="AR113" i="1"/>
  <c r="AQ114" i="1"/>
  <c r="AR114" i="1"/>
  <c r="AQ115" i="1"/>
  <c r="AR115" i="1"/>
  <c r="AQ116" i="1"/>
  <c r="AR116" i="1"/>
  <c r="AQ117" i="1"/>
  <c r="AR117" i="1"/>
  <c r="AQ118" i="1"/>
  <c r="AR118" i="1"/>
  <c r="AQ119" i="1"/>
  <c r="AR119" i="1"/>
  <c r="AR86" i="1"/>
  <c r="AS88" i="1"/>
  <c r="AT88" i="1"/>
  <c r="AS89" i="1"/>
  <c r="AT89" i="1"/>
  <c r="AS90" i="1"/>
  <c r="AT90" i="1"/>
  <c r="AS91" i="1"/>
  <c r="AT91" i="1"/>
  <c r="AS92" i="1"/>
  <c r="AT92" i="1"/>
  <c r="AS93" i="1"/>
  <c r="AT93" i="1"/>
  <c r="AS94" i="1"/>
  <c r="AT94" i="1"/>
  <c r="AS95" i="1"/>
  <c r="AT95" i="1"/>
  <c r="AS96" i="1"/>
  <c r="AT96" i="1"/>
  <c r="AS97" i="1"/>
  <c r="AT97" i="1"/>
  <c r="AS98" i="1"/>
  <c r="AT98" i="1"/>
  <c r="AS99" i="1"/>
  <c r="AT99" i="1"/>
  <c r="AS100" i="1"/>
  <c r="AT100" i="1"/>
  <c r="AS101" i="1"/>
  <c r="AT101" i="1"/>
  <c r="AS102" i="1"/>
  <c r="AT102" i="1"/>
  <c r="AS103" i="1"/>
  <c r="AT103" i="1"/>
  <c r="AS104" i="1"/>
  <c r="AT104" i="1"/>
  <c r="AS105" i="1"/>
  <c r="AT105" i="1"/>
  <c r="AS106" i="1"/>
  <c r="AT106" i="1"/>
  <c r="AS107" i="1"/>
  <c r="AT107" i="1"/>
  <c r="AS108" i="1"/>
  <c r="AT108" i="1"/>
  <c r="AS109" i="1"/>
  <c r="AT109" i="1"/>
  <c r="AS110" i="1"/>
  <c r="AT110" i="1"/>
  <c r="AS111" i="1"/>
  <c r="AT111" i="1"/>
  <c r="AS112" i="1"/>
  <c r="AT112" i="1"/>
  <c r="AS113" i="1"/>
  <c r="AT113" i="1"/>
  <c r="AS114" i="1"/>
  <c r="AT114" i="1"/>
  <c r="AS115" i="1"/>
  <c r="AT115" i="1"/>
  <c r="AS116" i="1"/>
  <c r="AT116" i="1"/>
  <c r="AS117" i="1"/>
  <c r="AT117" i="1"/>
  <c r="AS118" i="1"/>
  <c r="AT118" i="1"/>
  <c r="AS119" i="1"/>
  <c r="AT119" i="1"/>
  <c r="AT86" i="1"/>
  <c r="AX88" i="1" a="1"/>
  <c r="AX88" i="1"/>
  <c r="AY88" i="1" a="1"/>
  <c r="AY88" i="1"/>
  <c r="AZ88" i="1" a="1"/>
  <c r="BA88" i="1" a="1"/>
  <c r="BB88" i="1" a="1"/>
  <c r="BC88" i="1" a="1"/>
  <c r="BD88" i="1" a="1"/>
  <c r="BE88" i="1" a="1"/>
  <c r="BF88" i="1" a="1"/>
  <c r="BG88" i="1" a="1"/>
  <c r="AZ88" i="1"/>
  <c r="BA88" i="1"/>
  <c r="BB88" i="1"/>
  <c r="BC88" i="1"/>
  <c r="BD88" i="1"/>
  <c r="BE88" i="1"/>
  <c r="BF88" i="1"/>
  <c r="BG88" i="1"/>
  <c r="BH88" i="1"/>
  <c r="BI88" i="1"/>
  <c r="AX89" i="1" a="1"/>
  <c r="AX89" i="1"/>
  <c r="AY89" i="1" a="1"/>
  <c r="AY89" i="1"/>
  <c r="AZ89" i="1" a="1"/>
  <c r="BA89" i="1" a="1"/>
  <c r="BB89" i="1" a="1"/>
  <c r="BC89" i="1" a="1"/>
  <c r="BD89" i="1" a="1"/>
  <c r="BE89" i="1" a="1"/>
  <c r="BF89" i="1" a="1"/>
  <c r="BG89" i="1" a="1"/>
  <c r="AZ89" i="1"/>
  <c r="BA89" i="1"/>
  <c r="BB89" i="1"/>
  <c r="BC89" i="1"/>
  <c r="BD89" i="1"/>
  <c r="BE89" i="1"/>
  <c r="BF89" i="1"/>
  <c r="BG89" i="1"/>
  <c r="BH89" i="1"/>
  <c r="BI89" i="1"/>
  <c r="AX90" i="1" a="1"/>
  <c r="AX90" i="1"/>
  <c r="AY90" i="1" a="1"/>
  <c r="AY90" i="1"/>
  <c r="AZ90" i="1" a="1"/>
  <c r="BA90" i="1" a="1"/>
  <c r="BB90" i="1" a="1"/>
  <c r="BC90" i="1" a="1"/>
  <c r="BD90" i="1" a="1"/>
  <c r="BE90" i="1" a="1"/>
  <c r="BF90" i="1" a="1"/>
  <c r="BG90" i="1" a="1"/>
  <c r="AZ90" i="1"/>
  <c r="BA90" i="1"/>
  <c r="BB90" i="1"/>
  <c r="BC90" i="1"/>
  <c r="BD90" i="1"/>
  <c r="BE90" i="1"/>
  <c r="BF90" i="1"/>
  <c r="BG90" i="1"/>
  <c r="BH90" i="1"/>
  <c r="BI90" i="1"/>
  <c r="AX91" i="1" a="1"/>
  <c r="AX91" i="1"/>
  <c r="AY91" i="1" a="1"/>
  <c r="AY91" i="1"/>
  <c r="AZ91" i="1" a="1"/>
  <c r="BA91" i="1" a="1"/>
  <c r="BB91" i="1" a="1"/>
  <c r="BC91" i="1" a="1"/>
  <c r="BD91" i="1" a="1"/>
  <c r="BE91" i="1" a="1"/>
  <c r="BF91" i="1" a="1"/>
  <c r="BG91" i="1" a="1"/>
  <c r="AZ91" i="1"/>
  <c r="BA91" i="1"/>
  <c r="BB91" i="1"/>
  <c r="BC91" i="1"/>
  <c r="BD91" i="1"/>
  <c r="BE91" i="1"/>
  <c r="BF91" i="1"/>
  <c r="BG91" i="1"/>
  <c r="BH91" i="1"/>
  <c r="BI91" i="1"/>
  <c r="AX92" i="1" a="1"/>
  <c r="AX92" i="1"/>
  <c r="AY92" i="1" a="1"/>
  <c r="AY92" i="1"/>
  <c r="AZ92" i="1" a="1"/>
  <c r="BA92" i="1" a="1"/>
  <c r="BB92" i="1" a="1"/>
  <c r="BC92" i="1" a="1"/>
  <c r="BD92" i="1" a="1"/>
  <c r="BE92" i="1" a="1"/>
  <c r="BF92" i="1" a="1"/>
  <c r="BG92" i="1" a="1"/>
  <c r="AZ92" i="1"/>
  <c r="BA92" i="1"/>
  <c r="BB92" i="1"/>
  <c r="BC92" i="1"/>
  <c r="BD92" i="1"/>
  <c r="BE92" i="1"/>
  <c r="BF92" i="1"/>
  <c r="BG92" i="1"/>
  <c r="BH92" i="1"/>
  <c r="BI92" i="1"/>
  <c r="AX93" i="1" a="1"/>
  <c r="AX93" i="1"/>
  <c r="AY93" i="1" a="1"/>
  <c r="AY93" i="1"/>
  <c r="AZ93" i="1" a="1"/>
  <c r="BA93" i="1" a="1"/>
  <c r="BB93" i="1" a="1"/>
  <c r="BC93" i="1" a="1"/>
  <c r="BD93" i="1" a="1"/>
  <c r="BE93" i="1" a="1"/>
  <c r="BF93" i="1" a="1"/>
  <c r="BG93" i="1" a="1"/>
  <c r="AZ93" i="1"/>
  <c r="BA93" i="1"/>
  <c r="BB93" i="1"/>
  <c r="BC93" i="1"/>
  <c r="BD93" i="1"/>
  <c r="BE93" i="1"/>
  <c r="BF93" i="1"/>
  <c r="BG93" i="1"/>
  <c r="BH93" i="1"/>
  <c r="BI93" i="1"/>
  <c r="AX94" i="1" a="1"/>
  <c r="AX94" i="1"/>
  <c r="AY94" i="1" a="1"/>
  <c r="AY94" i="1"/>
  <c r="AZ94" i="1" a="1"/>
  <c r="BA94" i="1" a="1"/>
  <c r="BB94" i="1" a="1"/>
  <c r="BC94" i="1" a="1"/>
  <c r="BD94" i="1" a="1"/>
  <c r="BE94" i="1" a="1"/>
  <c r="BF94" i="1" a="1"/>
  <c r="BG94" i="1" a="1"/>
  <c r="AZ94" i="1"/>
  <c r="BA94" i="1"/>
  <c r="BB94" i="1"/>
  <c r="BC94" i="1"/>
  <c r="BD94" i="1"/>
  <c r="BE94" i="1"/>
  <c r="BF94" i="1"/>
  <c r="BG94" i="1"/>
  <c r="BH94" i="1"/>
  <c r="BI94" i="1"/>
  <c r="AX95" i="1" a="1"/>
  <c r="AX95" i="1"/>
  <c r="AY95" i="1" a="1"/>
  <c r="AY95" i="1"/>
  <c r="AZ95" i="1" a="1"/>
  <c r="BA95" i="1" a="1"/>
  <c r="BB95" i="1" a="1"/>
  <c r="BC95" i="1" a="1"/>
  <c r="BD95" i="1" a="1"/>
  <c r="BE95" i="1" a="1"/>
  <c r="BF95" i="1" a="1"/>
  <c r="BG95" i="1" a="1"/>
  <c r="AZ95" i="1"/>
  <c r="BA95" i="1"/>
  <c r="BB95" i="1"/>
  <c r="BC95" i="1"/>
  <c r="BD95" i="1"/>
  <c r="BE95" i="1"/>
  <c r="BF95" i="1"/>
  <c r="BG95" i="1"/>
  <c r="BH95" i="1"/>
  <c r="BI95" i="1"/>
  <c r="AX96" i="1" a="1"/>
  <c r="AX96" i="1"/>
  <c r="AY96" i="1" a="1"/>
  <c r="AY96" i="1"/>
  <c r="AZ96" i="1" a="1"/>
  <c r="BA96" i="1" a="1"/>
  <c r="BB96" i="1" a="1"/>
  <c r="BC96" i="1" a="1"/>
  <c r="BD96" i="1" a="1"/>
  <c r="BE96" i="1" a="1"/>
  <c r="BF96" i="1" a="1"/>
  <c r="BG96" i="1" a="1"/>
  <c r="AZ96" i="1"/>
  <c r="BA96" i="1"/>
  <c r="BB96" i="1"/>
  <c r="BC96" i="1"/>
  <c r="BD96" i="1"/>
  <c r="BE96" i="1"/>
  <c r="BF96" i="1"/>
  <c r="BG96" i="1"/>
  <c r="BH96" i="1"/>
  <c r="BI96" i="1"/>
  <c r="AX97" i="1" a="1"/>
  <c r="AX97" i="1"/>
  <c r="AY97" i="1" a="1"/>
  <c r="AY97" i="1"/>
  <c r="AZ97" i="1" a="1"/>
  <c r="BA97" i="1" a="1"/>
  <c r="BB97" i="1" a="1"/>
  <c r="BC97" i="1" a="1"/>
  <c r="BD97" i="1" a="1"/>
  <c r="BE97" i="1" a="1"/>
  <c r="BF97" i="1" a="1"/>
  <c r="BG97" i="1" a="1"/>
  <c r="AZ97" i="1"/>
  <c r="BA97" i="1"/>
  <c r="BB97" i="1"/>
  <c r="BC97" i="1"/>
  <c r="BD97" i="1"/>
  <c r="BE97" i="1"/>
  <c r="BF97" i="1"/>
  <c r="BG97" i="1"/>
  <c r="BH97" i="1"/>
  <c r="BI97" i="1"/>
  <c r="AX98" i="1" a="1"/>
  <c r="AX98" i="1"/>
  <c r="AY98" i="1" a="1"/>
  <c r="AY98" i="1"/>
  <c r="AZ98" i="1" a="1"/>
  <c r="BA98" i="1" a="1"/>
  <c r="BB98" i="1" a="1"/>
  <c r="BC98" i="1" a="1"/>
  <c r="BD98" i="1" a="1"/>
  <c r="BE98" i="1" a="1"/>
  <c r="BF98" i="1" a="1"/>
  <c r="BG98" i="1" a="1"/>
  <c r="AZ98" i="1"/>
  <c r="BA98" i="1"/>
  <c r="BB98" i="1"/>
  <c r="BC98" i="1"/>
  <c r="BD98" i="1"/>
  <c r="BE98" i="1"/>
  <c r="BF98" i="1"/>
  <c r="BG98" i="1"/>
  <c r="BH98" i="1"/>
  <c r="BI98" i="1"/>
  <c r="AX99" i="1" a="1"/>
  <c r="AX99" i="1"/>
  <c r="AY99" i="1" a="1"/>
  <c r="AY99" i="1"/>
  <c r="AZ99" i="1" a="1"/>
  <c r="BA99" i="1" a="1"/>
  <c r="BB99" i="1" a="1"/>
  <c r="BC99" i="1" a="1"/>
  <c r="BD99" i="1" a="1"/>
  <c r="BE99" i="1" a="1"/>
  <c r="BF99" i="1" a="1"/>
  <c r="BG99" i="1" a="1"/>
  <c r="AZ99" i="1"/>
  <c r="BA99" i="1"/>
  <c r="BB99" i="1"/>
  <c r="BC99" i="1"/>
  <c r="BD99" i="1"/>
  <c r="BE99" i="1"/>
  <c r="BF99" i="1"/>
  <c r="BG99" i="1"/>
  <c r="BH99" i="1"/>
  <c r="BI99" i="1"/>
  <c r="AX100" i="1" a="1"/>
  <c r="AX100" i="1"/>
  <c r="AY100" i="1" a="1"/>
  <c r="AY100" i="1"/>
  <c r="AZ100" i="1" a="1"/>
  <c r="BA100" i="1" a="1"/>
  <c r="BB100" i="1" a="1"/>
  <c r="BC100" i="1" a="1"/>
  <c r="BD100" i="1" a="1"/>
  <c r="BE100" i="1" a="1"/>
  <c r="BF100" i="1" a="1"/>
  <c r="BG100" i="1" a="1"/>
  <c r="AZ100" i="1"/>
  <c r="BA100" i="1"/>
  <c r="BB100" i="1"/>
  <c r="BC100" i="1"/>
  <c r="BD100" i="1"/>
  <c r="BE100" i="1"/>
  <c r="BF100" i="1"/>
  <c r="BG100" i="1"/>
  <c r="BH100" i="1"/>
  <c r="BI100" i="1"/>
  <c r="AX101" i="1" a="1"/>
  <c r="AX101" i="1"/>
  <c r="AY101" i="1" a="1"/>
  <c r="AY101" i="1"/>
  <c r="AZ101" i="1" a="1"/>
  <c r="BA101" i="1" a="1"/>
  <c r="BB101" i="1" a="1"/>
  <c r="BC101" i="1" a="1"/>
  <c r="BD101" i="1" a="1"/>
  <c r="BE101" i="1" a="1"/>
  <c r="BF101" i="1" a="1"/>
  <c r="BG101" i="1" a="1"/>
  <c r="AZ101" i="1"/>
  <c r="BA101" i="1"/>
  <c r="BB101" i="1"/>
  <c r="BC101" i="1"/>
  <c r="BD101" i="1"/>
  <c r="BE101" i="1"/>
  <c r="BF101" i="1"/>
  <c r="BG101" i="1"/>
  <c r="BH101" i="1"/>
  <c r="BI101" i="1"/>
  <c r="AX102" i="1" a="1"/>
  <c r="AX102" i="1"/>
  <c r="AY102" i="1" a="1"/>
  <c r="AY102" i="1"/>
  <c r="AZ102" i="1" a="1"/>
  <c r="BA102" i="1" a="1"/>
  <c r="BB102" i="1" a="1"/>
  <c r="BC102" i="1" a="1"/>
  <c r="BD102" i="1" a="1"/>
  <c r="BE102" i="1" a="1"/>
  <c r="BF102" i="1" a="1"/>
  <c r="BG102" i="1" a="1"/>
  <c r="AZ102" i="1"/>
  <c r="BA102" i="1"/>
  <c r="BB102" i="1"/>
  <c r="BC102" i="1"/>
  <c r="BD102" i="1"/>
  <c r="BE102" i="1"/>
  <c r="BF102" i="1"/>
  <c r="BG102" i="1"/>
  <c r="BH102" i="1"/>
  <c r="BI102" i="1"/>
  <c r="AX103" i="1" a="1"/>
  <c r="AX103" i="1"/>
  <c r="AY103" i="1" a="1"/>
  <c r="AY103" i="1"/>
  <c r="AZ103" i="1" a="1"/>
  <c r="BA103" i="1" a="1"/>
  <c r="BB103" i="1" a="1"/>
  <c r="BC103" i="1" a="1"/>
  <c r="BD103" i="1" a="1"/>
  <c r="BE103" i="1" a="1"/>
  <c r="BF103" i="1" a="1"/>
  <c r="BG103" i="1" a="1"/>
  <c r="AZ103" i="1"/>
  <c r="BA103" i="1"/>
  <c r="BB103" i="1"/>
  <c r="BC103" i="1"/>
  <c r="BD103" i="1"/>
  <c r="BE103" i="1"/>
  <c r="BF103" i="1"/>
  <c r="BG103" i="1"/>
  <c r="BH103" i="1"/>
  <c r="BI103" i="1"/>
  <c r="AX104" i="1" a="1"/>
  <c r="AX104" i="1"/>
  <c r="AY104" i="1" a="1"/>
  <c r="AY104" i="1"/>
  <c r="AZ104" i="1" a="1"/>
  <c r="BA104" i="1" a="1"/>
  <c r="BB104" i="1" a="1"/>
  <c r="BC104" i="1" a="1"/>
  <c r="BD104" i="1" a="1"/>
  <c r="BE104" i="1" a="1"/>
  <c r="BF104" i="1" a="1"/>
  <c r="BG104" i="1" a="1"/>
  <c r="AZ104" i="1"/>
  <c r="BA104" i="1"/>
  <c r="BB104" i="1"/>
  <c r="BC104" i="1"/>
  <c r="BD104" i="1"/>
  <c r="BE104" i="1"/>
  <c r="BF104" i="1"/>
  <c r="BG104" i="1"/>
  <c r="BH104" i="1"/>
  <c r="BI104" i="1"/>
  <c r="AX105" i="1" a="1"/>
  <c r="AX105" i="1"/>
  <c r="AY105" i="1" a="1"/>
  <c r="AY105" i="1"/>
  <c r="AZ105" i="1" a="1"/>
  <c r="BA105" i="1" a="1"/>
  <c r="BB105" i="1" a="1"/>
  <c r="BC105" i="1" a="1"/>
  <c r="BD105" i="1" a="1"/>
  <c r="BE105" i="1" a="1"/>
  <c r="BF105" i="1" a="1"/>
  <c r="BG105" i="1" a="1"/>
  <c r="AZ105" i="1"/>
  <c r="BA105" i="1"/>
  <c r="BB105" i="1"/>
  <c r="BC105" i="1"/>
  <c r="BD105" i="1"/>
  <c r="BE105" i="1"/>
  <c r="BF105" i="1"/>
  <c r="BG105" i="1"/>
  <c r="BH105" i="1"/>
  <c r="BI105" i="1"/>
  <c r="AX106" i="1" a="1"/>
  <c r="AX106" i="1"/>
  <c r="AY106" i="1" a="1"/>
  <c r="AY106" i="1"/>
  <c r="AZ106" i="1" a="1"/>
  <c r="BA106" i="1" a="1"/>
  <c r="BB106" i="1" a="1"/>
  <c r="BC106" i="1" a="1"/>
  <c r="BD106" i="1" a="1"/>
  <c r="BE106" i="1" a="1"/>
  <c r="BF106" i="1" a="1"/>
  <c r="BG106" i="1" a="1"/>
  <c r="AZ106" i="1"/>
  <c r="BA106" i="1"/>
  <c r="BB106" i="1"/>
  <c r="BC106" i="1"/>
  <c r="BD106" i="1"/>
  <c r="BE106" i="1"/>
  <c r="BF106" i="1"/>
  <c r="BG106" i="1"/>
  <c r="BH106" i="1"/>
  <c r="BI106" i="1"/>
  <c r="AX107" i="1" a="1"/>
  <c r="AX107" i="1"/>
  <c r="AY107" i="1" a="1"/>
  <c r="AY107" i="1"/>
  <c r="AZ107" i="1" a="1"/>
  <c r="BA107" i="1" a="1"/>
  <c r="BB107" i="1" a="1"/>
  <c r="BC107" i="1" a="1"/>
  <c r="BD107" i="1" a="1"/>
  <c r="BE107" i="1" a="1"/>
  <c r="BF107" i="1" a="1"/>
  <c r="BG107" i="1" a="1"/>
  <c r="AZ107" i="1"/>
  <c r="BA107" i="1"/>
  <c r="BB107" i="1"/>
  <c r="BC107" i="1"/>
  <c r="BD107" i="1"/>
  <c r="BE107" i="1"/>
  <c r="BF107" i="1"/>
  <c r="BG107" i="1"/>
  <c r="BH107" i="1"/>
  <c r="BI107" i="1"/>
  <c r="AX108" i="1" a="1"/>
  <c r="AX108" i="1"/>
  <c r="AY108" i="1" a="1"/>
  <c r="AY108" i="1"/>
  <c r="AZ108" i="1" a="1"/>
  <c r="BA108" i="1" a="1"/>
  <c r="BB108" i="1" a="1"/>
  <c r="BC108" i="1" a="1"/>
  <c r="BD108" i="1" a="1"/>
  <c r="BE108" i="1" a="1"/>
  <c r="BF108" i="1" a="1"/>
  <c r="BG108" i="1" a="1"/>
  <c r="AZ108" i="1"/>
  <c r="BA108" i="1"/>
  <c r="BB108" i="1"/>
  <c r="BC108" i="1"/>
  <c r="BD108" i="1"/>
  <c r="BE108" i="1"/>
  <c r="BF108" i="1"/>
  <c r="BG108" i="1"/>
  <c r="BH108" i="1"/>
  <c r="BI108" i="1"/>
  <c r="AX109" i="1" a="1"/>
  <c r="AX109" i="1"/>
  <c r="AY109" i="1" a="1"/>
  <c r="AY109" i="1"/>
  <c r="AZ109" i="1" a="1"/>
  <c r="BA109" i="1" a="1"/>
  <c r="BB109" i="1" a="1"/>
  <c r="BC109" i="1" a="1"/>
  <c r="BD109" i="1" a="1"/>
  <c r="BE109" i="1" a="1"/>
  <c r="BF109" i="1" a="1"/>
  <c r="BG109" i="1" a="1"/>
  <c r="AZ109" i="1"/>
  <c r="BA109" i="1"/>
  <c r="BB109" i="1"/>
  <c r="BC109" i="1"/>
  <c r="BD109" i="1"/>
  <c r="BE109" i="1"/>
  <c r="BF109" i="1"/>
  <c r="BG109" i="1"/>
  <c r="BH109" i="1"/>
  <c r="BI109" i="1"/>
  <c r="AX110" i="1" a="1"/>
  <c r="AX110" i="1"/>
  <c r="AY110" i="1" a="1"/>
  <c r="AY110" i="1"/>
  <c r="AZ110" i="1" a="1"/>
  <c r="BA110" i="1" a="1"/>
  <c r="BB110" i="1" a="1"/>
  <c r="BC110" i="1" a="1"/>
  <c r="BD110" i="1" a="1"/>
  <c r="BE110" i="1" a="1"/>
  <c r="BF110" i="1" a="1"/>
  <c r="BG110" i="1" a="1"/>
  <c r="AZ110" i="1"/>
  <c r="BA110" i="1"/>
  <c r="BB110" i="1"/>
  <c r="BC110" i="1"/>
  <c r="BD110" i="1"/>
  <c r="BE110" i="1"/>
  <c r="BF110" i="1"/>
  <c r="BG110" i="1"/>
  <c r="BH110" i="1"/>
  <c r="BI110" i="1"/>
  <c r="AX111" i="1" a="1"/>
  <c r="AX111" i="1"/>
  <c r="AY111" i="1" a="1"/>
  <c r="AY111" i="1"/>
  <c r="AZ111" i="1" a="1"/>
  <c r="BA111" i="1" a="1"/>
  <c r="BB111" i="1" a="1"/>
  <c r="BC111" i="1" a="1"/>
  <c r="BD111" i="1" a="1"/>
  <c r="BE111" i="1" a="1"/>
  <c r="BF111" i="1" a="1"/>
  <c r="BG111" i="1" a="1"/>
  <c r="AZ111" i="1"/>
  <c r="BA111" i="1"/>
  <c r="BB111" i="1"/>
  <c r="BC111" i="1"/>
  <c r="BD111" i="1"/>
  <c r="BE111" i="1"/>
  <c r="BF111" i="1"/>
  <c r="BG111" i="1"/>
  <c r="BH111" i="1"/>
  <c r="BI111" i="1"/>
  <c r="AX112" i="1" a="1"/>
  <c r="AX112" i="1"/>
  <c r="AY112" i="1" a="1"/>
  <c r="AY112" i="1"/>
  <c r="AZ112" i="1" a="1"/>
  <c r="BA112" i="1" a="1"/>
  <c r="BB112" i="1" a="1"/>
  <c r="BC112" i="1" a="1"/>
  <c r="BD112" i="1" a="1"/>
  <c r="BE112" i="1" a="1"/>
  <c r="BF112" i="1" a="1"/>
  <c r="BG112" i="1" a="1"/>
  <c r="AZ112" i="1"/>
  <c r="BA112" i="1"/>
  <c r="BB112" i="1"/>
  <c r="BC112" i="1"/>
  <c r="BD112" i="1"/>
  <c r="BE112" i="1"/>
  <c r="BF112" i="1"/>
  <c r="BG112" i="1"/>
  <c r="BH112" i="1"/>
  <c r="BI112" i="1"/>
  <c r="AX113" i="1" a="1"/>
  <c r="AX113" i="1"/>
  <c r="AY113" i="1" a="1"/>
  <c r="AY113" i="1"/>
  <c r="AZ113" i="1" a="1"/>
  <c r="BA113" i="1" a="1"/>
  <c r="BB113" i="1" a="1"/>
  <c r="BC113" i="1" a="1"/>
  <c r="BD113" i="1" a="1"/>
  <c r="BE113" i="1" a="1"/>
  <c r="BF113" i="1" a="1"/>
  <c r="BG113" i="1" a="1"/>
  <c r="AZ113" i="1"/>
  <c r="BA113" i="1"/>
  <c r="BB113" i="1"/>
  <c r="BC113" i="1"/>
  <c r="BD113" i="1"/>
  <c r="BE113" i="1"/>
  <c r="BF113" i="1"/>
  <c r="BG113" i="1"/>
  <c r="BH113" i="1"/>
  <c r="BI113" i="1"/>
  <c r="AX114" i="1" a="1"/>
  <c r="AX114" i="1"/>
  <c r="AY114" i="1" a="1"/>
  <c r="AY114" i="1"/>
  <c r="AZ114" i="1" a="1"/>
  <c r="BA114" i="1" a="1"/>
  <c r="BB114" i="1" a="1"/>
  <c r="BC114" i="1" a="1"/>
  <c r="BD114" i="1" a="1"/>
  <c r="BE114" i="1" a="1"/>
  <c r="BF114" i="1" a="1"/>
  <c r="BG114" i="1" a="1"/>
  <c r="AZ114" i="1"/>
  <c r="BA114" i="1"/>
  <c r="BB114" i="1"/>
  <c r="BC114" i="1"/>
  <c r="BD114" i="1"/>
  <c r="BE114" i="1"/>
  <c r="BF114" i="1"/>
  <c r="BG114" i="1"/>
  <c r="BH114" i="1"/>
  <c r="BI114" i="1"/>
  <c r="AX115" i="1" a="1"/>
  <c r="AX115" i="1"/>
  <c r="AY115" i="1" a="1"/>
  <c r="AY115" i="1"/>
  <c r="AZ115" i="1" a="1"/>
  <c r="BA115" i="1" a="1"/>
  <c r="BB115" i="1" a="1"/>
  <c r="BC115" i="1" a="1"/>
  <c r="BD115" i="1" a="1"/>
  <c r="BE115" i="1" a="1"/>
  <c r="BF115" i="1" a="1"/>
  <c r="BG115" i="1" a="1"/>
  <c r="AZ115" i="1"/>
  <c r="BA115" i="1"/>
  <c r="BB115" i="1"/>
  <c r="BC115" i="1"/>
  <c r="BD115" i="1"/>
  <c r="BE115" i="1"/>
  <c r="BF115" i="1"/>
  <c r="BG115" i="1"/>
  <c r="BH115" i="1"/>
  <c r="BI115" i="1"/>
  <c r="AX116" i="1" a="1"/>
  <c r="AX116" i="1"/>
  <c r="AY116" i="1" a="1"/>
  <c r="AY116" i="1"/>
  <c r="AZ116" i="1" a="1"/>
  <c r="BA116" i="1" a="1"/>
  <c r="BB116" i="1" a="1"/>
  <c r="BC116" i="1" a="1"/>
  <c r="BD116" i="1" a="1"/>
  <c r="BE116" i="1" a="1"/>
  <c r="BF116" i="1" a="1"/>
  <c r="BG116" i="1" a="1"/>
  <c r="AZ116" i="1"/>
  <c r="BA116" i="1"/>
  <c r="BB116" i="1"/>
  <c r="BC116" i="1"/>
  <c r="BD116" i="1"/>
  <c r="BE116" i="1"/>
  <c r="BF116" i="1"/>
  <c r="BG116" i="1"/>
  <c r="BH116" i="1"/>
  <c r="BI116" i="1"/>
  <c r="AX119" i="1" a="1"/>
  <c r="AX119" i="1"/>
  <c r="AY119" i="1" a="1"/>
  <c r="AY119" i="1"/>
  <c r="AZ119" i="1" a="1"/>
  <c r="BA119" i="1" a="1"/>
  <c r="BB119" i="1" a="1"/>
  <c r="BC119" i="1" a="1"/>
  <c r="BD119" i="1" a="1"/>
  <c r="BE119" i="1" a="1"/>
  <c r="BF119" i="1" a="1"/>
  <c r="BG119" i="1" a="1"/>
  <c r="AZ119" i="1"/>
  <c r="BA119" i="1"/>
  <c r="BB119" i="1"/>
  <c r="BC119" i="1"/>
  <c r="BD119" i="1"/>
  <c r="BE119" i="1"/>
  <c r="BF119" i="1"/>
  <c r="BG119" i="1"/>
  <c r="BH119" i="1"/>
  <c r="BI119" i="1"/>
  <c r="BI86" i="1"/>
  <c r="BJ88" i="1"/>
  <c r="BK88" i="1"/>
  <c r="BJ89" i="1"/>
  <c r="BK89" i="1"/>
  <c r="BJ90" i="1"/>
  <c r="BK90" i="1"/>
  <c r="BJ91" i="1"/>
  <c r="BK91" i="1"/>
  <c r="BJ92" i="1"/>
  <c r="BK92" i="1"/>
  <c r="BJ93" i="1"/>
  <c r="BK93" i="1"/>
  <c r="BJ94" i="1"/>
  <c r="BK94" i="1"/>
  <c r="BJ95" i="1"/>
  <c r="BK95" i="1"/>
  <c r="BJ96" i="1"/>
  <c r="BK96" i="1"/>
  <c r="BJ97" i="1"/>
  <c r="BK97" i="1"/>
  <c r="BJ98" i="1"/>
  <c r="BK98" i="1"/>
  <c r="BJ99" i="1"/>
  <c r="BK99" i="1"/>
  <c r="BJ100" i="1"/>
  <c r="BK100" i="1"/>
  <c r="BJ101" i="1"/>
  <c r="BK101" i="1"/>
  <c r="BJ102" i="1"/>
  <c r="BK102" i="1"/>
  <c r="BJ103" i="1"/>
  <c r="BK103" i="1"/>
  <c r="BJ104" i="1"/>
  <c r="BK104" i="1"/>
  <c r="BJ105" i="1"/>
  <c r="BK105" i="1"/>
  <c r="BJ106" i="1"/>
  <c r="BK106" i="1"/>
  <c r="BJ107" i="1"/>
  <c r="BK107" i="1"/>
  <c r="BJ108" i="1"/>
  <c r="BK108" i="1"/>
  <c r="BJ109" i="1"/>
  <c r="BK109" i="1"/>
  <c r="BJ110" i="1"/>
  <c r="BK110" i="1"/>
  <c r="BJ111" i="1"/>
  <c r="BK111" i="1"/>
  <c r="BJ112" i="1"/>
  <c r="BK112" i="1"/>
  <c r="BJ113" i="1"/>
  <c r="BK113" i="1"/>
  <c r="BJ114" i="1"/>
  <c r="BK114" i="1"/>
  <c r="BJ115" i="1"/>
  <c r="BK115" i="1"/>
  <c r="BJ116" i="1"/>
  <c r="BK116" i="1"/>
  <c r="BJ119" i="1"/>
  <c r="BK119" i="1"/>
  <c r="BK86" i="1"/>
  <c r="BO88" i="1" a="1"/>
  <c r="BO88" i="1"/>
  <c r="BP88" i="1" a="1"/>
  <c r="BP88" i="1"/>
  <c r="BQ88" i="1" a="1"/>
  <c r="BR88" i="1" a="1"/>
  <c r="BS88" i="1" a="1"/>
  <c r="BT88" i="1" a="1"/>
  <c r="BU88" i="1" a="1"/>
  <c r="BV88" i="1" a="1"/>
  <c r="BW88" i="1" a="1"/>
  <c r="BX88" i="1" a="1"/>
  <c r="BQ88" i="1"/>
  <c r="BR88" i="1"/>
  <c r="BS88" i="1"/>
  <c r="BT88" i="1"/>
  <c r="BU88" i="1"/>
  <c r="BV88" i="1"/>
  <c r="BW88" i="1"/>
  <c r="BX88" i="1"/>
  <c r="BY88" i="1"/>
  <c r="BZ88" i="1"/>
  <c r="BO89" i="1" a="1"/>
  <c r="BO89" i="1"/>
  <c r="BP89" i="1" a="1"/>
  <c r="BP89" i="1"/>
  <c r="BQ89" i="1" a="1"/>
  <c r="BR89" i="1" a="1"/>
  <c r="BS89" i="1" a="1"/>
  <c r="BT89" i="1" a="1"/>
  <c r="BU89" i="1" a="1"/>
  <c r="BV89" i="1" a="1"/>
  <c r="BW89" i="1" a="1"/>
  <c r="BX89" i="1" a="1"/>
  <c r="BQ89" i="1"/>
  <c r="BR89" i="1"/>
  <c r="BS89" i="1"/>
  <c r="BT89" i="1"/>
  <c r="BU89" i="1"/>
  <c r="BV89" i="1"/>
  <c r="BW89" i="1"/>
  <c r="BX89" i="1"/>
  <c r="BY89" i="1"/>
  <c r="BZ89" i="1"/>
  <c r="BO90" i="1" a="1"/>
  <c r="BO90" i="1"/>
  <c r="BP90" i="1" a="1"/>
  <c r="BP90" i="1"/>
  <c r="BQ90" i="1" a="1"/>
  <c r="BR90" i="1" a="1"/>
  <c r="BS90" i="1" a="1"/>
  <c r="BT90" i="1" a="1"/>
  <c r="BU90" i="1" a="1"/>
  <c r="BV90" i="1" a="1"/>
  <c r="BW90" i="1" a="1"/>
  <c r="BX90" i="1" a="1"/>
  <c r="BQ90" i="1"/>
  <c r="BR90" i="1"/>
  <c r="BS90" i="1"/>
  <c r="BT90" i="1"/>
  <c r="BU90" i="1"/>
  <c r="BV90" i="1"/>
  <c r="BW90" i="1"/>
  <c r="BX90" i="1"/>
  <c r="BY90" i="1"/>
  <c r="BZ90" i="1"/>
  <c r="BO91" i="1" a="1"/>
  <c r="BO91" i="1"/>
  <c r="BP91" i="1" a="1"/>
  <c r="BP91" i="1"/>
  <c r="BQ91" i="1" a="1"/>
  <c r="BR91" i="1" a="1"/>
  <c r="BS91" i="1" a="1"/>
  <c r="BT91" i="1" a="1"/>
  <c r="BU91" i="1" a="1"/>
  <c r="BV91" i="1" a="1"/>
  <c r="BW91" i="1" a="1"/>
  <c r="BX91" i="1" a="1"/>
  <c r="BQ91" i="1"/>
  <c r="BR91" i="1"/>
  <c r="BS91" i="1"/>
  <c r="BT91" i="1"/>
  <c r="BU91" i="1"/>
  <c r="BV91" i="1"/>
  <c r="BW91" i="1"/>
  <c r="BX91" i="1"/>
  <c r="BY91" i="1"/>
  <c r="BZ91" i="1"/>
  <c r="BO92" i="1" a="1"/>
  <c r="BO92" i="1"/>
  <c r="BP92" i="1" a="1"/>
  <c r="BP92" i="1"/>
  <c r="BQ92" i="1" a="1"/>
  <c r="BR92" i="1" a="1"/>
  <c r="BS92" i="1" a="1"/>
  <c r="BT92" i="1" a="1"/>
  <c r="BU92" i="1" a="1"/>
  <c r="BV92" i="1" a="1"/>
  <c r="BW92" i="1" a="1"/>
  <c r="BX92" i="1" a="1"/>
  <c r="BQ92" i="1"/>
  <c r="BR92" i="1"/>
  <c r="BS92" i="1"/>
  <c r="BT92" i="1"/>
  <c r="BU92" i="1"/>
  <c r="BV92" i="1"/>
  <c r="BW92" i="1"/>
  <c r="BX92" i="1"/>
  <c r="BY92" i="1"/>
  <c r="BZ92" i="1"/>
  <c r="BO93" i="1" a="1"/>
  <c r="BO93" i="1"/>
  <c r="BP93" i="1" a="1"/>
  <c r="BP93" i="1"/>
  <c r="BQ93" i="1" a="1"/>
  <c r="BR93" i="1" a="1"/>
  <c r="BS93" i="1" a="1"/>
  <c r="BT93" i="1" a="1"/>
  <c r="BU93" i="1" a="1"/>
  <c r="BV93" i="1" a="1"/>
  <c r="BW93" i="1" a="1"/>
  <c r="BX93" i="1" a="1"/>
  <c r="BQ93" i="1"/>
  <c r="BR93" i="1"/>
  <c r="BS93" i="1"/>
  <c r="BT93" i="1"/>
  <c r="BU93" i="1"/>
  <c r="BV93" i="1"/>
  <c r="BW93" i="1"/>
  <c r="BX93" i="1"/>
  <c r="BY93" i="1"/>
  <c r="BZ93" i="1"/>
  <c r="BO94" i="1" a="1"/>
  <c r="BO94" i="1"/>
  <c r="BP94" i="1" a="1"/>
  <c r="BP94" i="1"/>
  <c r="BQ94" i="1" a="1"/>
  <c r="BR94" i="1" a="1"/>
  <c r="BS94" i="1" a="1"/>
  <c r="BT94" i="1" a="1"/>
  <c r="BU94" i="1" a="1"/>
  <c r="BV94" i="1" a="1"/>
  <c r="BW94" i="1" a="1"/>
  <c r="BX94" i="1" a="1"/>
  <c r="BQ94" i="1"/>
  <c r="BR94" i="1"/>
  <c r="BS94" i="1"/>
  <c r="BT94" i="1"/>
  <c r="BU94" i="1"/>
  <c r="BV94" i="1"/>
  <c r="BW94" i="1"/>
  <c r="BX94" i="1"/>
  <c r="BY94" i="1"/>
  <c r="BZ94" i="1"/>
  <c r="BO95" i="1" a="1"/>
  <c r="BO95" i="1"/>
  <c r="BP95" i="1" a="1"/>
  <c r="BP95" i="1"/>
  <c r="BQ95" i="1" a="1"/>
  <c r="BR95" i="1" a="1"/>
  <c r="BS95" i="1" a="1"/>
  <c r="BT95" i="1" a="1"/>
  <c r="BU95" i="1" a="1"/>
  <c r="BV95" i="1" a="1"/>
  <c r="BW95" i="1" a="1"/>
  <c r="BX95" i="1" a="1"/>
  <c r="BQ95" i="1"/>
  <c r="BR95" i="1"/>
  <c r="BS95" i="1"/>
  <c r="BT95" i="1"/>
  <c r="BU95" i="1"/>
  <c r="BV95" i="1"/>
  <c r="BW95" i="1"/>
  <c r="BX95" i="1"/>
  <c r="BY95" i="1"/>
  <c r="BZ95" i="1"/>
  <c r="BO96" i="1" a="1"/>
  <c r="BO96" i="1"/>
  <c r="BP96" i="1" a="1"/>
  <c r="BP96" i="1"/>
  <c r="BQ96" i="1" a="1"/>
  <c r="BR96" i="1" a="1"/>
  <c r="BS96" i="1" a="1"/>
  <c r="BT96" i="1" a="1"/>
  <c r="BU96" i="1" a="1"/>
  <c r="BV96" i="1" a="1"/>
  <c r="BW96" i="1" a="1"/>
  <c r="BX96" i="1" a="1"/>
  <c r="BQ96" i="1"/>
  <c r="BR96" i="1"/>
  <c r="BS96" i="1"/>
  <c r="BT96" i="1"/>
  <c r="BU96" i="1"/>
  <c r="BV96" i="1"/>
  <c r="BW96" i="1"/>
  <c r="BX96" i="1"/>
  <c r="BY96" i="1"/>
  <c r="BZ96" i="1"/>
  <c r="BO97" i="1" a="1"/>
  <c r="BO97" i="1"/>
  <c r="BP97" i="1" a="1"/>
  <c r="BP97" i="1"/>
  <c r="BQ97" i="1" a="1"/>
  <c r="BR97" i="1" a="1"/>
  <c r="BS97" i="1" a="1"/>
  <c r="BT97" i="1" a="1"/>
  <c r="BU97" i="1" a="1"/>
  <c r="BV97" i="1" a="1"/>
  <c r="BW97" i="1" a="1"/>
  <c r="BX97" i="1" a="1"/>
  <c r="BQ97" i="1"/>
  <c r="BR97" i="1"/>
  <c r="BS97" i="1"/>
  <c r="BT97" i="1"/>
  <c r="BU97" i="1"/>
  <c r="BV97" i="1"/>
  <c r="BW97" i="1"/>
  <c r="BX97" i="1"/>
  <c r="BY97" i="1"/>
  <c r="BZ97" i="1"/>
  <c r="BO98" i="1" a="1"/>
  <c r="BO98" i="1"/>
  <c r="BP98" i="1" a="1"/>
  <c r="BP98" i="1"/>
  <c r="BQ98" i="1" a="1"/>
  <c r="BR98" i="1" a="1"/>
  <c r="BS98" i="1" a="1"/>
  <c r="BT98" i="1" a="1"/>
  <c r="BU98" i="1" a="1"/>
  <c r="BV98" i="1" a="1"/>
  <c r="BW98" i="1" a="1"/>
  <c r="BX98" i="1" a="1"/>
  <c r="BQ98" i="1"/>
  <c r="BR98" i="1"/>
  <c r="BS98" i="1"/>
  <c r="BT98" i="1"/>
  <c r="BU98" i="1"/>
  <c r="BV98" i="1"/>
  <c r="BW98" i="1"/>
  <c r="BX98" i="1"/>
  <c r="BY98" i="1"/>
  <c r="BZ98" i="1"/>
  <c r="BO99" i="1" a="1"/>
  <c r="BO99" i="1"/>
  <c r="BP99" i="1" a="1"/>
  <c r="BP99" i="1"/>
  <c r="BQ99" i="1" a="1"/>
  <c r="BR99" i="1" a="1"/>
  <c r="BS99" i="1" a="1"/>
  <c r="BT99" i="1" a="1"/>
  <c r="BU99" i="1" a="1"/>
  <c r="BV99" i="1" a="1"/>
  <c r="BW99" i="1" a="1"/>
  <c r="BX99" i="1" a="1"/>
  <c r="BQ99" i="1"/>
  <c r="BR99" i="1"/>
  <c r="BS99" i="1"/>
  <c r="BT99" i="1"/>
  <c r="BU99" i="1"/>
  <c r="BV99" i="1"/>
  <c r="BW99" i="1"/>
  <c r="BX99" i="1"/>
  <c r="BY99" i="1"/>
  <c r="BZ99" i="1"/>
  <c r="BO100" i="1" a="1"/>
  <c r="BO100" i="1"/>
  <c r="BP100" i="1" a="1"/>
  <c r="BP100" i="1"/>
  <c r="BQ100" i="1" a="1"/>
  <c r="BR100" i="1" a="1"/>
  <c r="BS100" i="1" a="1"/>
  <c r="BT100" i="1" a="1"/>
  <c r="BU100" i="1" a="1"/>
  <c r="BV100" i="1" a="1"/>
  <c r="BW100" i="1" a="1"/>
  <c r="BX100" i="1" a="1"/>
  <c r="BQ100" i="1"/>
  <c r="BR100" i="1"/>
  <c r="BS100" i="1"/>
  <c r="BT100" i="1"/>
  <c r="BU100" i="1"/>
  <c r="BV100" i="1"/>
  <c r="BW100" i="1"/>
  <c r="BX100" i="1"/>
  <c r="BY100" i="1"/>
  <c r="BZ100" i="1"/>
  <c r="BO101" i="1" a="1"/>
  <c r="BO101" i="1"/>
  <c r="BP101" i="1" a="1"/>
  <c r="BP101" i="1"/>
  <c r="BQ101" i="1" a="1"/>
  <c r="BR101" i="1" a="1"/>
  <c r="BS101" i="1" a="1"/>
  <c r="BT101" i="1" a="1"/>
  <c r="BU101" i="1" a="1"/>
  <c r="BV101" i="1" a="1"/>
  <c r="BW101" i="1" a="1"/>
  <c r="BX101" i="1" a="1"/>
  <c r="BQ101" i="1"/>
  <c r="BR101" i="1"/>
  <c r="BS101" i="1"/>
  <c r="BT101" i="1"/>
  <c r="BU101" i="1"/>
  <c r="BV101" i="1"/>
  <c r="BW101" i="1"/>
  <c r="BX101" i="1"/>
  <c r="BY101" i="1"/>
  <c r="BZ101" i="1"/>
  <c r="BO102" i="1" a="1"/>
  <c r="BO102" i="1"/>
  <c r="BP102" i="1" a="1"/>
  <c r="BP102" i="1"/>
  <c r="BQ102" i="1" a="1"/>
  <c r="BR102" i="1" a="1"/>
  <c r="BS102" i="1" a="1"/>
  <c r="BT102" i="1" a="1"/>
  <c r="BU102" i="1" a="1"/>
  <c r="BV102" i="1" a="1"/>
  <c r="BW102" i="1" a="1"/>
  <c r="BX102" i="1" a="1"/>
  <c r="BQ102" i="1"/>
  <c r="BR102" i="1"/>
  <c r="BS102" i="1"/>
  <c r="BT102" i="1"/>
  <c r="BU102" i="1"/>
  <c r="BV102" i="1"/>
  <c r="BW102" i="1"/>
  <c r="BX102" i="1"/>
  <c r="BY102" i="1"/>
  <c r="BZ102" i="1"/>
  <c r="BO103" i="1" a="1"/>
  <c r="BO103" i="1"/>
  <c r="BP103" i="1" a="1"/>
  <c r="BP103" i="1"/>
  <c r="BQ103" i="1" a="1"/>
  <c r="BR103" i="1" a="1"/>
  <c r="BS103" i="1" a="1"/>
  <c r="BT103" i="1" a="1"/>
  <c r="BU103" i="1" a="1"/>
  <c r="BV103" i="1" a="1"/>
  <c r="BW103" i="1" a="1"/>
  <c r="BX103" i="1" a="1"/>
  <c r="BQ103" i="1"/>
  <c r="BR103" i="1"/>
  <c r="BS103" i="1"/>
  <c r="BT103" i="1"/>
  <c r="BU103" i="1"/>
  <c r="BV103" i="1"/>
  <c r="BW103" i="1"/>
  <c r="BX103" i="1"/>
  <c r="BY103" i="1"/>
  <c r="BZ103" i="1"/>
  <c r="BO104" i="1" a="1"/>
  <c r="BO104" i="1"/>
  <c r="BP104" i="1" a="1"/>
  <c r="BP104" i="1"/>
  <c r="BQ104" i="1" a="1"/>
  <c r="BR104" i="1" a="1"/>
  <c r="BS104" i="1" a="1"/>
  <c r="BT104" i="1" a="1"/>
  <c r="BU104" i="1" a="1"/>
  <c r="BV104" i="1" a="1"/>
  <c r="BW104" i="1" a="1"/>
  <c r="BX104" i="1" a="1"/>
  <c r="BQ104" i="1"/>
  <c r="BR104" i="1"/>
  <c r="BS104" i="1"/>
  <c r="BT104" i="1"/>
  <c r="BU104" i="1"/>
  <c r="BV104" i="1"/>
  <c r="BW104" i="1"/>
  <c r="BX104" i="1"/>
  <c r="BY104" i="1"/>
  <c r="BZ104" i="1"/>
  <c r="BO105" i="1" a="1"/>
  <c r="BO105" i="1"/>
  <c r="BP105" i="1" a="1"/>
  <c r="BP105" i="1"/>
  <c r="BQ105" i="1" a="1"/>
  <c r="BR105" i="1" a="1"/>
  <c r="BS105" i="1" a="1"/>
  <c r="BT105" i="1" a="1"/>
  <c r="BU105" i="1" a="1"/>
  <c r="BV105" i="1" a="1"/>
  <c r="BW105" i="1" a="1"/>
  <c r="BX105" i="1" a="1"/>
  <c r="BQ105" i="1"/>
  <c r="BR105" i="1"/>
  <c r="BS105" i="1"/>
  <c r="BT105" i="1"/>
  <c r="BU105" i="1"/>
  <c r="BV105" i="1"/>
  <c r="BW105" i="1"/>
  <c r="BX105" i="1"/>
  <c r="BY105" i="1"/>
  <c r="BZ105" i="1"/>
  <c r="BO106" i="1" a="1"/>
  <c r="BO106" i="1"/>
  <c r="BP106" i="1" a="1"/>
  <c r="BP106" i="1"/>
  <c r="BQ106" i="1" a="1"/>
  <c r="BR106" i="1" a="1"/>
  <c r="BS106" i="1" a="1"/>
  <c r="BT106" i="1" a="1"/>
  <c r="BU106" i="1" a="1"/>
  <c r="BV106" i="1" a="1"/>
  <c r="BW106" i="1" a="1"/>
  <c r="BX106" i="1" a="1"/>
  <c r="BQ106" i="1"/>
  <c r="BR106" i="1"/>
  <c r="BS106" i="1"/>
  <c r="BT106" i="1"/>
  <c r="BU106" i="1"/>
  <c r="BV106" i="1"/>
  <c r="BW106" i="1"/>
  <c r="BX106" i="1"/>
  <c r="BY106" i="1"/>
  <c r="BZ106" i="1"/>
  <c r="BO107" i="1" a="1"/>
  <c r="BO107" i="1"/>
  <c r="BP107" i="1" a="1"/>
  <c r="BP107" i="1"/>
  <c r="BQ107" i="1" a="1"/>
  <c r="BR107" i="1" a="1"/>
  <c r="BS107" i="1" a="1"/>
  <c r="BT107" i="1" a="1"/>
  <c r="BU107" i="1" a="1"/>
  <c r="BV107" i="1" a="1"/>
  <c r="BW107" i="1" a="1"/>
  <c r="BX107" i="1" a="1"/>
  <c r="BQ107" i="1"/>
  <c r="BR107" i="1"/>
  <c r="BS107" i="1"/>
  <c r="BT107" i="1"/>
  <c r="BU107" i="1"/>
  <c r="BV107" i="1"/>
  <c r="BW107" i="1"/>
  <c r="BX107" i="1"/>
  <c r="BY107" i="1"/>
  <c r="BZ107" i="1"/>
  <c r="BO108" i="1" a="1"/>
  <c r="BO108" i="1"/>
  <c r="BP108" i="1" a="1"/>
  <c r="BP108" i="1"/>
  <c r="BQ108" i="1" a="1"/>
  <c r="BR108" i="1" a="1"/>
  <c r="BS108" i="1" a="1"/>
  <c r="BT108" i="1" a="1"/>
  <c r="BU108" i="1" a="1"/>
  <c r="BV108" i="1" a="1"/>
  <c r="BW108" i="1" a="1"/>
  <c r="BX108" i="1" a="1"/>
  <c r="BQ108" i="1"/>
  <c r="BR108" i="1"/>
  <c r="BS108" i="1"/>
  <c r="BT108" i="1"/>
  <c r="BU108" i="1"/>
  <c r="BV108" i="1"/>
  <c r="BW108" i="1"/>
  <c r="BX108" i="1"/>
  <c r="BY108" i="1"/>
  <c r="BZ108" i="1"/>
  <c r="BO109" i="1" a="1"/>
  <c r="BO109" i="1"/>
  <c r="BP109" i="1" a="1"/>
  <c r="BP109" i="1"/>
  <c r="BQ109" i="1" a="1"/>
  <c r="BR109" i="1" a="1"/>
  <c r="BS109" i="1" a="1"/>
  <c r="BT109" i="1" a="1"/>
  <c r="BU109" i="1" a="1"/>
  <c r="BV109" i="1" a="1"/>
  <c r="BW109" i="1" a="1"/>
  <c r="BX109" i="1" a="1"/>
  <c r="BQ109" i="1"/>
  <c r="BR109" i="1"/>
  <c r="BS109" i="1"/>
  <c r="BT109" i="1"/>
  <c r="BU109" i="1"/>
  <c r="BV109" i="1"/>
  <c r="BW109" i="1"/>
  <c r="BX109" i="1"/>
  <c r="BY109" i="1"/>
  <c r="BZ109" i="1"/>
  <c r="BO110" i="1" a="1"/>
  <c r="BO110" i="1"/>
  <c r="BP110" i="1" a="1"/>
  <c r="BP110" i="1"/>
  <c r="BQ110" i="1" a="1"/>
  <c r="BR110" i="1" a="1"/>
  <c r="BS110" i="1" a="1"/>
  <c r="BT110" i="1" a="1"/>
  <c r="BU110" i="1" a="1"/>
  <c r="BV110" i="1" a="1"/>
  <c r="BW110" i="1" a="1"/>
  <c r="BX110" i="1" a="1"/>
  <c r="BQ110" i="1"/>
  <c r="BR110" i="1"/>
  <c r="BS110" i="1"/>
  <c r="BT110" i="1"/>
  <c r="BU110" i="1"/>
  <c r="BV110" i="1"/>
  <c r="BW110" i="1"/>
  <c r="BX110" i="1"/>
  <c r="BY110" i="1"/>
  <c r="BZ110" i="1"/>
  <c r="BO111" i="1" a="1"/>
  <c r="BO111" i="1"/>
  <c r="BP111" i="1" a="1"/>
  <c r="BP111" i="1"/>
  <c r="BQ111" i="1" a="1"/>
  <c r="BR111" i="1" a="1"/>
  <c r="BS111" i="1" a="1"/>
  <c r="BT111" i="1" a="1"/>
  <c r="BU111" i="1" a="1"/>
  <c r="BV111" i="1" a="1"/>
  <c r="BW111" i="1" a="1"/>
  <c r="BX111" i="1" a="1"/>
  <c r="BQ111" i="1"/>
  <c r="BR111" i="1"/>
  <c r="BS111" i="1"/>
  <c r="BT111" i="1"/>
  <c r="BU111" i="1"/>
  <c r="BV111" i="1"/>
  <c r="BW111" i="1"/>
  <c r="BX111" i="1"/>
  <c r="BY111" i="1"/>
  <c r="BZ111" i="1"/>
  <c r="BO112" i="1" a="1"/>
  <c r="BO112" i="1"/>
  <c r="BP112" i="1" a="1"/>
  <c r="BP112" i="1"/>
  <c r="BQ112" i="1" a="1"/>
  <c r="BR112" i="1" a="1"/>
  <c r="BS112" i="1" a="1"/>
  <c r="BT112" i="1" a="1"/>
  <c r="BU112" i="1" a="1"/>
  <c r="BV112" i="1" a="1"/>
  <c r="BW112" i="1" a="1"/>
  <c r="BX112" i="1" a="1"/>
  <c r="BQ112" i="1"/>
  <c r="BR112" i="1"/>
  <c r="BS112" i="1"/>
  <c r="BT112" i="1"/>
  <c r="BU112" i="1"/>
  <c r="BV112" i="1"/>
  <c r="BW112" i="1"/>
  <c r="BX112" i="1"/>
  <c r="BY112" i="1"/>
  <c r="BZ112" i="1"/>
  <c r="BY113" i="1"/>
  <c r="BZ113" i="1"/>
  <c r="BY114" i="1"/>
  <c r="BZ114" i="1"/>
  <c r="BY115" i="1"/>
  <c r="BZ115" i="1"/>
  <c r="BY116" i="1"/>
  <c r="BZ116" i="1"/>
  <c r="BO119" i="1" a="1"/>
  <c r="BO119" i="1"/>
  <c r="BP119" i="1" a="1"/>
  <c r="BP119" i="1"/>
  <c r="BQ119" i="1" a="1"/>
  <c r="BR119" i="1" a="1"/>
  <c r="BS119" i="1" a="1"/>
  <c r="BT119" i="1" a="1"/>
  <c r="BU119" i="1" a="1"/>
  <c r="BV119" i="1" a="1"/>
  <c r="BW119" i="1" a="1"/>
  <c r="BX119" i="1" a="1"/>
  <c r="BQ119" i="1"/>
  <c r="BR119" i="1"/>
  <c r="BS119" i="1"/>
  <c r="BT119" i="1"/>
  <c r="BU119" i="1"/>
  <c r="BV119" i="1"/>
  <c r="BW119" i="1"/>
  <c r="BX119" i="1"/>
  <c r="BY119" i="1"/>
  <c r="BZ119" i="1"/>
  <c r="BZ86" i="1"/>
  <c r="CA88" i="1"/>
  <c r="CB88" i="1"/>
  <c r="CA89" i="1"/>
  <c r="CB89" i="1"/>
  <c r="CA90" i="1"/>
  <c r="CB90" i="1"/>
  <c r="CA91" i="1"/>
  <c r="CB91" i="1"/>
  <c r="CA92" i="1"/>
  <c r="CB92" i="1"/>
  <c r="CA93" i="1"/>
  <c r="CB93" i="1"/>
  <c r="CA94" i="1"/>
  <c r="CB94" i="1"/>
  <c r="CA95" i="1"/>
  <c r="CB95" i="1"/>
  <c r="CA96" i="1"/>
  <c r="CB96" i="1"/>
  <c r="CA97" i="1"/>
  <c r="CB97" i="1"/>
  <c r="CA98" i="1"/>
  <c r="CB98" i="1"/>
  <c r="CA99" i="1"/>
  <c r="CB99" i="1"/>
  <c r="CA100" i="1"/>
  <c r="CB100" i="1"/>
  <c r="CA101" i="1"/>
  <c r="CB101" i="1"/>
  <c r="CA102" i="1"/>
  <c r="CB102" i="1"/>
  <c r="CA103" i="1"/>
  <c r="CB103" i="1"/>
  <c r="CA104" i="1"/>
  <c r="CB104" i="1"/>
  <c r="CA105" i="1"/>
  <c r="CB105" i="1"/>
  <c r="CA106" i="1"/>
  <c r="CB106" i="1"/>
  <c r="CA107" i="1"/>
  <c r="CB107" i="1"/>
  <c r="CA108" i="1"/>
  <c r="CB108" i="1"/>
  <c r="CA109" i="1"/>
  <c r="CB109" i="1"/>
  <c r="CA110" i="1"/>
  <c r="CB110" i="1"/>
  <c r="CA111" i="1"/>
  <c r="CB111" i="1"/>
  <c r="CA112" i="1"/>
  <c r="CB112" i="1"/>
  <c r="CA113" i="1"/>
  <c r="CB113" i="1"/>
  <c r="CA114" i="1"/>
  <c r="CB114" i="1"/>
  <c r="CA115" i="1"/>
  <c r="CB115" i="1"/>
  <c r="CA116" i="1"/>
  <c r="CB116" i="1"/>
  <c r="CA119" i="1"/>
  <c r="CB119" i="1"/>
  <c r="CB86" i="1"/>
  <c r="E88" i="1"/>
  <c r="F88" i="1"/>
  <c r="AV88" i="1"/>
  <c r="AW88" i="1"/>
  <c r="BM88" i="1"/>
  <c r="BN88" i="1"/>
  <c r="AV89" i="1"/>
  <c r="AW89" i="1"/>
  <c r="BM89" i="1"/>
  <c r="BN89" i="1"/>
  <c r="AV90" i="1"/>
  <c r="AW90" i="1"/>
  <c r="BM90" i="1"/>
  <c r="BN90" i="1"/>
  <c r="AV91" i="1"/>
  <c r="AW91" i="1"/>
  <c r="BM91" i="1"/>
  <c r="BN91" i="1"/>
  <c r="AV92" i="1"/>
  <c r="AW92" i="1"/>
  <c r="BM92" i="1"/>
  <c r="BN92" i="1"/>
  <c r="AV93" i="1"/>
  <c r="AW93" i="1"/>
  <c r="BM93" i="1"/>
  <c r="BN93" i="1"/>
  <c r="AV94" i="1"/>
  <c r="AW94" i="1"/>
  <c r="BM94" i="1"/>
  <c r="BN94" i="1"/>
  <c r="AV95" i="1"/>
  <c r="AW95" i="1"/>
  <c r="BM95" i="1"/>
  <c r="BN95" i="1"/>
  <c r="AV96" i="1"/>
  <c r="AW96" i="1"/>
  <c r="BM96" i="1"/>
  <c r="BN96" i="1"/>
  <c r="AV97" i="1"/>
  <c r="AW97" i="1"/>
  <c r="BM97" i="1"/>
  <c r="BN97" i="1"/>
  <c r="AV98" i="1"/>
  <c r="AW98" i="1"/>
  <c r="BM98" i="1"/>
  <c r="BN98" i="1"/>
  <c r="AV99" i="1"/>
  <c r="AW99" i="1"/>
  <c r="BM99" i="1"/>
  <c r="BN99" i="1"/>
  <c r="AV100" i="1"/>
  <c r="AW100" i="1"/>
  <c r="BM100" i="1"/>
  <c r="BN100" i="1"/>
  <c r="AV101" i="1"/>
  <c r="AW101" i="1"/>
  <c r="BM101" i="1"/>
  <c r="BN101" i="1"/>
  <c r="AV102" i="1"/>
  <c r="AW102" i="1"/>
  <c r="BM102" i="1"/>
  <c r="BN102" i="1"/>
  <c r="AV103" i="1"/>
  <c r="AW103" i="1"/>
  <c r="BM103" i="1"/>
  <c r="BN103" i="1"/>
  <c r="AV104" i="1"/>
  <c r="AW104" i="1"/>
  <c r="BM104" i="1"/>
  <c r="BN104" i="1"/>
  <c r="AV105" i="1"/>
  <c r="AW105" i="1"/>
  <c r="BM105" i="1"/>
  <c r="BN105" i="1"/>
  <c r="AV106" i="1"/>
  <c r="AW106" i="1"/>
  <c r="BM106" i="1"/>
  <c r="BN106" i="1"/>
  <c r="AV107" i="1"/>
  <c r="AW107" i="1"/>
  <c r="BM107" i="1"/>
  <c r="BN107" i="1"/>
  <c r="AV108" i="1"/>
  <c r="AW108" i="1"/>
  <c r="BM108" i="1"/>
  <c r="BN108" i="1"/>
  <c r="AV109" i="1"/>
  <c r="AW109" i="1"/>
  <c r="BM109" i="1"/>
  <c r="BN109" i="1"/>
  <c r="AV110" i="1"/>
  <c r="AW110" i="1"/>
  <c r="BM110" i="1"/>
  <c r="BN110" i="1"/>
  <c r="AV111" i="1"/>
  <c r="AW111" i="1"/>
  <c r="BM111" i="1"/>
  <c r="BN111" i="1"/>
  <c r="AV112" i="1"/>
  <c r="AW112" i="1"/>
  <c r="BM112" i="1"/>
  <c r="BN112" i="1"/>
  <c r="AV113" i="1"/>
  <c r="AW113" i="1"/>
  <c r="BM113" i="1"/>
  <c r="BN113" i="1"/>
  <c r="AV114" i="1"/>
  <c r="AW114" i="1"/>
  <c r="BM114" i="1"/>
  <c r="BN114" i="1"/>
  <c r="AV115" i="1"/>
  <c r="AW115" i="1"/>
  <c r="BM115" i="1"/>
  <c r="BN115" i="1"/>
  <c r="AV116" i="1"/>
  <c r="AW116" i="1"/>
  <c r="BM116" i="1"/>
  <c r="BN116" i="1"/>
  <c r="AX117" i="1" a="1"/>
  <c r="AX117" i="1"/>
  <c r="AY117" i="1" a="1"/>
  <c r="AY117" i="1"/>
  <c r="AZ117" i="1" a="1"/>
  <c r="AZ117" i="1"/>
  <c r="BA117" i="1" a="1"/>
  <c r="BA117" i="1"/>
  <c r="BB117" i="1" a="1"/>
  <c r="BB117" i="1"/>
  <c r="BC117" i="1" a="1"/>
  <c r="BC117" i="1"/>
  <c r="BD117" i="1" a="1"/>
  <c r="BD117" i="1"/>
  <c r="BE117" i="1" a="1"/>
  <c r="BE117" i="1"/>
  <c r="BF117" i="1" a="1"/>
  <c r="BF117" i="1"/>
  <c r="BG117" i="1" a="1"/>
  <c r="BG117" i="1"/>
  <c r="AX118" i="1" a="1"/>
  <c r="AX118" i="1"/>
  <c r="AY118" i="1" a="1"/>
  <c r="AY118" i="1"/>
  <c r="AZ118" i="1" a="1"/>
  <c r="AZ118" i="1"/>
  <c r="BA118" i="1" a="1"/>
  <c r="BA118" i="1"/>
  <c r="BB118" i="1" a="1"/>
  <c r="BB118" i="1"/>
  <c r="BC118" i="1" a="1"/>
  <c r="BC118" i="1"/>
  <c r="BD118" i="1" a="1"/>
  <c r="BD118" i="1"/>
  <c r="BE118" i="1" a="1"/>
  <c r="BE118" i="1"/>
  <c r="BF118" i="1" a="1"/>
  <c r="BF118" i="1"/>
  <c r="BG118" i="1" a="1"/>
  <c r="BG118" i="1"/>
  <c r="AV119" i="1"/>
  <c r="AW119" i="1"/>
  <c r="BM119" i="1"/>
  <c r="BN119" i="1"/>
  <c r="C120" i="1"/>
  <c r="AQ122" i="1"/>
  <c r="AR122" i="1"/>
  <c r="AQ123" i="1"/>
  <c r="AR123" i="1"/>
  <c r="AQ124" i="1"/>
  <c r="AR124" i="1"/>
  <c r="AQ125" i="1"/>
  <c r="AR125" i="1"/>
  <c r="AQ126" i="1"/>
  <c r="AR126" i="1"/>
  <c r="AQ127" i="1"/>
  <c r="AR127" i="1"/>
  <c r="AQ128" i="1"/>
  <c r="AR128" i="1"/>
  <c r="AQ129" i="1"/>
  <c r="AR129" i="1"/>
  <c r="AQ130" i="1"/>
  <c r="AR130" i="1"/>
  <c r="AQ131" i="1"/>
  <c r="AR131" i="1"/>
  <c r="AQ132" i="1"/>
  <c r="AR132" i="1"/>
  <c r="AQ133" i="1"/>
  <c r="AR133" i="1"/>
  <c r="AQ134" i="1"/>
  <c r="AR134" i="1"/>
  <c r="AQ135" i="1"/>
  <c r="AR135" i="1"/>
  <c r="AQ136" i="1"/>
  <c r="AR136" i="1"/>
  <c r="AQ137" i="1"/>
  <c r="AR137" i="1"/>
  <c r="AQ138" i="1"/>
  <c r="AR138" i="1"/>
  <c r="AQ139" i="1"/>
  <c r="AR139" i="1"/>
  <c r="AQ140" i="1"/>
  <c r="AR140" i="1"/>
  <c r="AQ141" i="1"/>
  <c r="AR141" i="1"/>
  <c r="AQ142" i="1"/>
  <c r="AR142" i="1"/>
  <c r="AQ143" i="1"/>
  <c r="AR143" i="1"/>
  <c r="AQ144" i="1"/>
  <c r="AR144" i="1"/>
  <c r="AQ145" i="1"/>
  <c r="AR145" i="1"/>
  <c r="AQ146" i="1"/>
  <c r="AR146" i="1"/>
  <c r="AQ147" i="1"/>
  <c r="AR147" i="1"/>
  <c r="AQ148" i="1"/>
  <c r="AR148" i="1"/>
  <c r="AQ149" i="1"/>
  <c r="AR149" i="1"/>
  <c r="AQ150" i="1"/>
  <c r="AR150" i="1"/>
  <c r="AQ151" i="1"/>
  <c r="AR151" i="1"/>
  <c r="AQ152" i="1"/>
  <c r="AR152" i="1"/>
  <c r="AQ153" i="1"/>
  <c r="AR153" i="1"/>
  <c r="AR120" i="1"/>
  <c r="AS122" i="1"/>
  <c r="AT122" i="1"/>
  <c r="AS123" i="1"/>
  <c r="AT123" i="1"/>
  <c r="AS124" i="1"/>
  <c r="AT124" i="1"/>
  <c r="AS125" i="1"/>
  <c r="AT125" i="1"/>
  <c r="AS126" i="1"/>
  <c r="AT126" i="1"/>
  <c r="AS127" i="1"/>
  <c r="AT127" i="1"/>
  <c r="AS128" i="1"/>
  <c r="AT128" i="1"/>
  <c r="AS129" i="1"/>
  <c r="AT129" i="1"/>
  <c r="AS130" i="1"/>
  <c r="AT130" i="1"/>
  <c r="AS131" i="1"/>
  <c r="AT131" i="1"/>
  <c r="AS132" i="1"/>
  <c r="AT132" i="1"/>
  <c r="AS133" i="1"/>
  <c r="AT133" i="1"/>
  <c r="AS134" i="1"/>
  <c r="AT134" i="1"/>
  <c r="AS135" i="1"/>
  <c r="AT135" i="1"/>
  <c r="AS136" i="1"/>
  <c r="AT136" i="1"/>
  <c r="AS137" i="1"/>
  <c r="AT137" i="1"/>
  <c r="AS138" i="1"/>
  <c r="AT138" i="1"/>
  <c r="AS139" i="1"/>
  <c r="AT139" i="1"/>
  <c r="AS140" i="1"/>
  <c r="AT140" i="1"/>
  <c r="AS141" i="1"/>
  <c r="AT141" i="1"/>
  <c r="AS142" i="1"/>
  <c r="AT142" i="1"/>
  <c r="AS143" i="1"/>
  <c r="AT143" i="1"/>
  <c r="AS144" i="1"/>
  <c r="AT144" i="1"/>
  <c r="AS145" i="1"/>
  <c r="AT145" i="1"/>
  <c r="AS146" i="1"/>
  <c r="AT146" i="1"/>
  <c r="AS147" i="1"/>
  <c r="AT147" i="1"/>
  <c r="AS148" i="1"/>
  <c r="AT148" i="1"/>
  <c r="AS149" i="1"/>
  <c r="AT149" i="1"/>
  <c r="AS150" i="1"/>
  <c r="AT150" i="1"/>
  <c r="AS151" i="1"/>
  <c r="AT151" i="1"/>
  <c r="AS152" i="1"/>
  <c r="AT152" i="1"/>
  <c r="AS153" i="1"/>
  <c r="AT153" i="1"/>
  <c r="AT120" i="1"/>
  <c r="AX122" i="1" a="1"/>
  <c r="AX122" i="1"/>
  <c r="AY122" i="1" a="1"/>
  <c r="AY122" i="1"/>
  <c r="AZ122" i="1" a="1"/>
  <c r="BA122" i="1" a="1"/>
  <c r="BB122" i="1" a="1"/>
  <c r="BC122" i="1" a="1"/>
  <c r="BD122" i="1" a="1"/>
  <c r="BE122" i="1" a="1"/>
  <c r="BF122" i="1" a="1"/>
  <c r="BG122" i="1" a="1"/>
  <c r="AZ122" i="1"/>
  <c r="BA122" i="1"/>
  <c r="BB122" i="1"/>
  <c r="BC122" i="1"/>
  <c r="BD122" i="1"/>
  <c r="BE122" i="1"/>
  <c r="BF122" i="1"/>
  <c r="BG122" i="1"/>
  <c r="BH122" i="1"/>
  <c r="BI122" i="1"/>
  <c r="AX123" i="1" a="1"/>
  <c r="AX123" i="1"/>
  <c r="AY123" i="1" a="1"/>
  <c r="AY123" i="1"/>
  <c r="AZ123" i="1" a="1"/>
  <c r="BA123" i="1" a="1"/>
  <c r="BB123" i="1" a="1"/>
  <c r="BC123" i="1" a="1"/>
  <c r="BD123" i="1" a="1"/>
  <c r="BE123" i="1" a="1"/>
  <c r="BF123" i="1" a="1"/>
  <c r="BG123" i="1" a="1"/>
  <c r="AZ123" i="1"/>
  <c r="BA123" i="1"/>
  <c r="BB123" i="1"/>
  <c r="BC123" i="1"/>
  <c r="BD123" i="1"/>
  <c r="BE123" i="1"/>
  <c r="BF123" i="1"/>
  <c r="BG123" i="1"/>
  <c r="BH123" i="1"/>
  <c r="BI123" i="1"/>
  <c r="AX124" i="1" a="1"/>
  <c r="AX124" i="1"/>
  <c r="AY124" i="1" a="1"/>
  <c r="AY124" i="1"/>
  <c r="AZ124" i="1" a="1"/>
  <c r="BA124" i="1" a="1"/>
  <c r="BB124" i="1" a="1"/>
  <c r="BC124" i="1" a="1"/>
  <c r="BD124" i="1" a="1"/>
  <c r="BE124" i="1" a="1"/>
  <c r="BF124" i="1" a="1"/>
  <c r="BG124" i="1" a="1"/>
  <c r="AZ124" i="1"/>
  <c r="BA124" i="1"/>
  <c r="BB124" i="1"/>
  <c r="BC124" i="1"/>
  <c r="BD124" i="1"/>
  <c r="BE124" i="1"/>
  <c r="BF124" i="1"/>
  <c r="BG124" i="1"/>
  <c r="BH124" i="1"/>
  <c r="BI124" i="1"/>
  <c r="AX125" i="1" a="1"/>
  <c r="AX125" i="1"/>
  <c r="AY125" i="1" a="1"/>
  <c r="AY125" i="1"/>
  <c r="AZ125" i="1" a="1"/>
  <c r="BA125" i="1" a="1"/>
  <c r="BB125" i="1" a="1"/>
  <c r="BC125" i="1" a="1"/>
  <c r="BD125" i="1" a="1"/>
  <c r="BE125" i="1" a="1"/>
  <c r="BF125" i="1" a="1"/>
  <c r="BG125" i="1" a="1"/>
  <c r="AZ125" i="1"/>
  <c r="BA125" i="1"/>
  <c r="BB125" i="1"/>
  <c r="BC125" i="1"/>
  <c r="BD125" i="1"/>
  <c r="BE125" i="1"/>
  <c r="BF125" i="1"/>
  <c r="BG125" i="1"/>
  <c r="BH125" i="1"/>
  <c r="BI125" i="1"/>
  <c r="AX126" i="1" a="1"/>
  <c r="AX126" i="1"/>
  <c r="AY126" i="1" a="1"/>
  <c r="AY126" i="1"/>
  <c r="AZ126" i="1" a="1"/>
  <c r="BA126" i="1" a="1"/>
  <c r="BB126" i="1" a="1"/>
  <c r="BC126" i="1" a="1"/>
  <c r="BD126" i="1" a="1"/>
  <c r="BE126" i="1" a="1"/>
  <c r="BF126" i="1" a="1"/>
  <c r="BG126" i="1" a="1"/>
  <c r="AZ126" i="1"/>
  <c r="BA126" i="1"/>
  <c r="BB126" i="1"/>
  <c r="BC126" i="1"/>
  <c r="BD126" i="1"/>
  <c r="BE126" i="1"/>
  <c r="BF126" i="1"/>
  <c r="BG126" i="1"/>
  <c r="BH126" i="1"/>
  <c r="BI126" i="1"/>
  <c r="AX127" i="1" a="1"/>
  <c r="AX127" i="1"/>
  <c r="AY127" i="1" a="1"/>
  <c r="AY127" i="1"/>
  <c r="AZ127" i="1" a="1"/>
  <c r="BA127" i="1" a="1"/>
  <c r="BB127" i="1" a="1"/>
  <c r="BC127" i="1" a="1"/>
  <c r="BD127" i="1" a="1"/>
  <c r="BE127" i="1" a="1"/>
  <c r="BF127" i="1" a="1"/>
  <c r="BG127" i="1" a="1"/>
  <c r="AZ127" i="1"/>
  <c r="BA127" i="1"/>
  <c r="BB127" i="1"/>
  <c r="BC127" i="1"/>
  <c r="BD127" i="1"/>
  <c r="BE127" i="1"/>
  <c r="BF127" i="1"/>
  <c r="BG127" i="1"/>
  <c r="BH127" i="1"/>
  <c r="BI127" i="1"/>
  <c r="AX128" i="1" a="1"/>
  <c r="AX128" i="1"/>
  <c r="AY128" i="1" a="1"/>
  <c r="AY128" i="1"/>
  <c r="AZ128" i="1" a="1"/>
  <c r="BA128" i="1" a="1"/>
  <c r="BB128" i="1" a="1"/>
  <c r="BC128" i="1" a="1"/>
  <c r="BD128" i="1" a="1"/>
  <c r="BE128" i="1" a="1"/>
  <c r="BF128" i="1" a="1"/>
  <c r="BG128" i="1" a="1"/>
  <c r="AZ128" i="1"/>
  <c r="BA128" i="1"/>
  <c r="BB128" i="1"/>
  <c r="BC128" i="1"/>
  <c r="BD128" i="1"/>
  <c r="BE128" i="1"/>
  <c r="BF128" i="1"/>
  <c r="BG128" i="1"/>
  <c r="BH128" i="1"/>
  <c r="BI128" i="1"/>
  <c r="AX129" i="1" a="1"/>
  <c r="AX129" i="1"/>
  <c r="AY129" i="1" a="1"/>
  <c r="AY129" i="1"/>
  <c r="AZ129" i="1" a="1"/>
  <c r="BA129" i="1" a="1"/>
  <c r="BB129" i="1" a="1"/>
  <c r="BC129" i="1" a="1"/>
  <c r="BD129" i="1" a="1"/>
  <c r="BE129" i="1" a="1"/>
  <c r="BF129" i="1" a="1"/>
  <c r="BG129" i="1" a="1"/>
  <c r="AZ129" i="1"/>
  <c r="BA129" i="1"/>
  <c r="BB129" i="1"/>
  <c r="BC129" i="1"/>
  <c r="BD129" i="1"/>
  <c r="BE129" i="1"/>
  <c r="BF129" i="1"/>
  <c r="BG129" i="1"/>
  <c r="BH129" i="1"/>
  <c r="BI129" i="1"/>
  <c r="AX130" i="1" a="1"/>
  <c r="AX130" i="1"/>
  <c r="AY130" i="1" a="1"/>
  <c r="AY130" i="1"/>
  <c r="AZ130" i="1" a="1"/>
  <c r="BA130" i="1" a="1"/>
  <c r="BB130" i="1" a="1"/>
  <c r="BC130" i="1" a="1"/>
  <c r="BD130" i="1" a="1"/>
  <c r="BE130" i="1" a="1"/>
  <c r="BF130" i="1" a="1"/>
  <c r="BG130" i="1" a="1"/>
  <c r="AZ130" i="1"/>
  <c r="BA130" i="1"/>
  <c r="BB130" i="1"/>
  <c r="BC130" i="1"/>
  <c r="BD130" i="1"/>
  <c r="BE130" i="1"/>
  <c r="BF130" i="1"/>
  <c r="BG130" i="1"/>
  <c r="BH130" i="1"/>
  <c r="BI130" i="1"/>
  <c r="AX131" i="1" a="1"/>
  <c r="AX131" i="1"/>
  <c r="AY131" i="1" a="1"/>
  <c r="AY131" i="1"/>
  <c r="AZ131" i="1" a="1"/>
  <c r="BA131" i="1" a="1"/>
  <c r="BB131" i="1" a="1"/>
  <c r="BC131" i="1" a="1"/>
  <c r="BD131" i="1" a="1"/>
  <c r="BE131" i="1" a="1"/>
  <c r="BF131" i="1" a="1"/>
  <c r="BG131" i="1" a="1"/>
  <c r="AZ131" i="1"/>
  <c r="BA131" i="1"/>
  <c r="BB131" i="1"/>
  <c r="BC131" i="1"/>
  <c r="BD131" i="1"/>
  <c r="BE131" i="1"/>
  <c r="BF131" i="1"/>
  <c r="BG131" i="1"/>
  <c r="BH131" i="1"/>
  <c r="BI131" i="1"/>
  <c r="AX132" i="1" a="1"/>
  <c r="AX132" i="1"/>
  <c r="AY132" i="1" a="1"/>
  <c r="AY132" i="1"/>
  <c r="AZ132" i="1" a="1"/>
  <c r="BA132" i="1" a="1"/>
  <c r="BB132" i="1" a="1"/>
  <c r="BC132" i="1" a="1"/>
  <c r="BD132" i="1" a="1"/>
  <c r="BE132" i="1" a="1"/>
  <c r="BF132" i="1" a="1"/>
  <c r="BG132" i="1" a="1"/>
  <c r="AZ132" i="1"/>
  <c r="BA132" i="1"/>
  <c r="BB132" i="1"/>
  <c r="BC132" i="1"/>
  <c r="BD132" i="1"/>
  <c r="BE132" i="1"/>
  <c r="BF132" i="1"/>
  <c r="BG132" i="1"/>
  <c r="BH132" i="1"/>
  <c r="BI132" i="1"/>
  <c r="AX133" i="1" a="1"/>
  <c r="AX133" i="1"/>
  <c r="AY133" i="1" a="1"/>
  <c r="AY133" i="1"/>
  <c r="AZ133" i="1" a="1"/>
  <c r="BA133" i="1" a="1"/>
  <c r="BB133" i="1" a="1"/>
  <c r="BC133" i="1" a="1"/>
  <c r="BD133" i="1" a="1"/>
  <c r="BE133" i="1" a="1"/>
  <c r="BF133" i="1" a="1"/>
  <c r="BG133" i="1" a="1"/>
  <c r="AZ133" i="1"/>
  <c r="BA133" i="1"/>
  <c r="BB133" i="1"/>
  <c r="BC133" i="1"/>
  <c r="BD133" i="1"/>
  <c r="BE133" i="1"/>
  <c r="BF133" i="1"/>
  <c r="BG133" i="1"/>
  <c r="BH133" i="1"/>
  <c r="BI133" i="1"/>
  <c r="AX134" i="1" a="1"/>
  <c r="AX134" i="1"/>
  <c r="AY134" i="1" a="1"/>
  <c r="AY134" i="1"/>
  <c r="AZ134" i="1" a="1"/>
  <c r="BA134" i="1" a="1"/>
  <c r="BB134" i="1" a="1"/>
  <c r="BC134" i="1" a="1"/>
  <c r="BD134" i="1" a="1"/>
  <c r="BE134" i="1" a="1"/>
  <c r="BF134" i="1" a="1"/>
  <c r="BG134" i="1" a="1"/>
  <c r="AZ134" i="1"/>
  <c r="BA134" i="1"/>
  <c r="BB134" i="1"/>
  <c r="BC134" i="1"/>
  <c r="BD134" i="1"/>
  <c r="BE134" i="1"/>
  <c r="BF134" i="1"/>
  <c r="BG134" i="1"/>
  <c r="BH134" i="1"/>
  <c r="BI134" i="1"/>
  <c r="AX135" i="1" a="1"/>
  <c r="AX135" i="1"/>
  <c r="AY135" i="1" a="1"/>
  <c r="AY135" i="1"/>
  <c r="AZ135" i="1" a="1"/>
  <c r="BA135" i="1" a="1"/>
  <c r="BB135" i="1" a="1"/>
  <c r="BC135" i="1" a="1"/>
  <c r="BD135" i="1" a="1"/>
  <c r="BE135" i="1" a="1"/>
  <c r="BF135" i="1" a="1"/>
  <c r="BG135" i="1" a="1"/>
  <c r="AZ135" i="1"/>
  <c r="BA135" i="1"/>
  <c r="BB135" i="1"/>
  <c r="BC135" i="1"/>
  <c r="BD135" i="1"/>
  <c r="BE135" i="1"/>
  <c r="BF135" i="1"/>
  <c r="BG135" i="1"/>
  <c r="BH135" i="1"/>
  <c r="BI135" i="1"/>
  <c r="AX136" i="1" a="1"/>
  <c r="AX136" i="1"/>
  <c r="AY136" i="1" a="1"/>
  <c r="AY136" i="1"/>
  <c r="AZ136" i="1" a="1"/>
  <c r="BA136" i="1" a="1"/>
  <c r="BB136" i="1" a="1"/>
  <c r="BC136" i="1" a="1"/>
  <c r="BD136" i="1" a="1"/>
  <c r="BE136" i="1" a="1"/>
  <c r="BF136" i="1" a="1"/>
  <c r="BG136" i="1" a="1"/>
  <c r="AZ136" i="1"/>
  <c r="BA136" i="1"/>
  <c r="BB136" i="1"/>
  <c r="BC136" i="1"/>
  <c r="BD136" i="1"/>
  <c r="BE136" i="1"/>
  <c r="BF136" i="1"/>
  <c r="BG136" i="1"/>
  <c r="BH136" i="1"/>
  <c r="BI136" i="1"/>
  <c r="AX137" i="1" a="1"/>
  <c r="AX137" i="1"/>
  <c r="AY137" i="1" a="1"/>
  <c r="AY137" i="1"/>
  <c r="AZ137" i="1" a="1"/>
  <c r="BA137" i="1" a="1"/>
  <c r="BB137" i="1" a="1"/>
  <c r="BC137" i="1" a="1"/>
  <c r="BD137" i="1" a="1"/>
  <c r="BE137" i="1" a="1"/>
  <c r="BF137" i="1" a="1"/>
  <c r="BG137" i="1" a="1"/>
  <c r="AZ137" i="1"/>
  <c r="BA137" i="1"/>
  <c r="BB137" i="1"/>
  <c r="BC137" i="1"/>
  <c r="BD137" i="1"/>
  <c r="BE137" i="1"/>
  <c r="BF137" i="1"/>
  <c r="BG137" i="1"/>
  <c r="BH137" i="1"/>
  <c r="BI137" i="1"/>
  <c r="AX138" i="1" a="1"/>
  <c r="AX138" i="1"/>
  <c r="AY138" i="1" a="1"/>
  <c r="AY138" i="1"/>
  <c r="AZ138" i="1" a="1"/>
  <c r="BA138" i="1" a="1"/>
  <c r="BB138" i="1" a="1"/>
  <c r="BC138" i="1" a="1"/>
  <c r="BD138" i="1" a="1"/>
  <c r="BE138" i="1" a="1"/>
  <c r="BF138" i="1" a="1"/>
  <c r="BG138" i="1" a="1"/>
  <c r="AZ138" i="1"/>
  <c r="BA138" i="1"/>
  <c r="BB138" i="1"/>
  <c r="BC138" i="1"/>
  <c r="BD138" i="1"/>
  <c r="BE138" i="1"/>
  <c r="BF138" i="1"/>
  <c r="BG138" i="1"/>
  <c r="BH138" i="1"/>
  <c r="BI138" i="1"/>
  <c r="AX139" i="1" a="1"/>
  <c r="AX139" i="1"/>
  <c r="AY139" i="1" a="1"/>
  <c r="AY139" i="1"/>
  <c r="AZ139" i="1" a="1"/>
  <c r="BA139" i="1" a="1"/>
  <c r="BB139" i="1" a="1"/>
  <c r="BC139" i="1" a="1"/>
  <c r="BD139" i="1" a="1"/>
  <c r="BE139" i="1" a="1"/>
  <c r="BF139" i="1" a="1"/>
  <c r="BG139" i="1" a="1"/>
  <c r="AZ139" i="1"/>
  <c r="BA139" i="1"/>
  <c r="BB139" i="1"/>
  <c r="BC139" i="1"/>
  <c r="BD139" i="1"/>
  <c r="BE139" i="1"/>
  <c r="BF139" i="1"/>
  <c r="BG139" i="1"/>
  <c r="BH139" i="1"/>
  <c r="BI139" i="1"/>
  <c r="AX140" i="1" a="1"/>
  <c r="AX140" i="1"/>
  <c r="AY140" i="1" a="1"/>
  <c r="AY140" i="1"/>
  <c r="AZ140" i="1" a="1"/>
  <c r="BA140" i="1" a="1"/>
  <c r="BB140" i="1" a="1"/>
  <c r="BC140" i="1" a="1"/>
  <c r="BD140" i="1" a="1"/>
  <c r="BE140" i="1" a="1"/>
  <c r="BF140" i="1" a="1"/>
  <c r="BG140" i="1" a="1"/>
  <c r="AZ140" i="1"/>
  <c r="BA140" i="1"/>
  <c r="BB140" i="1"/>
  <c r="BC140" i="1"/>
  <c r="BD140" i="1"/>
  <c r="BE140" i="1"/>
  <c r="BF140" i="1"/>
  <c r="BG140" i="1"/>
  <c r="BH140" i="1"/>
  <c r="BI140" i="1"/>
  <c r="AX141" i="1" a="1"/>
  <c r="AX141" i="1"/>
  <c r="AY141" i="1" a="1"/>
  <c r="AY141" i="1"/>
  <c r="AZ141" i="1" a="1"/>
  <c r="BA141" i="1" a="1"/>
  <c r="BB141" i="1" a="1"/>
  <c r="BC141" i="1" a="1"/>
  <c r="BD141" i="1" a="1"/>
  <c r="BE141" i="1" a="1"/>
  <c r="BF141" i="1" a="1"/>
  <c r="BG141" i="1" a="1"/>
  <c r="AZ141" i="1"/>
  <c r="BA141" i="1"/>
  <c r="BB141" i="1"/>
  <c r="BC141" i="1"/>
  <c r="BD141" i="1"/>
  <c r="BE141" i="1"/>
  <c r="BF141" i="1"/>
  <c r="BG141" i="1"/>
  <c r="BH141" i="1"/>
  <c r="BI141" i="1"/>
  <c r="AX142" i="1" a="1"/>
  <c r="AX142" i="1"/>
  <c r="AY142" i="1" a="1"/>
  <c r="AY142" i="1"/>
  <c r="AZ142" i="1" a="1"/>
  <c r="BA142" i="1" a="1"/>
  <c r="BB142" i="1" a="1"/>
  <c r="BC142" i="1" a="1"/>
  <c r="BD142" i="1" a="1"/>
  <c r="BE142" i="1" a="1"/>
  <c r="BF142" i="1" a="1"/>
  <c r="BG142" i="1" a="1"/>
  <c r="AZ142" i="1"/>
  <c r="BA142" i="1"/>
  <c r="BB142" i="1"/>
  <c r="BC142" i="1"/>
  <c r="BD142" i="1"/>
  <c r="BE142" i="1"/>
  <c r="BF142" i="1"/>
  <c r="BG142" i="1"/>
  <c r="BH142" i="1"/>
  <c r="BI142" i="1"/>
  <c r="AX143" i="1" a="1"/>
  <c r="AX143" i="1"/>
  <c r="AY143" i="1" a="1"/>
  <c r="AY143" i="1"/>
  <c r="AZ143" i="1" a="1"/>
  <c r="BA143" i="1" a="1"/>
  <c r="BB143" i="1" a="1"/>
  <c r="BC143" i="1" a="1"/>
  <c r="BD143" i="1" a="1"/>
  <c r="BE143" i="1" a="1"/>
  <c r="BF143" i="1" a="1"/>
  <c r="BG143" i="1" a="1"/>
  <c r="AZ143" i="1"/>
  <c r="BA143" i="1"/>
  <c r="BB143" i="1"/>
  <c r="BC143" i="1"/>
  <c r="BD143" i="1"/>
  <c r="BE143" i="1"/>
  <c r="BF143" i="1"/>
  <c r="BG143" i="1"/>
  <c r="BH143" i="1"/>
  <c r="BI143" i="1"/>
  <c r="AX144" i="1" a="1"/>
  <c r="AX144" i="1"/>
  <c r="AY144" i="1" a="1"/>
  <c r="AY144" i="1"/>
  <c r="AZ144" i="1" a="1"/>
  <c r="BA144" i="1" a="1"/>
  <c r="BB144" i="1" a="1"/>
  <c r="BC144" i="1" a="1"/>
  <c r="BD144" i="1" a="1"/>
  <c r="BE144" i="1" a="1"/>
  <c r="BF144" i="1" a="1"/>
  <c r="BG144" i="1" a="1"/>
  <c r="AZ144" i="1"/>
  <c r="BA144" i="1"/>
  <c r="BB144" i="1"/>
  <c r="BC144" i="1"/>
  <c r="BD144" i="1"/>
  <c r="BE144" i="1"/>
  <c r="BF144" i="1"/>
  <c r="BG144" i="1"/>
  <c r="BH144" i="1"/>
  <c r="BI144" i="1"/>
  <c r="AX145" i="1" a="1"/>
  <c r="AX145" i="1"/>
  <c r="AY145" i="1" a="1"/>
  <c r="AY145" i="1"/>
  <c r="AZ145" i="1" a="1"/>
  <c r="BA145" i="1" a="1"/>
  <c r="BB145" i="1" a="1"/>
  <c r="BC145" i="1" a="1"/>
  <c r="BD145" i="1" a="1"/>
  <c r="BE145" i="1" a="1"/>
  <c r="BF145" i="1" a="1"/>
  <c r="BG145" i="1" a="1"/>
  <c r="AZ145" i="1"/>
  <c r="BA145" i="1"/>
  <c r="BB145" i="1"/>
  <c r="BC145" i="1"/>
  <c r="BD145" i="1"/>
  <c r="BE145" i="1"/>
  <c r="BF145" i="1"/>
  <c r="BG145" i="1"/>
  <c r="BH145" i="1"/>
  <c r="BI145" i="1"/>
  <c r="AX146" i="1" a="1"/>
  <c r="AX146" i="1"/>
  <c r="AY146" i="1" a="1"/>
  <c r="AY146" i="1"/>
  <c r="AZ146" i="1" a="1"/>
  <c r="BA146" i="1" a="1"/>
  <c r="BB146" i="1" a="1"/>
  <c r="BC146" i="1" a="1"/>
  <c r="BD146" i="1" a="1"/>
  <c r="BE146" i="1" a="1"/>
  <c r="BF146" i="1" a="1"/>
  <c r="BG146" i="1" a="1"/>
  <c r="AZ146" i="1"/>
  <c r="BA146" i="1"/>
  <c r="BB146" i="1"/>
  <c r="BC146" i="1"/>
  <c r="BD146" i="1"/>
  <c r="BE146" i="1"/>
  <c r="BF146" i="1"/>
  <c r="BG146" i="1"/>
  <c r="BH146" i="1"/>
  <c r="BI146" i="1"/>
  <c r="AX147" i="1" a="1"/>
  <c r="AX147" i="1"/>
  <c r="AY147" i="1" a="1"/>
  <c r="AY147" i="1"/>
  <c r="AZ147" i="1" a="1"/>
  <c r="BA147" i="1" a="1"/>
  <c r="BB147" i="1" a="1"/>
  <c r="BC147" i="1" a="1"/>
  <c r="BD147" i="1" a="1"/>
  <c r="BE147" i="1" a="1"/>
  <c r="BF147" i="1" a="1"/>
  <c r="BG147" i="1" a="1"/>
  <c r="AZ147" i="1"/>
  <c r="BA147" i="1"/>
  <c r="BB147" i="1"/>
  <c r="BC147" i="1"/>
  <c r="BD147" i="1"/>
  <c r="BE147" i="1"/>
  <c r="BF147" i="1"/>
  <c r="BG147" i="1"/>
  <c r="BH147" i="1"/>
  <c r="BI147" i="1"/>
  <c r="AX148" i="1" a="1"/>
  <c r="AX148" i="1"/>
  <c r="AY148" i="1" a="1"/>
  <c r="AY148" i="1"/>
  <c r="AZ148" i="1" a="1"/>
  <c r="BA148" i="1" a="1"/>
  <c r="BB148" i="1" a="1"/>
  <c r="BC148" i="1" a="1"/>
  <c r="BD148" i="1" a="1"/>
  <c r="BE148" i="1" a="1"/>
  <c r="BF148" i="1" a="1"/>
  <c r="BG148" i="1" a="1"/>
  <c r="AZ148" i="1"/>
  <c r="BA148" i="1"/>
  <c r="BB148" i="1"/>
  <c r="BC148" i="1"/>
  <c r="BD148" i="1"/>
  <c r="BE148" i="1"/>
  <c r="BF148" i="1"/>
  <c r="BG148" i="1"/>
  <c r="BH148" i="1"/>
  <c r="BI148" i="1"/>
  <c r="AX149" i="1" a="1"/>
  <c r="AX149" i="1"/>
  <c r="AY149" i="1" a="1"/>
  <c r="AY149" i="1"/>
  <c r="AZ149" i="1" a="1"/>
  <c r="BA149" i="1" a="1"/>
  <c r="BB149" i="1" a="1"/>
  <c r="BC149" i="1" a="1"/>
  <c r="BD149" i="1" a="1"/>
  <c r="BE149" i="1" a="1"/>
  <c r="BF149" i="1" a="1"/>
  <c r="BG149" i="1" a="1"/>
  <c r="AZ149" i="1"/>
  <c r="BA149" i="1"/>
  <c r="BB149" i="1"/>
  <c r="BC149" i="1"/>
  <c r="BD149" i="1"/>
  <c r="BE149" i="1"/>
  <c r="BF149" i="1"/>
  <c r="BG149" i="1"/>
  <c r="BH149" i="1"/>
  <c r="BI149" i="1"/>
  <c r="AX151" i="1" a="1"/>
  <c r="AX151" i="1"/>
  <c r="AY151" i="1" a="1"/>
  <c r="AY151" i="1"/>
  <c r="AZ151" i="1" a="1"/>
  <c r="BA151" i="1" a="1"/>
  <c r="BB151" i="1" a="1"/>
  <c r="BC151" i="1" a="1"/>
  <c r="BD151" i="1" a="1"/>
  <c r="BE151" i="1" a="1"/>
  <c r="BF151" i="1" a="1"/>
  <c r="BG151" i="1" a="1"/>
  <c r="AZ151" i="1"/>
  <c r="BA151" i="1"/>
  <c r="BB151" i="1"/>
  <c r="BC151" i="1"/>
  <c r="BD151" i="1"/>
  <c r="BE151" i="1"/>
  <c r="BF151" i="1"/>
  <c r="BG151" i="1"/>
  <c r="BH151" i="1"/>
  <c r="BI151" i="1"/>
  <c r="AX153" i="1" a="1"/>
  <c r="AX153" i="1"/>
  <c r="AY153" i="1" a="1"/>
  <c r="AY153" i="1"/>
  <c r="AZ153" i="1" a="1"/>
  <c r="BA153" i="1" a="1"/>
  <c r="BB153" i="1" a="1"/>
  <c r="BC153" i="1" a="1"/>
  <c r="BD153" i="1" a="1"/>
  <c r="BE153" i="1" a="1"/>
  <c r="BF153" i="1" a="1"/>
  <c r="BG153" i="1" a="1"/>
  <c r="AZ153" i="1"/>
  <c r="BA153" i="1"/>
  <c r="BB153" i="1"/>
  <c r="BC153" i="1"/>
  <c r="BD153" i="1"/>
  <c r="BE153" i="1"/>
  <c r="BF153" i="1"/>
  <c r="BG153" i="1"/>
  <c r="BH153" i="1"/>
  <c r="BI153" i="1"/>
  <c r="BI120" i="1"/>
  <c r="BJ122" i="1"/>
  <c r="BK122" i="1"/>
  <c r="BJ123" i="1"/>
  <c r="BK123" i="1"/>
  <c r="BJ124" i="1"/>
  <c r="BK124" i="1"/>
  <c r="BJ125" i="1"/>
  <c r="BK125" i="1"/>
  <c r="BJ126" i="1"/>
  <c r="BK126" i="1"/>
  <c r="BJ127" i="1"/>
  <c r="BK127" i="1"/>
  <c r="BJ128" i="1"/>
  <c r="BK128" i="1"/>
  <c r="BJ129" i="1"/>
  <c r="BK129" i="1"/>
  <c r="BJ130" i="1"/>
  <c r="BK130" i="1"/>
  <c r="BJ131" i="1"/>
  <c r="BK131" i="1"/>
  <c r="BJ132" i="1"/>
  <c r="BK132" i="1"/>
  <c r="BJ133" i="1"/>
  <c r="BK133" i="1"/>
  <c r="BJ134" i="1"/>
  <c r="BK134" i="1"/>
  <c r="BJ135" i="1"/>
  <c r="BK135" i="1"/>
  <c r="BJ136" i="1"/>
  <c r="BK136" i="1"/>
  <c r="BJ137" i="1"/>
  <c r="BK137" i="1"/>
  <c r="BJ138" i="1"/>
  <c r="BK138" i="1"/>
  <c r="BJ139" i="1"/>
  <c r="BK139" i="1"/>
  <c r="BJ140" i="1"/>
  <c r="BK140" i="1"/>
  <c r="BJ141" i="1"/>
  <c r="BK141" i="1"/>
  <c r="BJ142" i="1"/>
  <c r="BK142" i="1"/>
  <c r="BJ143" i="1"/>
  <c r="BK143" i="1"/>
  <c r="BJ144" i="1"/>
  <c r="BK144" i="1"/>
  <c r="BJ145" i="1"/>
  <c r="BK145" i="1"/>
  <c r="BJ146" i="1"/>
  <c r="BK146" i="1"/>
  <c r="BJ147" i="1"/>
  <c r="BK147" i="1"/>
  <c r="BJ148" i="1"/>
  <c r="BK148" i="1"/>
  <c r="BJ149" i="1"/>
  <c r="BK149" i="1"/>
  <c r="BJ151" i="1"/>
  <c r="BK151" i="1"/>
  <c r="BJ153" i="1"/>
  <c r="BK153" i="1"/>
  <c r="BK120" i="1"/>
  <c r="BO122" i="1" a="1"/>
  <c r="BO122" i="1"/>
  <c r="BP122" i="1" a="1"/>
  <c r="BP122" i="1"/>
  <c r="BQ122" i="1" a="1"/>
  <c r="BR122" i="1" a="1"/>
  <c r="BS122" i="1" a="1"/>
  <c r="BT122" i="1" a="1"/>
  <c r="BU122" i="1" a="1"/>
  <c r="BV122" i="1" a="1"/>
  <c r="BW122" i="1" a="1"/>
  <c r="BX122" i="1" a="1"/>
  <c r="BQ122" i="1"/>
  <c r="BR122" i="1"/>
  <c r="BS122" i="1"/>
  <c r="BT122" i="1"/>
  <c r="BU122" i="1"/>
  <c r="BV122" i="1"/>
  <c r="BW122" i="1"/>
  <c r="BX122" i="1"/>
  <c r="BY122" i="1"/>
  <c r="BZ122" i="1"/>
  <c r="BO123" i="1" a="1"/>
  <c r="BO123" i="1"/>
  <c r="BP123" i="1" a="1"/>
  <c r="BP123" i="1"/>
  <c r="BQ123" i="1" a="1"/>
  <c r="BR123" i="1" a="1"/>
  <c r="BS123" i="1" a="1"/>
  <c r="BT123" i="1" a="1"/>
  <c r="BU123" i="1" a="1"/>
  <c r="BV123" i="1" a="1"/>
  <c r="BW123" i="1" a="1"/>
  <c r="BX123" i="1" a="1"/>
  <c r="BQ123" i="1"/>
  <c r="BR123" i="1"/>
  <c r="BS123" i="1"/>
  <c r="BT123" i="1"/>
  <c r="BU123" i="1"/>
  <c r="BV123" i="1"/>
  <c r="BW123" i="1"/>
  <c r="BX123" i="1"/>
  <c r="BY123" i="1"/>
  <c r="BZ123" i="1"/>
  <c r="BO124" i="1" a="1"/>
  <c r="BO124" i="1"/>
  <c r="BP124" i="1" a="1"/>
  <c r="BP124" i="1"/>
  <c r="BQ124" i="1" a="1"/>
  <c r="BR124" i="1" a="1"/>
  <c r="BS124" i="1" a="1"/>
  <c r="BT124" i="1" a="1"/>
  <c r="BU124" i="1" a="1"/>
  <c r="BV124" i="1" a="1"/>
  <c r="BW124" i="1" a="1"/>
  <c r="BX124" i="1" a="1"/>
  <c r="BQ124" i="1"/>
  <c r="BR124" i="1"/>
  <c r="BS124" i="1"/>
  <c r="BT124" i="1"/>
  <c r="BU124" i="1"/>
  <c r="BV124" i="1"/>
  <c r="BW124" i="1"/>
  <c r="BX124" i="1"/>
  <c r="BY124" i="1"/>
  <c r="BZ124" i="1"/>
  <c r="BO125" i="1" a="1"/>
  <c r="BO125" i="1"/>
  <c r="BP125" i="1" a="1"/>
  <c r="BP125" i="1"/>
  <c r="BQ125" i="1" a="1"/>
  <c r="BR125" i="1" a="1"/>
  <c r="BS125" i="1" a="1"/>
  <c r="BT125" i="1" a="1"/>
  <c r="BU125" i="1" a="1"/>
  <c r="BV125" i="1" a="1"/>
  <c r="BW125" i="1" a="1"/>
  <c r="BX125" i="1" a="1"/>
  <c r="BQ125" i="1"/>
  <c r="BR125" i="1"/>
  <c r="BS125" i="1"/>
  <c r="BT125" i="1"/>
  <c r="BU125" i="1"/>
  <c r="BV125" i="1"/>
  <c r="BW125" i="1"/>
  <c r="BX125" i="1"/>
  <c r="BY125" i="1"/>
  <c r="BZ125" i="1"/>
  <c r="BO126" i="1" a="1"/>
  <c r="BO126" i="1"/>
  <c r="BP126" i="1" a="1"/>
  <c r="BP126" i="1"/>
  <c r="BQ126" i="1" a="1"/>
  <c r="BR126" i="1" a="1"/>
  <c r="BS126" i="1" a="1"/>
  <c r="BT126" i="1" a="1"/>
  <c r="BU126" i="1" a="1"/>
  <c r="BV126" i="1" a="1"/>
  <c r="BW126" i="1" a="1"/>
  <c r="BX126" i="1" a="1"/>
  <c r="BQ126" i="1"/>
  <c r="BR126" i="1"/>
  <c r="BS126" i="1"/>
  <c r="BT126" i="1"/>
  <c r="BU126" i="1"/>
  <c r="BV126" i="1"/>
  <c r="BW126" i="1"/>
  <c r="BX126" i="1"/>
  <c r="BY126" i="1"/>
  <c r="BZ126" i="1"/>
  <c r="BO127" i="1" a="1"/>
  <c r="BO127" i="1"/>
  <c r="BP127" i="1" a="1"/>
  <c r="BP127" i="1"/>
  <c r="BQ127" i="1" a="1"/>
  <c r="BR127" i="1" a="1"/>
  <c r="BS127" i="1" a="1"/>
  <c r="BT127" i="1" a="1"/>
  <c r="BU127" i="1" a="1"/>
  <c r="BV127" i="1" a="1"/>
  <c r="BW127" i="1" a="1"/>
  <c r="BX127" i="1" a="1"/>
  <c r="BQ127" i="1"/>
  <c r="BR127" i="1"/>
  <c r="BS127" i="1"/>
  <c r="BT127" i="1"/>
  <c r="BU127" i="1"/>
  <c r="BV127" i="1"/>
  <c r="BW127" i="1"/>
  <c r="BX127" i="1"/>
  <c r="BY127" i="1"/>
  <c r="BZ127" i="1"/>
  <c r="BO128" i="1" a="1"/>
  <c r="BO128" i="1"/>
  <c r="BP128" i="1" a="1"/>
  <c r="BP128" i="1"/>
  <c r="BQ128" i="1" a="1"/>
  <c r="BR128" i="1" a="1"/>
  <c r="BS128" i="1" a="1"/>
  <c r="BT128" i="1" a="1"/>
  <c r="BU128" i="1" a="1"/>
  <c r="BV128" i="1" a="1"/>
  <c r="BW128" i="1" a="1"/>
  <c r="BX128" i="1" a="1"/>
  <c r="BQ128" i="1"/>
  <c r="BR128" i="1"/>
  <c r="BS128" i="1"/>
  <c r="BT128" i="1"/>
  <c r="BU128" i="1"/>
  <c r="BV128" i="1"/>
  <c r="BW128" i="1"/>
  <c r="BX128" i="1"/>
  <c r="BY128" i="1"/>
  <c r="BZ128" i="1"/>
  <c r="BO129" i="1" a="1"/>
  <c r="BO129" i="1"/>
  <c r="BP129" i="1" a="1"/>
  <c r="BP129" i="1"/>
  <c r="BQ129" i="1" a="1"/>
  <c r="BR129" i="1" a="1"/>
  <c r="BS129" i="1" a="1"/>
  <c r="BT129" i="1" a="1"/>
  <c r="BU129" i="1" a="1"/>
  <c r="BV129" i="1" a="1"/>
  <c r="BW129" i="1" a="1"/>
  <c r="BX129" i="1" a="1"/>
  <c r="BQ129" i="1"/>
  <c r="BR129" i="1"/>
  <c r="BS129" i="1"/>
  <c r="BT129" i="1"/>
  <c r="BU129" i="1"/>
  <c r="BV129" i="1"/>
  <c r="BW129" i="1"/>
  <c r="BX129" i="1"/>
  <c r="BY129" i="1"/>
  <c r="BZ129" i="1"/>
  <c r="BO130" i="1" a="1"/>
  <c r="BO130" i="1"/>
  <c r="BP130" i="1" a="1"/>
  <c r="BP130" i="1"/>
  <c r="BQ130" i="1" a="1"/>
  <c r="BR130" i="1" a="1"/>
  <c r="BS130" i="1" a="1"/>
  <c r="BT130" i="1" a="1"/>
  <c r="BU130" i="1" a="1"/>
  <c r="BV130" i="1" a="1"/>
  <c r="BW130" i="1" a="1"/>
  <c r="BX130" i="1" a="1"/>
  <c r="BQ130" i="1"/>
  <c r="BR130" i="1"/>
  <c r="BS130" i="1"/>
  <c r="BT130" i="1"/>
  <c r="BU130" i="1"/>
  <c r="BV130" i="1"/>
  <c r="BW130" i="1"/>
  <c r="BX130" i="1"/>
  <c r="BY130" i="1"/>
  <c r="BZ130" i="1"/>
  <c r="BO131" i="1" a="1"/>
  <c r="BO131" i="1"/>
  <c r="BP131" i="1" a="1"/>
  <c r="BP131" i="1"/>
  <c r="BQ131" i="1" a="1"/>
  <c r="BR131" i="1" a="1"/>
  <c r="BS131" i="1" a="1"/>
  <c r="BT131" i="1" a="1"/>
  <c r="BU131" i="1" a="1"/>
  <c r="BV131" i="1" a="1"/>
  <c r="BW131" i="1" a="1"/>
  <c r="BX131" i="1" a="1"/>
  <c r="BQ131" i="1"/>
  <c r="BR131" i="1"/>
  <c r="BS131" i="1"/>
  <c r="BT131" i="1"/>
  <c r="BU131" i="1"/>
  <c r="BV131" i="1"/>
  <c r="BW131" i="1"/>
  <c r="BX131" i="1"/>
  <c r="BY131" i="1"/>
  <c r="BZ131" i="1"/>
  <c r="BO132" i="1" a="1"/>
  <c r="BO132" i="1"/>
  <c r="BP132" i="1" a="1"/>
  <c r="BP132" i="1"/>
  <c r="BQ132" i="1" a="1"/>
  <c r="BR132" i="1" a="1"/>
  <c r="BS132" i="1" a="1"/>
  <c r="BT132" i="1" a="1"/>
  <c r="BU132" i="1" a="1"/>
  <c r="BV132" i="1" a="1"/>
  <c r="BW132" i="1" a="1"/>
  <c r="BX132" i="1" a="1"/>
  <c r="BQ132" i="1"/>
  <c r="BR132" i="1"/>
  <c r="BS132" i="1"/>
  <c r="BT132" i="1"/>
  <c r="BU132" i="1"/>
  <c r="BV132" i="1"/>
  <c r="BW132" i="1"/>
  <c r="BX132" i="1"/>
  <c r="BY132" i="1"/>
  <c r="BZ132" i="1"/>
  <c r="BO133" i="1" a="1"/>
  <c r="BO133" i="1"/>
  <c r="BP133" i="1" a="1"/>
  <c r="BP133" i="1"/>
  <c r="BQ133" i="1" a="1"/>
  <c r="BR133" i="1" a="1"/>
  <c r="BS133" i="1" a="1"/>
  <c r="BT133" i="1" a="1"/>
  <c r="BU133" i="1" a="1"/>
  <c r="BV133" i="1" a="1"/>
  <c r="BW133" i="1" a="1"/>
  <c r="BX133" i="1" a="1"/>
  <c r="BQ133" i="1"/>
  <c r="BR133" i="1"/>
  <c r="BS133" i="1"/>
  <c r="BT133" i="1"/>
  <c r="BU133" i="1"/>
  <c r="BV133" i="1"/>
  <c r="BW133" i="1"/>
  <c r="BX133" i="1"/>
  <c r="BY133" i="1"/>
  <c r="BZ133" i="1"/>
  <c r="BO134" i="1" a="1"/>
  <c r="BO134" i="1"/>
  <c r="BP134" i="1" a="1"/>
  <c r="BP134" i="1"/>
  <c r="BQ134" i="1" a="1"/>
  <c r="BR134" i="1" a="1"/>
  <c r="BS134" i="1" a="1"/>
  <c r="BT134" i="1" a="1"/>
  <c r="BU134" i="1" a="1"/>
  <c r="BV134" i="1" a="1"/>
  <c r="BW134" i="1" a="1"/>
  <c r="BX134" i="1" a="1"/>
  <c r="BQ134" i="1"/>
  <c r="BR134" i="1"/>
  <c r="BS134" i="1"/>
  <c r="BT134" i="1"/>
  <c r="BU134" i="1"/>
  <c r="BV134" i="1"/>
  <c r="BW134" i="1"/>
  <c r="BX134" i="1"/>
  <c r="BY134" i="1"/>
  <c r="BZ134" i="1"/>
  <c r="BO135" i="1" a="1"/>
  <c r="BO135" i="1"/>
  <c r="BP135" i="1" a="1"/>
  <c r="BP135" i="1"/>
  <c r="BQ135" i="1" a="1"/>
  <c r="BR135" i="1" a="1"/>
  <c r="BS135" i="1" a="1"/>
  <c r="BT135" i="1" a="1"/>
  <c r="BU135" i="1" a="1"/>
  <c r="BV135" i="1" a="1"/>
  <c r="BW135" i="1" a="1"/>
  <c r="BX135" i="1" a="1"/>
  <c r="BQ135" i="1"/>
  <c r="BR135" i="1"/>
  <c r="BS135" i="1"/>
  <c r="BT135" i="1"/>
  <c r="BU135" i="1"/>
  <c r="BV135" i="1"/>
  <c r="BW135" i="1"/>
  <c r="BX135" i="1"/>
  <c r="BY135" i="1"/>
  <c r="BZ135" i="1"/>
  <c r="BO136" i="1" a="1"/>
  <c r="BO136" i="1"/>
  <c r="BP136" i="1" a="1"/>
  <c r="BP136" i="1"/>
  <c r="BQ136" i="1" a="1"/>
  <c r="BR136" i="1" a="1"/>
  <c r="BS136" i="1" a="1"/>
  <c r="BT136" i="1" a="1"/>
  <c r="BU136" i="1" a="1"/>
  <c r="BV136" i="1" a="1"/>
  <c r="BW136" i="1" a="1"/>
  <c r="BX136" i="1" a="1"/>
  <c r="BQ136" i="1"/>
  <c r="BR136" i="1"/>
  <c r="BS136" i="1"/>
  <c r="BT136" i="1"/>
  <c r="BU136" i="1"/>
  <c r="BV136" i="1"/>
  <c r="BW136" i="1"/>
  <c r="BX136" i="1"/>
  <c r="BY136" i="1"/>
  <c r="BZ136" i="1"/>
  <c r="BO137" i="1" a="1"/>
  <c r="BO137" i="1"/>
  <c r="BP137" i="1" a="1"/>
  <c r="BP137" i="1"/>
  <c r="BQ137" i="1" a="1"/>
  <c r="BR137" i="1" a="1"/>
  <c r="BS137" i="1" a="1"/>
  <c r="BT137" i="1" a="1"/>
  <c r="BU137" i="1" a="1"/>
  <c r="BV137" i="1" a="1"/>
  <c r="BW137" i="1" a="1"/>
  <c r="BX137" i="1" a="1"/>
  <c r="BQ137" i="1"/>
  <c r="BR137" i="1"/>
  <c r="BS137" i="1"/>
  <c r="BT137" i="1"/>
  <c r="BU137" i="1"/>
  <c r="BV137" i="1"/>
  <c r="BW137" i="1"/>
  <c r="BX137" i="1"/>
  <c r="BY137" i="1"/>
  <c r="BZ137" i="1"/>
  <c r="BO138" i="1" a="1"/>
  <c r="BO138" i="1"/>
  <c r="BP138" i="1" a="1"/>
  <c r="BP138" i="1"/>
  <c r="BQ138" i="1" a="1"/>
  <c r="BR138" i="1" a="1"/>
  <c r="BS138" i="1" a="1"/>
  <c r="BT138" i="1" a="1"/>
  <c r="BU138" i="1" a="1"/>
  <c r="BV138" i="1" a="1"/>
  <c r="BW138" i="1" a="1"/>
  <c r="BX138" i="1" a="1"/>
  <c r="BQ138" i="1"/>
  <c r="BR138" i="1"/>
  <c r="BS138" i="1"/>
  <c r="BT138" i="1"/>
  <c r="BU138" i="1"/>
  <c r="BV138" i="1"/>
  <c r="BW138" i="1"/>
  <c r="BX138" i="1"/>
  <c r="BY138" i="1"/>
  <c r="BZ138" i="1"/>
  <c r="BO139" i="1" a="1"/>
  <c r="BO139" i="1"/>
  <c r="BP139" i="1" a="1"/>
  <c r="BP139" i="1"/>
  <c r="BQ139" i="1" a="1"/>
  <c r="BR139" i="1" a="1"/>
  <c r="BS139" i="1" a="1"/>
  <c r="BT139" i="1" a="1"/>
  <c r="BU139" i="1" a="1"/>
  <c r="BV139" i="1" a="1"/>
  <c r="BW139" i="1" a="1"/>
  <c r="BX139" i="1" a="1"/>
  <c r="BQ139" i="1"/>
  <c r="BR139" i="1"/>
  <c r="BS139" i="1"/>
  <c r="BT139" i="1"/>
  <c r="BU139" i="1"/>
  <c r="BV139" i="1"/>
  <c r="BW139" i="1"/>
  <c r="BX139" i="1"/>
  <c r="BY139" i="1"/>
  <c r="BZ139" i="1"/>
  <c r="BO140" i="1" a="1"/>
  <c r="BO140" i="1"/>
  <c r="BP140" i="1" a="1"/>
  <c r="BP140" i="1"/>
  <c r="BQ140" i="1" a="1"/>
  <c r="BR140" i="1" a="1"/>
  <c r="BS140" i="1" a="1"/>
  <c r="BT140" i="1" a="1"/>
  <c r="BU140" i="1" a="1"/>
  <c r="BV140" i="1" a="1"/>
  <c r="BW140" i="1" a="1"/>
  <c r="BX140" i="1" a="1"/>
  <c r="BQ140" i="1"/>
  <c r="BR140" i="1"/>
  <c r="BS140" i="1"/>
  <c r="BT140" i="1"/>
  <c r="BU140" i="1"/>
  <c r="BV140" i="1"/>
  <c r="BW140" i="1"/>
  <c r="BX140" i="1"/>
  <c r="BY140" i="1"/>
  <c r="BZ140" i="1"/>
  <c r="BO141" i="1" a="1"/>
  <c r="BO141" i="1"/>
  <c r="BP141" i="1" a="1"/>
  <c r="BP141" i="1"/>
  <c r="BQ141" i="1" a="1"/>
  <c r="BR141" i="1" a="1"/>
  <c r="BS141" i="1" a="1"/>
  <c r="BT141" i="1" a="1"/>
  <c r="BU141" i="1" a="1"/>
  <c r="BV141" i="1" a="1"/>
  <c r="BW141" i="1" a="1"/>
  <c r="BX141" i="1" a="1"/>
  <c r="BQ141" i="1"/>
  <c r="BR141" i="1"/>
  <c r="BS141" i="1"/>
  <c r="BT141" i="1"/>
  <c r="BU141" i="1"/>
  <c r="BV141" i="1"/>
  <c r="BW141" i="1"/>
  <c r="BX141" i="1"/>
  <c r="BY141" i="1"/>
  <c r="BZ141" i="1"/>
  <c r="BO142" i="1" a="1"/>
  <c r="BO142" i="1"/>
  <c r="BP142" i="1" a="1"/>
  <c r="BP142" i="1"/>
  <c r="BQ142" i="1" a="1"/>
  <c r="BR142" i="1" a="1"/>
  <c r="BS142" i="1" a="1"/>
  <c r="BT142" i="1" a="1"/>
  <c r="BU142" i="1" a="1"/>
  <c r="BV142" i="1" a="1"/>
  <c r="BW142" i="1" a="1"/>
  <c r="BX142" i="1" a="1"/>
  <c r="BQ142" i="1"/>
  <c r="BR142" i="1"/>
  <c r="BS142" i="1"/>
  <c r="BT142" i="1"/>
  <c r="BU142" i="1"/>
  <c r="BV142" i="1"/>
  <c r="BW142" i="1"/>
  <c r="BX142" i="1"/>
  <c r="BY142" i="1"/>
  <c r="BZ142" i="1"/>
  <c r="BO143" i="1" a="1"/>
  <c r="BO143" i="1"/>
  <c r="BP143" i="1" a="1"/>
  <c r="BP143" i="1"/>
  <c r="BQ143" i="1" a="1"/>
  <c r="BR143" i="1" a="1"/>
  <c r="BS143" i="1" a="1"/>
  <c r="BT143" i="1" a="1"/>
  <c r="BU143" i="1" a="1"/>
  <c r="BV143" i="1" a="1"/>
  <c r="BW143" i="1" a="1"/>
  <c r="BX143" i="1" a="1"/>
  <c r="BQ143" i="1"/>
  <c r="BR143" i="1"/>
  <c r="BS143" i="1"/>
  <c r="BT143" i="1"/>
  <c r="BU143" i="1"/>
  <c r="BV143" i="1"/>
  <c r="BW143" i="1"/>
  <c r="BX143" i="1"/>
  <c r="BY143" i="1"/>
  <c r="BZ143" i="1"/>
  <c r="BO144" i="1" a="1"/>
  <c r="BO144" i="1"/>
  <c r="BP144" i="1" a="1"/>
  <c r="BP144" i="1"/>
  <c r="BQ144" i="1" a="1"/>
  <c r="BR144" i="1" a="1"/>
  <c r="BS144" i="1" a="1"/>
  <c r="BT144" i="1" a="1"/>
  <c r="BU144" i="1" a="1"/>
  <c r="BV144" i="1" a="1"/>
  <c r="BW144" i="1" a="1"/>
  <c r="BX144" i="1" a="1"/>
  <c r="BQ144" i="1"/>
  <c r="BR144" i="1"/>
  <c r="BS144" i="1"/>
  <c r="BT144" i="1"/>
  <c r="BU144" i="1"/>
  <c r="BV144" i="1"/>
  <c r="BW144" i="1"/>
  <c r="BX144" i="1"/>
  <c r="BY144" i="1"/>
  <c r="BZ144" i="1"/>
  <c r="BO145" i="1" a="1"/>
  <c r="BO145" i="1"/>
  <c r="BP145" i="1" a="1"/>
  <c r="BP145" i="1"/>
  <c r="BQ145" i="1" a="1"/>
  <c r="BR145" i="1" a="1"/>
  <c r="BS145" i="1" a="1"/>
  <c r="BT145" i="1" a="1"/>
  <c r="BU145" i="1" a="1"/>
  <c r="BV145" i="1" a="1"/>
  <c r="BW145" i="1" a="1"/>
  <c r="BX145" i="1" a="1"/>
  <c r="BQ145" i="1"/>
  <c r="BR145" i="1"/>
  <c r="BS145" i="1"/>
  <c r="BT145" i="1"/>
  <c r="BU145" i="1"/>
  <c r="BV145" i="1"/>
  <c r="BW145" i="1"/>
  <c r="BX145" i="1"/>
  <c r="BY145" i="1"/>
  <c r="BZ145" i="1"/>
  <c r="BO146" i="1" a="1"/>
  <c r="BO146" i="1"/>
  <c r="BP146" i="1" a="1"/>
  <c r="BP146" i="1"/>
  <c r="BQ146" i="1" a="1"/>
  <c r="BR146" i="1" a="1"/>
  <c r="BS146" i="1" a="1"/>
  <c r="BT146" i="1" a="1"/>
  <c r="BU146" i="1" a="1"/>
  <c r="BV146" i="1" a="1"/>
  <c r="BW146" i="1" a="1"/>
  <c r="BX146" i="1" a="1"/>
  <c r="BQ146" i="1"/>
  <c r="BR146" i="1"/>
  <c r="BS146" i="1"/>
  <c r="BT146" i="1"/>
  <c r="BU146" i="1"/>
  <c r="BV146" i="1"/>
  <c r="BW146" i="1"/>
  <c r="BX146" i="1"/>
  <c r="BY146" i="1"/>
  <c r="BZ146" i="1"/>
  <c r="BY147" i="1"/>
  <c r="BZ147" i="1"/>
  <c r="BY148" i="1"/>
  <c r="BZ148" i="1"/>
  <c r="BY149" i="1"/>
  <c r="BZ149" i="1"/>
  <c r="BY151" i="1"/>
  <c r="BZ151" i="1"/>
  <c r="BO153" i="1" a="1"/>
  <c r="BO153" i="1"/>
  <c r="BP153" i="1" a="1"/>
  <c r="BP153" i="1"/>
  <c r="BQ153" i="1" a="1"/>
  <c r="BR153" i="1" a="1"/>
  <c r="BS153" i="1" a="1"/>
  <c r="BT153" i="1" a="1"/>
  <c r="BU153" i="1" a="1"/>
  <c r="BV153" i="1" a="1"/>
  <c r="BW153" i="1" a="1"/>
  <c r="BX153" i="1" a="1"/>
  <c r="BQ153" i="1"/>
  <c r="BR153" i="1"/>
  <c r="BS153" i="1"/>
  <c r="BT153" i="1"/>
  <c r="BU153" i="1"/>
  <c r="BV153" i="1"/>
  <c r="BW153" i="1"/>
  <c r="BX153" i="1"/>
  <c r="BY153" i="1"/>
  <c r="BZ153" i="1"/>
  <c r="BZ120" i="1"/>
  <c r="CA122" i="1"/>
  <c r="CB122" i="1"/>
  <c r="CA123" i="1"/>
  <c r="CB123" i="1"/>
  <c r="CA124" i="1"/>
  <c r="CB124" i="1"/>
  <c r="CA125" i="1"/>
  <c r="CB125" i="1"/>
  <c r="CA126" i="1"/>
  <c r="CB126" i="1"/>
  <c r="CA127" i="1"/>
  <c r="CB127" i="1"/>
  <c r="CA128" i="1"/>
  <c r="CB128" i="1"/>
  <c r="CA129" i="1"/>
  <c r="CB129" i="1"/>
  <c r="CA130" i="1"/>
  <c r="CB130" i="1"/>
  <c r="CA131" i="1"/>
  <c r="CB131" i="1"/>
  <c r="CA132" i="1"/>
  <c r="CB132" i="1"/>
  <c r="CA133" i="1"/>
  <c r="CB133" i="1"/>
  <c r="CA134" i="1"/>
  <c r="CB134" i="1"/>
  <c r="CA135" i="1"/>
  <c r="CB135" i="1"/>
  <c r="CA136" i="1"/>
  <c r="CB136" i="1"/>
  <c r="CA137" i="1"/>
  <c r="CB137" i="1"/>
  <c r="CA138" i="1"/>
  <c r="CB138" i="1"/>
  <c r="CA139" i="1"/>
  <c r="CB139" i="1"/>
  <c r="CA140" i="1"/>
  <c r="CB140" i="1"/>
  <c r="CA141" i="1"/>
  <c r="CB141" i="1"/>
  <c r="CA142" i="1"/>
  <c r="CB142" i="1"/>
  <c r="CA143" i="1"/>
  <c r="CB143" i="1"/>
  <c r="CA144" i="1"/>
  <c r="CB144" i="1"/>
  <c r="CA145" i="1"/>
  <c r="CB145" i="1"/>
  <c r="CA146" i="1"/>
  <c r="CB146" i="1"/>
  <c r="CA147" i="1"/>
  <c r="CB147" i="1"/>
  <c r="CA148" i="1"/>
  <c r="CB148" i="1"/>
  <c r="CA149" i="1"/>
  <c r="CB149" i="1"/>
  <c r="CA151" i="1"/>
  <c r="CB151" i="1"/>
  <c r="CA153" i="1"/>
  <c r="CB153" i="1"/>
  <c r="CB120" i="1"/>
  <c r="AV122" i="1"/>
  <c r="AW122" i="1"/>
  <c r="E123" i="1"/>
  <c r="F123" i="1"/>
  <c r="AV123" i="1"/>
  <c r="AW123" i="1"/>
  <c r="AV124" i="1"/>
  <c r="AW124" i="1"/>
  <c r="AV125" i="1"/>
  <c r="AW125" i="1"/>
  <c r="AV126" i="1"/>
  <c r="AW126" i="1"/>
  <c r="AV127" i="1"/>
  <c r="AW127" i="1"/>
  <c r="AV128" i="1"/>
  <c r="AW128" i="1"/>
  <c r="AV129" i="1"/>
  <c r="AW129" i="1"/>
  <c r="AV130" i="1"/>
  <c r="AW130" i="1"/>
  <c r="AV131" i="1"/>
  <c r="AW131" i="1"/>
  <c r="AV132" i="1"/>
  <c r="AW132" i="1"/>
  <c r="AV133" i="1"/>
  <c r="AW133" i="1"/>
  <c r="AV134" i="1"/>
  <c r="AW134" i="1"/>
  <c r="AV135" i="1"/>
  <c r="AW135" i="1"/>
  <c r="AV136" i="1"/>
  <c r="AW136" i="1"/>
  <c r="AV137" i="1"/>
  <c r="AW137" i="1"/>
  <c r="BM137" i="1"/>
  <c r="BN137" i="1"/>
  <c r="AV138" i="1"/>
  <c r="AW138" i="1"/>
  <c r="BM138" i="1"/>
  <c r="BN138" i="1"/>
  <c r="AV139" i="1"/>
  <c r="AW139" i="1"/>
  <c r="BM139" i="1"/>
  <c r="BN139" i="1"/>
  <c r="AV140" i="1"/>
  <c r="AW140" i="1"/>
  <c r="BM140" i="1"/>
  <c r="BN140" i="1"/>
  <c r="AV141" i="1"/>
  <c r="AW141" i="1"/>
  <c r="BM141" i="1"/>
  <c r="BN141" i="1"/>
  <c r="AV142" i="1"/>
  <c r="AW142" i="1"/>
  <c r="BM142" i="1"/>
  <c r="BN142" i="1"/>
  <c r="AV143" i="1"/>
  <c r="AW143" i="1"/>
  <c r="BM143" i="1"/>
  <c r="BN143" i="1"/>
  <c r="AV144" i="1"/>
  <c r="AW144" i="1"/>
  <c r="BM144" i="1"/>
  <c r="BN144" i="1"/>
  <c r="AV145" i="1"/>
  <c r="AW145" i="1"/>
  <c r="BM145" i="1"/>
  <c r="BN145" i="1"/>
  <c r="AV146" i="1"/>
  <c r="AW146" i="1"/>
  <c r="BM146" i="1"/>
  <c r="BN146" i="1"/>
  <c r="AV147" i="1"/>
  <c r="AW147" i="1"/>
  <c r="BM147" i="1"/>
  <c r="BN147" i="1"/>
  <c r="AV148" i="1"/>
  <c r="AW148" i="1"/>
  <c r="BM148" i="1"/>
  <c r="BN148" i="1"/>
  <c r="AV149" i="1"/>
  <c r="AW149" i="1"/>
  <c r="BM149" i="1"/>
  <c r="BN149" i="1"/>
  <c r="AX150" i="1" a="1"/>
  <c r="AX150" i="1"/>
  <c r="AY150" i="1" a="1"/>
  <c r="AY150" i="1"/>
  <c r="AZ150" i="1" a="1"/>
  <c r="AZ150" i="1"/>
  <c r="BA150" i="1" a="1"/>
  <c r="BA150" i="1"/>
  <c r="BB150" i="1" a="1"/>
  <c r="BB150" i="1"/>
  <c r="BC150" i="1" a="1"/>
  <c r="BC150" i="1"/>
  <c r="BD150" i="1" a="1"/>
  <c r="BD150" i="1"/>
  <c r="BE150" i="1" a="1"/>
  <c r="BE150" i="1"/>
  <c r="BF150" i="1" a="1"/>
  <c r="BF150" i="1"/>
  <c r="BG150" i="1" a="1"/>
  <c r="BG150" i="1"/>
  <c r="AV151" i="1"/>
  <c r="AW151" i="1"/>
  <c r="BM151" i="1"/>
  <c r="BN151" i="1"/>
  <c r="AX152" i="1" a="1"/>
  <c r="AX152" i="1"/>
  <c r="AY152" i="1" a="1"/>
  <c r="AY152" i="1"/>
  <c r="AZ152" i="1" a="1"/>
  <c r="AZ152" i="1"/>
  <c r="BA152" i="1" a="1"/>
  <c r="BA152" i="1"/>
  <c r="BB152" i="1" a="1"/>
  <c r="BB152" i="1"/>
  <c r="BC152" i="1" a="1"/>
  <c r="BC152" i="1"/>
  <c r="BD152" i="1" a="1"/>
  <c r="BD152" i="1"/>
  <c r="BE152" i="1" a="1"/>
  <c r="BE152" i="1"/>
  <c r="BF152" i="1" a="1"/>
  <c r="BF152" i="1"/>
  <c r="BG152" i="1" a="1"/>
  <c r="BG152" i="1"/>
  <c r="AV153" i="1"/>
  <c r="AW153" i="1"/>
  <c r="BM153" i="1"/>
  <c r="BN153" i="1"/>
  <c r="C154" i="1"/>
  <c r="AQ156" i="1"/>
  <c r="AR156" i="1"/>
  <c r="AQ157" i="1"/>
  <c r="AR157" i="1"/>
  <c r="AQ158" i="1"/>
  <c r="AR158" i="1"/>
  <c r="AQ159" i="1"/>
  <c r="AR159" i="1"/>
  <c r="AQ160" i="1"/>
  <c r="AR160" i="1"/>
  <c r="AQ161" i="1"/>
  <c r="AR161" i="1"/>
  <c r="AQ162" i="1"/>
  <c r="AR162" i="1"/>
  <c r="AQ163" i="1"/>
  <c r="AR163" i="1"/>
  <c r="AQ164" i="1"/>
  <c r="AR164" i="1"/>
  <c r="AQ165" i="1"/>
  <c r="AR165" i="1"/>
  <c r="AQ166" i="1"/>
  <c r="AR166" i="1"/>
  <c r="AQ167" i="1"/>
  <c r="AR167" i="1"/>
  <c r="AQ168" i="1"/>
  <c r="AR168" i="1"/>
  <c r="AQ169" i="1"/>
  <c r="AR169" i="1"/>
  <c r="AQ170" i="1"/>
  <c r="AR170" i="1"/>
  <c r="AQ171" i="1"/>
  <c r="AR171" i="1"/>
  <c r="AQ172" i="1"/>
  <c r="AR172" i="1"/>
  <c r="AQ173" i="1"/>
  <c r="AR173" i="1"/>
  <c r="AQ174" i="1"/>
  <c r="AR174" i="1"/>
  <c r="AQ175" i="1"/>
  <c r="AR175" i="1"/>
  <c r="AQ176" i="1"/>
  <c r="AR176" i="1"/>
  <c r="AQ177" i="1"/>
  <c r="AR177" i="1"/>
  <c r="AQ178" i="1"/>
  <c r="AR178" i="1"/>
  <c r="AQ179" i="1"/>
  <c r="AR179" i="1"/>
  <c r="AQ180" i="1"/>
  <c r="AR180" i="1"/>
  <c r="AQ181" i="1"/>
  <c r="AR181" i="1"/>
  <c r="AQ182" i="1"/>
  <c r="AR182" i="1"/>
  <c r="AQ183" i="1"/>
  <c r="AR183" i="1"/>
  <c r="AQ184" i="1"/>
  <c r="AR184" i="1"/>
  <c r="AQ185" i="1"/>
  <c r="AR185" i="1"/>
  <c r="AQ186" i="1"/>
  <c r="AR186" i="1"/>
  <c r="AQ187" i="1"/>
  <c r="AR187" i="1"/>
  <c r="AR154" i="1"/>
  <c r="AS156" i="1"/>
  <c r="AT156" i="1"/>
  <c r="AS157" i="1"/>
  <c r="AT157" i="1"/>
  <c r="AS158" i="1"/>
  <c r="AT158" i="1"/>
  <c r="AS159" i="1"/>
  <c r="AT159" i="1"/>
  <c r="AS160" i="1"/>
  <c r="AT160" i="1"/>
  <c r="AS161" i="1"/>
  <c r="AT161" i="1"/>
  <c r="AS162" i="1"/>
  <c r="AT162" i="1"/>
  <c r="AS163" i="1"/>
  <c r="AT163" i="1"/>
  <c r="AS164" i="1"/>
  <c r="AT164" i="1"/>
  <c r="AS165" i="1"/>
  <c r="AT165" i="1"/>
  <c r="AS166" i="1"/>
  <c r="AT166" i="1"/>
  <c r="AS167" i="1"/>
  <c r="AT167" i="1"/>
  <c r="AS168" i="1"/>
  <c r="AT168" i="1"/>
  <c r="AS169" i="1"/>
  <c r="AT169" i="1"/>
  <c r="AS170" i="1"/>
  <c r="AT170" i="1"/>
  <c r="AS171" i="1"/>
  <c r="AT171" i="1"/>
  <c r="AS172" i="1"/>
  <c r="AT172" i="1"/>
  <c r="AS173" i="1"/>
  <c r="AT173" i="1"/>
  <c r="AS174" i="1"/>
  <c r="AT174" i="1"/>
  <c r="AS175" i="1"/>
  <c r="AT175" i="1"/>
  <c r="AS176" i="1"/>
  <c r="AT176" i="1"/>
  <c r="AS177" i="1"/>
  <c r="AT177" i="1"/>
  <c r="AS178" i="1"/>
  <c r="AT178" i="1"/>
  <c r="AS179" i="1"/>
  <c r="AT179" i="1"/>
  <c r="AS180" i="1"/>
  <c r="AT180" i="1"/>
  <c r="AS181" i="1"/>
  <c r="AT181" i="1"/>
  <c r="AS182" i="1"/>
  <c r="AT182" i="1"/>
  <c r="AS183" i="1"/>
  <c r="AT183" i="1"/>
  <c r="AS184" i="1"/>
  <c r="AT184" i="1"/>
  <c r="AS185" i="1"/>
  <c r="AT185" i="1"/>
  <c r="AS186" i="1"/>
  <c r="AT186" i="1"/>
  <c r="AS187" i="1"/>
  <c r="AT187" i="1"/>
  <c r="AT154" i="1"/>
  <c r="AX156" i="1" a="1"/>
  <c r="AX156" i="1"/>
  <c r="AY156" i="1" a="1"/>
  <c r="AY156" i="1"/>
  <c r="AZ156" i="1" a="1"/>
  <c r="BA156" i="1" a="1"/>
  <c r="BB156" i="1" a="1"/>
  <c r="BC156" i="1" a="1"/>
  <c r="BD156" i="1" a="1"/>
  <c r="BE156" i="1" a="1"/>
  <c r="BF156" i="1" a="1"/>
  <c r="BG156" i="1" a="1"/>
  <c r="AZ156" i="1"/>
  <c r="BA156" i="1"/>
  <c r="BB156" i="1"/>
  <c r="BC156" i="1"/>
  <c r="BD156" i="1"/>
  <c r="BE156" i="1"/>
  <c r="BF156" i="1"/>
  <c r="BG156" i="1"/>
  <c r="BH156" i="1"/>
  <c r="BI156" i="1"/>
  <c r="AX157" i="1" a="1"/>
  <c r="AX157" i="1"/>
  <c r="AY157" i="1" a="1"/>
  <c r="AY157" i="1"/>
  <c r="AZ157" i="1" a="1"/>
  <c r="BA157" i="1" a="1"/>
  <c r="BB157" i="1" a="1"/>
  <c r="BC157" i="1" a="1"/>
  <c r="BD157" i="1" a="1"/>
  <c r="BE157" i="1" a="1"/>
  <c r="BF157" i="1" a="1"/>
  <c r="BG157" i="1" a="1"/>
  <c r="AZ157" i="1"/>
  <c r="BA157" i="1"/>
  <c r="BB157" i="1"/>
  <c r="BC157" i="1"/>
  <c r="BD157" i="1"/>
  <c r="BE157" i="1"/>
  <c r="BF157" i="1"/>
  <c r="BG157" i="1"/>
  <c r="BH157" i="1"/>
  <c r="BI157" i="1"/>
  <c r="AX158" i="1" a="1"/>
  <c r="AX158" i="1"/>
  <c r="AY158" i="1" a="1"/>
  <c r="AY158" i="1"/>
  <c r="AZ158" i="1" a="1"/>
  <c r="BA158" i="1" a="1"/>
  <c r="BB158" i="1" a="1"/>
  <c r="BC158" i="1" a="1"/>
  <c r="BD158" i="1" a="1"/>
  <c r="BE158" i="1" a="1"/>
  <c r="BF158" i="1" a="1"/>
  <c r="BG158" i="1" a="1"/>
  <c r="AZ158" i="1"/>
  <c r="BA158" i="1"/>
  <c r="BB158" i="1"/>
  <c r="BC158" i="1"/>
  <c r="BD158" i="1"/>
  <c r="BE158" i="1"/>
  <c r="BF158" i="1"/>
  <c r="BG158" i="1"/>
  <c r="BH158" i="1"/>
  <c r="BI158" i="1"/>
  <c r="AX159" i="1" a="1"/>
  <c r="AX159" i="1"/>
  <c r="AY159" i="1" a="1"/>
  <c r="AY159" i="1"/>
  <c r="AZ159" i="1" a="1"/>
  <c r="BA159" i="1" a="1"/>
  <c r="BB159" i="1" a="1"/>
  <c r="BC159" i="1" a="1"/>
  <c r="BD159" i="1" a="1"/>
  <c r="BE159" i="1" a="1"/>
  <c r="BF159" i="1" a="1"/>
  <c r="BG159" i="1" a="1"/>
  <c r="AZ159" i="1"/>
  <c r="BA159" i="1"/>
  <c r="BB159" i="1"/>
  <c r="BC159" i="1"/>
  <c r="BD159" i="1"/>
  <c r="BE159" i="1"/>
  <c r="BF159" i="1"/>
  <c r="BG159" i="1"/>
  <c r="BH159" i="1"/>
  <c r="BI159" i="1"/>
  <c r="AX160" i="1" a="1"/>
  <c r="AX160" i="1"/>
  <c r="AY160" i="1" a="1"/>
  <c r="AY160" i="1"/>
  <c r="AZ160" i="1" a="1"/>
  <c r="BA160" i="1" a="1"/>
  <c r="BB160" i="1" a="1"/>
  <c r="BC160" i="1" a="1"/>
  <c r="BD160" i="1" a="1"/>
  <c r="BE160" i="1" a="1"/>
  <c r="BF160" i="1" a="1"/>
  <c r="BG160" i="1" a="1"/>
  <c r="AZ160" i="1"/>
  <c r="BA160" i="1"/>
  <c r="BB160" i="1"/>
  <c r="BC160" i="1"/>
  <c r="BD160" i="1"/>
  <c r="BE160" i="1"/>
  <c r="BF160" i="1"/>
  <c r="BG160" i="1"/>
  <c r="BH160" i="1"/>
  <c r="BI160" i="1"/>
  <c r="AX161" i="1" a="1"/>
  <c r="AX161" i="1"/>
  <c r="AY161" i="1" a="1"/>
  <c r="AY161" i="1"/>
  <c r="AZ161" i="1" a="1"/>
  <c r="BA161" i="1" a="1"/>
  <c r="BB161" i="1" a="1"/>
  <c r="BC161" i="1" a="1"/>
  <c r="BD161" i="1" a="1"/>
  <c r="BE161" i="1" a="1"/>
  <c r="BF161" i="1" a="1"/>
  <c r="BG161" i="1" a="1"/>
  <c r="AZ161" i="1"/>
  <c r="BA161" i="1"/>
  <c r="BB161" i="1"/>
  <c r="BC161" i="1"/>
  <c r="BD161" i="1"/>
  <c r="BE161" i="1"/>
  <c r="BF161" i="1"/>
  <c r="BG161" i="1"/>
  <c r="BH161" i="1"/>
  <c r="BI161" i="1"/>
  <c r="AX162" i="1" a="1"/>
  <c r="AX162" i="1"/>
  <c r="AY162" i="1" a="1"/>
  <c r="AY162" i="1"/>
  <c r="AZ162" i="1" a="1"/>
  <c r="BA162" i="1" a="1"/>
  <c r="BB162" i="1" a="1"/>
  <c r="BC162" i="1" a="1"/>
  <c r="BD162" i="1" a="1"/>
  <c r="BE162" i="1" a="1"/>
  <c r="BF162" i="1" a="1"/>
  <c r="BG162" i="1" a="1"/>
  <c r="AZ162" i="1"/>
  <c r="BA162" i="1"/>
  <c r="BB162" i="1"/>
  <c r="BC162" i="1"/>
  <c r="BD162" i="1"/>
  <c r="BE162" i="1"/>
  <c r="BF162" i="1"/>
  <c r="BG162" i="1"/>
  <c r="BH162" i="1"/>
  <c r="BI162" i="1"/>
  <c r="AX163" i="1" a="1"/>
  <c r="AX163" i="1"/>
  <c r="AY163" i="1" a="1"/>
  <c r="AY163" i="1"/>
  <c r="AZ163" i="1" a="1"/>
  <c r="BA163" i="1" a="1"/>
  <c r="BB163" i="1" a="1"/>
  <c r="BC163" i="1" a="1"/>
  <c r="BD163" i="1" a="1"/>
  <c r="BE163" i="1" a="1"/>
  <c r="BF163" i="1" a="1"/>
  <c r="BG163" i="1" a="1"/>
  <c r="AZ163" i="1"/>
  <c r="BA163" i="1"/>
  <c r="BB163" i="1"/>
  <c r="BC163" i="1"/>
  <c r="BD163" i="1"/>
  <c r="BE163" i="1"/>
  <c r="BF163" i="1"/>
  <c r="BG163" i="1"/>
  <c r="BH163" i="1"/>
  <c r="BI163" i="1"/>
  <c r="AX164" i="1" a="1"/>
  <c r="AX164" i="1"/>
  <c r="AY164" i="1" a="1"/>
  <c r="AY164" i="1"/>
  <c r="AZ164" i="1" a="1"/>
  <c r="BA164" i="1" a="1"/>
  <c r="BB164" i="1" a="1"/>
  <c r="BC164" i="1" a="1"/>
  <c r="BD164" i="1" a="1"/>
  <c r="BE164" i="1" a="1"/>
  <c r="BF164" i="1" a="1"/>
  <c r="BG164" i="1" a="1"/>
  <c r="AZ164" i="1"/>
  <c r="BA164" i="1"/>
  <c r="BB164" i="1"/>
  <c r="BC164" i="1"/>
  <c r="BD164" i="1"/>
  <c r="BE164" i="1"/>
  <c r="BF164" i="1"/>
  <c r="BG164" i="1"/>
  <c r="BH164" i="1"/>
  <c r="BI164" i="1"/>
  <c r="AX165" i="1" a="1"/>
  <c r="AX165" i="1"/>
  <c r="AY165" i="1" a="1"/>
  <c r="AY165" i="1"/>
  <c r="AZ165" i="1" a="1"/>
  <c r="BA165" i="1" a="1"/>
  <c r="BB165" i="1" a="1"/>
  <c r="BC165" i="1" a="1"/>
  <c r="BD165" i="1" a="1"/>
  <c r="BE165" i="1" a="1"/>
  <c r="BF165" i="1" a="1"/>
  <c r="BG165" i="1" a="1"/>
  <c r="AZ165" i="1"/>
  <c r="BA165" i="1"/>
  <c r="BB165" i="1"/>
  <c r="BC165" i="1"/>
  <c r="BD165" i="1"/>
  <c r="BE165" i="1"/>
  <c r="BF165" i="1"/>
  <c r="BG165" i="1"/>
  <c r="BH165" i="1"/>
  <c r="BI165" i="1"/>
  <c r="AX166" i="1" a="1"/>
  <c r="AX166" i="1"/>
  <c r="AY166" i="1" a="1"/>
  <c r="AY166" i="1"/>
  <c r="AZ166" i="1" a="1"/>
  <c r="BA166" i="1" a="1"/>
  <c r="BB166" i="1" a="1"/>
  <c r="BC166" i="1" a="1"/>
  <c r="BD166" i="1" a="1"/>
  <c r="BE166" i="1" a="1"/>
  <c r="BF166" i="1" a="1"/>
  <c r="BG166" i="1" a="1"/>
  <c r="AZ166" i="1"/>
  <c r="BA166" i="1"/>
  <c r="BB166" i="1"/>
  <c r="BC166" i="1"/>
  <c r="BD166" i="1"/>
  <c r="BE166" i="1"/>
  <c r="BF166" i="1"/>
  <c r="BG166" i="1"/>
  <c r="BH166" i="1"/>
  <c r="BI166" i="1"/>
  <c r="AX167" i="1" a="1"/>
  <c r="AX167" i="1"/>
  <c r="AY167" i="1" a="1"/>
  <c r="AY167" i="1"/>
  <c r="AZ167" i="1" a="1"/>
  <c r="BA167" i="1" a="1"/>
  <c r="BB167" i="1" a="1"/>
  <c r="BC167" i="1" a="1"/>
  <c r="BD167" i="1" a="1"/>
  <c r="BE167" i="1" a="1"/>
  <c r="BF167" i="1" a="1"/>
  <c r="BG167" i="1" a="1"/>
  <c r="AZ167" i="1"/>
  <c r="BA167" i="1"/>
  <c r="BB167" i="1"/>
  <c r="BC167" i="1"/>
  <c r="BD167" i="1"/>
  <c r="BE167" i="1"/>
  <c r="BF167" i="1"/>
  <c r="BG167" i="1"/>
  <c r="BH167" i="1"/>
  <c r="BI167" i="1"/>
  <c r="AX168" i="1" a="1"/>
  <c r="AX168" i="1"/>
  <c r="AY168" i="1" a="1"/>
  <c r="AY168" i="1"/>
  <c r="AZ168" i="1" a="1"/>
  <c r="BA168" i="1" a="1"/>
  <c r="BB168" i="1" a="1"/>
  <c r="BC168" i="1" a="1"/>
  <c r="BD168" i="1" a="1"/>
  <c r="BE168" i="1" a="1"/>
  <c r="BF168" i="1" a="1"/>
  <c r="BG168" i="1" a="1"/>
  <c r="AZ168" i="1"/>
  <c r="BA168" i="1"/>
  <c r="BB168" i="1"/>
  <c r="BC168" i="1"/>
  <c r="BD168" i="1"/>
  <c r="BE168" i="1"/>
  <c r="BF168" i="1"/>
  <c r="BG168" i="1"/>
  <c r="BH168" i="1"/>
  <c r="BI168" i="1"/>
  <c r="AX169" i="1" a="1"/>
  <c r="AX169" i="1"/>
  <c r="AY169" i="1" a="1"/>
  <c r="AY169" i="1"/>
  <c r="AZ169" i="1" a="1"/>
  <c r="BA169" i="1" a="1"/>
  <c r="BB169" i="1" a="1"/>
  <c r="BC169" i="1" a="1"/>
  <c r="BD169" i="1" a="1"/>
  <c r="BE169" i="1" a="1"/>
  <c r="BF169" i="1" a="1"/>
  <c r="BG169" i="1" a="1"/>
  <c r="AZ169" i="1"/>
  <c r="BA169" i="1"/>
  <c r="BB169" i="1"/>
  <c r="BC169" i="1"/>
  <c r="BD169" i="1"/>
  <c r="BE169" i="1"/>
  <c r="BF169" i="1"/>
  <c r="BG169" i="1"/>
  <c r="BH169" i="1"/>
  <c r="BI169" i="1"/>
  <c r="AX170" i="1" a="1"/>
  <c r="AX170" i="1"/>
  <c r="AY170" i="1" a="1"/>
  <c r="AY170" i="1"/>
  <c r="AZ170" i="1" a="1"/>
  <c r="BA170" i="1" a="1"/>
  <c r="BB170" i="1" a="1"/>
  <c r="BC170" i="1" a="1"/>
  <c r="BD170" i="1" a="1"/>
  <c r="BE170" i="1" a="1"/>
  <c r="BF170" i="1" a="1"/>
  <c r="BG170" i="1" a="1"/>
  <c r="AZ170" i="1"/>
  <c r="BA170" i="1"/>
  <c r="BB170" i="1"/>
  <c r="BC170" i="1"/>
  <c r="BD170" i="1"/>
  <c r="BE170" i="1"/>
  <c r="BF170" i="1"/>
  <c r="BG170" i="1"/>
  <c r="BH170" i="1"/>
  <c r="BI170" i="1"/>
  <c r="AX171" i="1" a="1"/>
  <c r="AX171" i="1"/>
  <c r="AY171" i="1" a="1"/>
  <c r="AY171" i="1"/>
  <c r="AZ171" i="1" a="1"/>
  <c r="BA171" i="1" a="1"/>
  <c r="BB171" i="1" a="1"/>
  <c r="BC171" i="1" a="1"/>
  <c r="BD171" i="1" a="1"/>
  <c r="BE171" i="1" a="1"/>
  <c r="BF171" i="1" a="1"/>
  <c r="BG171" i="1" a="1"/>
  <c r="AZ171" i="1"/>
  <c r="BA171" i="1"/>
  <c r="BB171" i="1"/>
  <c r="BC171" i="1"/>
  <c r="BD171" i="1"/>
  <c r="BE171" i="1"/>
  <c r="BF171" i="1"/>
  <c r="BG171" i="1"/>
  <c r="BH171" i="1"/>
  <c r="BI171" i="1"/>
  <c r="AX172" i="1" a="1"/>
  <c r="AX172" i="1"/>
  <c r="AY172" i="1" a="1"/>
  <c r="AY172" i="1"/>
  <c r="AZ172" i="1" a="1"/>
  <c r="BA172" i="1" a="1"/>
  <c r="BB172" i="1" a="1"/>
  <c r="BC172" i="1" a="1"/>
  <c r="BD172" i="1" a="1"/>
  <c r="BE172" i="1" a="1"/>
  <c r="BF172" i="1" a="1"/>
  <c r="BG172" i="1" a="1"/>
  <c r="AZ172" i="1"/>
  <c r="BA172" i="1"/>
  <c r="BB172" i="1"/>
  <c r="BC172" i="1"/>
  <c r="BD172" i="1"/>
  <c r="BE172" i="1"/>
  <c r="BF172" i="1"/>
  <c r="BG172" i="1"/>
  <c r="BH172" i="1"/>
  <c r="BI172" i="1"/>
  <c r="AX173" i="1" a="1"/>
  <c r="AX173" i="1"/>
  <c r="AY173" i="1" a="1"/>
  <c r="AY173" i="1"/>
  <c r="AZ173" i="1" a="1"/>
  <c r="BA173" i="1" a="1"/>
  <c r="BB173" i="1" a="1"/>
  <c r="BC173" i="1" a="1"/>
  <c r="BD173" i="1" a="1"/>
  <c r="BE173" i="1" a="1"/>
  <c r="BF173" i="1" a="1"/>
  <c r="BG173" i="1" a="1"/>
  <c r="AZ173" i="1"/>
  <c r="BA173" i="1"/>
  <c r="BB173" i="1"/>
  <c r="BC173" i="1"/>
  <c r="BD173" i="1"/>
  <c r="BE173" i="1"/>
  <c r="BF173" i="1"/>
  <c r="BG173" i="1"/>
  <c r="BH173" i="1"/>
  <c r="BI173" i="1"/>
  <c r="AX174" i="1" a="1"/>
  <c r="AX174" i="1"/>
  <c r="AY174" i="1" a="1"/>
  <c r="AY174" i="1"/>
  <c r="AZ174" i="1" a="1"/>
  <c r="BA174" i="1" a="1"/>
  <c r="BB174" i="1" a="1"/>
  <c r="BC174" i="1" a="1"/>
  <c r="BD174" i="1" a="1"/>
  <c r="BE174" i="1" a="1"/>
  <c r="BF174" i="1" a="1"/>
  <c r="BG174" i="1" a="1"/>
  <c r="AZ174" i="1"/>
  <c r="BA174" i="1"/>
  <c r="BB174" i="1"/>
  <c r="BC174" i="1"/>
  <c r="BD174" i="1"/>
  <c r="BE174" i="1"/>
  <c r="BF174" i="1"/>
  <c r="BG174" i="1"/>
  <c r="BH174" i="1"/>
  <c r="BI174" i="1"/>
  <c r="AX175" i="1" a="1"/>
  <c r="AX175" i="1"/>
  <c r="AY175" i="1" a="1"/>
  <c r="AY175" i="1"/>
  <c r="AZ175" i="1" a="1"/>
  <c r="BA175" i="1" a="1"/>
  <c r="BB175" i="1" a="1"/>
  <c r="BC175" i="1" a="1"/>
  <c r="BD175" i="1" a="1"/>
  <c r="BE175" i="1" a="1"/>
  <c r="BF175" i="1" a="1"/>
  <c r="BG175" i="1" a="1"/>
  <c r="AZ175" i="1"/>
  <c r="BA175" i="1"/>
  <c r="BB175" i="1"/>
  <c r="BC175" i="1"/>
  <c r="BD175" i="1"/>
  <c r="BE175" i="1"/>
  <c r="BF175" i="1"/>
  <c r="BG175" i="1"/>
  <c r="BH175" i="1"/>
  <c r="BI175" i="1"/>
  <c r="AX176" i="1" a="1"/>
  <c r="AX176" i="1"/>
  <c r="AY176" i="1" a="1"/>
  <c r="AY176" i="1"/>
  <c r="AZ176" i="1" a="1"/>
  <c r="BA176" i="1" a="1"/>
  <c r="BB176" i="1" a="1"/>
  <c r="BC176" i="1" a="1"/>
  <c r="BD176" i="1" a="1"/>
  <c r="BE176" i="1" a="1"/>
  <c r="BF176" i="1" a="1"/>
  <c r="BG176" i="1" a="1"/>
  <c r="AZ176" i="1"/>
  <c r="BA176" i="1"/>
  <c r="BB176" i="1"/>
  <c r="BC176" i="1"/>
  <c r="BD176" i="1"/>
  <c r="BE176" i="1"/>
  <c r="BF176" i="1"/>
  <c r="BG176" i="1"/>
  <c r="BH176" i="1"/>
  <c r="BI176" i="1"/>
  <c r="AX177" i="1" a="1"/>
  <c r="AX177" i="1"/>
  <c r="AY177" i="1" a="1"/>
  <c r="AY177" i="1"/>
  <c r="AZ177" i="1" a="1"/>
  <c r="BA177" i="1" a="1"/>
  <c r="BB177" i="1" a="1"/>
  <c r="BC177" i="1" a="1"/>
  <c r="BD177" i="1" a="1"/>
  <c r="BE177" i="1" a="1"/>
  <c r="BF177" i="1" a="1"/>
  <c r="BG177" i="1" a="1"/>
  <c r="AZ177" i="1"/>
  <c r="BA177" i="1"/>
  <c r="BB177" i="1"/>
  <c r="BC177" i="1"/>
  <c r="BD177" i="1"/>
  <c r="BE177" i="1"/>
  <c r="BF177" i="1"/>
  <c r="BG177" i="1"/>
  <c r="BH177" i="1"/>
  <c r="BI177" i="1"/>
  <c r="AX178" i="1" a="1"/>
  <c r="AX178" i="1"/>
  <c r="AY178" i="1" a="1"/>
  <c r="AY178" i="1"/>
  <c r="AZ178" i="1" a="1"/>
  <c r="BA178" i="1" a="1"/>
  <c r="BB178" i="1" a="1"/>
  <c r="BC178" i="1" a="1"/>
  <c r="BD178" i="1" a="1"/>
  <c r="BE178" i="1" a="1"/>
  <c r="BF178" i="1" a="1"/>
  <c r="BG178" i="1" a="1"/>
  <c r="AZ178" i="1"/>
  <c r="BA178" i="1"/>
  <c r="BB178" i="1"/>
  <c r="BC178" i="1"/>
  <c r="BD178" i="1"/>
  <c r="BE178" i="1"/>
  <c r="BF178" i="1"/>
  <c r="BG178" i="1"/>
  <c r="BH178" i="1"/>
  <c r="BI178" i="1"/>
  <c r="AX179" i="1" a="1"/>
  <c r="AX179" i="1"/>
  <c r="AY179" i="1" a="1"/>
  <c r="AY179" i="1"/>
  <c r="AZ179" i="1" a="1"/>
  <c r="BA179" i="1" a="1"/>
  <c r="BB179" i="1" a="1"/>
  <c r="BC179" i="1" a="1"/>
  <c r="BD179" i="1" a="1"/>
  <c r="BE179" i="1" a="1"/>
  <c r="BF179" i="1" a="1"/>
  <c r="BG179" i="1" a="1"/>
  <c r="AZ179" i="1"/>
  <c r="BA179" i="1"/>
  <c r="BB179" i="1"/>
  <c r="BC179" i="1"/>
  <c r="BD179" i="1"/>
  <c r="BE179" i="1"/>
  <c r="BF179" i="1"/>
  <c r="BG179" i="1"/>
  <c r="BH179" i="1"/>
  <c r="BI179" i="1"/>
  <c r="AX180" i="1" a="1"/>
  <c r="AX180" i="1"/>
  <c r="AY180" i="1" a="1"/>
  <c r="AY180" i="1"/>
  <c r="AZ180" i="1" a="1"/>
  <c r="BA180" i="1" a="1"/>
  <c r="BB180" i="1" a="1"/>
  <c r="BC180" i="1" a="1"/>
  <c r="BD180" i="1" a="1"/>
  <c r="BE180" i="1" a="1"/>
  <c r="BF180" i="1" a="1"/>
  <c r="BG180" i="1" a="1"/>
  <c r="AZ180" i="1"/>
  <c r="BA180" i="1"/>
  <c r="BB180" i="1"/>
  <c r="BC180" i="1"/>
  <c r="BD180" i="1"/>
  <c r="BE180" i="1"/>
  <c r="BF180" i="1"/>
  <c r="BG180" i="1"/>
  <c r="BH180" i="1"/>
  <c r="BI180" i="1"/>
  <c r="AX181" i="1" a="1"/>
  <c r="AX181" i="1"/>
  <c r="AY181" i="1" a="1"/>
  <c r="AY181" i="1"/>
  <c r="AZ181" i="1" a="1"/>
  <c r="BA181" i="1" a="1"/>
  <c r="BB181" i="1" a="1"/>
  <c r="BC181" i="1" a="1"/>
  <c r="BD181" i="1" a="1"/>
  <c r="BE181" i="1" a="1"/>
  <c r="BF181" i="1" a="1"/>
  <c r="BG181" i="1" a="1"/>
  <c r="AZ181" i="1"/>
  <c r="BA181" i="1"/>
  <c r="BB181" i="1"/>
  <c r="BC181" i="1"/>
  <c r="BD181" i="1"/>
  <c r="BE181" i="1"/>
  <c r="BF181" i="1"/>
  <c r="BG181" i="1"/>
  <c r="BH181" i="1"/>
  <c r="BI181" i="1"/>
  <c r="AX182" i="1" a="1"/>
  <c r="AX182" i="1"/>
  <c r="AY182" i="1" a="1"/>
  <c r="AY182" i="1"/>
  <c r="AZ182" i="1" a="1"/>
  <c r="BA182" i="1" a="1"/>
  <c r="BB182" i="1" a="1"/>
  <c r="BC182" i="1" a="1"/>
  <c r="BD182" i="1" a="1"/>
  <c r="BE182" i="1" a="1"/>
  <c r="BF182" i="1" a="1"/>
  <c r="BG182" i="1" a="1"/>
  <c r="AZ182" i="1"/>
  <c r="BA182" i="1"/>
  <c r="BB182" i="1"/>
  <c r="BC182" i="1"/>
  <c r="BD182" i="1"/>
  <c r="BE182" i="1"/>
  <c r="BF182" i="1"/>
  <c r="BG182" i="1"/>
  <c r="BH182" i="1"/>
  <c r="BI182" i="1"/>
  <c r="AX183" i="1" a="1"/>
  <c r="AX183" i="1"/>
  <c r="AY183" i="1" a="1"/>
  <c r="AY183" i="1"/>
  <c r="AZ183" i="1" a="1"/>
  <c r="BA183" i="1" a="1"/>
  <c r="BB183" i="1" a="1"/>
  <c r="BC183" i="1" a="1"/>
  <c r="BD183" i="1" a="1"/>
  <c r="BE183" i="1" a="1"/>
  <c r="BF183" i="1" a="1"/>
  <c r="BG183" i="1" a="1"/>
  <c r="AZ183" i="1"/>
  <c r="BA183" i="1"/>
  <c r="BB183" i="1"/>
  <c r="BC183" i="1"/>
  <c r="BD183" i="1"/>
  <c r="BE183" i="1"/>
  <c r="BF183" i="1"/>
  <c r="BG183" i="1"/>
  <c r="BH183" i="1"/>
  <c r="BI183" i="1"/>
  <c r="AX186" i="1" a="1"/>
  <c r="AX186" i="1"/>
  <c r="AY186" i="1" a="1"/>
  <c r="AY186" i="1"/>
  <c r="AZ186" i="1" a="1"/>
  <c r="BA186" i="1" a="1"/>
  <c r="BB186" i="1" a="1"/>
  <c r="BC186" i="1" a="1"/>
  <c r="BD186" i="1" a="1"/>
  <c r="BE186" i="1" a="1"/>
  <c r="BF186" i="1" a="1"/>
  <c r="BG186" i="1" a="1"/>
  <c r="AZ186" i="1"/>
  <c r="BA186" i="1"/>
  <c r="BB186" i="1"/>
  <c r="BC186" i="1"/>
  <c r="BD186" i="1"/>
  <c r="BE186" i="1"/>
  <c r="BF186" i="1"/>
  <c r="BG186" i="1"/>
  <c r="BH186" i="1"/>
  <c r="BI186" i="1"/>
  <c r="AX187" i="1" a="1"/>
  <c r="AX187" i="1"/>
  <c r="AY187" i="1" a="1"/>
  <c r="AY187" i="1"/>
  <c r="AZ187" i="1" a="1"/>
  <c r="BA187" i="1" a="1"/>
  <c r="BB187" i="1" a="1"/>
  <c r="BC187" i="1" a="1"/>
  <c r="BD187" i="1" a="1"/>
  <c r="BE187" i="1" a="1"/>
  <c r="BF187" i="1" a="1"/>
  <c r="BG187" i="1" a="1"/>
  <c r="AZ187" i="1"/>
  <c r="BA187" i="1"/>
  <c r="BB187" i="1"/>
  <c r="BC187" i="1"/>
  <c r="BD187" i="1"/>
  <c r="BE187" i="1"/>
  <c r="BF187" i="1"/>
  <c r="BG187" i="1"/>
  <c r="BH187" i="1"/>
  <c r="BI187" i="1"/>
  <c r="BI154" i="1"/>
  <c r="BJ156" i="1"/>
  <c r="BK156" i="1"/>
  <c r="BJ157" i="1"/>
  <c r="BK157" i="1"/>
  <c r="BJ158" i="1"/>
  <c r="BK158" i="1"/>
  <c r="BJ159" i="1"/>
  <c r="BK159" i="1"/>
  <c r="BJ160" i="1"/>
  <c r="BK160" i="1"/>
  <c r="BJ161" i="1"/>
  <c r="BK161" i="1"/>
  <c r="BJ162" i="1"/>
  <c r="BK162" i="1"/>
  <c r="BJ163" i="1"/>
  <c r="BK163" i="1"/>
  <c r="BJ164" i="1"/>
  <c r="BK164" i="1"/>
  <c r="BJ165" i="1"/>
  <c r="BK165" i="1"/>
  <c r="BJ166" i="1"/>
  <c r="BK166" i="1"/>
  <c r="BJ167" i="1"/>
  <c r="BK167" i="1"/>
  <c r="BJ168" i="1"/>
  <c r="BK168" i="1"/>
  <c r="BJ169" i="1"/>
  <c r="BK169" i="1"/>
  <c r="BJ170" i="1"/>
  <c r="BK170" i="1"/>
  <c r="BJ171" i="1"/>
  <c r="BK171" i="1"/>
  <c r="BJ172" i="1"/>
  <c r="BK172" i="1"/>
  <c r="BJ173" i="1"/>
  <c r="BK173" i="1"/>
  <c r="BJ174" i="1"/>
  <c r="BK174" i="1"/>
  <c r="BJ175" i="1"/>
  <c r="BK175" i="1"/>
  <c r="BJ176" i="1"/>
  <c r="BK176" i="1"/>
  <c r="BJ177" i="1"/>
  <c r="BK177" i="1"/>
  <c r="BJ178" i="1"/>
  <c r="BK178" i="1"/>
  <c r="BJ179" i="1"/>
  <c r="BK179" i="1"/>
  <c r="BJ180" i="1"/>
  <c r="BK180" i="1"/>
  <c r="BJ181" i="1"/>
  <c r="BK181" i="1"/>
  <c r="BJ182" i="1"/>
  <c r="BK182" i="1"/>
  <c r="BJ183" i="1"/>
  <c r="BK183" i="1"/>
  <c r="BJ186" i="1"/>
  <c r="BK186" i="1"/>
  <c r="BJ187" i="1"/>
  <c r="BK187" i="1"/>
  <c r="BK154" i="1"/>
  <c r="BO156" i="1" a="1"/>
  <c r="BO156" i="1"/>
  <c r="BP156" i="1" a="1"/>
  <c r="BP156" i="1"/>
  <c r="BQ156" i="1" a="1"/>
  <c r="BR156" i="1" a="1"/>
  <c r="BS156" i="1" a="1"/>
  <c r="BT156" i="1" a="1"/>
  <c r="BU156" i="1" a="1"/>
  <c r="BV156" i="1" a="1"/>
  <c r="BW156" i="1" a="1"/>
  <c r="BX156" i="1" a="1"/>
  <c r="BQ156" i="1"/>
  <c r="BR156" i="1"/>
  <c r="BS156" i="1"/>
  <c r="BT156" i="1"/>
  <c r="BU156" i="1"/>
  <c r="BV156" i="1"/>
  <c r="BW156" i="1"/>
  <c r="BX156" i="1"/>
  <c r="BY156" i="1"/>
  <c r="BZ156" i="1"/>
  <c r="BO157" i="1" a="1"/>
  <c r="BO157" i="1"/>
  <c r="BP157" i="1" a="1"/>
  <c r="BP157" i="1"/>
  <c r="BQ157" i="1" a="1"/>
  <c r="BR157" i="1" a="1"/>
  <c r="BS157" i="1" a="1"/>
  <c r="BT157" i="1" a="1"/>
  <c r="BU157" i="1" a="1"/>
  <c r="BV157" i="1" a="1"/>
  <c r="BW157" i="1" a="1"/>
  <c r="BX157" i="1" a="1"/>
  <c r="BQ157" i="1"/>
  <c r="BR157" i="1"/>
  <c r="BS157" i="1"/>
  <c r="BT157" i="1"/>
  <c r="BU157" i="1"/>
  <c r="BV157" i="1"/>
  <c r="BW157" i="1"/>
  <c r="BX157" i="1"/>
  <c r="BY157" i="1"/>
  <c r="BZ157" i="1"/>
  <c r="BO158" i="1" a="1"/>
  <c r="BO158" i="1"/>
  <c r="BP158" i="1" a="1"/>
  <c r="BP158" i="1"/>
  <c r="BQ158" i="1" a="1"/>
  <c r="BR158" i="1" a="1"/>
  <c r="BS158" i="1" a="1"/>
  <c r="BT158" i="1" a="1"/>
  <c r="BU158" i="1" a="1"/>
  <c r="BV158" i="1" a="1"/>
  <c r="BW158" i="1" a="1"/>
  <c r="BX158" i="1" a="1"/>
  <c r="BQ158" i="1"/>
  <c r="BR158" i="1"/>
  <c r="BS158" i="1"/>
  <c r="BT158" i="1"/>
  <c r="BU158" i="1"/>
  <c r="BV158" i="1"/>
  <c r="BW158" i="1"/>
  <c r="BX158" i="1"/>
  <c r="BY158" i="1"/>
  <c r="BZ158" i="1"/>
  <c r="BO159" i="1" a="1"/>
  <c r="BO159" i="1"/>
  <c r="BP159" i="1" a="1"/>
  <c r="BP159" i="1"/>
  <c r="BQ159" i="1" a="1"/>
  <c r="BR159" i="1" a="1"/>
  <c r="BS159" i="1" a="1"/>
  <c r="BT159" i="1" a="1"/>
  <c r="BU159" i="1" a="1"/>
  <c r="BV159" i="1" a="1"/>
  <c r="BW159" i="1" a="1"/>
  <c r="BX159" i="1" a="1"/>
  <c r="BQ159" i="1"/>
  <c r="BR159" i="1"/>
  <c r="BS159" i="1"/>
  <c r="BT159" i="1"/>
  <c r="BU159" i="1"/>
  <c r="BV159" i="1"/>
  <c r="BW159" i="1"/>
  <c r="BX159" i="1"/>
  <c r="BY159" i="1"/>
  <c r="BZ159" i="1"/>
  <c r="BO160" i="1" a="1"/>
  <c r="BO160" i="1"/>
  <c r="BP160" i="1" a="1"/>
  <c r="BP160" i="1"/>
  <c r="BQ160" i="1" a="1"/>
  <c r="BR160" i="1" a="1"/>
  <c r="BS160" i="1" a="1"/>
  <c r="BT160" i="1" a="1"/>
  <c r="BU160" i="1" a="1"/>
  <c r="BV160" i="1" a="1"/>
  <c r="BW160" i="1" a="1"/>
  <c r="BX160" i="1" a="1"/>
  <c r="BQ160" i="1"/>
  <c r="BR160" i="1"/>
  <c r="BS160" i="1"/>
  <c r="BT160" i="1"/>
  <c r="BU160" i="1"/>
  <c r="BV160" i="1"/>
  <c r="BW160" i="1"/>
  <c r="BX160" i="1"/>
  <c r="BY160" i="1"/>
  <c r="BZ160" i="1"/>
  <c r="BO161" i="1" a="1"/>
  <c r="BO161" i="1"/>
  <c r="BP161" i="1" a="1"/>
  <c r="BP161" i="1"/>
  <c r="BQ161" i="1" a="1"/>
  <c r="BR161" i="1" a="1"/>
  <c r="BS161" i="1" a="1"/>
  <c r="BT161" i="1" a="1"/>
  <c r="BU161" i="1" a="1"/>
  <c r="BV161" i="1" a="1"/>
  <c r="BW161" i="1" a="1"/>
  <c r="BX161" i="1" a="1"/>
  <c r="BQ161" i="1"/>
  <c r="BR161" i="1"/>
  <c r="BS161" i="1"/>
  <c r="BT161" i="1"/>
  <c r="BU161" i="1"/>
  <c r="BV161" i="1"/>
  <c r="BW161" i="1"/>
  <c r="BX161" i="1"/>
  <c r="BY161" i="1"/>
  <c r="BZ161" i="1"/>
  <c r="BO162" i="1" a="1"/>
  <c r="BO162" i="1"/>
  <c r="BP162" i="1" a="1"/>
  <c r="BP162" i="1"/>
  <c r="BQ162" i="1" a="1"/>
  <c r="BR162" i="1" a="1"/>
  <c r="BS162" i="1" a="1"/>
  <c r="BT162" i="1" a="1"/>
  <c r="BU162" i="1" a="1"/>
  <c r="BV162" i="1" a="1"/>
  <c r="BW162" i="1" a="1"/>
  <c r="BX162" i="1" a="1"/>
  <c r="BQ162" i="1"/>
  <c r="BR162" i="1"/>
  <c r="BS162" i="1"/>
  <c r="BT162" i="1"/>
  <c r="BU162" i="1"/>
  <c r="BV162" i="1"/>
  <c r="BW162" i="1"/>
  <c r="BX162" i="1"/>
  <c r="BY162" i="1"/>
  <c r="BZ162" i="1"/>
  <c r="BO163" i="1" a="1"/>
  <c r="BO163" i="1"/>
  <c r="BP163" i="1" a="1"/>
  <c r="BP163" i="1"/>
  <c r="BQ163" i="1" a="1"/>
  <c r="BR163" i="1" a="1"/>
  <c r="BS163" i="1" a="1"/>
  <c r="BT163" i="1" a="1"/>
  <c r="BU163" i="1" a="1"/>
  <c r="BV163" i="1" a="1"/>
  <c r="BW163" i="1" a="1"/>
  <c r="BX163" i="1" a="1"/>
  <c r="BQ163" i="1"/>
  <c r="BR163" i="1"/>
  <c r="BS163" i="1"/>
  <c r="BT163" i="1"/>
  <c r="BU163" i="1"/>
  <c r="BV163" i="1"/>
  <c r="BW163" i="1"/>
  <c r="BX163" i="1"/>
  <c r="BY163" i="1"/>
  <c r="BZ163" i="1"/>
  <c r="BO164" i="1" a="1"/>
  <c r="BO164" i="1"/>
  <c r="BP164" i="1" a="1"/>
  <c r="BP164" i="1"/>
  <c r="BQ164" i="1" a="1"/>
  <c r="BR164" i="1" a="1"/>
  <c r="BS164" i="1" a="1"/>
  <c r="BT164" i="1" a="1"/>
  <c r="BU164" i="1" a="1"/>
  <c r="BV164" i="1" a="1"/>
  <c r="BW164" i="1" a="1"/>
  <c r="BX164" i="1" a="1"/>
  <c r="BQ164" i="1"/>
  <c r="BR164" i="1"/>
  <c r="BS164" i="1"/>
  <c r="BT164" i="1"/>
  <c r="BU164" i="1"/>
  <c r="BV164" i="1"/>
  <c r="BW164" i="1"/>
  <c r="BX164" i="1"/>
  <c r="BY164" i="1"/>
  <c r="BZ164" i="1"/>
  <c r="BO165" i="1" a="1"/>
  <c r="BO165" i="1"/>
  <c r="BP165" i="1" a="1"/>
  <c r="BP165" i="1"/>
  <c r="BQ165" i="1" a="1"/>
  <c r="BR165" i="1" a="1"/>
  <c r="BS165" i="1" a="1"/>
  <c r="BT165" i="1" a="1"/>
  <c r="BU165" i="1" a="1"/>
  <c r="BV165" i="1" a="1"/>
  <c r="BW165" i="1" a="1"/>
  <c r="BX165" i="1" a="1"/>
  <c r="BQ165" i="1"/>
  <c r="BR165" i="1"/>
  <c r="BS165" i="1"/>
  <c r="BT165" i="1"/>
  <c r="BU165" i="1"/>
  <c r="BV165" i="1"/>
  <c r="BW165" i="1"/>
  <c r="BX165" i="1"/>
  <c r="BY165" i="1"/>
  <c r="BZ165" i="1"/>
  <c r="BO166" i="1" a="1"/>
  <c r="BO166" i="1"/>
  <c r="BP166" i="1" a="1"/>
  <c r="BP166" i="1"/>
  <c r="BQ166" i="1" a="1"/>
  <c r="BR166" i="1" a="1"/>
  <c r="BS166" i="1" a="1"/>
  <c r="BT166" i="1" a="1"/>
  <c r="BU166" i="1" a="1"/>
  <c r="BV166" i="1" a="1"/>
  <c r="BW166" i="1" a="1"/>
  <c r="BX166" i="1" a="1"/>
  <c r="BQ166" i="1"/>
  <c r="BR166" i="1"/>
  <c r="BS166" i="1"/>
  <c r="BT166" i="1"/>
  <c r="BU166" i="1"/>
  <c r="BV166" i="1"/>
  <c r="BW166" i="1"/>
  <c r="BX166" i="1"/>
  <c r="BY166" i="1"/>
  <c r="BZ166" i="1"/>
  <c r="BO167" i="1" a="1"/>
  <c r="BO167" i="1"/>
  <c r="BP167" i="1" a="1"/>
  <c r="BP167" i="1"/>
  <c r="BQ167" i="1" a="1"/>
  <c r="BR167" i="1" a="1"/>
  <c r="BS167" i="1" a="1"/>
  <c r="BT167" i="1" a="1"/>
  <c r="BU167" i="1" a="1"/>
  <c r="BV167" i="1" a="1"/>
  <c r="BW167" i="1" a="1"/>
  <c r="BX167" i="1" a="1"/>
  <c r="BQ167" i="1"/>
  <c r="BR167" i="1"/>
  <c r="BS167" i="1"/>
  <c r="BT167" i="1"/>
  <c r="BU167" i="1"/>
  <c r="BV167" i="1"/>
  <c r="BW167" i="1"/>
  <c r="BX167" i="1"/>
  <c r="BY167" i="1"/>
  <c r="BZ167" i="1"/>
  <c r="BO168" i="1" a="1"/>
  <c r="BO168" i="1"/>
  <c r="BP168" i="1" a="1"/>
  <c r="BP168" i="1"/>
  <c r="BQ168" i="1" a="1"/>
  <c r="BR168" i="1" a="1"/>
  <c r="BS168" i="1" a="1"/>
  <c r="BT168" i="1" a="1"/>
  <c r="BU168" i="1" a="1"/>
  <c r="BV168" i="1" a="1"/>
  <c r="BW168" i="1" a="1"/>
  <c r="BX168" i="1" a="1"/>
  <c r="BQ168" i="1"/>
  <c r="BR168" i="1"/>
  <c r="BS168" i="1"/>
  <c r="BT168" i="1"/>
  <c r="BU168" i="1"/>
  <c r="BV168" i="1"/>
  <c r="BW168" i="1"/>
  <c r="BX168" i="1"/>
  <c r="BY168" i="1"/>
  <c r="BZ168" i="1"/>
  <c r="BO169" i="1" a="1"/>
  <c r="BO169" i="1"/>
  <c r="BP169" i="1" a="1"/>
  <c r="BP169" i="1"/>
  <c r="BQ169" i="1" a="1"/>
  <c r="BR169" i="1" a="1"/>
  <c r="BS169" i="1" a="1"/>
  <c r="BT169" i="1" a="1"/>
  <c r="BU169" i="1" a="1"/>
  <c r="BV169" i="1" a="1"/>
  <c r="BW169" i="1" a="1"/>
  <c r="BX169" i="1" a="1"/>
  <c r="BQ169" i="1"/>
  <c r="BR169" i="1"/>
  <c r="BS169" i="1"/>
  <c r="BT169" i="1"/>
  <c r="BU169" i="1"/>
  <c r="BV169" i="1"/>
  <c r="BW169" i="1"/>
  <c r="BX169" i="1"/>
  <c r="BY169" i="1"/>
  <c r="BZ169" i="1"/>
  <c r="BO170" i="1" a="1"/>
  <c r="BO170" i="1"/>
  <c r="BP170" i="1" a="1"/>
  <c r="BP170" i="1"/>
  <c r="BQ170" i="1" a="1"/>
  <c r="BR170" i="1" a="1"/>
  <c r="BS170" i="1" a="1"/>
  <c r="BT170" i="1" a="1"/>
  <c r="BU170" i="1" a="1"/>
  <c r="BV170" i="1" a="1"/>
  <c r="BW170" i="1" a="1"/>
  <c r="BX170" i="1" a="1"/>
  <c r="BQ170" i="1"/>
  <c r="BR170" i="1"/>
  <c r="BS170" i="1"/>
  <c r="BT170" i="1"/>
  <c r="BU170" i="1"/>
  <c r="BV170" i="1"/>
  <c r="BW170" i="1"/>
  <c r="BX170" i="1"/>
  <c r="BY170" i="1"/>
  <c r="BZ170" i="1"/>
  <c r="BO171" i="1" a="1"/>
  <c r="BO171" i="1"/>
  <c r="BP171" i="1" a="1"/>
  <c r="BP171" i="1"/>
  <c r="BQ171" i="1" a="1"/>
  <c r="BR171" i="1" a="1"/>
  <c r="BS171" i="1" a="1"/>
  <c r="BT171" i="1" a="1"/>
  <c r="BU171" i="1" a="1"/>
  <c r="BV171" i="1" a="1"/>
  <c r="BW171" i="1" a="1"/>
  <c r="BX171" i="1" a="1"/>
  <c r="BQ171" i="1"/>
  <c r="BR171" i="1"/>
  <c r="BS171" i="1"/>
  <c r="BT171" i="1"/>
  <c r="BU171" i="1"/>
  <c r="BV171" i="1"/>
  <c r="BW171" i="1"/>
  <c r="BX171" i="1"/>
  <c r="BY171" i="1"/>
  <c r="BZ171" i="1"/>
  <c r="BO172" i="1" a="1"/>
  <c r="BO172" i="1"/>
  <c r="BP172" i="1" a="1"/>
  <c r="BP172" i="1"/>
  <c r="BQ172" i="1" a="1"/>
  <c r="BR172" i="1" a="1"/>
  <c r="BS172" i="1" a="1"/>
  <c r="BT172" i="1" a="1"/>
  <c r="BU172" i="1" a="1"/>
  <c r="BV172" i="1" a="1"/>
  <c r="BW172" i="1" a="1"/>
  <c r="BX172" i="1" a="1"/>
  <c r="BQ172" i="1"/>
  <c r="BR172" i="1"/>
  <c r="BS172" i="1"/>
  <c r="BT172" i="1"/>
  <c r="BU172" i="1"/>
  <c r="BV172" i="1"/>
  <c r="BW172" i="1"/>
  <c r="BX172" i="1"/>
  <c r="BY172" i="1"/>
  <c r="BZ172" i="1"/>
  <c r="BO173" i="1" a="1"/>
  <c r="BO173" i="1"/>
  <c r="BP173" i="1" a="1"/>
  <c r="BP173" i="1"/>
  <c r="BQ173" i="1" a="1"/>
  <c r="BR173" i="1" a="1"/>
  <c r="BS173" i="1" a="1"/>
  <c r="BT173" i="1" a="1"/>
  <c r="BU173" i="1" a="1"/>
  <c r="BV173" i="1" a="1"/>
  <c r="BW173" i="1" a="1"/>
  <c r="BX173" i="1" a="1"/>
  <c r="BQ173" i="1"/>
  <c r="BR173" i="1"/>
  <c r="BS173" i="1"/>
  <c r="BT173" i="1"/>
  <c r="BU173" i="1"/>
  <c r="BV173" i="1"/>
  <c r="BW173" i="1"/>
  <c r="BX173" i="1"/>
  <c r="BY173" i="1"/>
  <c r="BZ173" i="1"/>
  <c r="BO174" i="1" a="1"/>
  <c r="BO174" i="1"/>
  <c r="BP174" i="1" a="1"/>
  <c r="BP174" i="1"/>
  <c r="BQ174" i="1" a="1"/>
  <c r="BR174" i="1" a="1"/>
  <c r="BS174" i="1" a="1"/>
  <c r="BT174" i="1" a="1"/>
  <c r="BU174" i="1" a="1"/>
  <c r="BV174" i="1" a="1"/>
  <c r="BW174" i="1" a="1"/>
  <c r="BX174" i="1" a="1"/>
  <c r="BQ174" i="1"/>
  <c r="BR174" i="1"/>
  <c r="BS174" i="1"/>
  <c r="BT174" i="1"/>
  <c r="BU174" i="1"/>
  <c r="BV174" i="1"/>
  <c r="BW174" i="1"/>
  <c r="BX174" i="1"/>
  <c r="BY174" i="1"/>
  <c r="BZ174" i="1"/>
  <c r="BO175" i="1" a="1"/>
  <c r="BO175" i="1"/>
  <c r="BP175" i="1" a="1"/>
  <c r="BP175" i="1"/>
  <c r="BQ175" i="1" a="1"/>
  <c r="BR175" i="1" a="1"/>
  <c r="BS175" i="1" a="1"/>
  <c r="BT175" i="1" a="1"/>
  <c r="BU175" i="1" a="1"/>
  <c r="BV175" i="1" a="1"/>
  <c r="BW175" i="1" a="1"/>
  <c r="BX175" i="1" a="1"/>
  <c r="BQ175" i="1"/>
  <c r="BR175" i="1"/>
  <c r="BS175" i="1"/>
  <c r="BT175" i="1"/>
  <c r="BU175" i="1"/>
  <c r="BV175" i="1"/>
  <c r="BW175" i="1"/>
  <c r="BX175" i="1"/>
  <c r="BY175" i="1"/>
  <c r="BZ175" i="1"/>
  <c r="BO176" i="1" a="1"/>
  <c r="BO176" i="1"/>
  <c r="BP176" i="1" a="1"/>
  <c r="BP176" i="1"/>
  <c r="BQ176" i="1" a="1"/>
  <c r="BR176" i="1" a="1"/>
  <c r="BS176" i="1" a="1"/>
  <c r="BT176" i="1" a="1"/>
  <c r="BU176" i="1" a="1"/>
  <c r="BV176" i="1" a="1"/>
  <c r="BW176" i="1" a="1"/>
  <c r="BX176" i="1" a="1"/>
  <c r="BQ176" i="1"/>
  <c r="BR176" i="1"/>
  <c r="BS176" i="1"/>
  <c r="BT176" i="1"/>
  <c r="BU176" i="1"/>
  <c r="BV176" i="1"/>
  <c r="BW176" i="1"/>
  <c r="BX176" i="1"/>
  <c r="BY176" i="1"/>
  <c r="BZ176" i="1"/>
  <c r="BO177" i="1" a="1"/>
  <c r="BO177" i="1"/>
  <c r="BP177" i="1" a="1"/>
  <c r="BP177" i="1"/>
  <c r="BQ177" i="1" a="1"/>
  <c r="BR177" i="1" a="1"/>
  <c r="BS177" i="1" a="1"/>
  <c r="BT177" i="1" a="1"/>
  <c r="BU177" i="1" a="1"/>
  <c r="BV177" i="1" a="1"/>
  <c r="BW177" i="1" a="1"/>
  <c r="BX177" i="1" a="1"/>
  <c r="BQ177" i="1"/>
  <c r="BR177" i="1"/>
  <c r="BS177" i="1"/>
  <c r="BT177" i="1"/>
  <c r="BU177" i="1"/>
  <c r="BV177" i="1"/>
  <c r="BW177" i="1"/>
  <c r="BX177" i="1"/>
  <c r="BY177" i="1"/>
  <c r="BZ177" i="1"/>
  <c r="BO178" i="1" a="1"/>
  <c r="BO178" i="1"/>
  <c r="BP178" i="1" a="1"/>
  <c r="BP178" i="1"/>
  <c r="BQ178" i="1" a="1"/>
  <c r="BR178" i="1" a="1"/>
  <c r="BS178" i="1" a="1"/>
  <c r="BT178" i="1" a="1"/>
  <c r="BU178" i="1" a="1"/>
  <c r="BV178" i="1" a="1"/>
  <c r="BW178" i="1" a="1"/>
  <c r="BX178" i="1" a="1"/>
  <c r="BQ178" i="1"/>
  <c r="BR178" i="1"/>
  <c r="BS178" i="1"/>
  <c r="BT178" i="1"/>
  <c r="BU178" i="1"/>
  <c r="BV178" i="1"/>
  <c r="BW178" i="1"/>
  <c r="BX178" i="1"/>
  <c r="BY178" i="1"/>
  <c r="BZ178" i="1"/>
  <c r="BO179" i="1" a="1"/>
  <c r="BO179" i="1"/>
  <c r="BP179" i="1" a="1"/>
  <c r="BP179" i="1"/>
  <c r="BQ179" i="1" a="1"/>
  <c r="BR179" i="1" a="1"/>
  <c r="BS179" i="1" a="1"/>
  <c r="BT179" i="1" a="1"/>
  <c r="BU179" i="1" a="1"/>
  <c r="BV179" i="1" a="1"/>
  <c r="BW179" i="1" a="1"/>
  <c r="BX179" i="1" a="1"/>
  <c r="BQ179" i="1"/>
  <c r="BR179" i="1"/>
  <c r="BS179" i="1"/>
  <c r="BT179" i="1"/>
  <c r="BU179" i="1"/>
  <c r="BV179" i="1"/>
  <c r="BW179" i="1"/>
  <c r="BX179" i="1"/>
  <c r="BY179" i="1"/>
  <c r="BZ179" i="1"/>
  <c r="BO180" i="1" a="1"/>
  <c r="BO180" i="1"/>
  <c r="BP180" i="1" a="1"/>
  <c r="BP180" i="1"/>
  <c r="BQ180" i="1" a="1"/>
  <c r="BR180" i="1" a="1"/>
  <c r="BS180" i="1" a="1"/>
  <c r="BT180" i="1" a="1"/>
  <c r="BU180" i="1" a="1"/>
  <c r="BV180" i="1" a="1"/>
  <c r="BW180" i="1" a="1"/>
  <c r="BX180" i="1" a="1"/>
  <c r="BQ180" i="1"/>
  <c r="BR180" i="1"/>
  <c r="BS180" i="1"/>
  <c r="BT180" i="1"/>
  <c r="BU180" i="1"/>
  <c r="BV180" i="1"/>
  <c r="BW180" i="1"/>
  <c r="BX180" i="1"/>
  <c r="BY180" i="1"/>
  <c r="BZ180" i="1"/>
  <c r="BY181" i="1"/>
  <c r="BZ181" i="1"/>
  <c r="BY182" i="1"/>
  <c r="BZ182" i="1"/>
  <c r="BY183" i="1"/>
  <c r="BZ183" i="1"/>
  <c r="BY186" i="1"/>
  <c r="BZ186" i="1"/>
  <c r="BO187" i="1" a="1"/>
  <c r="BO187" i="1"/>
  <c r="BP187" i="1" a="1"/>
  <c r="BP187" i="1"/>
  <c r="BQ187" i="1" a="1"/>
  <c r="BR187" i="1" a="1"/>
  <c r="BS187" i="1" a="1"/>
  <c r="BT187" i="1" a="1"/>
  <c r="BU187" i="1" a="1"/>
  <c r="BV187" i="1" a="1"/>
  <c r="BW187" i="1" a="1"/>
  <c r="BX187" i="1" a="1"/>
  <c r="BQ187" i="1"/>
  <c r="BR187" i="1"/>
  <c r="BS187" i="1"/>
  <c r="BT187" i="1"/>
  <c r="BU187" i="1"/>
  <c r="BV187" i="1"/>
  <c r="BW187" i="1"/>
  <c r="BX187" i="1"/>
  <c r="BY187" i="1"/>
  <c r="BZ187" i="1"/>
  <c r="BZ154" i="1"/>
  <c r="CA156" i="1"/>
  <c r="CB156" i="1"/>
  <c r="CA157" i="1"/>
  <c r="CB157" i="1"/>
  <c r="CA158" i="1"/>
  <c r="CB158" i="1"/>
  <c r="CA159" i="1"/>
  <c r="CB159" i="1"/>
  <c r="CA160" i="1"/>
  <c r="CB160" i="1"/>
  <c r="CA161" i="1"/>
  <c r="CB161" i="1"/>
  <c r="CA162" i="1"/>
  <c r="CB162" i="1"/>
  <c r="CA163" i="1"/>
  <c r="CB163" i="1"/>
  <c r="CA164" i="1"/>
  <c r="CB164" i="1"/>
  <c r="CA165" i="1"/>
  <c r="CB165" i="1"/>
  <c r="CA166" i="1"/>
  <c r="CB166" i="1"/>
  <c r="CA167" i="1"/>
  <c r="CB167" i="1"/>
  <c r="CA168" i="1"/>
  <c r="CB168" i="1"/>
  <c r="CA169" i="1"/>
  <c r="CB169" i="1"/>
  <c r="CA170" i="1"/>
  <c r="CB170" i="1"/>
  <c r="CA171" i="1"/>
  <c r="CB171" i="1"/>
  <c r="CA172" i="1"/>
  <c r="CB172" i="1"/>
  <c r="CA173" i="1"/>
  <c r="CB173" i="1"/>
  <c r="CA174" i="1"/>
  <c r="CB174" i="1"/>
  <c r="CA175" i="1"/>
  <c r="CB175" i="1"/>
  <c r="CA176" i="1"/>
  <c r="CB176" i="1"/>
  <c r="CA177" i="1"/>
  <c r="CB177" i="1"/>
  <c r="CA178" i="1"/>
  <c r="CB178" i="1"/>
  <c r="CA179" i="1"/>
  <c r="CB179" i="1"/>
  <c r="CA180" i="1"/>
  <c r="CB180" i="1"/>
  <c r="CA181" i="1"/>
  <c r="CB181" i="1"/>
  <c r="CA182" i="1"/>
  <c r="CB182" i="1"/>
  <c r="CA183" i="1"/>
  <c r="CB183" i="1"/>
  <c r="CA186" i="1"/>
  <c r="CB186" i="1"/>
  <c r="CA187" i="1"/>
  <c r="CB187" i="1"/>
  <c r="CB154" i="1"/>
  <c r="AV156" i="1"/>
  <c r="AW156" i="1"/>
  <c r="BM156" i="1"/>
  <c r="BN156" i="1"/>
  <c r="AV157" i="1"/>
  <c r="AW157" i="1"/>
  <c r="BM157" i="1"/>
  <c r="BN157" i="1"/>
  <c r="AV158" i="1"/>
  <c r="AW158" i="1"/>
  <c r="BM158" i="1"/>
  <c r="BN158" i="1"/>
  <c r="AV159" i="1"/>
  <c r="AW159" i="1"/>
  <c r="BM159" i="1"/>
  <c r="BN159" i="1"/>
  <c r="AV160" i="1"/>
  <c r="AW160" i="1"/>
  <c r="BM160" i="1"/>
  <c r="BN160" i="1"/>
  <c r="AV161" i="1"/>
  <c r="AW161" i="1"/>
  <c r="BM161" i="1"/>
  <c r="BN161" i="1"/>
  <c r="AV162" i="1"/>
  <c r="AW162" i="1"/>
  <c r="BM162" i="1"/>
  <c r="BN162" i="1"/>
  <c r="AV163" i="1"/>
  <c r="AW163" i="1"/>
  <c r="BM163" i="1"/>
  <c r="BN163" i="1"/>
  <c r="AV164" i="1"/>
  <c r="AW164" i="1"/>
  <c r="BM164" i="1"/>
  <c r="BN164" i="1"/>
  <c r="AV165" i="1"/>
  <c r="AW165" i="1"/>
  <c r="BM165" i="1"/>
  <c r="BN165" i="1"/>
  <c r="AV166" i="1"/>
  <c r="AW166" i="1"/>
  <c r="BM166" i="1"/>
  <c r="BN166" i="1"/>
  <c r="AV167" i="1"/>
  <c r="AW167" i="1"/>
  <c r="BM167" i="1"/>
  <c r="BN167" i="1"/>
  <c r="AV168" i="1"/>
  <c r="AW168" i="1"/>
  <c r="BM168" i="1"/>
  <c r="BN168" i="1"/>
  <c r="AV169" i="1"/>
  <c r="AW169" i="1"/>
  <c r="BM169" i="1"/>
  <c r="BN169" i="1"/>
  <c r="AV170" i="1"/>
  <c r="AW170" i="1"/>
  <c r="BM170" i="1"/>
  <c r="BN170" i="1"/>
  <c r="AV171" i="1"/>
  <c r="AW171" i="1"/>
  <c r="BM171" i="1"/>
  <c r="BN171" i="1"/>
  <c r="AV172" i="1"/>
  <c r="AW172" i="1"/>
  <c r="BM172" i="1"/>
  <c r="BN172" i="1"/>
  <c r="AV173" i="1"/>
  <c r="AW173" i="1"/>
  <c r="BM173" i="1"/>
  <c r="BN173" i="1"/>
  <c r="AV174" i="1"/>
  <c r="AW174" i="1"/>
  <c r="BM174" i="1"/>
  <c r="BN174" i="1"/>
  <c r="AV175" i="1"/>
  <c r="AW175" i="1"/>
  <c r="BM175" i="1"/>
  <c r="BN175" i="1"/>
  <c r="AV176" i="1"/>
  <c r="AW176" i="1"/>
  <c r="BM176" i="1"/>
  <c r="BN176" i="1"/>
  <c r="AV177" i="1"/>
  <c r="AW177" i="1"/>
  <c r="BM177" i="1"/>
  <c r="BN177" i="1"/>
  <c r="AV178" i="1"/>
  <c r="AW178" i="1"/>
  <c r="BM178" i="1"/>
  <c r="BN178" i="1"/>
  <c r="AV179" i="1"/>
  <c r="AW179" i="1"/>
  <c r="BM179" i="1"/>
  <c r="BN179" i="1"/>
  <c r="AV180" i="1"/>
  <c r="AW180" i="1"/>
  <c r="BM180" i="1"/>
  <c r="BN180" i="1"/>
  <c r="AV181" i="1"/>
  <c r="AW181" i="1"/>
  <c r="BM181" i="1"/>
  <c r="BN181" i="1"/>
  <c r="AV182" i="1"/>
  <c r="AW182" i="1"/>
  <c r="BM182" i="1"/>
  <c r="BN182" i="1"/>
  <c r="AV183" i="1"/>
  <c r="AW183" i="1"/>
  <c r="BM183" i="1"/>
  <c r="BN183" i="1"/>
  <c r="AX184" i="1" a="1"/>
  <c r="AX184" i="1"/>
  <c r="AY184" i="1" a="1"/>
  <c r="AY184" i="1"/>
  <c r="AZ184" i="1" a="1"/>
  <c r="AZ184" i="1"/>
  <c r="BA184" i="1" a="1"/>
  <c r="BA184" i="1"/>
  <c r="BB184" i="1" a="1"/>
  <c r="BB184" i="1"/>
  <c r="BC184" i="1" a="1"/>
  <c r="BC184" i="1"/>
  <c r="BD184" i="1" a="1"/>
  <c r="BD184" i="1"/>
  <c r="BE184" i="1" a="1"/>
  <c r="BE184" i="1"/>
  <c r="BF184" i="1" a="1"/>
  <c r="BF184" i="1"/>
  <c r="BG184" i="1" a="1"/>
  <c r="BG184" i="1"/>
  <c r="AX185" i="1" a="1"/>
  <c r="AX185" i="1"/>
  <c r="AY185" i="1" a="1"/>
  <c r="AY185" i="1"/>
  <c r="AZ185" i="1" a="1"/>
  <c r="AZ185" i="1"/>
  <c r="BA185" i="1" a="1"/>
  <c r="BA185" i="1"/>
  <c r="BB185" i="1" a="1"/>
  <c r="BB185" i="1"/>
  <c r="BC185" i="1" a="1"/>
  <c r="BC185" i="1"/>
  <c r="BD185" i="1" a="1"/>
  <c r="BD185" i="1"/>
  <c r="BE185" i="1" a="1"/>
  <c r="BE185" i="1"/>
  <c r="BF185" i="1" a="1"/>
  <c r="BF185" i="1"/>
  <c r="BG185" i="1" a="1"/>
  <c r="BG185" i="1"/>
  <c r="AV186" i="1"/>
  <c r="AW186" i="1"/>
  <c r="BM186" i="1"/>
  <c r="BN186" i="1"/>
  <c r="AV187" i="1"/>
  <c r="AW187" i="1"/>
  <c r="BM187" i="1"/>
  <c r="BN187" i="1"/>
  <c r="AQ256" i="1"/>
  <c r="AR256" i="1"/>
  <c r="AQ257" i="1"/>
  <c r="AR257" i="1"/>
  <c r="AS256" i="1"/>
  <c r="AT256" i="1"/>
  <c r="AS257" i="1"/>
  <c r="AT257" i="1"/>
  <c r="BH256" i="1"/>
  <c r="BI256" i="1"/>
  <c r="AX257" i="1" a="1"/>
  <c r="AX257" i="1"/>
  <c r="AY257" i="1" a="1"/>
  <c r="AY257" i="1"/>
  <c r="AZ257" i="1" a="1"/>
  <c r="BA257" i="1" a="1"/>
  <c r="BB257" i="1" a="1"/>
  <c r="BC257" i="1" a="1"/>
  <c r="BD257" i="1" a="1"/>
  <c r="BE257" i="1" a="1"/>
  <c r="BF257" i="1" a="1"/>
  <c r="BG257" i="1" a="1"/>
  <c r="AZ257" i="1"/>
  <c r="BA257" i="1"/>
  <c r="BB257" i="1"/>
  <c r="BC257" i="1"/>
  <c r="BD257" i="1"/>
  <c r="BE257" i="1"/>
  <c r="BF257" i="1"/>
  <c r="BG257" i="1"/>
  <c r="BH257" i="1"/>
  <c r="BI257" i="1"/>
  <c r="BJ256" i="1"/>
  <c r="BK256" i="1"/>
  <c r="BJ257" i="1"/>
  <c r="BK257" i="1"/>
  <c r="BY256" i="1"/>
  <c r="BZ256" i="1"/>
  <c r="BO257" i="1" a="1"/>
  <c r="BO257" i="1"/>
  <c r="BP257" i="1" a="1"/>
  <c r="BP257" i="1"/>
  <c r="BQ257" i="1" a="1"/>
  <c r="BR257" i="1" a="1"/>
  <c r="BS257" i="1" a="1"/>
  <c r="BT257" i="1" a="1"/>
  <c r="BU257" i="1" a="1"/>
  <c r="BV257" i="1" a="1"/>
  <c r="BW257" i="1" a="1"/>
  <c r="BX257" i="1" a="1"/>
  <c r="BQ257" i="1"/>
  <c r="BR257" i="1"/>
  <c r="BS257" i="1"/>
  <c r="BT257" i="1"/>
  <c r="BU257" i="1"/>
  <c r="BV257" i="1"/>
  <c r="BW257" i="1"/>
  <c r="BX257" i="1"/>
  <c r="BY257" i="1"/>
  <c r="BZ257" i="1"/>
  <c r="CA256" i="1"/>
  <c r="CB256" i="1"/>
  <c r="CA257" i="1"/>
  <c r="CB257" i="1"/>
  <c r="AV256" i="1"/>
  <c r="AW256" i="1"/>
  <c r="BM256" i="1"/>
  <c r="BN256" i="1"/>
  <c r="AV257" i="1"/>
  <c r="AW257" i="1"/>
  <c r="BM257" i="1"/>
  <c r="BN257"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876" i="1"/>
  <c r="B877" i="1"/>
  <c r="B878" i="1"/>
  <c r="B879" i="1"/>
  <c r="B880" i="1"/>
  <c r="B881" i="1"/>
  <c r="B882" i="1"/>
  <c r="B883" i="1"/>
  <c r="B884" i="1"/>
  <c r="B885" i="1"/>
  <c r="B886" i="1"/>
  <c r="B887" i="1"/>
  <c r="B888" i="1"/>
  <c r="B889" i="1"/>
  <c r="B890" i="1"/>
  <c r="B891" i="1"/>
  <c r="B892" i="1"/>
  <c r="B893" i="1"/>
  <c r="B894" i="1"/>
  <c r="B895" i="1"/>
  <c r="B896" i="1"/>
  <c r="B897" i="1"/>
  <c r="B898" i="1"/>
  <c r="B899" i="1"/>
  <c r="B900" i="1"/>
  <c r="B901" i="1"/>
  <c r="B902" i="1"/>
  <c r="B903" i="1"/>
  <c r="B904" i="1"/>
  <c r="B905" i="1"/>
  <c r="B906" i="1"/>
  <c r="B907" i="1"/>
  <c r="B908" i="1"/>
  <c r="B909" i="1"/>
  <c r="B910" i="1"/>
  <c r="B911" i="1"/>
  <c r="B912" i="1"/>
  <c r="B913" i="1"/>
  <c r="B914" i="1"/>
  <c r="B915" i="1"/>
  <c r="B916" i="1"/>
  <c r="B917" i="1"/>
  <c r="B918" i="1"/>
  <c r="B919" i="1"/>
  <c r="B920" i="1"/>
  <c r="B921" i="1"/>
  <c r="B922" i="1"/>
  <c r="B923" i="1"/>
  <c r="B924" i="1"/>
  <c r="B925" i="1"/>
  <c r="B926" i="1"/>
  <c r="B927" i="1"/>
  <c r="B928" i="1"/>
  <c r="B929" i="1"/>
  <c r="B930" i="1"/>
  <c r="B931" i="1"/>
  <c r="B932" i="1"/>
  <c r="B933" i="1"/>
  <c r="B934" i="1"/>
  <c r="B935" i="1"/>
  <c r="B936" i="1"/>
  <c r="B937" i="1"/>
  <c r="B938" i="1"/>
  <c r="B939" i="1"/>
  <c r="B940" i="1"/>
  <c r="B941" i="1"/>
  <c r="B942" i="1"/>
  <c r="B943" i="1"/>
  <c r="B944" i="1"/>
  <c r="B945" i="1"/>
  <c r="B946" i="1"/>
  <c r="B947" i="1"/>
  <c r="B948" i="1"/>
  <c r="B949" i="1"/>
  <c r="B950" i="1"/>
  <c r="B951" i="1"/>
  <c r="B952" i="1"/>
  <c r="B953" i="1"/>
  <c r="B954" i="1"/>
  <c r="B955" i="1"/>
  <c r="B956" i="1"/>
  <c r="B957" i="1"/>
  <c r="B958" i="1"/>
  <c r="B959" i="1"/>
  <c r="B960" i="1"/>
  <c r="B961" i="1"/>
  <c r="B962" i="1"/>
  <c r="B963" i="1"/>
  <c r="B964" i="1"/>
  <c r="B965" i="1"/>
  <c r="B966" i="1"/>
  <c r="B967" i="1"/>
  <c r="B968" i="1"/>
  <c r="B969" i="1"/>
  <c r="B970" i="1"/>
  <c r="B971" i="1"/>
  <c r="B972" i="1"/>
  <c r="B973" i="1"/>
  <c r="B974" i="1"/>
  <c r="B975" i="1"/>
  <c r="B976" i="1"/>
  <c r="B977" i="1"/>
  <c r="B978" i="1"/>
  <c r="B979" i="1"/>
  <c r="B980" i="1"/>
  <c r="B981" i="1"/>
  <c r="B982" i="1"/>
  <c r="B983" i="1"/>
  <c r="B984" i="1"/>
  <c r="B985" i="1"/>
  <c r="B986" i="1"/>
  <c r="B987" i="1"/>
  <c r="B988" i="1"/>
  <c r="B989" i="1"/>
  <c r="B990" i="1"/>
  <c r="B991" i="1"/>
  <c r="B992" i="1"/>
  <c r="B993" i="1"/>
  <c r="B994" i="1"/>
  <c r="B995" i="1"/>
  <c r="B996" i="1"/>
  <c r="B997" i="1"/>
  <c r="B998" i="1"/>
  <c r="B999" i="1"/>
  <c r="B1000" i="1"/>
  <c r="B1001" i="1"/>
  <c r="B1002" i="1"/>
  <c r="B1003" i="1"/>
  <c r="B1004" i="1"/>
  <c r="B1005" i="1"/>
  <c r="B1006" i="1"/>
  <c r="B1007" i="1"/>
  <c r="B1008" i="1"/>
  <c r="B1009" i="1"/>
  <c r="B1010" i="1"/>
  <c r="B1011" i="1"/>
  <c r="B1012" i="1"/>
  <c r="B1013" i="1"/>
  <c r="B1014" i="1"/>
  <c r="B1015" i="1"/>
  <c r="B1016" i="1"/>
  <c r="B1017" i="1"/>
  <c r="B1018" i="1"/>
  <c r="B1019" i="1"/>
  <c r="B1020" i="1"/>
  <c r="B1021" i="1"/>
  <c r="B1022" i="1"/>
  <c r="B1023" i="1"/>
  <c r="B1024" i="1"/>
  <c r="B1025" i="1"/>
  <c r="B1026" i="1"/>
  <c r="B1027" i="1"/>
  <c r="B1028" i="1"/>
  <c r="B1029" i="1"/>
  <c r="B1030" i="1"/>
  <c r="B1031" i="1"/>
  <c r="B1032" i="1"/>
  <c r="B1033" i="1"/>
  <c r="B1034" i="1"/>
  <c r="B1035" i="1"/>
  <c r="B1036" i="1"/>
  <c r="B1037" i="1"/>
  <c r="B1038" i="1"/>
  <c r="B1039" i="1"/>
  <c r="B1040" i="1"/>
  <c r="B1041" i="1"/>
  <c r="B1042" i="1"/>
  <c r="B1043" i="1"/>
  <c r="B1044" i="1"/>
  <c r="B1045" i="1"/>
  <c r="B1046" i="1"/>
  <c r="B1047" i="1"/>
  <c r="B1048" i="1"/>
  <c r="B1049" i="1"/>
  <c r="B1050" i="1"/>
  <c r="B1051" i="1"/>
  <c r="B1052" i="1"/>
  <c r="B1053" i="1"/>
  <c r="B1054" i="1"/>
  <c r="B1055" i="1"/>
  <c r="B1056" i="1"/>
  <c r="B1057" i="1"/>
  <c r="B1058" i="1"/>
  <c r="B1059" i="1"/>
  <c r="B1060" i="1"/>
  <c r="B1061" i="1"/>
  <c r="B1062" i="1"/>
  <c r="B1063" i="1"/>
  <c r="B1064" i="1"/>
  <c r="B1065" i="1"/>
  <c r="B1066" i="1"/>
  <c r="B1067" i="1"/>
  <c r="B1068" i="1"/>
  <c r="B1069" i="1"/>
  <c r="B1070" i="1"/>
  <c r="B1071" i="1"/>
  <c r="B1072" i="1"/>
  <c r="B1073" i="1"/>
  <c r="B1074" i="1"/>
  <c r="B1075" i="1"/>
  <c r="B1076" i="1"/>
  <c r="B1077" i="1"/>
  <c r="B1078" i="1"/>
  <c r="B1079" i="1"/>
  <c r="B1080" i="1"/>
  <c r="B1081" i="1"/>
  <c r="B1082" i="1"/>
  <c r="B1083" i="1"/>
  <c r="B1084" i="1"/>
  <c r="B1085" i="1"/>
  <c r="B1086" i="1"/>
  <c r="B1087" i="1"/>
  <c r="B1088" i="1"/>
  <c r="B1089" i="1"/>
  <c r="B1090" i="1"/>
  <c r="B1091" i="1"/>
  <c r="B1092" i="1"/>
  <c r="B1093" i="1"/>
  <c r="B1094" i="1"/>
  <c r="B1095" i="1"/>
  <c r="B1096" i="1"/>
  <c r="B1097" i="1"/>
  <c r="B1098" i="1"/>
  <c r="B1099" i="1"/>
  <c r="B1100" i="1"/>
  <c r="B1101" i="1"/>
  <c r="B1102" i="1"/>
  <c r="B1103" i="1"/>
  <c r="B1104" i="1"/>
  <c r="B1105" i="1"/>
  <c r="B1106" i="1"/>
  <c r="B1107" i="1"/>
  <c r="B1108" i="1"/>
  <c r="B1109" i="1"/>
  <c r="B1110" i="1"/>
  <c r="B1111" i="1"/>
  <c r="B1112" i="1"/>
  <c r="B1113" i="1"/>
  <c r="B1114" i="1"/>
  <c r="B1115" i="1"/>
  <c r="B1116" i="1"/>
  <c r="B1117" i="1"/>
  <c r="B1118" i="1"/>
  <c r="B1119" i="1"/>
  <c r="B1120" i="1"/>
  <c r="B1121" i="1"/>
  <c r="B1122" i="1"/>
  <c r="B1123" i="1"/>
  <c r="B1124" i="1"/>
  <c r="B1125" i="1"/>
  <c r="B1126" i="1"/>
  <c r="B1127" i="1"/>
  <c r="B1128" i="1"/>
  <c r="B1129" i="1"/>
  <c r="B1130" i="1"/>
  <c r="B1131" i="1"/>
  <c r="B1132" i="1"/>
  <c r="B1133" i="1"/>
  <c r="B1134" i="1"/>
  <c r="B1135" i="1"/>
  <c r="B1136" i="1"/>
  <c r="B1137" i="1"/>
  <c r="B1138" i="1"/>
  <c r="B1139" i="1"/>
  <c r="B1140" i="1"/>
  <c r="B1141" i="1"/>
  <c r="B1142" i="1"/>
  <c r="B1143" i="1"/>
  <c r="B1144" i="1"/>
  <c r="B1145" i="1"/>
  <c r="B1146" i="1"/>
  <c r="B1147" i="1"/>
  <c r="B1148" i="1"/>
  <c r="B1149" i="1"/>
  <c r="B1150" i="1"/>
  <c r="B1151" i="1"/>
  <c r="B1152" i="1"/>
  <c r="B1153" i="1"/>
  <c r="B1154" i="1"/>
  <c r="B1155" i="1"/>
  <c r="B1156" i="1"/>
  <c r="B1157" i="1"/>
  <c r="B1158" i="1"/>
  <c r="B1159" i="1"/>
  <c r="B1160" i="1"/>
  <c r="B1161" i="1"/>
  <c r="B1162" i="1"/>
  <c r="B1163" i="1"/>
  <c r="B1164" i="1"/>
  <c r="B1165" i="1"/>
  <c r="B1166" i="1"/>
  <c r="B1167" i="1"/>
  <c r="B1168" i="1"/>
  <c r="B1169" i="1"/>
  <c r="B1170" i="1"/>
  <c r="B1171" i="1"/>
  <c r="B1172" i="1"/>
  <c r="B1173" i="1"/>
  <c r="B1174" i="1"/>
  <c r="B1175" i="1"/>
  <c r="B1176" i="1"/>
  <c r="B1177" i="1"/>
  <c r="B1178" i="1"/>
  <c r="B1179" i="1"/>
  <c r="B1180" i="1"/>
  <c r="B1181" i="1"/>
  <c r="B1182" i="1"/>
  <c r="B1183" i="1"/>
  <c r="B1184" i="1"/>
  <c r="B1185" i="1"/>
  <c r="B1186" i="1"/>
  <c r="B1187" i="1"/>
  <c r="B1188" i="1"/>
  <c r="B1189" i="1"/>
  <c r="B1190" i="1"/>
  <c r="B1191" i="1"/>
  <c r="B1192" i="1"/>
  <c r="B1193" i="1"/>
  <c r="B1194" i="1"/>
  <c r="B1195" i="1"/>
  <c r="B1196" i="1"/>
  <c r="B1197" i="1"/>
  <c r="B1198" i="1"/>
  <c r="B1199" i="1"/>
  <c r="B1200" i="1"/>
  <c r="B1201" i="1"/>
  <c r="B1202" i="1"/>
  <c r="B1203" i="1"/>
  <c r="B1204" i="1"/>
  <c r="B1205" i="1"/>
  <c r="B1206" i="1"/>
  <c r="B1207" i="1"/>
  <c r="B1208" i="1"/>
  <c r="B1209" i="1"/>
  <c r="B1210" i="1"/>
  <c r="B1211" i="1"/>
  <c r="B1212" i="1"/>
  <c r="B1213" i="1"/>
  <c r="B1214" i="1"/>
  <c r="B1215" i="1"/>
  <c r="B1216" i="1"/>
  <c r="B1217" i="1"/>
  <c r="B1218" i="1"/>
  <c r="B1219" i="1"/>
  <c r="B1220" i="1"/>
  <c r="B1221" i="1"/>
  <c r="B1222" i="1"/>
  <c r="B1223" i="1"/>
  <c r="B1224" i="1"/>
  <c r="B1225" i="1"/>
  <c r="B1226" i="1"/>
  <c r="B1227" i="1"/>
  <c r="B1228" i="1"/>
  <c r="B1229" i="1"/>
  <c r="B1230" i="1"/>
  <c r="B1231" i="1"/>
  <c r="B1232" i="1"/>
  <c r="B1233" i="1"/>
  <c r="B1234" i="1"/>
  <c r="B1235" i="1"/>
  <c r="B1236" i="1"/>
  <c r="B1237" i="1"/>
  <c r="B1238" i="1"/>
  <c r="B1239" i="1"/>
  <c r="B1240" i="1"/>
  <c r="B1241" i="1"/>
  <c r="B1242" i="1"/>
  <c r="B1243" i="1"/>
  <c r="B1244" i="1"/>
  <c r="B1245" i="1"/>
  <c r="B1246" i="1"/>
  <c r="B1247" i="1"/>
  <c r="B1248" i="1"/>
  <c r="B1249" i="1"/>
  <c r="B1250" i="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B1283" i="1"/>
  <c r="B1284" i="1"/>
  <c r="B1285" i="1"/>
  <c r="B1286" i="1"/>
  <c r="B1287" i="1"/>
  <c r="B1288" i="1"/>
  <c r="B1289" i="1"/>
  <c r="B1290" i="1"/>
  <c r="B1291" i="1"/>
  <c r="B1292" i="1"/>
  <c r="B1293" i="1"/>
  <c r="B1294" i="1"/>
  <c r="B1295" i="1"/>
  <c r="B1296" i="1"/>
  <c r="B1297" i="1"/>
  <c r="B1298" i="1"/>
  <c r="B1299" i="1"/>
  <c r="B1300" i="1"/>
  <c r="B1301" i="1"/>
  <c r="B1302" i="1"/>
  <c r="B1303" i="1"/>
  <c r="B1304" i="1"/>
  <c r="B1305" i="1"/>
  <c r="B1306" i="1"/>
  <c r="B1307" i="1"/>
  <c r="B1308" i="1"/>
  <c r="B1309" i="1"/>
  <c r="B1310" i="1"/>
  <c r="B1311" i="1"/>
  <c r="B1312" i="1"/>
  <c r="B1313" i="1"/>
  <c r="B1314" i="1"/>
  <c r="B1315" i="1"/>
  <c r="B1316" i="1"/>
  <c r="B1317" i="1"/>
  <c r="B1318" i="1"/>
  <c r="B1319" i="1"/>
  <c r="B1320" i="1"/>
  <c r="B1321" i="1"/>
  <c r="B1322" i="1"/>
  <c r="B1323" i="1"/>
  <c r="B1324" i="1"/>
  <c r="B1325" i="1"/>
  <c r="B1326" i="1"/>
  <c r="B1327" i="1"/>
  <c r="B1328" i="1"/>
  <c r="B1329" i="1"/>
  <c r="B1330" i="1"/>
  <c r="B1331" i="1"/>
  <c r="B1332" i="1"/>
  <c r="B1333" i="1"/>
  <c r="B1334" i="1"/>
  <c r="B1335" i="1"/>
  <c r="B1336" i="1"/>
  <c r="B1337" i="1"/>
  <c r="B1338" i="1"/>
  <c r="B1339" i="1"/>
  <c r="B1340" i="1"/>
  <c r="B1341" i="1"/>
  <c r="B1342" i="1"/>
  <c r="B1343" i="1"/>
  <c r="B1344" i="1"/>
</calcChain>
</file>

<file path=xl/comments1.xml><?xml version="1.0" encoding="utf-8"?>
<comments xmlns="http://schemas.openxmlformats.org/spreadsheetml/2006/main">
  <authors>
    <author>Antony FALGUIERES</author>
  </authors>
  <commentList>
    <comment ref="U16" authorId="0">
      <text>
        <r>
          <rPr>
            <b/>
            <sz val="10"/>
            <color indexed="81"/>
            <rFont val="Calibri"/>
            <family val="2"/>
          </rPr>
          <t xml:space="preserve">     </t>
        </r>
        <r>
          <rPr>
            <b/>
            <u/>
            <sz val="10"/>
            <color indexed="81"/>
            <rFont val="Calibri"/>
            <family val="2"/>
          </rPr>
          <t xml:space="preserve"> TIRS </t>
        </r>
      </text>
    </comment>
    <comment ref="U21" authorId="0">
      <text>
        <r>
          <rPr>
            <b/>
            <sz val="10"/>
            <color indexed="81"/>
            <rFont val="Calibri"/>
            <family val="2"/>
          </rPr>
          <t xml:space="preserve">     </t>
        </r>
        <r>
          <rPr>
            <b/>
            <u/>
            <sz val="10"/>
            <color indexed="81"/>
            <rFont val="Calibri"/>
            <family val="2"/>
          </rPr>
          <t xml:space="preserve"> TIRS </t>
        </r>
      </text>
    </comment>
    <comment ref="U25" authorId="0">
      <text>
        <r>
          <rPr>
            <b/>
            <sz val="10"/>
            <color indexed="81"/>
            <rFont val="Calibri"/>
            <family val="2"/>
          </rPr>
          <t xml:space="preserve">     </t>
        </r>
        <r>
          <rPr>
            <b/>
            <u/>
            <sz val="10"/>
            <color indexed="81"/>
            <rFont val="Calibri"/>
            <family val="2"/>
          </rPr>
          <t xml:space="preserve"> TIRS </t>
        </r>
      </text>
    </comment>
  </commentList>
</comments>
</file>

<file path=xl/sharedStrings.xml><?xml version="1.0" encoding="utf-8"?>
<sst xmlns="http://schemas.openxmlformats.org/spreadsheetml/2006/main" count="216" uniqueCount="30">
  <si>
    <t xml:space="preserve"> </t>
  </si>
  <si>
    <t>du  01/06/17 au 31/05/18</t>
  </si>
  <si>
    <t>du  01/01 au 31/12/18</t>
  </si>
  <si>
    <t>du  01/01 au 31/12/17</t>
  </si>
  <si>
    <t>Prime</t>
  </si>
  <si>
    <t>Annuel</t>
  </si>
  <si>
    <t>TIR  10</t>
  </si>
  <si>
    <t>TIR  9</t>
  </si>
  <si>
    <t>TIR  8</t>
  </si>
  <si>
    <t>TIR  7</t>
  </si>
  <si>
    <t>TIR  6</t>
  </si>
  <si>
    <t>TIR  5</t>
  </si>
  <si>
    <t>TIR  4</t>
  </si>
  <si>
    <t>TIR  3</t>
  </si>
  <si>
    <t>TIR  2</t>
  </si>
  <si>
    <t>TIR  1</t>
  </si>
  <si>
    <t>4 SSG</t>
  </si>
  <si>
    <t>3 SSG</t>
  </si>
  <si>
    <t>2 SSG</t>
  </si>
  <si>
    <t>1 SSG</t>
  </si>
  <si>
    <t>MATERIEL</t>
  </si>
  <si>
    <t>SYNERGIE</t>
  </si>
  <si>
    <t>GARAGE</t>
  </si>
  <si>
    <t>CTI</t>
  </si>
  <si>
    <t>BUDGET</t>
  </si>
  <si>
    <t>SECRETARIAT</t>
  </si>
  <si>
    <t>X</t>
  </si>
  <si>
    <t>SERVICE GENERAL</t>
  </si>
  <si>
    <t>COMMANDEMENT</t>
  </si>
  <si>
    <t>je cherche une macro qui me permette de réaliser la chose suivante : 
Lorsque  j'insere une nouvelle ligne dans mon tableau ( n'importe ou) je voudrais que les formules  de la ligne du dessus ou dessous  soient automatiquement reportées dans  ma nouvelle ligne ( et sur toute la longueur ) pour ne pas faire un copier coller et autre obliger d'effacer  les données.
Si je me place sur la ligne 33 et que j'insere une ligne je voudrais que toutes formules soient recopiées automatiquement. idem si  je veux insérer une ligne en ligne 74 ou 109.
 Je précise que je verrouilerai les cellules qui contienennt les formules. ...et que je débute en VBA.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</si>
</sst>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 &quot;j&quot;"/>
  </numFmts>
  <fonts count="25" x14ac:knownFonts="1">
    <font>
      <sz val="12"/>
      <color theme="1"/>
      <name val="Calibri"/>
      <family val="2"/>
      <scheme val="minor"/>
    </font>
    <font>
      <b/>
      <sz val="12"/>
      <color theme="1"/>
      <name val="Calibri"/>
      <family val="2"/>
      <scheme val="minor"/>
    </font>
    <font>
      <b/>
      <sz val="14"/>
      <color theme="1"/>
      <name val="Calibri"/>
      <family val="2"/>
      <scheme val="minor"/>
    </font>
    <font>
      <b/>
      <sz val="14"/>
      <color theme="1"/>
      <name val="Calibri"/>
      <family val="2"/>
    </font>
    <font>
      <sz val="9"/>
      <color theme="1"/>
      <name val="Calibri"/>
      <family val="2"/>
      <scheme val="minor"/>
    </font>
    <font>
      <b/>
      <sz val="20"/>
      <color theme="1"/>
      <name val="Calibri"/>
      <family val="2"/>
      <scheme val="minor"/>
    </font>
    <font>
      <b/>
      <sz val="8"/>
      <color rgb="FFFFFF00"/>
      <name val="Calibri"/>
      <family val="2"/>
      <scheme val="minor"/>
    </font>
    <font>
      <b/>
      <sz val="22"/>
      <color theme="1"/>
      <name val="Calibri"/>
      <family val="2"/>
      <scheme val="minor"/>
    </font>
    <font>
      <b/>
      <sz val="14"/>
      <color rgb="FFFFFF00"/>
      <name val="Calibri"/>
      <family val="2"/>
      <scheme val="minor"/>
    </font>
    <font>
      <b/>
      <sz val="16"/>
      <color theme="1"/>
      <name val="Calibri"/>
      <family val="2"/>
      <scheme val="minor"/>
    </font>
    <font>
      <b/>
      <sz val="9"/>
      <color theme="1"/>
      <name val="Calibri"/>
      <family val="2"/>
      <scheme val="minor"/>
    </font>
    <font>
      <sz val="1"/>
      <color rgb="FFFAFFBA"/>
      <name val="Calibri"/>
      <family val="2"/>
      <scheme val="minor"/>
    </font>
    <font>
      <b/>
      <sz val="10"/>
      <color theme="1"/>
      <name val="Calibri"/>
      <family val="2"/>
      <scheme val="minor"/>
    </font>
    <font>
      <b/>
      <sz val="9"/>
      <color rgb="FF000000"/>
      <name val="Calibri"/>
      <family val="2"/>
      <scheme val="minor"/>
    </font>
    <font>
      <sz val="1"/>
      <color rgb="FFFFBCC4"/>
      <name val="Calibri"/>
      <family val="2"/>
      <scheme val="minor"/>
    </font>
    <font>
      <sz val="1"/>
      <color rgb="FFC1EDA3"/>
      <name val="Calibri"/>
      <family val="2"/>
      <scheme val="minor"/>
    </font>
    <font>
      <sz val="1"/>
      <color theme="4" tint="0.79998168889431442"/>
      <name val="Calibri"/>
      <family val="2"/>
      <scheme val="minor"/>
    </font>
    <font>
      <sz val="12"/>
      <color rgb="FF000000"/>
      <name val="Calibri"/>
      <family val="2"/>
      <scheme val="minor"/>
    </font>
    <font>
      <sz val="1"/>
      <color theme="5" tint="0.79998168889431442"/>
      <name val="Calibri"/>
      <family val="2"/>
      <scheme val="minor"/>
    </font>
    <font>
      <b/>
      <sz val="14"/>
      <color rgb="FF000000"/>
      <name val="Calibri"/>
      <family val="2"/>
      <scheme val="minor"/>
    </font>
    <font>
      <sz val="1"/>
      <color rgb="FFF0C1C0"/>
      <name val="Calibri"/>
      <family val="2"/>
      <scheme val="minor"/>
    </font>
    <font>
      <b/>
      <sz val="6"/>
      <color theme="5" tint="0.59999389629810485"/>
      <name val="Calibri"/>
      <family val="2"/>
      <scheme val="minor"/>
    </font>
    <font>
      <b/>
      <sz val="28"/>
      <color theme="1"/>
      <name val="Calibri"/>
      <family val="2"/>
      <scheme val="minor"/>
    </font>
    <font>
      <b/>
      <sz val="10"/>
      <color indexed="81"/>
      <name val="Calibri"/>
      <family val="2"/>
    </font>
    <font>
      <b/>
      <u/>
      <sz val="10"/>
      <color indexed="81"/>
      <name val="Calibri"/>
      <family val="2"/>
    </font>
  </fonts>
  <fills count="20">
    <fill>
      <patternFill patternType="none"/>
    </fill>
    <fill>
      <patternFill patternType="gray125"/>
    </fill>
    <fill>
      <patternFill patternType="solid">
        <fgColor theme="7" tint="0.79998168889431442"/>
        <bgColor indexed="64"/>
      </patternFill>
    </fill>
    <fill>
      <patternFill patternType="solid">
        <fgColor rgb="FF76D6FF"/>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AFFBA"/>
        <bgColor indexed="64"/>
      </patternFill>
    </fill>
    <fill>
      <patternFill patternType="solid">
        <fgColor rgb="FFFFFF00"/>
        <bgColor indexed="64"/>
      </patternFill>
    </fill>
    <fill>
      <patternFill patternType="solid">
        <fgColor rgb="FF8DF2FF"/>
        <bgColor indexed="64"/>
      </patternFill>
    </fill>
    <fill>
      <patternFill patternType="solid">
        <fgColor rgb="FF8DF2FF"/>
        <bgColor rgb="FF000000"/>
      </patternFill>
    </fill>
    <fill>
      <patternFill patternType="solid">
        <fgColor rgb="FFFFBCC4"/>
        <bgColor indexed="64"/>
      </patternFill>
    </fill>
    <fill>
      <patternFill patternType="solid">
        <fgColor rgb="FFC1EDA3"/>
        <bgColor indexed="64"/>
      </patternFill>
    </fill>
    <fill>
      <patternFill patternType="solid">
        <fgColor rgb="FF00B05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CE4D6"/>
        <bgColor rgb="FF000000"/>
      </patternFill>
    </fill>
    <fill>
      <patternFill patternType="solid">
        <fgColor rgb="FFD9D9D9"/>
        <bgColor rgb="FF000000"/>
      </patternFill>
    </fill>
    <fill>
      <patternFill patternType="solid">
        <fgColor theme="5" tint="0.59999389629810485"/>
        <bgColor indexed="64"/>
      </patternFill>
    </fill>
    <fill>
      <patternFill patternType="solid">
        <fgColor theme="8" tint="0.79998168889431442"/>
        <bgColor indexed="64"/>
      </patternFill>
    </fill>
  </fills>
  <borders count="96">
    <border>
      <left/>
      <right/>
      <top/>
      <bottom/>
      <diagonal/>
    </border>
    <border>
      <left style="thin">
        <color auto="1"/>
      </left>
      <right style="double">
        <color auto="1"/>
      </right>
      <top style="thin">
        <color auto="1"/>
      </top>
      <bottom style="double">
        <color auto="1"/>
      </bottom>
      <diagonal/>
    </border>
    <border>
      <left style="thin">
        <color auto="1"/>
      </left>
      <right style="thin">
        <color auto="1"/>
      </right>
      <top style="thin">
        <color auto="1"/>
      </top>
      <bottom style="double">
        <color auto="1"/>
      </bottom>
      <diagonal/>
    </border>
    <border>
      <left style="double">
        <color auto="1"/>
      </left>
      <right style="thin">
        <color auto="1"/>
      </right>
      <top style="thin">
        <color auto="1"/>
      </top>
      <bottom style="double">
        <color auto="1"/>
      </bottom>
      <diagonal/>
    </border>
    <border>
      <left style="dotted">
        <color auto="1"/>
      </left>
      <right style="dotted">
        <color auto="1"/>
      </right>
      <top/>
      <bottom style="double">
        <color auto="1"/>
      </bottom>
      <diagonal/>
    </border>
    <border>
      <left style="dotted">
        <color auto="1"/>
      </left>
      <right style="dotted">
        <color auto="1"/>
      </right>
      <top style="thin">
        <color auto="1"/>
      </top>
      <bottom style="double">
        <color auto="1"/>
      </bottom>
      <diagonal/>
    </border>
    <border>
      <left/>
      <right style="dotted">
        <color auto="1"/>
      </right>
      <top style="thin">
        <color auto="1"/>
      </top>
      <bottom style="double">
        <color auto="1"/>
      </bottom>
      <diagonal/>
    </border>
    <border>
      <left style="double">
        <color auto="1"/>
      </left>
      <right style="double">
        <color auto="1"/>
      </right>
      <top/>
      <bottom style="double">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thin">
        <color auto="1"/>
      </bottom>
      <diagonal/>
    </border>
    <border>
      <left style="dotted">
        <color auto="1"/>
      </left>
      <right style="dotted">
        <color auto="1"/>
      </right>
      <top/>
      <bottom style="dotted">
        <color auto="1"/>
      </bottom>
      <diagonal/>
    </border>
    <border>
      <left style="dotted">
        <color auto="1"/>
      </left>
      <right style="dotted">
        <color auto="1"/>
      </right>
      <top style="thin">
        <color auto="1"/>
      </top>
      <bottom style="dotted">
        <color auto="1"/>
      </bottom>
      <diagonal/>
    </border>
    <border>
      <left/>
      <right style="dotted">
        <color auto="1"/>
      </right>
      <top style="thin">
        <color auto="1"/>
      </top>
      <bottom style="dotted">
        <color auto="1"/>
      </bottom>
      <diagonal/>
    </border>
    <border>
      <left style="thin">
        <color auto="1"/>
      </left>
      <right style="double">
        <color auto="1"/>
      </right>
      <top style="thin">
        <color auto="1"/>
      </top>
      <bottom style="thin">
        <color auto="1"/>
      </bottom>
      <diagonal/>
    </border>
    <border>
      <left style="dotted">
        <color auto="1"/>
      </left>
      <right/>
      <top style="dotted">
        <color auto="1"/>
      </top>
      <bottom style="dotted">
        <color auto="1"/>
      </bottom>
      <diagonal/>
    </border>
    <border>
      <left style="dotted">
        <color auto="1"/>
      </left>
      <right/>
      <top/>
      <bottom style="dotted">
        <color auto="1"/>
      </bottom>
      <diagonal/>
    </border>
    <border>
      <left style="dotted">
        <color auto="1"/>
      </left>
      <right style="dotted">
        <color auto="1"/>
      </right>
      <top style="dotted">
        <color auto="1"/>
      </top>
      <bottom style="dotted">
        <color auto="1"/>
      </bottom>
      <diagonal/>
    </border>
    <border>
      <left style="double">
        <color auto="1"/>
      </left>
      <right style="double">
        <color auto="1"/>
      </right>
      <top/>
      <bottom/>
      <diagonal/>
    </border>
    <border>
      <left/>
      <right style="double">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n">
        <color auto="1"/>
      </bottom>
      <diagonal/>
    </border>
    <border>
      <left style="double">
        <color auto="1"/>
      </left>
      <right/>
      <top/>
      <bottom style="thin">
        <color auto="1"/>
      </bottom>
      <diagonal/>
    </border>
    <border>
      <left style="double">
        <color auto="1"/>
      </left>
      <right/>
      <top style="thin">
        <color auto="1"/>
      </top>
      <bottom style="thin">
        <color auto="1"/>
      </bottom>
      <diagonal/>
    </border>
    <border>
      <left style="thin">
        <color auto="1"/>
      </left>
      <right style="double">
        <color auto="1"/>
      </right>
      <top/>
      <bottom style="thin">
        <color auto="1"/>
      </bottom>
      <diagonal/>
    </border>
    <border>
      <left/>
      <right style="thin">
        <color auto="1"/>
      </right>
      <top/>
      <bottom/>
      <diagonal/>
    </border>
    <border>
      <left style="thin">
        <color auto="1"/>
      </left>
      <right style="thin">
        <color auto="1"/>
      </right>
      <top style="thin">
        <color auto="1"/>
      </top>
      <bottom/>
      <diagonal/>
    </border>
    <border>
      <left/>
      <right style="thin">
        <color auto="1"/>
      </right>
      <top style="double">
        <color auto="1"/>
      </top>
      <bottom/>
      <diagonal/>
    </border>
    <border>
      <left style="double">
        <color auto="1"/>
      </left>
      <right/>
      <top style="double">
        <color auto="1"/>
      </top>
      <bottom/>
      <diagonal/>
    </border>
    <border>
      <left style="thin">
        <color auto="1"/>
      </left>
      <right style="double">
        <color auto="1"/>
      </right>
      <top style="double">
        <color auto="1"/>
      </top>
      <bottom style="thin">
        <color auto="1"/>
      </bottom>
      <diagonal/>
    </border>
    <border>
      <left style="thin">
        <color auto="1"/>
      </left>
      <right style="thin">
        <color auto="1"/>
      </right>
      <top style="double">
        <color auto="1"/>
      </top>
      <bottom style="thin">
        <color auto="1"/>
      </bottom>
      <diagonal/>
    </border>
    <border>
      <left style="double">
        <color auto="1"/>
      </left>
      <right style="thin">
        <color auto="1"/>
      </right>
      <top style="double">
        <color auto="1"/>
      </top>
      <bottom style="thin">
        <color auto="1"/>
      </bottom>
      <diagonal/>
    </border>
    <border>
      <left style="thin">
        <color auto="1"/>
      </left>
      <right style="double">
        <color auto="1"/>
      </right>
      <top style="double">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right style="double">
        <color auto="1"/>
      </right>
      <top/>
      <bottom/>
      <diagonal/>
    </border>
    <border>
      <left style="double">
        <color auto="1"/>
      </left>
      <right style="thin">
        <color auto="1"/>
      </right>
      <top style="dotted">
        <color auto="1"/>
      </top>
      <bottom/>
      <diagonal/>
    </border>
    <border>
      <left/>
      <right style="dotted">
        <color auto="1"/>
      </right>
      <top/>
      <bottom style="dotted">
        <color auto="1"/>
      </bottom>
      <diagonal/>
    </border>
    <border>
      <left/>
      <right/>
      <top/>
      <bottom style="dotted">
        <color auto="1"/>
      </bottom>
      <diagonal/>
    </border>
    <border>
      <left style="double">
        <color auto="1"/>
      </left>
      <right/>
      <top/>
      <bottom style="dotted">
        <color auto="1"/>
      </bottom>
      <diagonal/>
    </border>
    <border>
      <left style="double">
        <color auto="1"/>
      </left>
      <right style="thin">
        <color auto="1"/>
      </right>
      <top/>
      <bottom style="thin">
        <color auto="1"/>
      </bottom>
      <diagonal/>
    </border>
    <border>
      <left style="thin">
        <color auto="1"/>
      </left>
      <right/>
      <top/>
      <bottom style="thin">
        <color auto="1"/>
      </bottom>
      <diagonal/>
    </border>
    <border>
      <left/>
      <right style="double">
        <color auto="1"/>
      </right>
      <top style="thin">
        <color auto="1"/>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style="thin">
        <color auto="1"/>
      </right>
      <top/>
      <bottom style="double">
        <color auto="1"/>
      </bottom>
      <diagonal/>
    </border>
    <border>
      <left/>
      <right style="thin">
        <color auto="1"/>
      </right>
      <top/>
      <bottom style="double">
        <color auto="1"/>
      </bottom>
      <diagonal/>
    </border>
    <border>
      <left style="double">
        <color auto="1"/>
      </left>
      <right/>
      <top/>
      <bottom style="double">
        <color auto="1"/>
      </bottom>
      <diagonal/>
    </border>
    <border>
      <left style="thin">
        <color auto="1"/>
      </left>
      <right style="double">
        <color auto="1"/>
      </right>
      <top/>
      <bottom style="double">
        <color auto="1"/>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diagonal/>
    </border>
    <border>
      <left style="double">
        <color auto="1"/>
      </left>
      <right style="double">
        <color auto="1"/>
      </right>
      <top style="double">
        <color auto="1"/>
      </top>
      <bottom/>
      <diagonal/>
    </border>
    <border>
      <left/>
      <right style="double">
        <color auto="1"/>
      </right>
      <top style="double">
        <color auto="1"/>
      </top>
      <bottom style="thin">
        <color auto="1"/>
      </bottom>
      <diagonal/>
    </border>
    <border>
      <left/>
      <right/>
      <top style="double">
        <color auto="1"/>
      </top>
      <bottom style="thin">
        <color auto="1"/>
      </bottom>
      <diagonal/>
    </border>
    <border>
      <left style="double">
        <color auto="1"/>
      </left>
      <right/>
      <top style="double">
        <color auto="1"/>
      </top>
      <bottom style="thin">
        <color auto="1"/>
      </bottom>
      <diagonal/>
    </border>
    <border>
      <left style="thin">
        <color auto="1"/>
      </left>
      <right/>
      <top style="thin">
        <color auto="1"/>
      </top>
      <bottom/>
      <diagonal/>
    </border>
    <border>
      <left style="double">
        <color auto="1"/>
      </left>
      <right style="thin">
        <color auto="1"/>
      </right>
      <top style="thin">
        <color auto="1"/>
      </top>
      <bottom/>
      <diagonal/>
    </border>
    <border>
      <left style="dotted">
        <color auto="1"/>
      </left>
      <right style="dotted">
        <color auto="1"/>
      </right>
      <top style="thin">
        <color auto="1"/>
      </top>
      <bottom/>
      <diagonal/>
    </border>
    <border>
      <left/>
      <right style="dotted">
        <color auto="1"/>
      </right>
      <top style="thin">
        <color auto="1"/>
      </top>
      <bottom/>
      <diagonal/>
    </border>
    <border>
      <left style="double">
        <color auto="1"/>
      </left>
      <right/>
      <top/>
      <bottom/>
      <diagonal/>
    </border>
    <border>
      <left style="dotted">
        <color auto="1"/>
      </left>
      <right style="double">
        <color auto="1"/>
      </right>
      <top/>
      <bottom style="double">
        <color auto="1"/>
      </bottom>
      <diagonal/>
    </border>
    <border>
      <left style="double">
        <color auto="1"/>
      </left>
      <right style="dotted">
        <color auto="1"/>
      </right>
      <top/>
      <bottom style="double">
        <color auto="1"/>
      </bottom>
      <diagonal/>
    </border>
    <border>
      <left style="thin">
        <color auto="1"/>
      </left>
      <right style="double">
        <color auto="1"/>
      </right>
      <top style="thin">
        <color auto="1"/>
      </top>
      <bottom/>
      <diagonal/>
    </border>
    <border>
      <left style="dotted">
        <color auto="1"/>
      </left>
      <right style="dotted">
        <color auto="1"/>
      </right>
      <top/>
      <bottom/>
      <diagonal/>
    </border>
    <border>
      <left style="dotted">
        <color auto="1"/>
      </left>
      <right style="double">
        <color auto="1"/>
      </right>
      <top/>
      <bottom style="dotted">
        <color auto="1"/>
      </bottom>
      <diagonal/>
    </border>
    <border>
      <left style="double">
        <color auto="1"/>
      </left>
      <right style="dotted">
        <color auto="1"/>
      </right>
      <top/>
      <bottom style="dotted">
        <color auto="1"/>
      </bottom>
      <diagonal/>
    </border>
    <border>
      <left style="dotted">
        <color auto="1"/>
      </left>
      <right/>
      <top style="dotted">
        <color auto="1"/>
      </top>
      <bottom/>
      <diagonal/>
    </border>
    <border>
      <left style="dotted">
        <color auto="1"/>
      </left>
      <right/>
      <top/>
      <bottom/>
      <diagonal/>
    </border>
    <border>
      <left/>
      <right style="dotted">
        <color auto="1"/>
      </right>
      <top/>
      <bottom/>
      <diagonal/>
    </border>
    <border>
      <left style="dotted">
        <color auto="1"/>
      </left>
      <right style="dotted">
        <color auto="1"/>
      </right>
      <top style="dotted">
        <color auto="1"/>
      </top>
      <bottom/>
      <diagonal/>
    </border>
    <border>
      <left/>
      <right/>
      <top style="thin">
        <color auto="1"/>
      </top>
      <bottom style="thin">
        <color auto="1"/>
      </bottom>
      <diagonal/>
    </border>
    <border>
      <left/>
      <right/>
      <top style="thin">
        <color auto="1"/>
      </top>
      <bottom style="dotted">
        <color auto="1"/>
      </bottom>
      <diagonal/>
    </border>
    <border>
      <left/>
      <right style="dotted">
        <color auto="1"/>
      </right>
      <top style="dotted">
        <color auto="1"/>
      </top>
      <bottom style="dotted">
        <color auto="1"/>
      </bottom>
      <diagonal/>
    </border>
    <border>
      <left style="double">
        <color auto="1"/>
      </left>
      <right/>
      <top style="dotted">
        <color auto="1"/>
      </top>
      <bottom style="dotted">
        <color auto="1"/>
      </bottom>
      <diagonal/>
    </border>
    <border>
      <left/>
      <right style="double">
        <color auto="1"/>
      </right>
      <top/>
      <bottom style="thin">
        <color auto="1"/>
      </bottom>
      <diagonal/>
    </border>
    <border>
      <left style="dotted">
        <color auto="1"/>
      </left>
      <right style="double">
        <color auto="1"/>
      </right>
      <top style="dotted">
        <color auto="1"/>
      </top>
      <bottom style="double">
        <color auto="1"/>
      </bottom>
      <diagonal/>
    </border>
    <border>
      <left style="dotted">
        <color auto="1"/>
      </left>
      <right style="dotted">
        <color auto="1"/>
      </right>
      <top style="dotted">
        <color auto="1"/>
      </top>
      <bottom style="double">
        <color auto="1"/>
      </bottom>
      <diagonal/>
    </border>
    <border>
      <left/>
      <right style="dotted">
        <color auto="1"/>
      </right>
      <top style="dotted">
        <color auto="1"/>
      </top>
      <bottom style="double">
        <color auto="1"/>
      </bottom>
      <diagonal/>
    </border>
    <border>
      <left style="double">
        <color auto="1"/>
      </left>
      <right style="dotted">
        <color auto="1"/>
      </right>
      <top style="dotted">
        <color auto="1"/>
      </top>
      <bottom style="double">
        <color auto="1"/>
      </bottom>
      <diagonal/>
    </border>
    <border>
      <left style="dotted">
        <color auto="1"/>
      </left>
      <right style="double">
        <color auto="1"/>
      </right>
      <top style="dotted">
        <color auto="1"/>
      </top>
      <bottom style="dotted">
        <color auto="1"/>
      </bottom>
      <diagonal/>
    </border>
    <border>
      <left style="double">
        <color auto="1"/>
      </left>
      <right style="dotted">
        <color auto="1"/>
      </right>
      <top style="dotted">
        <color auto="1"/>
      </top>
      <bottom style="dotted">
        <color auto="1"/>
      </bottom>
      <diagonal/>
    </border>
    <border>
      <left style="dotted">
        <color auto="1"/>
      </left>
      <right style="double">
        <color auto="1"/>
      </right>
      <top style="double">
        <color auto="1"/>
      </top>
      <bottom style="dotted">
        <color auto="1"/>
      </bottom>
      <diagonal/>
    </border>
    <border>
      <left style="dotted">
        <color auto="1"/>
      </left>
      <right style="dotted">
        <color auto="1"/>
      </right>
      <top style="double">
        <color auto="1"/>
      </top>
      <bottom style="dotted">
        <color auto="1"/>
      </bottom>
      <diagonal/>
    </border>
    <border>
      <left/>
      <right style="dotted">
        <color auto="1"/>
      </right>
      <top style="double">
        <color auto="1"/>
      </top>
      <bottom style="dotted">
        <color auto="1"/>
      </bottom>
      <diagonal/>
    </border>
    <border>
      <left style="double">
        <color auto="1"/>
      </left>
      <right style="dotted">
        <color auto="1"/>
      </right>
      <top style="double">
        <color auto="1"/>
      </top>
      <bottom style="dotted">
        <color auto="1"/>
      </bottom>
      <diagonal/>
    </border>
    <border>
      <left/>
      <right/>
      <top style="dotted">
        <color auto="1"/>
      </top>
      <bottom style="dotted">
        <color auto="1"/>
      </bottom>
      <diagonal/>
    </border>
    <border>
      <left style="double">
        <color auto="1"/>
      </left>
      <right style="double">
        <color auto="1"/>
      </right>
      <top style="double">
        <color auto="1"/>
      </top>
      <bottom style="double">
        <color auto="1"/>
      </bottom>
      <diagonal/>
    </border>
    <border>
      <left style="thin">
        <color auto="1"/>
      </left>
      <right/>
      <top/>
      <bottom style="double">
        <color auto="1"/>
      </bottom>
      <diagonal/>
    </border>
    <border>
      <left style="thin">
        <color auto="1"/>
      </left>
      <right/>
      <top style="double">
        <color auto="1"/>
      </top>
      <bottom/>
      <diagonal/>
    </border>
    <border>
      <left/>
      <right style="double">
        <color auto="1"/>
      </right>
      <top style="double">
        <color auto="1"/>
      </top>
      <bottom style="double">
        <color auto="1"/>
      </bottom>
      <diagonal/>
    </border>
    <border>
      <left/>
      <right/>
      <top style="double">
        <color auto="1"/>
      </top>
      <bottom style="double">
        <color auto="1"/>
      </bottom>
      <diagonal/>
    </border>
    <border>
      <left style="double">
        <color auto="1"/>
      </left>
      <right/>
      <top style="double">
        <color auto="1"/>
      </top>
      <bottom style="double">
        <color auto="1"/>
      </bottom>
      <diagonal/>
    </border>
  </borders>
  <cellStyleXfs count="1">
    <xf numFmtId="0" fontId="0" fillId="0" borderId="0"/>
  </cellStyleXfs>
  <cellXfs count="462">
    <xf numFmtId="0" fontId="0" fillId="0" borderId="0" xfId="0"/>
    <xf numFmtId="0" fontId="0" fillId="0" borderId="0" xfId="0" applyProtection="1">
      <protection locked="0"/>
    </xf>
    <xf numFmtId="1" fontId="0" fillId="0" borderId="0" xfId="0" applyNumberFormat="1" applyFont="1" applyProtection="1">
      <protection locked="0"/>
    </xf>
    <xf numFmtId="0" fontId="1" fillId="0" borderId="0" xfId="0" applyFont="1" applyAlignment="1" applyProtection="1">
      <alignment horizontal="left" vertical="center"/>
      <protection locked="0"/>
    </xf>
    <xf numFmtId="0" fontId="0" fillId="0" borderId="0" xfId="0" applyFill="1" applyAlignment="1" applyProtection="1">
      <alignment horizontal="center" vertical="center"/>
      <protection locked="0"/>
    </xf>
    <xf numFmtId="0" fontId="0" fillId="0" borderId="0" xfId="0" applyBorder="1" applyProtection="1">
      <protection locked="0"/>
    </xf>
    <xf numFmtId="0" fontId="0" fillId="0" borderId="0" xfId="0" applyFill="1" applyBorder="1" applyAlignment="1" applyProtection="1">
      <alignment horizontal="center" vertical="center"/>
      <protection locked="0"/>
    </xf>
    <xf numFmtId="0" fontId="0" fillId="0" borderId="0" xfId="0" applyAlignment="1" applyProtection="1">
      <alignment horizontal="center" vertical="center"/>
      <protection locked="0"/>
    </xf>
    <xf numFmtId="9" fontId="0" fillId="0" borderId="0" xfId="0" applyNumberFormat="1" applyAlignment="1" applyProtection="1">
      <alignment horizontal="center" vertical="center"/>
      <protection locked="0"/>
    </xf>
    <xf numFmtId="0" fontId="1" fillId="0" borderId="0" xfId="0" applyFont="1" applyFill="1" applyProtection="1">
      <protection locked="0"/>
    </xf>
    <xf numFmtId="14" fontId="0" fillId="0" borderId="0" xfId="0" applyNumberFormat="1" applyProtection="1">
      <protection locked="0"/>
    </xf>
    <xf numFmtId="14" fontId="1" fillId="0" borderId="0" xfId="0" applyNumberFormat="1" applyFont="1" applyFill="1" applyProtection="1">
      <protection locked="0"/>
    </xf>
    <xf numFmtId="9" fontId="1" fillId="2" borderId="1" xfId="0" applyNumberFormat="1"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9" fontId="1" fillId="2" borderId="2" xfId="0" applyNumberFormat="1"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164" fontId="0" fillId="0" borderId="4" xfId="0" applyNumberFormat="1" applyBorder="1" applyAlignment="1" applyProtection="1">
      <alignment horizontal="center" vertical="center"/>
      <protection locked="0"/>
    </xf>
    <xf numFmtId="0" fontId="1" fillId="0" borderId="5" xfId="0" applyFont="1" applyBorder="1" applyAlignment="1" applyProtection="1">
      <alignment horizontal="left" vertical="center"/>
      <protection locked="0"/>
    </xf>
    <xf numFmtId="0" fontId="1" fillId="0" borderId="6" xfId="0" applyNumberFormat="1" applyFont="1" applyFill="1" applyBorder="1" applyAlignment="1" applyProtection="1">
      <alignment horizontal="center" vertical="center"/>
    </xf>
    <xf numFmtId="0" fontId="0" fillId="3" borderId="7" xfId="0" applyFill="1" applyBorder="1" applyAlignment="1" applyProtection="1">
      <protection locked="0"/>
    </xf>
    <xf numFmtId="9" fontId="1" fillId="2" borderId="8" xfId="0" applyNumberFormat="1" applyFont="1" applyFill="1" applyBorder="1" applyAlignment="1" applyProtection="1">
      <alignment horizontal="center" vertical="center"/>
    </xf>
    <xf numFmtId="0" fontId="2" fillId="2" borderId="9" xfId="0" applyFont="1" applyFill="1" applyBorder="1" applyAlignment="1" applyProtection="1">
      <alignment horizontal="center" vertical="center"/>
    </xf>
    <xf numFmtId="9" fontId="1" fillId="2" borderId="9" xfId="0" applyNumberFormat="1" applyFont="1" applyFill="1" applyBorder="1" applyAlignment="1" applyProtection="1">
      <alignment horizontal="center" vertical="center"/>
    </xf>
    <xf numFmtId="0" fontId="3" fillId="2" borderId="10" xfId="0" applyFont="1" applyFill="1" applyBorder="1" applyAlignment="1" applyProtection="1">
      <alignment horizontal="center" vertical="center"/>
    </xf>
    <xf numFmtId="14" fontId="4" fillId="0" borderId="11" xfId="0" applyNumberFormat="1" applyFont="1" applyBorder="1" applyAlignment="1" applyProtection="1">
      <alignment horizontal="center" vertical="center"/>
      <protection locked="0"/>
    </xf>
    <xf numFmtId="0" fontId="1" fillId="0" borderId="12" xfId="0" applyFont="1" applyBorder="1" applyAlignment="1" applyProtection="1">
      <alignment horizontal="left" vertical="center"/>
      <protection locked="0"/>
    </xf>
    <xf numFmtId="0" fontId="1" fillId="0" borderId="13" xfId="0" applyNumberFormat="1" applyFont="1" applyFill="1" applyBorder="1" applyAlignment="1" applyProtection="1">
      <alignment horizontal="center" vertical="center"/>
    </xf>
    <xf numFmtId="0" fontId="5" fillId="3" borderId="7" xfId="0" applyFont="1" applyFill="1" applyBorder="1" applyAlignment="1" applyProtection="1">
      <alignment vertical="center"/>
    </xf>
    <xf numFmtId="9" fontId="1" fillId="2" borderId="14" xfId="0" applyNumberFormat="1" applyFont="1" applyFill="1" applyBorder="1" applyAlignment="1" applyProtection="1">
      <alignment horizontal="center" vertical="center"/>
    </xf>
    <xf numFmtId="164" fontId="0" fillId="0" borderId="15" xfId="0" applyNumberFormat="1" applyBorder="1" applyAlignment="1" applyProtection="1">
      <alignment horizontal="center" vertical="center"/>
      <protection locked="0"/>
    </xf>
    <xf numFmtId="164" fontId="0" fillId="0" borderId="16" xfId="0" applyNumberFormat="1" applyBorder="1" applyAlignment="1" applyProtection="1">
      <alignment horizontal="center" vertical="center"/>
      <protection locked="0"/>
    </xf>
    <xf numFmtId="164" fontId="0" fillId="0" borderId="11" xfId="0" applyNumberFormat="1" applyBorder="1" applyAlignment="1" applyProtection="1">
      <alignment horizontal="center" vertical="center"/>
      <protection locked="0"/>
    </xf>
    <xf numFmtId="0" fontId="1" fillId="0" borderId="11" xfId="0" applyFont="1" applyFill="1" applyBorder="1" applyAlignment="1" applyProtection="1">
      <alignment horizontal="center"/>
      <protection locked="0"/>
    </xf>
    <xf numFmtId="0" fontId="0" fillId="0" borderId="11" xfId="0" applyBorder="1" applyAlignment="1" applyProtection="1">
      <alignment horizontal="center"/>
      <protection locked="0"/>
    </xf>
    <xf numFmtId="0" fontId="0" fillId="0" borderId="17" xfId="0" applyBorder="1" applyAlignment="1" applyProtection="1">
      <alignment horizontal="center"/>
      <protection locked="0"/>
    </xf>
    <xf numFmtId="0" fontId="1" fillId="0" borderId="17" xfId="0" applyFont="1" applyBorder="1" applyProtection="1">
      <protection locked="0"/>
    </xf>
    <xf numFmtId="0" fontId="0" fillId="3" borderId="18" xfId="0" applyFill="1" applyBorder="1" applyAlignment="1" applyProtection="1">
      <protection locked="0"/>
    </xf>
    <xf numFmtId="0" fontId="5" fillId="3" borderId="18" xfId="0" applyFont="1" applyFill="1" applyBorder="1" applyAlignment="1" applyProtection="1">
      <alignment vertical="center"/>
    </xf>
    <xf numFmtId="0" fontId="1" fillId="0" borderId="17" xfId="0" applyFont="1" applyBorder="1" applyAlignment="1" applyProtection="1">
      <alignment horizontal="left" vertical="center"/>
      <protection locked="0"/>
    </xf>
    <xf numFmtId="14" fontId="0" fillId="0" borderId="11" xfId="0" applyNumberFormat="1" applyBorder="1" applyAlignment="1" applyProtection="1">
      <alignment horizontal="center" vertical="center"/>
      <protection locked="0"/>
    </xf>
    <xf numFmtId="0" fontId="1" fillId="0" borderId="11" xfId="0" applyFont="1" applyBorder="1" applyAlignment="1" applyProtection="1">
      <alignment horizontal="left" vertical="center"/>
      <protection locked="0"/>
    </xf>
    <xf numFmtId="0" fontId="6" fillId="4" borderId="19" xfId="0" applyFont="1" applyFill="1" applyBorder="1" applyAlignment="1" applyProtection="1">
      <alignment horizontal="center" vertical="center" wrapText="1"/>
    </xf>
    <xf numFmtId="0" fontId="6" fillId="4" borderId="8" xfId="0" applyFont="1" applyFill="1" applyBorder="1" applyAlignment="1" applyProtection="1">
      <alignment horizontal="center" vertical="center" wrapText="1"/>
    </xf>
    <xf numFmtId="0" fontId="6" fillId="4" borderId="20" xfId="0" applyFont="1" applyFill="1" applyBorder="1" applyAlignment="1" applyProtection="1">
      <alignment horizontal="center" vertical="center" wrapText="1"/>
    </xf>
    <xf numFmtId="0" fontId="6" fillId="4" borderId="25" xfId="0" applyFont="1" applyFill="1" applyBorder="1" applyAlignment="1" applyProtection="1">
      <alignment horizontal="center" vertical="center" wrapText="1"/>
    </xf>
    <xf numFmtId="9" fontId="2" fillId="2" borderId="14" xfId="0" applyNumberFormat="1" applyFont="1" applyFill="1" applyBorder="1" applyAlignment="1" applyProtection="1">
      <alignment horizontal="center" vertical="center"/>
    </xf>
    <xf numFmtId="0" fontId="8" fillId="6" borderId="9" xfId="0" applyFont="1" applyFill="1" applyBorder="1" applyAlignment="1" applyProtection="1">
      <alignment horizontal="center" vertical="center"/>
    </xf>
    <xf numFmtId="9" fontId="2" fillId="2" borderId="9"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9" fontId="2" fillId="2" borderId="31" xfId="0" applyNumberFormat="1" applyFont="1" applyFill="1" applyBorder="1" applyAlignment="1" applyProtection="1">
      <alignment horizontal="center" vertical="center"/>
    </xf>
    <xf numFmtId="0" fontId="8" fillId="6" borderId="32" xfId="0" applyFont="1" applyFill="1" applyBorder="1" applyAlignment="1" applyProtection="1">
      <alignment horizontal="center" vertical="center"/>
    </xf>
    <xf numFmtId="9" fontId="2" fillId="2" borderId="32" xfId="0" applyNumberFormat="1" applyFont="1" applyFill="1" applyBorder="1" applyAlignment="1" applyProtection="1">
      <alignment horizontal="center" vertical="center"/>
    </xf>
    <xf numFmtId="0" fontId="8" fillId="6" borderId="33" xfId="0" applyFont="1" applyFill="1" applyBorder="1" applyAlignment="1" applyProtection="1">
      <alignment horizontal="center" vertical="center"/>
    </xf>
    <xf numFmtId="0" fontId="2" fillId="5" borderId="34" xfId="0" applyFont="1" applyFill="1" applyBorder="1" applyAlignment="1" applyProtection="1">
      <alignment horizontal="center" vertical="center"/>
    </xf>
    <xf numFmtId="0" fontId="2" fillId="5" borderId="35" xfId="0" applyFont="1" applyFill="1" applyBorder="1" applyAlignment="1" applyProtection="1">
      <alignment horizontal="center" vertical="center"/>
    </xf>
    <xf numFmtId="14" fontId="9" fillId="0" borderId="37" xfId="0" applyNumberFormat="1" applyFont="1" applyFill="1" applyBorder="1" applyAlignment="1" applyProtection="1">
      <alignment vertical="center"/>
      <protection locked="0"/>
    </xf>
    <xf numFmtId="14" fontId="9" fillId="0" borderId="0" xfId="0" applyNumberFormat="1" applyFont="1" applyFill="1" applyBorder="1" applyAlignment="1" applyProtection="1">
      <alignment vertical="center"/>
      <protection locked="0"/>
    </xf>
    <xf numFmtId="14" fontId="10" fillId="0" borderId="0" xfId="0" applyNumberFormat="1" applyFont="1" applyFill="1" applyBorder="1" applyAlignment="1" applyProtection="1">
      <alignment vertical="center"/>
      <protection locked="0"/>
    </xf>
    <xf numFmtId="0" fontId="1" fillId="0" borderId="38" xfId="0" applyFont="1" applyFill="1" applyBorder="1" applyProtection="1">
      <protection locked="0"/>
    </xf>
    <xf numFmtId="0" fontId="0" fillId="7" borderId="0" xfId="0" applyFill="1" applyProtection="1">
      <protection locked="0"/>
    </xf>
    <xf numFmtId="9" fontId="1" fillId="7" borderId="1" xfId="0" applyNumberFormat="1" applyFont="1" applyFill="1" applyBorder="1" applyAlignment="1" applyProtection="1">
      <alignment horizontal="center" vertical="center"/>
    </xf>
    <xf numFmtId="0" fontId="2" fillId="7" borderId="2" xfId="0" applyFont="1" applyFill="1" applyBorder="1" applyAlignment="1" applyProtection="1">
      <alignment horizontal="center" vertical="center"/>
    </xf>
    <xf numFmtId="9" fontId="1" fillId="7" borderId="2" xfId="0" applyNumberFormat="1" applyFont="1" applyFill="1" applyBorder="1" applyAlignment="1" applyProtection="1">
      <alignment horizontal="center" vertical="center"/>
    </xf>
    <xf numFmtId="0" fontId="3" fillId="7" borderId="3" xfId="0" applyFont="1" applyFill="1" applyBorder="1" applyAlignment="1" applyProtection="1">
      <alignment horizontal="center" vertical="center"/>
    </xf>
    <xf numFmtId="164" fontId="0" fillId="7" borderId="4" xfId="0" applyNumberFormat="1" applyFill="1" applyBorder="1" applyAlignment="1" applyProtection="1">
      <alignment horizontal="center" vertical="center"/>
      <protection locked="0"/>
    </xf>
    <xf numFmtId="0" fontId="1" fillId="7" borderId="5" xfId="0" applyFont="1" applyFill="1" applyBorder="1" applyAlignment="1" applyProtection="1">
      <alignment horizontal="left" vertical="center"/>
      <protection locked="0"/>
    </xf>
    <xf numFmtId="0" fontId="1" fillId="7" borderId="6" xfId="0" applyNumberFormat="1" applyFont="1" applyFill="1" applyBorder="1" applyAlignment="1" applyProtection="1">
      <alignment horizontal="center" vertical="center"/>
    </xf>
    <xf numFmtId="0" fontId="0" fillId="7" borderId="7" xfId="0" applyFill="1" applyBorder="1" applyAlignment="1" applyProtection="1">
      <protection locked="0"/>
    </xf>
    <xf numFmtId="9" fontId="1" fillId="7" borderId="8" xfId="0" applyNumberFormat="1" applyFont="1" applyFill="1" applyBorder="1" applyAlignment="1" applyProtection="1">
      <alignment horizontal="center" vertical="center"/>
    </xf>
    <xf numFmtId="0" fontId="2" fillId="7" borderId="9" xfId="0" applyFont="1" applyFill="1" applyBorder="1" applyAlignment="1" applyProtection="1">
      <alignment horizontal="center" vertical="center"/>
    </xf>
    <xf numFmtId="9" fontId="1" fillId="7" borderId="9" xfId="0" applyNumberFormat="1" applyFont="1" applyFill="1" applyBorder="1" applyAlignment="1" applyProtection="1">
      <alignment horizontal="center" vertical="center"/>
    </xf>
    <xf numFmtId="0" fontId="3" fillId="7" borderId="10" xfId="0" applyFont="1" applyFill="1" applyBorder="1" applyAlignment="1" applyProtection="1">
      <alignment horizontal="center" vertical="center"/>
    </xf>
    <xf numFmtId="14" fontId="4" fillId="7" borderId="11" xfId="0" applyNumberFormat="1" applyFont="1" applyFill="1" applyBorder="1" applyAlignment="1" applyProtection="1">
      <alignment horizontal="center" vertical="center"/>
      <protection locked="0"/>
    </xf>
    <xf numFmtId="0" fontId="1" fillId="7" borderId="12" xfId="0" applyFont="1" applyFill="1" applyBorder="1" applyAlignment="1" applyProtection="1">
      <alignment horizontal="left" vertical="center"/>
      <protection locked="0"/>
    </xf>
    <xf numFmtId="0" fontId="1" fillId="7" borderId="13" xfId="0" applyNumberFormat="1" applyFont="1" applyFill="1" applyBorder="1" applyAlignment="1" applyProtection="1">
      <alignment horizontal="center" vertical="center"/>
    </xf>
    <xf numFmtId="0" fontId="5" fillId="7" borderId="7" xfId="0" applyFont="1" applyFill="1" applyBorder="1" applyAlignment="1" applyProtection="1">
      <alignment vertical="center"/>
    </xf>
    <xf numFmtId="9" fontId="1" fillId="7" borderId="14" xfId="0" applyNumberFormat="1" applyFont="1" applyFill="1" applyBorder="1" applyAlignment="1" applyProtection="1">
      <alignment horizontal="center" vertical="center"/>
    </xf>
    <xf numFmtId="164" fontId="0" fillId="7" borderId="15" xfId="0" applyNumberFormat="1" applyFill="1" applyBorder="1" applyAlignment="1" applyProtection="1">
      <alignment horizontal="center" vertical="center"/>
      <protection locked="0"/>
    </xf>
    <xf numFmtId="164" fontId="0" fillId="7" borderId="16" xfId="0" applyNumberFormat="1" applyFill="1" applyBorder="1" applyAlignment="1" applyProtection="1">
      <alignment horizontal="center" vertical="center"/>
      <protection locked="0"/>
    </xf>
    <xf numFmtId="164" fontId="0" fillId="7" borderId="11" xfId="0" applyNumberFormat="1" applyFill="1" applyBorder="1" applyAlignment="1" applyProtection="1">
      <alignment horizontal="center" vertical="center"/>
      <protection locked="0"/>
    </xf>
    <xf numFmtId="164" fontId="0" fillId="7" borderId="39" xfId="0" applyNumberFormat="1" applyFill="1" applyBorder="1" applyAlignment="1" applyProtection="1">
      <alignment horizontal="center" vertical="center"/>
      <protection locked="0"/>
    </xf>
    <xf numFmtId="0" fontId="1" fillId="0" borderId="40" xfId="0" applyFont="1" applyFill="1" applyBorder="1" applyAlignment="1" applyProtection="1">
      <alignment horizontal="center"/>
      <protection locked="0"/>
    </xf>
    <xf numFmtId="0" fontId="1" fillId="0" borderId="41" xfId="0" applyFont="1" applyFill="1" applyBorder="1" applyAlignment="1" applyProtection="1">
      <alignment horizontal="center"/>
      <protection locked="0"/>
    </xf>
    <xf numFmtId="0" fontId="0" fillId="7" borderId="40" xfId="0" applyFill="1" applyBorder="1" applyAlignment="1" applyProtection="1">
      <alignment horizontal="center"/>
      <protection locked="0"/>
    </xf>
    <xf numFmtId="0" fontId="0" fillId="7" borderId="16" xfId="0" applyFill="1" applyBorder="1" applyAlignment="1" applyProtection="1">
      <alignment horizontal="center"/>
      <protection locked="0"/>
    </xf>
    <xf numFmtId="0" fontId="0" fillId="7" borderId="11" xfId="0" applyFill="1" applyBorder="1" applyAlignment="1" applyProtection="1">
      <alignment horizontal="center"/>
      <protection locked="0"/>
    </xf>
    <xf numFmtId="0" fontId="11" fillId="7" borderId="11" xfId="0" applyFont="1" applyFill="1" applyBorder="1" applyAlignment="1" applyProtection="1">
      <alignment horizontal="center"/>
      <protection locked="0"/>
    </xf>
    <xf numFmtId="0" fontId="1" fillId="7" borderId="17" xfId="0" applyFont="1" applyFill="1" applyBorder="1" applyProtection="1">
      <protection locked="0"/>
    </xf>
    <xf numFmtId="0" fontId="0" fillId="7" borderId="18" xfId="0" applyFill="1" applyBorder="1" applyAlignment="1" applyProtection="1">
      <protection locked="0"/>
    </xf>
    <xf numFmtId="0" fontId="5" fillId="7" borderId="18" xfId="0" applyFont="1" applyFill="1" applyBorder="1" applyAlignment="1" applyProtection="1">
      <alignment vertical="center"/>
    </xf>
    <xf numFmtId="0" fontId="1" fillId="7" borderId="17" xfId="0" applyFont="1" applyFill="1" applyBorder="1" applyAlignment="1" applyProtection="1">
      <alignment horizontal="left" vertical="center"/>
      <protection locked="0"/>
    </xf>
    <xf numFmtId="14" fontId="0" fillId="7" borderId="11" xfId="0" applyNumberFormat="1" applyFill="1" applyBorder="1" applyAlignment="1" applyProtection="1">
      <alignment horizontal="center" vertical="center"/>
      <protection locked="0"/>
    </xf>
    <xf numFmtId="9" fontId="1" fillId="7" borderId="26" xfId="0" applyNumberFormat="1" applyFont="1" applyFill="1" applyBorder="1" applyAlignment="1" applyProtection="1">
      <alignment horizontal="center" vertical="center"/>
    </xf>
    <xf numFmtId="0" fontId="2" fillId="7" borderId="21" xfId="0" applyFont="1" applyFill="1" applyBorder="1" applyAlignment="1" applyProtection="1">
      <alignment horizontal="center" vertical="center"/>
    </xf>
    <xf numFmtId="9" fontId="1" fillId="7" borderId="21" xfId="0" applyNumberFormat="1" applyFont="1" applyFill="1" applyBorder="1" applyAlignment="1" applyProtection="1">
      <alignment horizontal="center" vertical="center"/>
    </xf>
    <xf numFmtId="0" fontId="3" fillId="7" borderId="42" xfId="0" applyFont="1" applyFill="1" applyBorder="1" applyAlignment="1" applyProtection="1">
      <alignment horizontal="center" vertical="center"/>
    </xf>
    <xf numFmtId="0" fontId="1" fillId="7" borderId="11" xfId="0" applyFont="1" applyFill="1" applyBorder="1" applyAlignment="1" applyProtection="1">
      <alignment horizontal="left" vertical="center"/>
      <protection locked="0"/>
    </xf>
    <xf numFmtId="0" fontId="1" fillId="7" borderId="39" xfId="0" applyNumberFormat="1" applyFont="1" applyFill="1" applyBorder="1" applyAlignment="1" applyProtection="1">
      <alignment horizontal="center" vertical="center"/>
    </xf>
    <xf numFmtId="9" fontId="1" fillId="7" borderId="43" xfId="0" applyNumberFormat="1" applyFont="1" applyFill="1" applyBorder="1" applyAlignment="1" applyProtection="1">
      <alignment horizontal="center" vertical="center"/>
    </xf>
    <xf numFmtId="164" fontId="0" fillId="7" borderId="16" xfId="0" applyNumberFormat="1" applyFill="1" applyBorder="1" applyAlignment="1" applyProtection="1">
      <alignment vertical="center"/>
      <protection locked="0"/>
    </xf>
    <xf numFmtId="0" fontId="6" fillId="4" borderId="44" xfId="0" applyFont="1" applyFill="1" applyBorder="1" applyAlignment="1" applyProtection="1">
      <alignment horizontal="center" vertical="center" wrapText="1"/>
    </xf>
    <xf numFmtId="0" fontId="6" fillId="4" borderId="45" xfId="0" applyFont="1" applyFill="1" applyBorder="1" applyAlignment="1" applyProtection="1">
      <alignment horizontal="center" vertical="center" wrapText="1"/>
    </xf>
    <xf numFmtId="0" fontId="6" fillId="4" borderId="46" xfId="0" applyFont="1" applyFill="1" applyBorder="1" applyAlignment="1" applyProtection="1">
      <alignment horizontal="center" vertical="center" wrapText="1"/>
    </xf>
    <xf numFmtId="0" fontId="2" fillId="5" borderId="47" xfId="0" applyFont="1" applyFill="1" applyBorder="1" applyAlignment="1" applyProtection="1">
      <alignment horizontal="center" vertical="center"/>
    </xf>
    <xf numFmtId="0" fontId="7" fillId="8" borderId="48" xfId="0" applyNumberFormat="1" applyFont="1" applyFill="1" applyBorder="1" applyAlignment="1" applyProtection="1">
      <alignment horizontal="center" vertical="center"/>
    </xf>
    <xf numFmtId="0" fontId="7" fillId="8" borderId="49" xfId="0" applyNumberFormat="1" applyFont="1" applyFill="1" applyBorder="1" applyAlignment="1" applyProtection="1">
      <alignment horizontal="center" vertical="center"/>
    </xf>
    <xf numFmtId="0" fontId="2" fillId="5" borderId="50" xfId="0" applyFont="1" applyFill="1" applyBorder="1" applyAlignment="1" applyProtection="1">
      <alignment horizontal="center" vertical="center"/>
    </xf>
    <xf numFmtId="0" fontId="2" fillId="5" borderId="48" xfId="0" applyFont="1" applyFill="1" applyBorder="1" applyAlignment="1" applyProtection="1">
      <alignment horizontal="center" vertical="center"/>
    </xf>
    <xf numFmtId="0" fontId="1" fillId="0" borderId="51" xfId="0" applyFont="1" applyFill="1" applyBorder="1" applyAlignment="1" applyProtection="1">
      <alignment horizontal="center" vertical="center"/>
      <protection locked="0"/>
    </xf>
    <xf numFmtId="0" fontId="1" fillId="0" borderId="49" xfId="0" applyFont="1" applyFill="1" applyBorder="1" applyAlignment="1" applyProtection="1">
      <alignment horizontal="center" vertical="center"/>
      <protection locked="0"/>
    </xf>
    <xf numFmtId="0" fontId="12" fillId="9" borderId="52" xfId="0" applyFont="1" applyFill="1" applyBorder="1" applyAlignment="1" applyProtection="1">
      <alignment horizontal="center" vertical="center"/>
      <protection locked="0"/>
    </xf>
    <xf numFmtId="0" fontId="12" fillId="9" borderId="32" xfId="0" applyFont="1" applyFill="1" applyBorder="1" applyAlignment="1" applyProtection="1">
      <alignment horizontal="center" vertical="center"/>
      <protection locked="0"/>
    </xf>
    <xf numFmtId="0" fontId="13" fillId="10" borderId="32" xfId="0" applyFont="1" applyFill="1" applyBorder="1" applyAlignment="1" applyProtection="1">
      <alignment horizontal="center" vertical="center"/>
      <protection locked="0"/>
    </xf>
    <xf numFmtId="0" fontId="13" fillId="10" borderId="53" xfId="0" applyFont="1" applyFill="1" applyBorder="1" applyAlignment="1" applyProtection="1">
      <alignment horizontal="center" vertical="center"/>
      <protection locked="0"/>
    </xf>
    <xf numFmtId="0" fontId="13" fillId="10" borderId="33" xfId="0" applyFont="1" applyFill="1" applyBorder="1" applyAlignment="1" applyProtection="1">
      <alignment horizontal="center" vertical="center"/>
      <protection locked="0"/>
    </xf>
    <xf numFmtId="0" fontId="1" fillId="7" borderId="7" xfId="0" applyFont="1" applyFill="1" applyBorder="1" applyAlignment="1" applyProtection="1">
      <alignment horizontal="center" vertical="center"/>
      <protection locked="0"/>
    </xf>
    <xf numFmtId="0" fontId="1" fillId="9" borderId="7" xfId="0" applyFont="1" applyFill="1" applyBorder="1" applyAlignment="1" applyProtection="1">
      <alignment horizontal="center" vertical="center"/>
      <protection locked="0"/>
    </xf>
    <xf numFmtId="0" fontId="10" fillId="7" borderId="1" xfId="0" applyFont="1" applyFill="1" applyBorder="1" applyAlignment="1" applyProtection="1">
      <alignment horizontal="center" vertical="center"/>
      <protection locked="0"/>
    </xf>
    <xf numFmtId="0" fontId="10" fillId="7" borderId="2" xfId="0" applyFont="1" applyFill="1" applyBorder="1" applyAlignment="1" applyProtection="1">
      <alignment horizontal="center" vertical="center"/>
      <protection locked="0"/>
    </xf>
    <xf numFmtId="0" fontId="10" fillId="7" borderId="3" xfId="0" applyFont="1" applyFill="1" applyBorder="1" applyAlignment="1" applyProtection="1">
      <alignment horizontal="center" vertical="center"/>
      <protection locked="0"/>
    </xf>
    <xf numFmtId="0" fontId="10" fillId="9" borderId="1" xfId="0" applyFont="1" applyFill="1" applyBorder="1" applyAlignment="1" applyProtection="1">
      <alignment horizontal="center" vertical="center"/>
      <protection locked="0"/>
    </xf>
    <xf numFmtId="0" fontId="10" fillId="9" borderId="2" xfId="0" applyFont="1" applyFill="1" applyBorder="1" applyAlignment="1" applyProtection="1">
      <alignment horizontal="center" vertical="center"/>
      <protection locked="0"/>
    </xf>
    <xf numFmtId="0" fontId="10" fillId="9" borderId="3" xfId="0" applyFont="1" applyFill="1" applyBorder="1" applyAlignment="1" applyProtection="1">
      <alignment horizontal="center" vertical="center"/>
      <protection locked="0"/>
    </xf>
    <xf numFmtId="0" fontId="1" fillId="8" borderId="50" xfId="0" applyFont="1" applyFill="1" applyBorder="1" applyAlignment="1" applyProtection="1">
      <alignment horizontal="center" vertical="center"/>
    </xf>
    <xf numFmtId="0" fontId="7" fillId="8" borderId="51" xfId="0" applyNumberFormat="1" applyFont="1" applyFill="1" applyBorder="1" applyAlignment="1" applyProtection="1">
      <alignment vertical="center"/>
    </xf>
    <xf numFmtId="0" fontId="7" fillId="8" borderId="29" xfId="0" applyNumberFormat="1" applyFont="1" applyFill="1" applyBorder="1" applyAlignment="1" applyProtection="1">
      <alignment horizontal="center" vertical="center"/>
    </xf>
    <xf numFmtId="0" fontId="7" fillId="8" borderId="30" xfId="0" applyNumberFormat="1" applyFont="1" applyFill="1" applyBorder="1" applyAlignment="1" applyProtection="1">
      <alignment horizontal="center" vertical="center"/>
    </xf>
    <xf numFmtId="0" fontId="2" fillId="5" borderId="29" xfId="0" applyFont="1" applyFill="1" applyBorder="1" applyAlignment="1" applyProtection="1">
      <alignment horizontal="center" vertical="center"/>
    </xf>
    <xf numFmtId="0" fontId="1" fillId="0" borderId="54" xfId="0" applyFont="1" applyFill="1" applyBorder="1" applyAlignment="1" applyProtection="1">
      <alignment horizontal="center"/>
      <protection locked="0"/>
    </xf>
    <xf numFmtId="0" fontId="1" fillId="0" borderId="30" xfId="0" applyFont="1" applyFill="1" applyBorder="1" applyAlignment="1" applyProtection="1">
      <alignment horizontal="center"/>
      <protection locked="0"/>
    </xf>
    <xf numFmtId="0" fontId="1" fillId="9" borderId="54" xfId="0" applyFont="1" applyFill="1" applyBorder="1" applyAlignment="1" applyProtection="1">
      <alignment horizontal="center" vertical="center"/>
      <protection locked="0"/>
    </xf>
    <xf numFmtId="0" fontId="1" fillId="9" borderId="30" xfId="0" applyFont="1" applyFill="1" applyBorder="1" applyAlignment="1" applyProtection="1">
      <alignment horizontal="center" vertical="center"/>
      <protection locked="0"/>
    </xf>
    <xf numFmtId="0" fontId="1" fillId="7" borderId="55" xfId="0" applyFont="1" applyFill="1" applyBorder="1" applyAlignment="1" applyProtection="1">
      <alignment horizontal="center" vertical="center"/>
      <protection locked="0"/>
    </xf>
    <xf numFmtId="0" fontId="1" fillId="9" borderId="55" xfId="0" applyFont="1" applyFill="1" applyBorder="1" applyAlignment="1" applyProtection="1">
      <alignment horizontal="center" vertical="center"/>
      <protection locked="0"/>
    </xf>
    <xf numFmtId="0" fontId="1" fillId="7" borderId="56" xfId="0" applyFont="1" applyFill="1" applyBorder="1" applyAlignment="1" applyProtection="1">
      <alignment horizontal="center" vertical="center"/>
      <protection locked="0"/>
    </xf>
    <xf numFmtId="0" fontId="1" fillId="7" borderId="57" xfId="0" applyFont="1" applyFill="1" applyBorder="1" applyAlignment="1" applyProtection="1">
      <alignment horizontal="center" vertical="center"/>
      <protection locked="0"/>
    </xf>
    <xf numFmtId="0" fontId="1" fillId="7" borderId="58" xfId="0" applyFont="1" applyFill="1" applyBorder="1" applyAlignment="1" applyProtection="1">
      <alignment horizontal="center" vertical="center"/>
      <protection locked="0"/>
    </xf>
    <xf numFmtId="0" fontId="1" fillId="9" borderId="56" xfId="0" applyFont="1" applyFill="1" applyBorder="1" applyAlignment="1" applyProtection="1">
      <alignment horizontal="center" vertical="center"/>
      <protection locked="0"/>
    </xf>
    <xf numFmtId="0" fontId="1" fillId="9" borderId="57" xfId="0" applyFont="1" applyFill="1" applyBorder="1" applyAlignment="1" applyProtection="1">
      <alignment horizontal="center" vertical="center"/>
      <protection locked="0"/>
    </xf>
    <xf numFmtId="0" fontId="1" fillId="9" borderId="58" xfId="0" applyFont="1" applyFill="1" applyBorder="1" applyAlignment="1" applyProtection="1">
      <alignment horizontal="center" vertical="center"/>
      <protection locked="0"/>
    </xf>
    <xf numFmtId="0" fontId="1" fillId="8" borderId="34" xfId="0" applyFont="1" applyFill="1" applyBorder="1" applyAlignment="1" applyProtection="1">
      <alignment horizontal="center" vertical="center"/>
    </xf>
    <xf numFmtId="0" fontId="7" fillId="8" borderId="54" xfId="0" applyNumberFormat="1" applyFont="1" applyFill="1" applyBorder="1" applyAlignment="1" applyProtection="1">
      <alignment vertical="center"/>
    </xf>
    <xf numFmtId="0" fontId="0" fillId="11" borderId="0" xfId="0" applyFill="1" applyProtection="1">
      <protection locked="0"/>
    </xf>
    <xf numFmtId="9" fontId="1" fillId="11" borderId="1" xfId="0" applyNumberFormat="1" applyFont="1" applyFill="1" applyBorder="1" applyAlignment="1" applyProtection="1">
      <alignment horizontal="center" vertical="center"/>
    </xf>
    <xf numFmtId="0" fontId="2" fillId="11" borderId="2" xfId="0" applyFont="1" applyFill="1" applyBorder="1" applyAlignment="1" applyProtection="1">
      <alignment horizontal="center" vertical="center"/>
    </xf>
    <xf numFmtId="9" fontId="1" fillId="11" borderId="2" xfId="0" applyNumberFormat="1" applyFont="1" applyFill="1" applyBorder="1" applyAlignment="1" applyProtection="1">
      <alignment horizontal="center" vertical="center"/>
    </xf>
    <xf numFmtId="0" fontId="3" fillId="11" borderId="3" xfId="0" applyFont="1" applyFill="1" applyBorder="1" applyAlignment="1" applyProtection="1">
      <alignment horizontal="center" vertical="center"/>
    </xf>
    <xf numFmtId="164" fontId="0" fillId="11" borderId="4" xfId="0" applyNumberFormat="1" applyFill="1" applyBorder="1" applyAlignment="1" applyProtection="1">
      <alignment horizontal="center" vertical="center"/>
      <protection locked="0"/>
    </xf>
    <xf numFmtId="0" fontId="1" fillId="11" borderId="5" xfId="0" applyFont="1" applyFill="1" applyBorder="1" applyAlignment="1" applyProtection="1">
      <alignment horizontal="left" vertical="center"/>
      <protection locked="0"/>
    </xf>
    <xf numFmtId="0" fontId="1" fillId="11" borderId="6" xfId="0" applyNumberFormat="1" applyFont="1" applyFill="1" applyBorder="1" applyAlignment="1" applyProtection="1">
      <alignment horizontal="center" vertical="center"/>
    </xf>
    <xf numFmtId="0" fontId="0" fillId="11" borderId="7" xfId="0" applyFill="1" applyBorder="1" applyAlignment="1" applyProtection="1">
      <protection locked="0"/>
    </xf>
    <xf numFmtId="9" fontId="1" fillId="11" borderId="59" xfId="0" applyNumberFormat="1" applyFont="1" applyFill="1" applyBorder="1" applyAlignment="1" applyProtection="1">
      <alignment horizontal="center" vertical="center"/>
    </xf>
    <xf numFmtId="0" fontId="2" fillId="11" borderId="28" xfId="0" applyFont="1" applyFill="1" applyBorder="1" applyAlignment="1" applyProtection="1">
      <alignment horizontal="center" vertical="center"/>
    </xf>
    <xf numFmtId="9" fontId="1" fillId="11" borderId="28" xfId="0" applyNumberFormat="1" applyFont="1" applyFill="1" applyBorder="1" applyAlignment="1" applyProtection="1">
      <alignment horizontal="center" vertical="center"/>
    </xf>
    <xf numFmtId="0" fontId="3" fillId="11" borderId="60" xfId="0" applyFont="1" applyFill="1" applyBorder="1" applyAlignment="1" applyProtection="1">
      <alignment horizontal="center" vertical="center"/>
    </xf>
    <xf numFmtId="14" fontId="4" fillId="11" borderId="11" xfId="0" applyNumberFormat="1" applyFont="1" applyFill="1" applyBorder="1" applyAlignment="1" applyProtection="1">
      <alignment horizontal="center" vertical="center"/>
      <protection locked="0"/>
    </xf>
    <xf numFmtId="0" fontId="1" fillId="11" borderId="61" xfId="0" applyFont="1" applyFill="1" applyBorder="1" applyAlignment="1" applyProtection="1">
      <alignment horizontal="left" vertical="center"/>
      <protection locked="0"/>
    </xf>
    <xf numFmtId="0" fontId="1" fillId="11" borderId="62" xfId="0" applyNumberFormat="1" applyFont="1" applyFill="1" applyBorder="1" applyAlignment="1" applyProtection="1">
      <alignment horizontal="center" vertical="center"/>
    </xf>
    <xf numFmtId="0" fontId="5" fillId="11" borderId="7" xfId="0" applyFont="1" applyFill="1" applyBorder="1" applyAlignment="1" applyProtection="1">
      <alignment vertical="center"/>
    </xf>
    <xf numFmtId="9" fontId="1" fillId="11" borderId="14" xfId="0" applyNumberFormat="1" applyFont="1" applyFill="1" applyBorder="1" applyAlignment="1" applyProtection="1">
      <alignment horizontal="center" vertical="center"/>
    </xf>
    <xf numFmtId="0" fontId="2" fillId="11" borderId="9" xfId="0" applyFont="1" applyFill="1" applyBorder="1" applyAlignment="1" applyProtection="1">
      <alignment horizontal="center" vertical="center"/>
    </xf>
    <xf numFmtId="9" fontId="1" fillId="11" borderId="9" xfId="0" applyNumberFormat="1" applyFont="1" applyFill="1" applyBorder="1" applyAlignment="1" applyProtection="1">
      <alignment horizontal="center" vertical="center"/>
    </xf>
    <xf numFmtId="0" fontId="3" fillId="11" borderId="10" xfId="0" applyFont="1" applyFill="1" applyBorder="1" applyAlignment="1" applyProtection="1">
      <alignment horizontal="center" vertical="center"/>
    </xf>
    <xf numFmtId="164" fontId="0" fillId="11" borderId="15" xfId="0" applyNumberFormat="1" applyFill="1" applyBorder="1" applyAlignment="1" applyProtection="1">
      <alignment horizontal="center" vertical="center"/>
      <protection locked="0"/>
    </xf>
    <xf numFmtId="164" fontId="0" fillId="11" borderId="16" xfId="0" applyNumberFormat="1" applyFill="1" applyBorder="1" applyAlignment="1" applyProtection="1">
      <alignment horizontal="center" vertical="center"/>
      <protection locked="0"/>
    </xf>
    <xf numFmtId="164" fontId="0" fillId="11" borderId="11" xfId="0" applyNumberFormat="1" applyFill="1" applyBorder="1" applyAlignment="1" applyProtection="1">
      <alignment horizontal="center" vertical="center"/>
      <protection locked="0"/>
    </xf>
    <xf numFmtId="164" fontId="0" fillId="11" borderId="39" xfId="0" applyNumberFormat="1" applyFill="1" applyBorder="1" applyAlignment="1" applyProtection="1">
      <alignment horizontal="center" vertical="center"/>
      <protection locked="0"/>
    </xf>
    <xf numFmtId="0" fontId="1" fillId="0" borderId="0" xfId="0" applyFont="1" applyFill="1" applyBorder="1" applyAlignment="1" applyProtection="1">
      <alignment horizontal="center"/>
      <protection locked="0"/>
    </xf>
    <xf numFmtId="0" fontId="1" fillId="0" borderId="63" xfId="0" applyFont="1" applyFill="1" applyBorder="1" applyAlignment="1" applyProtection="1">
      <alignment horizontal="center"/>
      <protection locked="0"/>
    </xf>
    <xf numFmtId="0" fontId="0" fillId="11" borderId="0" xfId="0" applyFill="1" applyBorder="1" applyAlignment="1" applyProtection="1">
      <alignment horizontal="center"/>
      <protection locked="0"/>
    </xf>
    <xf numFmtId="0" fontId="0" fillId="11" borderId="64" xfId="0" applyFill="1" applyBorder="1" applyAlignment="1" applyProtection="1">
      <alignment horizontal="center"/>
      <protection locked="0"/>
    </xf>
    <xf numFmtId="0" fontId="0" fillId="11" borderId="4" xfId="0" applyFill="1" applyBorder="1" applyAlignment="1" applyProtection="1">
      <alignment horizontal="center"/>
      <protection locked="0"/>
    </xf>
    <xf numFmtId="0" fontId="0" fillId="11" borderId="65" xfId="0" applyFill="1" applyBorder="1" applyAlignment="1" applyProtection="1">
      <alignment horizontal="center"/>
      <protection locked="0"/>
    </xf>
    <xf numFmtId="0" fontId="0" fillId="11" borderId="16" xfId="0" applyFill="1" applyBorder="1" applyAlignment="1" applyProtection="1">
      <alignment horizontal="center"/>
      <protection locked="0"/>
    </xf>
    <xf numFmtId="0" fontId="0" fillId="11" borderId="11" xfId="0" applyFill="1" applyBorder="1" applyAlignment="1" applyProtection="1">
      <alignment horizontal="center"/>
      <protection locked="0"/>
    </xf>
    <xf numFmtId="0" fontId="14" fillId="11" borderId="11" xfId="0" applyFont="1" applyFill="1" applyBorder="1" applyAlignment="1" applyProtection="1">
      <alignment horizontal="center"/>
      <protection locked="0"/>
    </xf>
    <xf numFmtId="0" fontId="1" fillId="11" borderId="17" xfId="0" applyFont="1" applyFill="1" applyBorder="1" applyProtection="1">
      <protection locked="0"/>
    </xf>
    <xf numFmtId="9" fontId="1" fillId="11" borderId="66" xfId="0" applyNumberFormat="1" applyFont="1" applyFill="1" applyBorder="1" applyAlignment="1" applyProtection="1">
      <alignment horizontal="center" vertical="center"/>
    </xf>
    <xf numFmtId="164" fontId="0" fillId="11" borderId="67" xfId="0" applyNumberFormat="1" applyFill="1" applyBorder="1" applyAlignment="1" applyProtection="1">
      <alignment horizontal="center" vertical="center"/>
      <protection locked="0"/>
    </xf>
    <xf numFmtId="0" fontId="0" fillId="11" borderId="18" xfId="0" applyFill="1" applyBorder="1" applyAlignment="1" applyProtection="1">
      <protection locked="0"/>
    </xf>
    <xf numFmtId="9" fontId="1" fillId="11" borderId="8" xfId="0" applyNumberFormat="1" applyFont="1" applyFill="1" applyBorder="1" applyAlignment="1" applyProtection="1">
      <alignment horizontal="center" vertical="center"/>
    </xf>
    <xf numFmtId="0" fontId="1" fillId="11" borderId="12" xfId="0" applyFont="1" applyFill="1" applyBorder="1" applyAlignment="1" applyProtection="1">
      <alignment horizontal="left" vertical="center"/>
      <protection locked="0"/>
    </xf>
    <xf numFmtId="0" fontId="1" fillId="11" borderId="13" xfId="0" applyNumberFormat="1" applyFont="1" applyFill="1" applyBorder="1" applyAlignment="1" applyProtection="1">
      <alignment horizontal="center" vertical="center"/>
    </xf>
    <xf numFmtId="0" fontId="5" fillId="11" borderId="18" xfId="0" applyFont="1" applyFill="1" applyBorder="1" applyAlignment="1" applyProtection="1">
      <alignment vertical="center"/>
    </xf>
    <xf numFmtId="0" fontId="0" fillId="11" borderId="40" xfId="0" applyFill="1" applyBorder="1" applyAlignment="1" applyProtection="1">
      <alignment horizontal="center"/>
      <protection locked="0"/>
    </xf>
    <xf numFmtId="0" fontId="0" fillId="11" borderId="68" xfId="0" applyFill="1" applyBorder="1" applyAlignment="1" applyProtection="1">
      <alignment horizontal="center"/>
      <protection locked="0"/>
    </xf>
    <xf numFmtId="0" fontId="0" fillId="11" borderId="69" xfId="0" applyFill="1" applyBorder="1" applyAlignment="1" applyProtection="1">
      <alignment horizontal="center"/>
      <protection locked="0"/>
    </xf>
    <xf numFmtId="0" fontId="1" fillId="11" borderId="17" xfId="0" applyFont="1" applyFill="1" applyBorder="1" applyAlignment="1" applyProtection="1">
      <alignment horizontal="left" vertical="center"/>
      <protection locked="0"/>
    </xf>
    <xf numFmtId="14" fontId="0" fillId="11" borderId="11" xfId="0" applyNumberFormat="1" applyFill="1" applyBorder="1" applyAlignment="1" applyProtection="1">
      <alignment horizontal="center" vertical="center"/>
      <protection locked="0"/>
    </xf>
    <xf numFmtId="165" fontId="1" fillId="0" borderId="40" xfId="0" applyNumberFormat="1" applyFont="1" applyFill="1" applyBorder="1" applyAlignment="1" applyProtection="1">
      <alignment horizontal="center"/>
      <protection locked="0"/>
    </xf>
    <xf numFmtId="165" fontId="1" fillId="0" borderId="41" xfId="0" applyNumberFormat="1" applyFont="1" applyFill="1" applyBorder="1" applyAlignment="1" applyProtection="1">
      <alignment horizontal="center"/>
      <protection locked="0"/>
    </xf>
    <xf numFmtId="165" fontId="0" fillId="0" borderId="40" xfId="0" applyNumberFormat="1" applyBorder="1" applyAlignment="1" applyProtection="1">
      <alignment horizontal="center"/>
      <protection locked="0"/>
    </xf>
    <xf numFmtId="165" fontId="0" fillId="0" borderId="68"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164" fontId="0" fillId="0" borderId="69" xfId="0" applyNumberFormat="1" applyBorder="1" applyAlignment="1" applyProtection="1">
      <alignment horizontal="center"/>
      <protection locked="0"/>
    </xf>
    <xf numFmtId="9" fontId="1" fillId="11" borderId="26" xfId="0" applyNumberFormat="1" applyFont="1" applyFill="1" applyBorder="1" applyAlignment="1" applyProtection="1">
      <alignment horizontal="center" vertical="center"/>
    </xf>
    <xf numFmtId="0" fontId="2" fillId="11" borderId="21" xfId="0" applyFont="1" applyFill="1" applyBorder="1" applyAlignment="1" applyProtection="1">
      <alignment horizontal="center" vertical="center"/>
    </xf>
    <xf numFmtId="9" fontId="1" fillId="11" borderId="21" xfId="0" applyNumberFormat="1" applyFont="1" applyFill="1" applyBorder="1" applyAlignment="1" applyProtection="1">
      <alignment horizontal="center" vertical="center"/>
    </xf>
    <xf numFmtId="0" fontId="3" fillId="11" borderId="42" xfId="0" applyFont="1" applyFill="1" applyBorder="1" applyAlignment="1" applyProtection="1">
      <alignment horizontal="center" vertical="center"/>
    </xf>
    <xf numFmtId="0" fontId="1" fillId="11" borderId="11" xfId="0" applyFont="1" applyFill="1" applyBorder="1" applyAlignment="1" applyProtection="1">
      <alignment horizontal="left" vertical="center"/>
      <protection locked="0"/>
    </xf>
    <xf numFmtId="0" fontId="1" fillId="11" borderId="39" xfId="0" applyNumberFormat="1" applyFont="1" applyFill="1" applyBorder="1" applyAlignment="1" applyProtection="1">
      <alignment horizontal="center" vertical="center"/>
    </xf>
    <xf numFmtId="9" fontId="1" fillId="11" borderId="43" xfId="0" applyNumberFormat="1" applyFont="1" applyFill="1" applyBorder="1" applyAlignment="1" applyProtection="1">
      <alignment horizontal="center" vertical="center"/>
    </xf>
    <xf numFmtId="164" fontId="0" fillId="11" borderId="16" xfId="0" applyNumberFormat="1" applyFill="1" applyBorder="1" applyAlignment="1" applyProtection="1">
      <alignment vertical="center"/>
      <protection locked="0"/>
    </xf>
    <xf numFmtId="0" fontId="7" fillId="6" borderId="48" xfId="0" applyNumberFormat="1" applyFont="1" applyFill="1" applyBorder="1" applyAlignment="1" applyProtection="1">
      <alignment horizontal="center" vertical="center"/>
    </xf>
    <xf numFmtId="0" fontId="7" fillId="6" borderId="49" xfId="0" applyNumberFormat="1" applyFont="1" applyFill="1" applyBorder="1" applyAlignment="1" applyProtection="1">
      <alignment horizontal="center" vertical="center"/>
    </xf>
    <xf numFmtId="0" fontId="1" fillId="6" borderId="47" xfId="0" applyFont="1" applyFill="1" applyBorder="1" applyAlignment="1" applyProtection="1">
      <alignment horizontal="center" vertical="center"/>
    </xf>
    <xf numFmtId="0" fontId="7" fillId="6" borderId="51" xfId="0" applyNumberFormat="1" applyFont="1" applyFill="1" applyBorder="1" applyAlignment="1" applyProtection="1">
      <alignment vertical="center"/>
    </xf>
    <xf numFmtId="0" fontId="1" fillId="6" borderId="35" xfId="0" applyFont="1" applyFill="1" applyBorder="1" applyAlignment="1" applyProtection="1">
      <alignment horizontal="center" vertical="center"/>
    </xf>
    <xf numFmtId="0" fontId="7" fillId="6" borderId="54" xfId="0" applyNumberFormat="1" applyFont="1" applyFill="1" applyBorder="1" applyAlignment="1" applyProtection="1">
      <alignment vertical="center"/>
    </xf>
    <xf numFmtId="9" fontId="1" fillId="2" borderId="59" xfId="0" applyNumberFormat="1" applyFont="1" applyFill="1" applyBorder="1" applyAlignment="1" applyProtection="1">
      <alignment horizontal="center" vertical="center"/>
    </xf>
    <xf numFmtId="0" fontId="2" fillId="2" borderId="28" xfId="0" applyFont="1" applyFill="1" applyBorder="1" applyAlignment="1" applyProtection="1">
      <alignment horizontal="center" vertical="center"/>
    </xf>
    <xf numFmtId="9" fontId="1" fillId="2" borderId="28" xfId="0" applyNumberFormat="1" applyFont="1" applyFill="1" applyBorder="1" applyAlignment="1" applyProtection="1">
      <alignment horizontal="center" vertical="center"/>
    </xf>
    <xf numFmtId="0" fontId="3" fillId="2" borderId="60" xfId="0" applyFont="1" applyFill="1" applyBorder="1" applyAlignment="1" applyProtection="1">
      <alignment horizontal="center" vertical="center"/>
    </xf>
    <xf numFmtId="0" fontId="1" fillId="0" borderId="61" xfId="0" applyFont="1" applyBorder="1" applyAlignment="1" applyProtection="1">
      <alignment horizontal="left" vertical="center"/>
      <protection locked="0"/>
    </xf>
    <xf numFmtId="0" fontId="1" fillId="0" borderId="62" xfId="0" applyNumberFormat="1" applyFont="1" applyFill="1" applyBorder="1" applyAlignment="1" applyProtection="1">
      <alignment horizontal="center" vertical="center"/>
    </xf>
    <xf numFmtId="164" fontId="0" fillId="12" borderId="70" xfId="0" applyNumberFormat="1" applyFill="1" applyBorder="1" applyAlignment="1" applyProtection="1">
      <alignment horizontal="center" vertical="center"/>
      <protection locked="0"/>
    </xf>
    <xf numFmtId="164" fontId="0" fillId="12" borderId="71" xfId="0" applyNumberFormat="1" applyFill="1" applyBorder="1" applyAlignment="1" applyProtection="1">
      <alignment horizontal="center" vertical="center"/>
      <protection locked="0"/>
    </xf>
    <xf numFmtId="164" fontId="0" fillId="12" borderId="67" xfId="0" applyNumberFormat="1" applyFill="1" applyBorder="1" applyAlignment="1" applyProtection="1">
      <alignment horizontal="center" vertical="center"/>
      <protection locked="0"/>
    </xf>
    <xf numFmtId="164" fontId="0" fillId="12" borderId="72" xfId="0" applyNumberFormat="1" applyFill="1" applyBorder="1" applyAlignment="1" applyProtection="1">
      <alignment horizontal="center" vertical="center"/>
      <protection locked="0"/>
    </xf>
    <xf numFmtId="0" fontId="0" fillId="12" borderId="0" xfId="0" applyFill="1" applyBorder="1" applyAlignment="1" applyProtection="1">
      <alignment horizontal="center"/>
      <protection locked="0"/>
    </xf>
    <xf numFmtId="0" fontId="0" fillId="12" borderId="67" xfId="0" applyFill="1" applyBorder="1" applyAlignment="1" applyProtection="1">
      <alignment horizontal="center"/>
      <protection locked="0"/>
    </xf>
    <xf numFmtId="0" fontId="0" fillId="12" borderId="71" xfId="0" applyFill="1" applyBorder="1" applyAlignment="1" applyProtection="1">
      <alignment horizontal="center"/>
      <protection locked="0"/>
    </xf>
    <xf numFmtId="0" fontId="15" fillId="12" borderId="11" xfId="0" applyFont="1" applyFill="1" applyBorder="1" applyAlignment="1" applyProtection="1">
      <alignment horizontal="center"/>
      <protection locked="0"/>
    </xf>
    <xf numFmtId="0" fontId="1" fillId="12" borderId="73" xfId="0" applyFont="1" applyFill="1" applyBorder="1" applyProtection="1">
      <protection locked="0"/>
    </xf>
    <xf numFmtId="9" fontId="1" fillId="2" borderId="66" xfId="0" applyNumberFormat="1" applyFont="1" applyFill="1" applyBorder="1" applyAlignment="1" applyProtection="1">
      <alignment horizontal="center" vertical="center"/>
    </xf>
    <xf numFmtId="164" fontId="0" fillId="0" borderId="67" xfId="0" applyNumberFormat="1" applyBorder="1" applyAlignment="1" applyProtection="1">
      <alignment horizontal="center" vertical="center"/>
      <protection locked="0"/>
    </xf>
    <xf numFmtId="164" fontId="0" fillId="12" borderId="15" xfId="0" applyNumberFormat="1" applyFill="1" applyBorder="1" applyAlignment="1" applyProtection="1">
      <alignment horizontal="center" vertical="center"/>
      <protection locked="0"/>
    </xf>
    <xf numFmtId="164" fontId="0" fillId="12" borderId="16" xfId="0" applyNumberFormat="1" applyFill="1" applyBorder="1" applyAlignment="1" applyProtection="1">
      <alignment horizontal="center" vertical="center"/>
      <protection locked="0"/>
    </xf>
    <xf numFmtId="164" fontId="0" fillId="12" borderId="11" xfId="0" applyNumberFormat="1" applyFill="1" applyBorder="1" applyAlignment="1" applyProtection="1">
      <alignment horizontal="center" vertical="center"/>
      <protection locked="0"/>
    </xf>
    <xf numFmtId="164" fontId="0" fillId="12" borderId="39" xfId="0" applyNumberFormat="1" applyFill="1" applyBorder="1" applyAlignment="1" applyProtection="1">
      <alignment horizontal="center" vertical="center"/>
      <protection locked="0"/>
    </xf>
    <xf numFmtId="0" fontId="0" fillId="12" borderId="40" xfId="0" applyFill="1" applyBorder="1" applyAlignment="1" applyProtection="1">
      <alignment horizontal="center"/>
      <protection locked="0"/>
    </xf>
    <xf numFmtId="0" fontId="0" fillId="12" borderId="11" xfId="0" applyFill="1" applyBorder="1" applyAlignment="1" applyProtection="1">
      <alignment horizontal="center"/>
      <protection locked="0"/>
    </xf>
    <xf numFmtId="0" fontId="0" fillId="12" borderId="16" xfId="0" applyFill="1" applyBorder="1" applyAlignment="1" applyProtection="1">
      <alignment horizontal="center"/>
      <protection locked="0"/>
    </xf>
    <xf numFmtId="0" fontId="1" fillId="12" borderId="17" xfId="0" applyFont="1" applyFill="1" applyBorder="1" applyAlignment="1" applyProtection="1">
      <alignment horizontal="left" vertical="center"/>
      <protection locked="0"/>
    </xf>
    <xf numFmtId="0" fontId="1" fillId="12" borderId="17" xfId="0" applyFont="1" applyFill="1" applyBorder="1" applyProtection="1">
      <protection locked="0"/>
    </xf>
    <xf numFmtId="0" fontId="1" fillId="0" borderId="39" xfId="0" applyNumberFormat="1" applyFont="1" applyFill="1" applyBorder="1" applyAlignment="1" applyProtection="1">
      <alignment horizontal="center" vertical="center"/>
    </xf>
    <xf numFmtId="9" fontId="1" fillId="2" borderId="43" xfId="0" applyNumberFormat="1" applyFont="1" applyFill="1" applyBorder="1" applyAlignment="1" applyProtection="1">
      <alignment horizontal="center" vertical="center"/>
    </xf>
    <xf numFmtId="0" fontId="2" fillId="2" borderId="21" xfId="0" applyFont="1" applyFill="1" applyBorder="1" applyAlignment="1" applyProtection="1">
      <alignment horizontal="center" vertical="center"/>
    </xf>
    <xf numFmtId="9" fontId="1" fillId="2" borderId="21" xfId="0" applyNumberFormat="1" applyFont="1" applyFill="1" applyBorder="1" applyAlignment="1" applyProtection="1">
      <alignment horizontal="center" vertical="center"/>
    </xf>
    <xf numFmtId="0" fontId="3" fillId="2" borderId="42" xfId="0" applyFont="1" applyFill="1" applyBorder="1" applyAlignment="1" applyProtection="1">
      <alignment horizontal="center" vertical="center"/>
    </xf>
    <xf numFmtId="164" fontId="0" fillId="12" borderId="16" xfId="0" applyNumberFormat="1" applyFill="1" applyBorder="1" applyAlignment="1" applyProtection="1">
      <alignment vertical="center"/>
      <protection locked="0"/>
    </xf>
    <xf numFmtId="165" fontId="0" fillId="0" borderId="40" xfId="0" applyNumberFormat="1" applyFill="1" applyBorder="1" applyAlignment="1" applyProtection="1">
      <alignment horizontal="center"/>
      <protection locked="0"/>
    </xf>
    <xf numFmtId="164" fontId="0" fillId="12" borderId="11" xfId="0" applyNumberFormat="1" applyFill="1" applyBorder="1" applyAlignment="1" applyProtection="1">
      <alignment horizontal="center"/>
      <protection locked="0"/>
    </xf>
    <xf numFmtId="164" fontId="0" fillId="12" borderId="69" xfId="0" applyNumberFormat="1" applyFill="1" applyBorder="1" applyAlignment="1" applyProtection="1">
      <alignment horizontal="center"/>
      <protection locked="0"/>
    </xf>
    <xf numFmtId="0" fontId="1" fillId="12" borderId="11" xfId="0" applyFont="1" applyFill="1" applyBorder="1" applyAlignment="1" applyProtection="1">
      <alignment horizontal="left" vertical="center"/>
      <protection locked="0"/>
    </xf>
    <xf numFmtId="0" fontId="6" fillId="4" borderId="74" xfId="0" applyFont="1" applyFill="1" applyBorder="1" applyAlignment="1" applyProtection="1">
      <alignment horizontal="center" vertical="center" wrapText="1"/>
    </xf>
    <xf numFmtId="0" fontId="7" fillId="13" borderId="48" xfId="0" applyNumberFormat="1" applyFont="1" applyFill="1" applyBorder="1" applyAlignment="1" applyProtection="1">
      <alignment horizontal="center" vertical="center"/>
    </xf>
    <xf numFmtId="0" fontId="7" fillId="13" borderId="49" xfId="0" applyNumberFormat="1" applyFont="1" applyFill="1" applyBorder="1" applyAlignment="1" applyProtection="1">
      <alignment horizontal="center" vertical="center"/>
    </xf>
    <xf numFmtId="0" fontId="1" fillId="13" borderId="47" xfId="0" applyFont="1" applyFill="1" applyBorder="1" applyAlignment="1" applyProtection="1">
      <alignment horizontal="center" vertical="center"/>
    </xf>
    <xf numFmtId="0" fontId="7" fillId="13" borderId="51" xfId="0" applyNumberFormat="1" applyFont="1" applyFill="1" applyBorder="1" applyAlignment="1" applyProtection="1">
      <alignment vertical="center"/>
    </xf>
    <xf numFmtId="0" fontId="8" fillId="6" borderId="20" xfId="0" applyFont="1" applyFill="1" applyBorder="1" applyAlignment="1" applyProtection="1">
      <alignment horizontal="center" vertical="center"/>
    </xf>
    <xf numFmtId="0" fontId="7" fillId="13" borderId="29" xfId="0" applyNumberFormat="1" applyFont="1" applyFill="1" applyBorder="1" applyAlignment="1" applyProtection="1">
      <alignment horizontal="center" vertical="center"/>
    </xf>
    <xf numFmtId="0" fontId="7" fillId="13" borderId="30" xfId="0" applyNumberFormat="1" applyFont="1" applyFill="1" applyBorder="1" applyAlignment="1" applyProtection="1">
      <alignment horizontal="center" vertical="center"/>
    </xf>
    <xf numFmtId="0" fontId="1" fillId="13" borderId="35" xfId="0" applyFont="1" applyFill="1" applyBorder="1" applyAlignment="1" applyProtection="1">
      <alignment horizontal="center" vertical="center"/>
    </xf>
    <xf numFmtId="0" fontId="7" fillId="13" borderId="54" xfId="0" applyNumberFormat="1" applyFont="1" applyFill="1" applyBorder="1" applyAlignment="1" applyProtection="1">
      <alignment vertical="center"/>
    </xf>
    <xf numFmtId="0" fontId="0" fillId="14" borderId="0" xfId="0" applyFill="1" applyProtection="1">
      <protection locked="0"/>
    </xf>
    <xf numFmtId="9" fontId="1" fillId="14" borderId="1" xfId="0" applyNumberFormat="1" applyFont="1" applyFill="1" applyBorder="1" applyAlignment="1" applyProtection="1">
      <alignment horizontal="center" vertical="center"/>
    </xf>
    <xf numFmtId="0" fontId="2" fillId="14" borderId="2" xfId="0" applyFont="1" applyFill="1" applyBorder="1" applyAlignment="1" applyProtection="1">
      <alignment horizontal="center" vertical="center"/>
    </xf>
    <xf numFmtId="9" fontId="1" fillId="14" borderId="2" xfId="0" applyNumberFormat="1" applyFont="1" applyFill="1" applyBorder="1" applyAlignment="1" applyProtection="1">
      <alignment horizontal="center" vertical="center"/>
    </xf>
    <xf numFmtId="0" fontId="3" fillId="14" borderId="3" xfId="0" applyFont="1" applyFill="1" applyBorder="1" applyAlignment="1" applyProtection="1">
      <alignment horizontal="center" vertical="center"/>
    </xf>
    <xf numFmtId="164" fontId="0" fillId="14" borderId="4" xfId="0" applyNumberFormat="1" applyFill="1" applyBorder="1" applyAlignment="1" applyProtection="1">
      <alignment horizontal="center" vertical="center"/>
      <protection locked="0"/>
    </xf>
    <xf numFmtId="0" fontId="1" fillId="14" borderId="5" xfId="0" applyFont="1" applyFill="1" applyBorder="1" applyAlignment="1" applyProtection="1">
      <alignment horizontal="left" vertical="center"/>
      <protection locked="0"/>
    </xf>
    <xf numFmtId="0" fontId="1" fillId="14" borderId="6" xfId="0" applyNumberFormat="1" applyFont="1" applyFill="1" applyBorder="1" applyAlignment="1" applyProtection="1">
      <alignment horizontal="center" vertical="center"/>
    </xf>
    <xf numFmtId="0" fontId="0" fillId="14" borderId="7" xfId="0" applyFill="1" applyBorder="1" applyAlignment="1" applyProtection="1">
      <protection locked="0"/>
    </xf>
    <xf numFmtId="9" fontId="1" fillId="14" borderId="59" xfId="0" applyNumberFormat="1" applyFont="1" applyFill="1" applyBorder="1" applyAlignment="1" applyProtection="1">
      <alignment horizontal="center" vertical="center"/>
    </xf>
    <xf numFmtId="0" fontId="2" fillId="14" borderId="28" xfId="0" applyFont="1" applyFill="1" applyBorder="1" applyAlignment="1" applyProtection="1">
      <alignment horizontal="center" vertical="center"/>
    </xf>
    <xf numFmtId="9" fontId="1" fillId="14" borderId="28" xfId="0" applyNumberFormat="1" applyFont="1" applyFill="1" applyBorder="1" applyAlignment="1" applyProtection="1">
      <alignment horizontal="center" vertical="center"/>
    </xf>
    <xf numFmtId="0" fontId="3" fillId="14" borderId="60" xfId="0" applyFont="1" applyFill="1" applyBorder="1" applyAlignment="1" applyProtection="1">
      <alignment horizontal="center" vertical="center"/>
    </xf>
    <xf numFmtId="14" fontId="4" fillId="14" borderId="11" xfId="0" applyNumberFormat="1" applyFont="1" applyFill="1" applyBorder="1" applyAlignment="1" applyProtection="1">
      <alignment horizontal="center" vertical="center"/>
      <protection locked="0"/>
    </xf>
    <xf numFmtId="0" fontId="1" fillId="14" borderId="61" xfId="0" applyFont="1" applyFill="1" applyBorder="1" applyAlignment="1" applyProtection="1">
      <alignment horizontal="left" vertical="center"/>
      <protection locked="0"/>
    </xf>
    <xf numFmtId="0" fontId="1" fillId="14" borderId="62" xfId="0" applyNumberFormat="1" applyFont="1" applyFill="1" applyBorder="1" applyAlignment="1" applyProtection="1">
      <alignment horizontal="center" vertical="center"/>
    </xf>
    <xf numFmtId="0" fontId="5" fillId="14" borderId="7" xfId="0" applyFont="1" applyFill="1" applyBorder="1" applyAlignment="1" applyProtection="1">
      <alignment vertical="center"/>
    </xf>
    <xf numFmtId="9" fontId="1" fillId="14" borderId="14" xfId="0" applyNumberFormat="1" applyFont="1" applyFill="1" applyBorder="1" applyAlignment="1" applyProtection="1">
      <alignment horizontal="center" vertical="center"/>
    </xf>
    <xf numFmtId="0" fontId="2" fillId="14" borderId="9" xfId="0" applyFont="1" applyFill="1" applyBorder="1" applyAlignment="1" applyProtection="1">
      <alignment horizontal="center" vertical="center"/>
    </xf>
    <xf numFmtId="9" fontId="1" fillId="14" borderId="9" xfId="0" applyNumberFormat="1" applyFont="1" applyFill="1" applyBorder="1" applyAlignment="1" applyProtection="1">
      <alignment horizontal="center" vertical="center"/>
    </xf>
    <xf numFmtId="0" fontId="3" fillId="14" borderId="10" xfId="0" applyFont="1" applyFill="1" applyBorder="1" applyAlignment="1" applyProtection="1">
      <alignment horizontal="center" vertical="center"/>
    </xf>
    <xf numFmtId="164" fontId="0" fillId="14" borderId="70" xfId="0" applyNumberFormat="1" applyFill="1" applyBorder="1" applyAlignment="1" applyProtection="1">
      <alignment horizontal="center" vertical="center"/>
      <protection locked="0"/>
    </xf>
    <xf numFmtId="164" fontId="0" fillId="14" borderId="71" xfId="0" applyNumberFormat="1" applyFill="1" applyBorder="1" applyAlignment="1" applyProtection="1">
      <alignment horizontal="center" vertical="center"/>
      <protection locked="0"/>
    </xf>
    <xf numFmtId="164" fontId="0" fillId="14" borderId="67" xfId="0" applyNumberFormat="1" applyFill="1" applyBorder="1" applyAlignment="1" applyProtection="1">
      <alignment horizontal="center" vertical="center"/>
      <protection locked="0"/>
    </xf>
    <xf numFmtId="164" fontId="0" fillId="14" borderId="72" xfId="0" applyNumberFormat="1" applyFill="1" applyBorder="1" applyAlignment="1" applyProtection="1">
      <alignment horizontal="center" vertical="center"/>
      <protection locked="0"/>
    </xf>
    <xf numFmtId="0" fontId="0" fillId="14" borderId="0" xfId="0" applyFill="1" applyBorder="1" applyAlignment="1" applyProtection="1">
      <alignment horizontal="center"/>
      <protection locked="0"/>
    </xf>
    <xf numFmtId="165" fontId="12" fillId="14" borderId="68" xfId="0" applyNumberFormat="1" applyFont="1" applyFill="1" applyBorder="1" applyAlignment="1" applyProtection="1">
      <alignment horizontal="center" vertical="center"/>
      <protection locked="0"/>
    </xf>
    <xf numFmtId="164" fontId="12" fillId="14" borderId="11" xfId="0" applyNumberFormat="1" applyFont="1" applyFill="1" applyBorder="1" applyAlignment="1" applyProtection="1">
      <alignment horizontal="center" vertical="center"/>
      <protection locked="0"/>
    </xf>
    <xf numFmtId="164" fontId="12" fillId="14" borderId="69" xfId="0" applyNumberFormat="1" applyFont="1" applyFill="1" applyBorder="1" applyAlignment="1" applyProtection="1">
      <alignment horizontal="center" vertical="center"/>
      <protection locked="0"/>
    </xf>
    <xf numFmtId="0" fontId="16" fillId="14" borderId="16" xfId="0" applyFont="1" applyFill="1" applyBorder="1" applyAlignment="1" applyProtection="1">
      <alignment horizontal="center"/>
      <protection locked="0"/>
    </xf>
    <xf numFmtId="0" fontId="1" fillId="14" borderId="73" xfId="0" applyFont="1" applyFill="1" applyBorder="1" applyProtection="1">
      <protection locked="0"/>
    </xf>
    <xf numFmtId="9" fontId="1" fillId="14" borderId="66" xfId="0" applyNumberFormat="1" applyFont="1" applyFill="1" applyBorder="1" applyAlignment="1" applyProtection="1">
      <alignment horizontal="center" vertical="center"/>
    </xf>
    <xf numFmtId="0" fontId="0" fillId="14" borderId="18" xfId="0" applyFill="1" applyBorder="1" applyAlignment="1" applyProtection="1">
      <protection locked="0"/>
    </xf>
    <xf numFmtId="9" fontId="1" fillId="14" borderId="8" xfId="0" applyNumberFormat="1" applyFont="1" applyFill="1" applyBorder="1" applyAlignment="1" applyProtection="1">
      <alignment horizontal="center" vertical="center"/>
    </xf>
    <xf numFmtId="0" fontId="1" fillId="14" borderId="12" xfId="0" applyFont="1" applyFill="1" applyBorder="1" applyAlignment="1" applyProtection="1">
      <alignment horizontal="left" vertical="center"/>
      <protection locked="0"/>
    </xf>
    <xf numFmtId="0" fontId="1" fillId="14" borderId="13" xfId="0" applyNumberFormat="1" applyFont="1" applyFill="1" applyBorder="1" applyAlignment="1" applyProtection="1">
      <alignment horizontal="center" vertical="center"/>
    </xf>
    <xf numFmtId="0" fontId="5" fillId="14" borderId="18" xfId="0" applyFont="1" applyFill="1" applyBorder="1" applyAlignment="1" applyProtection="1">
      <alignment vertical="center"/>
    </xf>
    <xf numFmtId="164" fontId="0" fillId="14" borderId="15" xfId="0" applyNumberFormat="1" applyFill="1" applyBorder="1" applyAlignment="1" applyProtection="1">
      <alignment horizontal="center" vertical="center"/>
      <protection locked="0"/>
    </xf>
    <xf numFmtId="164" fontId="0" fillId="14" borderId="16" xfId="0" applyNumberFormat="1" applyFill="1" applyBorder="1" applyAlignment="1" applyProtection="1">
      <alignment horizontal="center" vertical="center"/>
      <protection locked="0"/>
    </xf>
    <xf numFmtId="164" fontId="0" fillId="14" borderId="11" xfId="0" applyNumberFormat="1" applyFill="1" applyBorder="1" applyAlignment="1" applyProtection="1">
      <alignment horizontal="center" vertical="center"/>
      <protection locked="0"/>
    </xf>
    <xf numFmtId="164" fontId="0" fillId="14" borderId="39" xfId="0" applyNumberFormat="1" applyFill="1" applyBorder="1" applyAlignment="1" applyProtection="1">
      <alignment horizontal="center" vertical="center"/>
      <protection locked="0"/>
    </xf>
    <xf numFmtId="0" fontId="0" fillId="14" borderId="40" xfId="0" applyFill="1" applyBorder="1" applyAlignment="1" applyProtection="1">
      <alignment horizontal="center"/>
      <protection locked="0"/>
    </xf>
    <xf numFmtId="0" fontId="1" fillId="14" borderId="17" xfId="0" applyFont="1" applyFill="1" applyBorder="1" applyAlignment="1" applyProtection="1">
      <alignment horizontal="left" vertical="center"/>
      <protection locked="0"/>
    </xf>
    <xf numFmtId="0" fontId="1" fillId="14" borderId="17" xfId="0" applyFont="1" applyFill="1" applyBorder="1" applyProtection="1">
      <protection locked="0"/>
    </xf>
    <xf numFmtId="14" fontId="0" fillId="14" borderId="11" xfId="0" applyNumberFormat="1" applyFill="1" applyBorder="1" applyAlignment="1" applyProtection="1">
      <alignment horizontal="center" vertical="center"/>
      <protection locked="0"/>
    </xf>
    <xf numFmtId="9" fontId="1" fillId="14" borderId="26" xfId="0" applyNumberFormat="1" applyFont="1" applyFill="1" applyBorder="1" applyAlignment="1" applyProtection="1">
      <alignment horizontal="center" vertical="center"/>
    </xf>
    <xf numFmtId="0" fontId="2" fillId="14" borderId="21" xfId="0" applyFont="1" applyFill="1" applyBorder="1" applyAlignment="1" applyProtection="1">
      <alignment horizontal="center" vertical="center"/>
    </xf>
    <xf numFmtId="9" fontId="1" fillId="14" borderId="21" xfId="0" applyNumberFormat="1" applyFont="1" applyFill="1" applyBorder="1" applyAlignment="1" applyProtection="1">
      <alignment horizontal="center" vertical="center"/>
    </xf>
    <xf numFmtId="0" fontId="3" fillId="14" borderId="42" xfId="0" applyFont="1" applyFill="1" applyBorder="1" applyAlignment="1" applyProtection="1">
      <alignment horizontal="center" vertical="center"/>
    </xf>
    <xf numFmtId="0" fontId="1" fillId="14" borderId="11" xfId="0" applyFont="1" applyFill="1" applyBorder="1" applyAlignment="1" applyProtection="1">
      <alignment horizontal="left" vertical="center"/>
      <protection locked="0"/>
    </xf>
    <xf numFmtId="0" fontId="1" fillId="14" borderId="39" xfId="0" applyNumberFormat="1" applyFont="1" applyFill="1" applyBorder="1" applyAlignment="1" applyProtection="1">
      <alignment horizontal="center" vertical="center"/>
    </xf>
    <xf numFmtId="9" fontId="1" fillId="14" borderId="43" xfId="0" applyNumberFormat="1" applyFont="1" applyFill="1" applyBorder="1" applyAlignment="1" applyProtection="1">
      <alignment horizontal="center" vertical="center"/>
    </xf>
    <xf numFmtId="164" fontId="0" fillId="14" borderId="16" xfId="0" applyNumberFormat="1" applyFill="1" applyBorder="1" applyAlignment="1" applyProtection="1">
      <alignment vertical="center"/>
      <protection locked="0"/>
    </xf>
    <xf numFmtId="0" fontId="7" fillId="3" borderId="48" xfId="0" applyNumberFormat="1" applyFont="1" applyFill="1" applyBorder="1" applyAlignment="1" applyProtection="1">
      <alignment horizontal="center" vertical="center"/>
    </xf>
    <xf numFmtId="0" fontId="7" fillId="3" borderId="49" xfId="0" applyNumberFormat="1" applyFont="1" applyFill="1" applyBorder="1" applyAlignment="1" applyProtection="1">
      <alignment horizontal="center" vertical="center"/>
    </xf>
    <xf numFmtId="0" fontId="1" fillId="7" borderId="55" xfId="0" applyFont="1" applyFill="1" applyBorder="1" applyAlignment="1" applyProtection="1">
      <alignment horizontal="center" vertical="center"/>
      <protection locked="0"/>
    </xf>
    <xf numFmtId="0" fontId="1" fillId="9" borderId="55" xfId="0" applyFont="1" applyFill="1" applyBorder="1" applyAlignment="1" applyProtection="1">
      <alignment horizontal="center" vertical="center"/>
      <protection locked="0"/>
    </xf>
    <xf numFmtId="0" fontId="1" fillId="3" borderId="47" xfId="0" applyFont="1" applyFill="1" applyBorder="1" applyAlignment="1" applyProtection="1">
      <alignment horizontal="center" vertical="center"/>
    </xf>
    <xf numFmtId="0" fontId="7" fillId="3" borderId="51" xfId="0" applyNumberFormat="1" applyFont="1" applyFill="1" applyBorder="1" applyAlignment="1" applyProtection="1">
      <alignment vertical="center"/>
    </xf>
    <xf numFmtId="0" fontId="7" fillId="3" borderId="29" xfId="0" applyNumberFormat="1" applyFont="1" applyFill="1" applyBorder="1" applyAlignment="1" applyProtection="1">
      <alignment horizontal="center" vertical="center"/>
    </xf>
    <xf numFmtId="0" fontId="7" fillId="3" borderId="30" xfId="0" applyNumberFormat="1" applyFont="1" applyFill="1" applyBorder="1" applyAlignment="1" applyProtection="1">
      <alignment horizontal="center" vertical="center"/>
    </xf>
    <xf numFmtId="0" fontId="1" fillId="7" borderId="55" xfId="0" applyFont="1" applyFill="1" applyBorder="1" applyAlignment="1" applyProtection="1">
      <alignment vertical="center"/>
      <protection locked="0"/>
    </xf>
    <xf numFmtId="0" fontId="1" fillId="9" borderId="55" xfId="0" applyFont="1" applyFill="1" applyBorder="1" applyAlignment="1" applyProtection="1">
      <alignment vertical="center"/>
      <protection locked="0"/>
    </xf>
    <xf numFmtId="0" fontId="1" fillId="7" borderId="56" xfId="0" applyFont="1" applyFill="1" applyBorder="1" applyAlignment="1" applyProtection="1">
      <alignment vertical="center"/>
      <protection locked="0"/>
    </xf>
    <xf numFmtId="0" fontId="1" fillId="9" borderId="56" xfId="0" applyFont="1" applyFill="1" applyBorder="1" applyAlignment="1" applyProtection="1">
      <alignment vertical="center"/>
      <protection locked="0"/>
    </xf>
    <xf numFmtId="0" fontId="1" fillId="9" borderId="52" xfId="0" applyFont="1" applyFill="1" applyBorder="1" applyAlignment="1" applyProtection="1">
      <alignment horizontal="center" vertical="center"/>
      <protection locked="0"/>
    </xf>
    <xf numFmtId="0" fontId="1" fillId="7" borderId="9" xfId="0" applyNumberFormat="1" applyFont="1" applyFill="1" applyBorder="1" applyAlignment="1" applyProtection="1">
      <alignment horizontal="center" vertical="center"/>
      <protection locked="0"/>
    </xf>
    <xf numFmtId="0" fontId="1" fillId="3" borderId="35" xfId="0" applyFont="1" applyFill="1" applyBorder="1" applyAlignment="1" applyProtection="1">
      <alignment horizontal="center" vertical="center"/>
    </xf>
    <xf numFmtId="0" fontId="7" fillId="3" borderId="54" xfId="0" applyNumberFormat="1" applyFont="1" applyFill="1" applyBorder="1" applyAlignment="1" applyProtection="1">
      <alignment vertical="center"/>
    </xf>
    <xf numFmtId="0" fontId="0" fillId="15" borderId="0" xfId="0" applyFill="1" applyProtection="1">
      <protection locked="0"/>
    </xf>
    <xf numFmtId="9" fontId="1" fillId="15" borderId="14" xfId="0" applyNumberFormat="1" applyFont="1" applyFill="1" applyBorder="1" applyAlignment="1" applyProtection="1">
      <alignment horizontal="center" vertical="center"/>
    </xf>
    <xf numFmtId="0" fontId="2" fillId="15" borderId="9" xfId="0" applyFont="1" applyFill="1" applyBorder="1" applyAlignment="1" applyProtection="1">
      <alignment horizontal="center" vertical="center"/>
    </xf>
    <xf numFmtId="9" fontId="1" fillId="15" borderId="9" xfId="0" applyNumberFormat="1" applyFont="1" applyFill="1" applyBorder="1" applyAlignment="1" applyProtection="1">
      <alignment horizontal="center" vertical="center"/>
    </xf>
    <xf numFmtId="0" fontId="3" fillId="15" borderId="10" xfId="0" applyFont="1" applyFill="1" applyBorder="1" applyAlignment="1" applyProtection="1">
      <alignment horizontal="center" vertical="center"/>
    </xf>
    <xf numFmtId="164" fontId="0" fillId="15" borderId="16" xfId="0" applyNumberFormat="1" applyFill="1" applyBorder="1" applyAlignment="1" applyProtection="1">
      <alignment horizontal="center" vertical="center"/>
      <protection locked="0"/>
    </xf>
    <xf numFmtId="164" fontId="0" fillId="15" borderId="11" xfId="0" applyNumberFormat="1" applyFill="1" applyBorder="1" applyAlignment="1" applyProtection="1">
      <alignment horizontal="center" vertical="center"/>
      <protection locked="0"/>
    </xf>
    <xf numFmtId="0" fontId="1" fillId="15" borderId="12" xfId="0" applyFont="1" applyFill="1" applyBorder="1" applyAlignment="1" applyProtection="1">
      <alignment horizontal="left" vertical="center"/>
      <protection locked="0"/>
    </xf>
    <xf numFmtId="0" fontId="1" fillId="15" borderId="13" xfId="0" applyNumberFormat="1" applyFont="1" applyFill="1" applyBorder="1" applyAlignment="1" applyProtection="1">
      <alignment horizontal="center" vertical="center"/>
    </xf>
    <xf numFmtId="0" fontId="0" fillId="15" borderId="18" xfId="0" applyFill="1" applyBorder="1" applyAlignment="1" applyProtection="1">
      <protection locked="0"/>
    </xf>
    <xf numFmtId="164" fontId="0" fillId="15" borderId="11" xfId="0" applyNumberFormat="1" applyFont="1" applyFill="1" applyBorder="1" applyAlignment="1" applyProtection="1">
      <alignment horizontal="center" vertical="center"/>
      <protection locked="0"/>
    </xf>
    <xf numFmtId="0" fontId="5" fillId="15" borderId="18" xfId="0" applyFont="1" applyFill="1" applyBorder="1" applyAlignment="1" applyProtection="1">
      <alignment vertical="center"/>
    </xf>
    <xf numFmtId="164" fontId="0" fillId="15" borderId="15" xfId="0" applyNumberFormat="1" applyFill="1" applyBorder="1" applyAlignment="1" applyProtection="1">
      <alignment horizontal="center" vertical="center"/>
      <protection locked="0"/>
    </xf>
    <xf numFmtId="164" fontId="17" fillId="16" borderId="39" xfId="0" applyNumberFormat="1" applyFont="1" applyFill="1" applyBorder="1" applyAlignment="1" applyProtection="1">
      <alignment horizontal="center" vertical="center"/>
      <protection locked="0"/>
    </xf>
    <xf numFmtId="164" fontId="1" fillId="15" borderId="39" xfId="0" applyNumberFormat="1" applyFont="1" applyFill="1" applyBorder="1" applyAlignment="1" applyProtection="1">
      <alignment horizontal="center"/>
      <protection locked="0"/>
    </xf>
    <xf numFmtId="164" fontId="1" fillId="15" borderId="69" xfId="0" applyNumberFormat="1" applyFont="1" applyFill="1" applyBorder="1" applyAlignment="1" applyProtection="1">
      <alignment horizontal="center"/>
      <protection locked="0"/>
    </xf>
    <xf numFmtId="164" fontId="0" fillId="15" borderId="40" xfId="0" applyNumberFormat="1" applyFill="1" applyBorder="1" applyAlignment="1" applyProtection="1">
      <alignment horizontal="center"/>
      <protection locked="0"/>
    </xf>
    <xf numFmtId="165" fontId="12" fillId="15" borderId="68" xfId="0" applyNumberFormat="1" applyFont="1" applyFill="1" applyBorder="1" applyAlignment="1" applyProtection="1">
      <alignment horizontal="center" vertical="center"/>
      <protection locked="0"/>
    </xf>
    <xf numFmtId="164" fontId="12" fillId="15" borderId="11" xfId="0" applyNumberFormat="1" applyFont="1" applyFill="1" applyBorder="1" applyAlignment="1" applyProtection="1">
      <alignment horizontal="center" vertical="center"/>
      <protection locked="0"/>
    </xf>
    <xf numFmtId="164" fontId="12" fillId="15" borderId="69" xfId="0" applyNumberFormat="1" applyFont="1" applyFill="1" applyBorder="1" applyAlignment="1" applyProtection="1">
      <alignment horizontal="center" vertical="center"/>
      <protection locked="0"/>
    </xf>
    <xf numFmtId="0" fontId="18" fillId="15" borderId="15" xfId="0" applyFont="1" applyFill="1" applyBorder="1" applyAlignment="1" applyProtection="1">
      <alignment horizontal="center"/>
      <protection locked="0"/>
    </xf>
    <xf numFmtId="0" fontId="1" fillId="15" borderId="17" xfId="0" applyFont="1" applyFill="1" applyBorder="1" applyAlignment="1" applyProtection="1">
      <alignment horizontal="left" vertical="center"/>
      <protection locked="0"/>
    </xf>
    <xf numFmtId="0" fontId="1" fillId="15" borderId="17" xfId="0" applyFont="1" applyFill="1" applyBorder="1" applyProtection="1">
      <protection locked="0"/>
    </xf>
    <xf numFmtId="164" fontId="0" fillId="15" borderId="75" xfId="0" applyNumberFormat="1" applyFill="1" applyBorder="1" applyAlignment="1" applyProtection="1">
      <alignment horizontal="center"/>
      <protection locked="0"/>
    </xf>
    <xf numFmtId="9" fontId="1" fillId="0" borderId="14" xfId="0" applyNumberFormat="1" applyFont="1" applyFill="1" applyBorder="1" applyAlignment="1" applyProtection="1">
      <alignment horizontal="center" vertical="center"/>
    </xf>
    <xf numFmtId="0" fontId="2" fillId="0" borderId="9" xfId="0" applyFont="1" applyFill="1" applyBorder="1" applyAlignment="1" applyProtection="1">
      <alignment horizontal="center" vertical="center"/>
    </xf>
    <xf numFmtId="0" fontId="1" fillId="0" borderId="9" xfId="0" applyFont="1" applyFill="1" applyBorder="1" applyAlignment="1" applyProtection="1">
      <alignment vertical="center"/>
      <protection locked="0"/>
    </xf>
    <xf numFmtId="0" fontId="1" fillId="0" borderId="10" xfId="0" applyFont="1" applyFill="1" applyBorder="1" applyAlignment="1" applyProtection="1">
      <alignment vertical="center"/>
      <protection locked="0"/>
    </xf>
    <xf numFmtId="0" fontId="1" fillId="5" borderId="74" xfId="0" applyFont="1" applyFill="1" applyBorder="1" applyAlignment="1" applyProtection="1">
      <alignment horizontal="center" vertical="center"/>
      <protection locked="0"/>
    </xf>
    <xf numFmtId="0" fontId="1" fillId="5" borderId="25" xfId="0" applyFont="1" applyFill="1" applyBorder="1" applyAlignment="1" applyProtection="1">
      <alignment horizontal="center" vertical="center"/>
      <protection locked="0"/>
    </xf>
    <xf numFmtId="0" fontId="3" fillId="5" borderId="19" xfId="0" applyFont="1" applyFill="1" applyBorder="1" applyAlignment="1" applyProtection="1">
      <alignment vertical="center"/>
    </xf>
    <xf numFmtId="0" fontId="3" fillId="5" borderId="74" xfId="0" applyFont="1" applyFill="1" applyBorder="1" applyAlignment="1" applyProtection="1">
      <alignment vertical="center"/>
    </xf>
    <xf numFmtId="0" fontId="3" fillId="5" borderId="25" xfId="0" applyFont="1" applyFill="1" applyBorder="1" applyAlignment="1" applyProtection="1">
      <alignment vertical="center"/>
    </xf>
    <xf numFmtId="0" fontId="1" fillId="5" borderId="19" xfId="0" applyFont="1" applyFill="1" applyBorder="1" applyAlignment="1" applyProtection="1">
      <alignment vertical="center"/>
      <protection locked="0"/>
    </xf>
    <xf numFmtId="0" fontId="1" fillId="5" borderId="74" xfId="0" applyFont="1" applyFill="1" applyBorder="1" applyAlignment="1" applyProtection="1">
      <alignment vertical="center"/>
      <protection locked="0"/>
    </xf>
    <xf numFmtId="164" fontId="1" fillId="5" borderId="76" xfId="0" applyNumberFormat="1" applyFont="1" applyFill="1" applyBorder="1" applyAlignment="1" applyProtection="1">
      <alignment horizontal="center"/>
      <protection locked="0"/>
    </xf>
    <xf numFmtId="164" fontId="1" fillId="5" borderId="77" xfId="0" applyNumberFormat="1" applyFont="1" applyFill="1" applyBorder="1" applyAlignment="1" applyProtection="1">
      <alignment horizontal="center"/>
      <protection locked="0"/>
    </xf>
    <xf numFmtId="0" fontId="1" fillId="7" borderId="78" xfId="0" applyFont="1" applyFill="1" applyBorder="1" applyAlignment="1" applyProtection="1">
      <alignment vertical="center"/>
      <protection locked="0"/>
    </xf>
    <xf numFmtId="0" fontId="1" fillId="7" borderId="22" xfId="0" applyFont="1" applyFill="1" applyBorder="1" applyAlignment="1" applyProtection="1">
      <alignment horizontal="center" vertical="center"/>
      <protection locked="0"/>
    </xf>
    <xf numFmtId="0" fontId="1" fillId="7" borderId="43" xfId="0" applyFont="1" applyFill="1" applyBorder="1" applyAlignment="1" applyProtection="1">
      <alignment horizontal="center" vertical="center"/>
      <protection locked="0"/>
    </xf>
    <xf numFmtId="0" fontId="1" fillId="9" borderId="23" xfId="0" applyFont="1" applyFill="1" applyBorder="1" applyAlignment="1" applyProtection="1">
      <alignment vertical="center"/>
      <protection locked="0"/>
    </xf>
    <xf numFmtId="0" fontId="1" fillId="9" borderId="22" xfId="0" applyFont="1" applyFill="1" applyBorder="1" applyAlignment="1" applyProtection="1">
      <alignment horizontal="center" vertical="center"/>
      <protection locked="0"/>
    </xf>
    <xf numFmtId="0" fontId="1" fillId="9" borderId="43" xfId="0" applyFont="1" applyFill="1" applyBorder="1" applyAlignment="1" applyProtection="1">
      <alignment horizontal="center" vertical="center"/>
      <protection locked="0"/>
    </xf>
    <xf numFmtId="0" fontId="1" fillId="7" borderId="23" xfId="0" applyFont="1" applyFill="1" applyBorder="1" applyAlignment="1" applyProtection="1">
      <alignment vertical="center"/>
      <protection locked="0"/>
    </xf>
    <xf numFmtId="0" fontId="1" fillId="5" borderId="74" xfId="0" applyFont="1" applyFill="1" applyBorder="1" applyAlignment="1" applyProtection="1">
      <alignment horizontal="center" vertical="center"/>
      <protection locked="0"/>
    </xf>
    <xf numFmtId="164" fontId="0" fillId="15" borderId="0" xfId="0" applyNumberFormat="1" applyFill="1" applyBorder="1" applyAlignment="1" applyProtection="1">
      <alignment horizontal="center"/>
      <protection locked="0"/>
    </xf>
    <xf numFmtId="164" fontId="0" fillId="15" borderId="23" xfId="0" applyNumberFormat="1" applyFill="1" applyBorder="1" applyAlignment="1" applyProtection="1">
      <alignment horizontal="center"/>
      <protection locked="0"/>
    </xf>
    <xf numFmtId="0" fontId="19" fillId="17" borderId="19" xfId="0" applyFont="1" applyFill="1" applyBorder="1" applyAlignment="1">
      <alignment vertical="center"/>
    </xf>
    <xf numFmtId="0" fontId="19" fillId="17" borderId="74" xfId="0" applyFont="1" applyFill="1" applyBorder="1" applyAlignment="1">
      <alignment vertical="center"/>
    </xf>
    <xf numFmtId="0" fontId="19" fillId="17" borderId="25" xfId="0" applyFont="1" applyFill="1" applyBorder="1" applyAlignment="1">
      <alignment vertical="center"/>
    </xf>
    <xf numFmtId="164" fontId="0" fillId="15" borderId="39" xfId="0" applyNumberFormat="1" applyFill="1" applyBorder="1" applyAlignment="1" applyProtection="1">
      <alignment horizontal="center" vertical="center"/>
      <protection locked="0"/>
    </xf>
    <xf numFmtId="0" fontId="20" fillId="15" borderId="15" xfId="0" applyFont="1" applyFill="1" applyBorder="1" applyAlignment="1" applyProtection="1">
      <alignment horizontal="center"/>
      <protection locked="0"/>
    </xf>
    <xf numFmtId="14" fontId="0" fillId="15" borderId="11" xfId="0" applyNumberFormat="1" applyFill="1" applyBorder="1" applyAlignment="1" applyProtection="1">
      <alignment horizontal="center" vertical="center"/>
      <protection locked="0"/>
    </xf>
    <xf numFmtId="164" fontId="0" fillId="15" borderId="74" xfId="0" applyNumberFormat="1" applyFill="1" applyBorder="1" applyAlignment="1" applyProtection="1">
      <alignment horizontal="center"/>
      <protection locked="0"/>
    </xf>
    <xf numFmtId="0" fontId="12" fillId="15" borderId="79" xfId="0" applyNumberFormat="1" applyFont="1" applyFill="1" applyBorder="1" applyAlignment="1" applyProtection="1">
      <alignment horizontal="center" vertical="center"/>
      <protection locked="0"/>
    </xf>
    <xf numFmtId="0" fontId="12" fillId="15" borderId="80" xfId="0" applyNumberFormat="1" applyFont="1" applyFill="1" applyBorder="1" applyAlignment="1" applyProtection="1">
      <alignment horizontal="center" vertical="center"/>
      <protection locked="0"/>
    </xf>
    <xf numFmtId="165" fontId="12" fillId="15" borderId="80" xfId="0" applyNumberFormat="1" applyFont="1" applyFill="1" applyBorder="1" applyAlignment="1" applyProtection="1">
      <alignment horizontal="center" vertical="center"/>
      <protection locked="0"/>
    </xf>
    <xf numFmtId="164" fontId="12" fillId="15" borderId="81" xfId="0" applyNumberFormat="1" applyFont="1" applyFill="1" applyBorder="1" applyAlignment="1" applyProtection="1">
      <alignment horizontal="center" vertical="center"/>
      <protection locked="0"/>
    </xf>
    <xf numFmtId="164" fontId="12" fillId="15" borderId="82" xfId="0" applyNumberFormat="1" applyFont="1" applyFill="1" applyBorder="1" applyAlignment="1" applyProtection="1">
      <alignment horizontal="center" vertical="center"/>
      <protection locked="0"/>
    </xf>
    <xf numFmtId="0" fontId="12" fillId="15" borderId="83" xfId="0" applyNumberFormat="1" applyFont="1" applyFill="1" applyBorder="1" applyAlignment="1" applyProtection="1">
      <alignment horizontal="center" vertical="center"/>
      <protection locked="0"/>
    </xf>
    <xf numFmtId="0" fontId="12" fillId="15" borderId="17" xfId="0" applyNumberFormat="1" applyFont="1" applyFill="1" applyBorder="1" applyAlignment="1" applyProtection="1">
      <alignment horizontal="center" vertical="center"/>
      <protection locked="0"/>
    </xf>
    <xf numFmtId="165" fontId="12" fillId="15" borderId="17" xfId="0" applyNumberFormat="1" applyFont="1" applyFill="1" applyBorder="1" applyAlignment="1" applyProtection="1">
      <alignment horizontal="center" vertical="center"/>
      <protection locked="0"/>
    </xf>
    <xf numFmtId="164" fontId="12" fillId="15" borderId="76" xfId="0" applyNumberFormat="1" applyFont="1" applyFill="1" applyBorder="1" applyAlignment="1" applyProtection="1">
      <alignment horizontal="center" vertical="center"/>
      <protection locked="0"/>
    </xf>
    <xf numFmtId="164" fontId="12" fillId="15" borderId="84" xfId="0" applyNumberFormat="1" applyFont="1" applyFill="1" applyBorder="1" applyAlignment="1" applyProtection="1">
      <alignment horizontal="center" vertical="center"/>
      <protection locked="0"/>
    </xf>
    <xf numFmtId="0" fontId="12" fillId="15" borderId="85" xfId="0" applyNumberFormat="1" applyFont="1" applyFill="1" applyBorder="1" applyAlignment="1" applyProtection="1">
      <alignment horizontal="center" vertical="center"/>
      <protection locked="0"/>
    </xf>
    <xf numFmtId="0" fontId="12" fillId="15" borderId="86" xfId="0" applyNumberFormat="1" applyFont="1" applyFill="1" applyBorder="1" applyAlignment="1" applyProtection="1">
      <alignment horizontal="center" vertical="center"/>
      <protection locked="0"/>
    </xf>
    <xf numFmtId="165" fontId="12" fillId="15" borderId="86" xfId="0" applyNumberFormat="1" applyFont="1" applyFill="1" applyBorder="1" applyAlignment="1" applyProtection="1">
      <alignment horizontal="center" vertical="center"/>
      <protection locked="0"/>
    </xf>
    <xf numFmtId="164" fontId="12" fillId="15" borderId="87" xfId="0" applyNumberFormat="1" applyFont="1" applyFill="1" applyBorder="1" applyAlignment="1" applyProtection="1">
      <alignment horizontal="center" vertical="center"/>
      <protection locked="0"/>
    </xf>
    <xf numFmtId="164" fontId="12" fillId="15" borderId="88" xfId="0" applyNumberFormat="1" applyFont="1" applyFill="1" applyBorder="1" applyAlignment="1" applyProtection="1">
      <alignment horizontal="center" vertical="center"/>
      <protection locked="0"/>
    </xf>
    <xf numFmtId="0" fontId="1" fillId="5" borderId="19" xfId="0" applyFont="1" applyFill="1" applyBorder="1" applyAlignment="1" applyProtection="1">
      <alignment horizontal="center" vertical="center"/>
      <protection locked="0"/>
    </xf>
    <xf numFmtId="164" fontId="1" fillId="5" borderId="74" xfId="0" applyNumberFormat="1" applyFont="1" applyFill="1" applyBorder="1" applyAlignment="1" applyProtection="1">
      <alignment horizontal="center" vertical="center"/>
      <protection locked="0"/>
    </xf>
    <xf numFmtId="164" fontId="1" fillId="5" borderId="25" xfId="0" applyNumberFormat="1" applyFont="1" applyFill="1" applyBorder="1" applyAlignment="1" applyProtection="1">
      <alignment horizontal="center" vertical="center"/>
      <protection locked="0"/>
    </xf>
    <xf numFmtId="164" fontId="1" fillId="15" borderId="12" xfId="0" applyNumberFormat="1" applyFont="1" applyFill="1" applyBorder="1" applyAlignment="1" applyProtection="1">
      <alignment horizontal="left" vertical="center"/>
      <protection locked="0"/>
    </xf>
    <xf numFmtId="164" fontId="1" fillId="15" borderId="13" xfId="0" applyNumberFormat="1" applyFont="1" applyFill="1" applyBorder="1" applyAlignment="1" applyProtection="1">
      <alignment horizontal="center" vertical="center"/>
    </xf>
    <xf numFmtId="0" fontId="18" fillId="15" borderId="16" xfId="0" applyFont="1" applyFill="1" applyBorder="1" applyAlignment="1" applyProtection="1">
      <alignment horizontal="center"/>
      <protection locked="0"/>
    </xf>
    <xf numFmtId="0" fontId="1" fillId="15" borderId="11" xfId="0" applyFont="1" applyFill="1" applyBorder="1" applyAlignment="1" applyProtection="1">
      <alignment horizontal="left" vertical="center"/>
      <protection locked="0"/>
    </xf>
    <xf numFmtId="164" fontId="1" fillId="5" borderId="89" xfId="0" applyNumberFormat="1" applyFont="1" applyFill="1" applyBorder="1" applyAlignment="1" applyProtection="1">
      <alignment horizontal="center"/>
      <protection locked="0"/>
    </xf>
    <xf numFmtId="0" fontId="1" fillId="7" borderId="90" xfId="0" applyFont="1" applyFill="1" applyBorder="1" applyAlignment="1" applyProtection="1">
      <alignment horizontal="center" vertical="center"/>
      <protection locked="0"/>
    </xf>
    <xf numFmtId="0" fontId="1" fillId="9" borderId="90" xfId="0" applyFont="1" applyFill="1" applyBorder="1" applyAlignment="1" applyProtection="1">
      <alignment horizontal="center" vertical="center"/>
      <protection locked="0"/>
    </xf>
    <xf numFmtId="0" fontId="1" fillId="5" borderId="8" xfId="0" applyFont="1" applyFill="1" applyBorder="1" applyAlignment="1" applyProtection="1">
      <alignment vertical="center"/>
      <protection locked="0"/>
    </xf>
    <xf numFmtId="164" fontId="0" fillId="15" borderId="70" xfId="0" applyNumberFormat="1" applyFill="1" applyBorder="1" applyAlignment="1" applyProtection="1">
      <alignment horizontal="center" vertical="center"/>
      <protection locked="0"/>
    </xf>
    <xf numFmtId="164" fontId="0" fillId="15" borderId="71" xfId="0" applyNumberFormat="1" applyFill="1" applyBorder="1" applyAlignment="1" applyProtection="1">
      <alignment horizontal="center" vertical="center"/>
      <protection locked="0"/>
    </xf>
    <xf numFmtId="165" fontId="12" fillId="15" borderId="68" xfId="0" applyNumberFormat="1" applyFont="1" applyFill="1" applyBorder="1" applyAlignment="1" applyProtection="1">
      <alignment horizontal="center" vertical="center"/>
    </xf>
    <xf numFmtId="164" fontId="12" fillId="15" borderId="11" xfId="0" applyNumberFormat="1" applyFont="1" applyFill="1" applyBorder="1" applyAlignment="1" applyProtection="1">
      <alignment horizontal="center" vertical="center"/>
    </xf>
    <xf numFmtId="0" fontId="18" fillId="15" borderId="16" xfId="0" applyFont="1" applyFill="1" applyBorder="1" applyAlignment="1" applyProtection="1">
      <alignment horizontal="center" vertical="center"/>
      <protection locked="0"/>
    </xf>
    <xf numFmtId="0" fontId="1" fillId="15" borderId="73" xfId="0" applyFont="1" applyFill="1" applyBorder="1" applyAlignment="1" applyProtection="1">
      <alignment horizontal="left" vertical="center"/>
      <protection locked="0"/>
    </xf>
    <xf numFmtId="9" fontId="1" fillId="15" borderId="26" xfId="0" applyNumberFormat="1" applyFont="1" applyFill="1" applyBorder="1" applyAlignment="1" applyProtection="1">
      <alignment horizontal="center" vertical="center"/>
    </xf>
    <xf numFmtId="0" fontId="2" fillId="15" borderId="21" xfId="0" applyFont="1" applyFill="1" applyBorder="1" applyAlignment="1" applyProtection="1">
      <alignment horizontal="center" vertical="center"/>
    </xf>
    <xf numFmtId="9" fontId="1" fillId="15" borderId="21" xfId="0" applyNumberFormat="1" applyFont="1" applyFill="1" applyBorder="1" applyAlignment="1" applyProtection="1">
      <alignment horizontal="center" vertical="center"/>
    </xf>
    <xf numFmtId="0" fontId="3" fillId="15" borderId="42" xfId="0" applyFont="1" applyFill="1" applyBorder="1" applyAlignment="1" applyProtection="1">
      <alignment horizontal="center" vertical="center"/>
    </xf>
    <xf numFmtId="0" fontId="1" fillId="15" borderId="39" xfId="0" applyNumberFormat="1" applyFont="1" applyFill="1" applyBorder="1" applyAlignment="1" applyProtection="1">
      <alignment horizontal="center" vertical="center"/>
    </xf>
    <xf numFmtId="0" fontId="12" fillId="15" borderId="87" xfId="0" applyNumberFormat="1" applyFont="1" applyFill="1" applyBorder="1" applyAlignment="1" applyProtection="1">
      <alignment horizontal="center" vertical="center"/>
      <protection locked="0"/>
    </xf>
    <xf numFmtId="0" fontId="7" fillId="18" borderId="48" xfId="0" applyNumberFormat="1" applyFont="1" applyFill="1" applyBorder="1" applyAlignment="1" applyProtection="1">
      <alignment horizontal="center" vertical="center"/>
    </xf>
    <xf numFmtId="0" fontId="7" fillId="18" borderId="49" xfId="0" applyNumberFormat="1" applyFont="1" applyFill="1" applyBorder="1" applyAlignment="1" applyProtection="1">
      <alignment horizontal="center" vertical="center"/>
    </xf>
    <xf numFmtId="0" fontId="13" fillId="10" borderId="2" xfId="0" applyFont="1" applyFill="1" applyBorder="1" applyAlignment="1" applyProtection="1">
      <alignment horizontal="center" vertical="center"/>
      <protection locked="0"/>
    </xf>
    <xf numFmtId="0" fontId="12" fillId="9" borderId="2" xfId="0" applyFont="1" applyFill="1" applyBorder="1" applyAlignment="1" applyProtection="1">
      <alignment horizontal="center" vertical="center"/>
      <protection locked="0"/>
    </xf>
    <xf numFmtId="0" fontId="13" fillId="10" borderId="46" xfId="0" applyFont="1" applyFill="1" applyBorder="1" applyAlignment="1" applyProtection="1">
      <alignment horizontal="center" vertical="center"/>
      <protection locked="0"/>
    </xf>
    <xf numFmtId="0" fontId="13" fillId="10" borderId="3" xfId="0" applyFont="1" applyFill="1" applyBorder="1" applyAlignment="1" applyProtection="1">
      <alignment horizontal="center" vertical="center"/>
      <protection locked="0"/>
    </xf>
    <xf numFmtId="0" fontId="1" fillId="18" borderId="91" xfId="0" applyFont="1" applyFill="1" applyBorder="1" applyAlignment="1" applyProtection="1">
      <alignment horizontal="center" vertical="center"/>
    </xf>
    <xf numFmtId="0" fontId="21" fillId="18" borderId="48" xfId="0" applyNumberFormat="1" applyFont="1" applyFill="1" applyBorder="1" applyAlignment="1" applyProtection="1">
      <alignment vertical="center"/>
    </xf>
    <xf numFmtId="0" fontId="7" fillId="18" borderId="51" xfId="0" applyNumberFormat="1" applyFont="1" applyFill="1" applyBorder="1" applyAlignment="1" applyProtection="1">
      <alignment vertical="center"/>
    </xf>
    <xf numFmtId="9" fontId="2" fillId="2" borderId="26" xfId="0" applyNumberFormat="1" applyFont="1" applyFill="1" applyBorder="1" applyAlignment="1" applyProtection="1">
      <alignment horizontal="center" vertical="center"/>
    </xf>
    <xf numFmtId="0" fontId="8" fillId="6" borderId="21" xfId="0" applyFont="1" applyFill="1" applyBorder="1" applyAlignment="1" applyProtection="1">
      <alignment horizontal="center" vertical="center"/>
    </xf>
    <xf numFmtId="9" fontId="2" fillId="2" borderId="21" xfId="0" applyNumberFormat="1" applyFont="1" applyFill="1" applyBorder="1" applyAlignment="1" applyProtection="1">
      <alignment horizontal="center" vertical="center"/>
    </xf>
    <xf numFmtId="0" fontId="2" fillId="5" borderId="36" xfId="0" applyFont="1" applyFill="1" applyBorder="1" applyAlignment="1" applyProtection="1">
      <alignment horizontal="center" vertical="center"/>
    </xf>
    <xf numFmtId="0" fontId="7" fillId="18" borderId="27" xfId="0" applyNumberFormat="1" applyFont="1" applyFill="1" applyBorder="1" applyAlignment="1" applyProtection="1">
      <alignment horizontal="center" vertical="center"/>
    </xf>
    <xf numFmtId="0" fontId="7" fillId="18" borderId="63" xfId="0" applyNumberFormat="1" applyFont="1" applyFill="1" applyBorder="1" applyAlignment="1" applyProtection="1">
      <alignment horizontal="center" vertical="center"/>
    </xf>
    <xf numFmtId="0" fontId="7" fillId="18" borderId="29" xfId="0" applyNumberFormat="1" applyFont="1" applyFill="1" applyBorder="1" applyAlignment="1" applyProtection="1">
      <alignment horizontal="center" vertical="center"/>
    </xf>
    <xf numFmtId="0" fontId="7" fillId="18" borderId="30" xfId="0" applyNumberFormat="1" applyFont="1" applyFill="1" applyBorder="1" applyAlignment="1" applyProtection="1">
      <alignment horizontal="center" vertical="center"/>
    </xf>
    <xf numFmtId="0" fontId="1" fillId="9" borderId="78" xfId="0" applyFont="1" applyFill="1" applyBorder="1" applyAlignment="1" applyProtection="1">
      <alignment horizontal="center" vertical="center"/>
      <protection locked="0"/>
    </xf>
    <xf numFmtId="0" fontId="1" fillId="9" borderId="23" xfId="0" applyFont="1" applyFill="1" applyBorder="1" applyAlignment="1" applyProtection="1">
      <alignment horizontal="center" vertical="center"/>
      <protection locked="0"/>
    </xf>
    <xf numFmtId="0" fontId="1" fillId="9" borderId="24" xfId="0" applyFont="1" applyFill="1" applyBorder="1" applyAlignment="1" applyProtection="1">
      <alignment horizontal="center" vertical="center"/>
      <protection locked="0"/>
    </xf>
    <xf numFmtId="0" fontId="1" fillId="7" borderId="18" xfId="0" applyFont="1" applyFill="1" applyBorder="1" applyAlignment="1" applyProtection="1">
      <alignment horizontal="center" vertical="center"/>
      <protection locked="0"/>
    </xf>
    <xf numFmtId="0" fontId="1" fillId="9" borderId="18" xfId="0" applyFont="1" applyFill="1" applyBorder="1" applyAlignment="1" applyProtection="1">
      <alignment horizontal="center" vertical="center"/>
      <protection locked="0"/>
    </xf>
    <xf numFmtId="0" fontId="1" fillId="7" borderId="23" xfId="0" applyFont="1" applyFill="1" applyBorder="1" applyAlignment="1" applyProtection="1">
      <alignment horizontal="center" vertical="center"/>
      <protection locked="0"/>
    </xf>
    <xf numFmtId="0" fontId="1" fillId="18" borderId="92" xfId="0" applyFont="1" applyFill="1" applyBorder="1" applyAlignment="1" applyProtection="1">
      <alignment horizontal="center" vertical="center"/>
    </xf>
    <xf numFmtId="0" fontId="7" fillId="18" borderId="29" xfId="0" applyNumberFormat="1" applyFont="1" applyFill="1" applyBorder="1" applyAlignment="1" applyProtection="1">
      <alignment horizontal="center" vertical="center"/>
    </xf>
    <xf numFmtId="0" fontId="7" fillId="18" borderId="54" xfId="0" applyNumberFormat="1" applyFont="1" applyFill="1" applyBorder="1" applyAlignment="1" applyProtection="1">
      <alignment vertical="center"/>
    </xf>
    <xf numFmtId="0" fontId="22" fillId="5" borderId="93" xfId="0" applyFont="1" applyFill="1" applyBorder="1" applyAlignment="1" applyProtection="1">
      <alignment horizontal="center" vertical="center"/>
    </xf>
    <xf numFmtId="0" fontId="22" fillId="5" borderId="94" xfId="0" applyFont="1" applyFill="1" applyBorder="1" applyAlignment="1" applyProtection="1">
      <alignment horizontal="center" vertical="center"/>
    </xf>
    <xf numFmtId="0" fontId="22" fillId="5" borderId="95" xfId="0" applyFont="1" applyFill="1" applyBorder="1" applyAlignment="1" applyProtection="1">
      <alignment horizontal="center" vertical="center"/>
    </xf>
    <xf numFmtId="0" fontId="5" fillId="19" borderId="93" xfId="0" applyFont="1" applyFill="1" applyBorder="1" applyAlignment="1" applyProtection="1">
      <alignment horizontal="center" vertical="center"/>
    </xf>
    <xf numFmtId="14" fontId="5" fillId="19" borderId="95" xfId="0" applyNumberFormat="1" applyFont="1" applyFill="1" applyBorder="1" applyAlignment="1" applyProtection="1">
      <alignment horizontal="center" vertical="center"/>
    </xf>
    <xf numFmtId="0" fontId="0" fillId="3" borderId="55" xfId="0" applyFill="1" applyBorder="1" applyAlignment="1" applyProtection="1">
      <protection locked="0"/>
    </xf>
    <xf numFmtId="14" fontId="5" fillId="19" borderId="93" xfId="0" applyNumberFormat="1" applyFont="1" applyFill="1" applyBorder="1" applyAlignment="1" applyProtection="1">
      <alignment horizontal="center" vertical="center"/>
    </xf>
    <xf numFmtId="0" fontId="5" fillId="3" borderId="55" xfId="0" applyFont="1" applyFill="1" applyBorder="1" applyAlignment="1" applyProtection="1">
      <alignment vertical="center"/>
    </xf>
    <xf numFmtId="14" fontId="5" fillId="14" borderId="93" xfId="0" applyNumberFormat="1" applyFont="1" applyFill="1" applyBorder="1" applyAlignment="1" applyProtection="1">
      <alignment horizontal="center" vertical="center"/>
      <protection locked="0"/>
    </xf>
    <xf numFmtId="14" fontId="5" fillId="14" borderId="95" xfId="0" applyNumberFormat="1" applyFont="1" applyFill="1" applyBorder="1" applyAlignment="1" applyProtection="1">
      <alignment horizontal="center" vertical="center"/>
      <protection locked="0"/>
    </xf>
    <xf numFmtId="14" fontId="5" fillId="5" borderId="93" xfId="0" applyNumberFormat="1" applyFont="1" applyFill="1" applyBorder="1" applyAlignment="1" applyProtection="1">
      <alignment horizontal="center" vertical="center"/>
      <protection locked="0"/>
    </xf>
    <xf numFmtId="14" fontId="5" fillId="5" borderId="94" xfId="0" applyNumberFormat="1" applyFont="1" applyFill="1" applyBorder="1" applyAlignment="1" applyProtection="1">
      <alignment horizontal="center" vertical="center"/>
      <protection locked="0"/>
    </xf>
    <xf numFmtId="14" fontId="5" fillId="5" borderId="95" xfId="0" applyNumberFormat="1" applyFont="1" applyFill="1" applyBorder="1" applyAlignment="1" applyProtection="1">
      <alignment horizontal="center" vertical="center"/>
      <protection locked="0"/>
    </xf>
    <xf numFmtId="14" fontId="5" fillId="14" borderId="94" xfId="0" applyNumberFormat="1" applyFont="1" applyFill="1" applyBorder="1" applyAlignment="1" applyProtection="1">
      <alignment horizontal="center" vertical="center"/>
      <protection locked="0"/>
    </xf>
    <xf numFmtId="0" fontId="0" fillId="0" borderId="0" xfId="0" applyBorder="1" applyAlignment="1" applyProtection="1">
      <protection locked="0"/>
    </xf>
    <xf numFmtId="14" fontId="4" fillId="0" borderId="0" xfId="0" applyNumberFormat="1" applyFont="1" applyProtection="1">
      <protection locked="0"/>
    </xf>
    <xf numFmtId="14" fontId="4" fillId="0" borderId="0" xfId="0" applyNumberFormat="1" applyFont="1" applyAlignment="1" applyProtection="1">
      <alignment horizontal="center" vertical="center"/>
      <protection locked="0"/>
    </xf>
    <xf numFmtId="0" fontId="0" fillId="0" borderId="0" xfId="0" applyAlignment="1" applyProtection="1">
      <alignment horizontal="left" vertical="top" wrapText="1"/>
      <protection locked="0"/>
    </xf>
    <xf numFmtId="0" fontId="0" fillId="0" borderId="0" xfId="0" applyAlignment="1" applyProtection="1">
      <alignment horizontal="left" vertical="top" wrapText="1"/>
      <protection locked="0"/>
    </xf>
  </cellXfs>
  <cellStyles count="1">
    <cellStyle name="Normal" xfId="0" builtinId="0"/>
  </cellStyles>
  <dxfs count="457">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b/>
        <i val="0"/>
        <color rgb="FFFF0000"/>
      </font>
      <fill>
        <patternFill patternType="none">
          <bgColor auto="1"/>
        </patternFill>
      </fill>
    </dxf>
    <dxf>
      <font>
        <color theme="1"/>
      </font>
      <fill>
        <patternFill patternType="solid">
          <bgColor theme="4"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4"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5" tint="0.79998168889431442"/>
      </font>
      <fill>
        <patternFill>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006100"/>
      </font>
      <fill>
        <patternFill>
          <bgColor rgb="FFC6EFCE"/>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rgb="FFFF0000"/>
      </font>
      <fill>
        <patternFill patternType="none">
          <bgColor auto="1"/>
        </patternFill>
      </fill>
    </dxf>
    <dxf>
      <font>
        <color theme="1"/>
      </font>
      <fill>
        <patternFill patternType="solid">
          <bgColor theme="5" tint="0.79998168889431442"/>
        </patternFill>
      </fill>
    </dxf>
    <dxf>
      <font>
        <b/>
        <i val="0"/>
        <color theme="1"/>
      </font>
      <fill>
        <patternFill>
          <bgColor rgb="FFFFD966"/>
        </patternFill>
      </fill>
    </dxf>
    <dxf>
      <font>
        <b/>
        <i val="0"/>
        <color theme="1"/>
      </font>
      <fill>
        <patternFill>
          <bgColor rgb="FFFFD966"/>
        </patternFill>
      </fill>
    </dxf>
    <dxf>
      <font>
        <color rgb="FF9C0006"/>
      </font>
      <fill>
        <patternFill>
          <bgColor rgb="FFFFC7CE"/>
        </patternFill>
      </fill>
    </dxf>
    <dxf>
      <font>
        <color theme="1"/>
      </font>
      <fill>
        <patternFill patternType="solid">
          <bgColor theme="5" tint="0.79998168889431442"/>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theme="1"/>
      </font>
      <fill>
        <patternFill>
          <bgColor theme="4" tint="0.79998168889431442"/>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PERTOIRE%20CRS%2038/REPERTOIRE/Tirs%20SIG%203SS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UVEAU GARDE"/>
      <sheetName val="TABLEAU DE BORD"/>
      <sheetName val="HABILITATIONS ET TIRS"/>
      <sheetName val="DONNES"/>
      <sheetName val="Tirs 2016 2017"/>
      <sheetName val="Feuil3"/>
      <sheetName val="Feuil1"/>
      <sheetName val="Feuil2"/>
    </sheetNames>
    <sheetDataSet>
      <sheetData sheetId="0"/>
      <sheetData sheetId="1"/>
      <sheetData sheetId="2"/>
      <sheetData sheetId="3"/>
      <sheetData sheetId="4"/>
      <sheetData sheetId="5"/>
      <sheetData sheetId="6">
        <row r="2">
          <cell r="A2" t="str">
            <v>OFFICIERS</v>
          </cell>
        </row>
        <row r="3">
          <cell r="A3" t="str">
            <v>SG</v>
          </cell>
        </row>
        <row r="4">
          <cell r="A4" t="str">
            <v>SCT</v>
          </cell>
        </row>
        <row r="5">
          <cell r="A5" t="str">
            <v>COMPTA</v>
          </cell>
        </row>
        <row r="6">
          <cell r="A6" t="str">
            <v>CTI</v>
          </cell>
        </row>
        <row r="7">
          <cell r="A7" t="str">
            <v>GARAGE</v>
          </cell>
        </row>
        <row r="8">
          <cell r="A8" t="str">
            <v>SYNERGIE</v>
          </cell>
        </row>
        <row r="9">
          <cell r="A9" t="str">
            <v>MATERIEL</v>
          </cell>
        </row>
        <row r="10">
          <cell r="A10" t="str">
            <v>1ère section</v>
          </cell>
        </row>
        <row r="11">
          <cell r="A11" t="str">
            <v>2ème section</v>
          </cell>
        </row>
        <row r="12">
          <cell r="A12" t="str">
            <v>3ème section</v>
          </cell>
        </row>
        <row r="13">
          <cell r="A13" t="str">
            <v>4ème section</v>
          </cell>
        </row>
      </sheetData>
      <sheetData sheetId="7"/>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le9" enableFormatConditionsCalculation="0"/>
  <dimension ref="A1:CB1344"/>
  <sheetViews>
    <sheetView tabSelected="1" topLeftCell="A114" zoomScale="92" zoomScaleNormal="244" zoomScalePageLayoutView="370" workbookViewId="0">
      <selection activeCell="M122" sqref="M122:O143"/>
    </sheetView>
  </sheetViews>
  <sheetFormatPr baseColWidth="10" defaultRowHeight="16" x14ac:dyDescent="0.2"/>
  <cols>
    <col min="1" max="1" width="5" style="1" customWidth="1"/>
    <col min="2" max="2" width="16" style="1" customWidth="1"/>
    <col min="3" max="3" width="3.6640625" style="1" customWidth="1"/>
    <col min="4" max="5" width="8.6640625" style="1" customWidth="1"/>
    <col min="6" max="6" width="7.1640625" style="1" bestFit="1" customWidth="1"/>
    <col min="7" max="8" width="9.5" style="1" customWidth="1"/>
    <col min="9" max="9" width="7.1640625" style="1" customWidth="1"/>
    <col min="10" max="11" width="9.5" style="1" customWidth="1"/>
    <col min="12" max="12" width="7.1640625" style="1" customWidth="1"/>
    <col min="13" max="14" width="9.5" style="1" customWidth="1"/>
    <col min="15" max="15" width="7.33203125" style="1" customWidth="1"/>
    <col min="16" max="17" width="9.5" style="1" customWidth="1"/>
    <col min="18" max="18" width="7.33203125" style="1" customWidth="1"/>
    <col min="19" max="21" width="11" style="1" customWidth="1"/>
    <col min="22" max="22" width="11.1640625" style="1" customWidth="1"/>
    <col min="23" max="23" width="11" style="1" customWidth="1"/>
    <col min="24" max="24" width="11.33203125" style="1" customWidth="1"/>
    <col min="25" max="25" width="7.33203125" style="1" customWidth="1"/>
    <col min="26" max="26" width="2.33203125" style="1" customWidth="1"/>
    <col min="27" max="27" width="5.33203125" style="1" customWidth="1"/>
    <col min="28" max="28" width="7.33203125" style="1" customWidth="1"/>
    <col min="29" max="29" width="2.1640625" style="1" customWidth="1"/>
    <col min="30" max="30" width="5.33203125" style="1" customWidth="1"/>
    <col min="31" max="31" width="7.33203125" style="9" customWidth="1"/>
    <col min="32" max="32" width="17.1640625" style="9" customWidth="1"/>
    <col min="33" max="33" width="9.83203125" style="1" customWidth="1"/>
    <col min="34" max="34" width="9" style="1" customWidth="1"/>
    <col min="35" max="35" width="8.83203125" style="1" customWidth="1"/>
    <col min="36" max="36" width="9.33203125" style="1" customWidth="1"/>
    <col min="37" max="41" width="8.5" style="1" customWidth="1"/>
    <col min="42" max="42" width="8.83203125" style="1" customWidth="1"/>
    <col min="43" max="43" width="7.6640625" style="7" customWidth="1"/>
    <col min="44" max="44" width="6.83203125" style="8" customWidth="1"/>
    <col min="45" max="46" width="7.6640625" style="7" customWidth="1"/>
    <col min="47" max="47" width="1.1640625" style="6" customWidth="1"/>
    <col min="48" max="48" width="5.6640625" style="4" customWidth="1"/>
    <col min="49" max="49" width="16.6640625" style="3" customWidth="1"/>
    <col min="50" max="50" width="9.33203125" style="2" customWidth="1"/>
    <col min="51" max="59" width="9.33203125" style="1" customWidth="1"/>
    <col min="60" max="60" width="8.33203125" style="1" customWidth="1"/>
    <col min="61" max="61" width="7.5" style="1" customWidth="1"/>
    <col min="62" max="63" width="8.33203125" style="1" customWidth="1"/>
    <col min="64" max="64" width="1.1640625" style="5" customWidth="1"/>
    <col min="65" max="65" width="6.6640625" style="4" customWidth="1"/>
    <col min="66" max="66" width="16.6640625" style="3" customWidth="1"/>
    <col min="67" max="67" width="11" style="2" customWidth="1"/>
    <col min="68" max="77" width="8.33203125" style="1" customWidth="1"/>
    <col min="78" max="78" width="7.5" style="1" customWidth="1"/>
    <col min="79" max="80" width="8.33203125" style="1" customWidth="1"/>
    <col min="81" max="16384" width="10.83203125" style="1"/>
  </cols>
  <sheetData>
    <row r="1" spans="1:80" x14ac:dyDescent="0.2">
      <c r="BL1" s="457"/>
    </row>
    <row r="2" spans="1:80" ht="17" customHeight="1" x14ac:dyDescent="0.2">
      <c r="H2" s="460" t="s">
        <v>29</v>
      </c>
      <c r="I2" s="460"/>
      <c r="J2" s="460"/>
      <c r="K2" s="460"/>
      <c r="L2" s="460"/>
      <c r="M2" s="460"/>
      <c r="N2" s="460"/>
      <c r="O2" s="460"/>
      <c r="P2" s="460"/>
      <c r="Q2" s="460"/>
      <c r="R2" s="460"/>
      <c r="AX2" s="459">
        <v>42886</v>
      </c>
      <c r="AY2" s="459">
        <v>43251</v>
      </c>
      <c r="BL2" s="457"/>
      <c r="BO2" s="458"/>
    </row>
    <row r="3" spans="1:80" ht="17" customHeight="1" x14ac:dyDescent="0.2">
      <c r="H3" s="460"/>
      <c r="I3" s="460"/>
      <c r="J3" s="460"/>
      <c r="K3" s="460"/>
      <c r="L3" s="460"/>
      <c r="M3" s="460"/>
      <c r="N3" s="460"/>
      <c r="O3" s="460"/>
      <c r="P3" s="460"/>
      <c r="Q3" s="460"/>
      <c r="R3" s="460"/>
      <c r="AX3" s="459"/>
      <c r="AY3" s="459"/>
      <c r="BL3" s="457"/>
      <c r="BO3" s="458"/>
    </row>
    <row r="4" spans="1:80" ht="17" customHeight="1" x14ac:dyDescent="0.2">
      <c r="H4" s="460"/>
      <c r="I4" s="460"/>
      <c r="J4" s="460"/>
      <c r="K4" s="460"/>
      <c r="L4" s="460"/>
      <c r="M4" s="460"/>
      <c r="N4" s="460"/>
      <c r="O4" s="460"/>
      <c r="P4" s="460"/>
      <c r="Q4" s="460"/>
      <c r="R4" s="460"/>
      <c r="AX4" s="459"/>
      <c r="AY4" s="459"/>
      <c r="BL4" s="457"/>
      <c r="BO4" s="458"/>
    </row>
    <row r="5" spans="1:80" ht="17" customHeight="1" x14ac:dyDescent="0.2">
      <c r="H5" s="460"/>
      <c r="I5" s="460"/>
      <c r="J5" s="460"/>
      <c r="K5" s="460"/>
      <c r="L5" s="460"/>
      <c r="M5" s="460"/>
      <c r="N5" s="460"/>
      <c r="O5" s="460"/>
      <c r="P5" s="460"/>
      <c r="Q5" s="460"/>
      <c r="R5" s="460"/>
      <c r="AX5" s="459"/>
      <c r="AY5" s="459"/>
      <c r="BL5" s="457"/>
      <c r="BO5" s="458"/>
    </row>
    <row r="6" spans="1:80" ht="17" customHeight="1" x14ac:dyDescent="0.2">
      <c r="H6" s="460"/>
      <c r="I6" s="460"/>
      <c r="J6" s="460"/>
      <c r="K6" s="460"/>
      <c r="L6" s="460"/>
      <c r="M6" s="460"/>
      <c r="N6" s="460"/>
      <c r="O6" s="460"/>
      <c r="P6" s="460"/>
      <c r="Q6" s="460"/>
      <c r="R6" s="460"/>
      <c r="AX6" s="459"/>
      <c r="AY6" s="459"/>
      <c r="BL6" s="457"/>
      <c r="BO6" s="458"/>
    </row>
    <row r="7" spans="1:80" ht="17" customHeight="1" x14ac:dyDescent="0.2">
      <c r="H7" s="460"/>
      <c r="I7" s="460"/>
      <c r="J7" s="460"/>
      <c r="K7" s="460"/>
      <c r="L7" s="460"/>
      <c r="M7" s="460"/>
      <c r="N7" s="460"/>
      <c r="O7" s="460"/>
      <c r="P7" s="460"/>
      <c r="Q7" s="460"/>
      <c r="R7" s="460"/>
      <c r="AX7" s="459"/>
      <c r="AY7" s="459"/>
      <c r="BL7" s="457"/>
      <c r="BO7" s="458"/>
    </row>
    <row r="8" spans="1:80" ht="17" customHeight="1" x14ac:dyDescent="0.2">
      <c r="H8" s="460"/>
      <c r="I8" s="460"/>
      <c r="J8" s="460"/>
      <c r="K8" s="460"/>
      <c r="L8" s="460"/>
      <c r="M8" s="460"/>
      <c r="N8" s="460"/>
      <c r="O8" s="460"/>
      <c r="P8" s="460"/>
      <c r="Q8" s="460"/>
      <c r="R8" s="460"/>
      <c r="AX8" s="459"/>
      <c r="AY8" s="459"/>
      <c r="BL8" s="457"/>
      <c r="BO8" s="458"/>
    </row>
    <row r="9" spans="1:80" ht="17" customHeight="1" x14ac:dyDescent="0.2">
      <c r="H9" s="460"/>
      <c r="I9" s="460"/>
      <c r="J9" s="460"/>
      <c r="K9" s="460"/>
      <c r="L9" s="460"/>
      <c r="M9" s="460"/>
      <c r="N9" s="460"/>
      <c r="O9" s="460"/>
      <c r="P9" s="460"/>
      <c r="Q9" s="460"/>
      <c r="R9" s="460"/>
      <c r="AX9" s="459"/>
      <c r="AY9" s="459"/>
      <c r="BL9" s="457"/>
      <c r="BO9" s="458"/>
    </row>
    <row r="10" spans="1:80" ht="17" customHeight="1" x14ac:dyDescent="0.2">
      <c r="H10" s="460"/>
      <c r="I10" s="460"/>
      <c r="J10" s="460"/>
      <c r="K10" s="460"/>
      <c r="L10" s="460"/>
      <c r="M10" s="460"/>
      <c r="N10" s="460"/>
      <c r="O10" s="460"/>
      <c r="P10" s="460"/>
      <c r="Q10" s="460"/>
      <c r="R10" s="460"/>
      <c r="AX10" s="459"/>
      <c r="AY10" s="459"/>
      <c r="BL10" s="457"/>
      <c r="BO10" s="458"/>
    </row>
    <row r="11" spans="1:80" ht="17" customHeight="1" x14ac:dyDescent="0.2">
      <c r="H11" s="461"/>
      <c r="I11" s="461"/>
      <c r="J11" s="461"/>
      <c r="K11" s="461"/>
      <c r="L11" s="461"/>
      <c r="M11" s="461"/>
      <c r="N11" s="461"/>
      <c r="O11" s="461"/>
      <c r="P11" s="461"/>
      <c r="Q11" s="461"/>
      <c r="R11" s="461"/>
      <c r="AX11" s="459"/>
      <c r="AY11" s="459"/>
      <c r="BL11" s="457"/>
      <c r="BO11" s="458"/>
    </row>
    <row r="12" spans="1:80" ht="17" thickBot="1" x14ac:dyDescent="0.25">
      <c r="BL12" s="457"/>
    </row>
    <row r="13" spans="1:80" ht="28" customHeight="1" thickTop="1" thickBot="1" x14ac:dyDescent="0.25">
      <c r="A13" s="456">
        <f ca="1">TODAY()</f>
        <v>42945</v>
      </c>
      <c r="B13" s="456"/>
      <c r="C13" s="451"/>
      <c r="D13" s="455"/>
      <c r="E13" s="454"/>
      <c r="F13" s="454"/>
      <c r="G13" s="454"/>
      <c r="H13" s="454"/>
      <c r="I13" s="454"/>
      <c r="J13" s="454"/>
      <c r="K13" s="454"/>
      <c r="L13" s="454"/>
      <c r="M13" s="454"/>
      <c r="N13" s="454"/>
      <c r="O13" s="454"/>
      <c r="P13" s="454"/>
      <c r="Q13" s="454"/>
      <c r="R13" s="454"/>
      <c r="S13" s="454"/>
      <c r="T13" s="454"/>
      <c r="U13" s="454"/>
      <c r="V13" s="454"/>
      <c r="W13" s="454"/>
      <c r="X13" s="454"/>
      <c r="Y13" s="454"/>
      <c r="Z13" s="454"/>
      <c r="AA13" s="454"/>
      <c r="AB13" s="454"/>
      <c r="AC13" s="454"/>
      <c r="AD13" s="453"/>
      <c r="AE13" s="452">
        <v>43012</v>
      </c>
      <c r="AF13" s="451"/>
      <c r="AG13" s="445">
        <v>2017</v>
      </c>
      <c r="AH13" s="444"/>
      <c r="AI13" s="444"/>
      <c r="AJ13" s="444"/>
      <c r="AK13" s="444"/>
      <c r="AL13" s="444"/>
      <c r="AM13" s="444"/>
      <c r="AN13" s="444"/>
      <c r="AO13" s="444"/>
      <c r="AP13" s="444"/>
      <c r="AQ13" s="444"/>
      <c r="AR13" s="444"/>
      <c r="AS13" s="444"/>
      <c r="AT13" s="443"/>
      <c r="AU13" s="450"/>
      <c r="AV13" s="447">
        <f>AE13</f>
        <v>43012</v>
      </c>
      <c r="AW13" s="449"/>
      <c r="AX13" s="445"/>
      <c r="AY13" s="444"/>
      <c r="AZ13" s="444"/>
      <c r="BA13" s="444"/>
      <c r="BB13" s="444"/>
      <c r="BC13" s="444"/>
      <c r="BD13" s="444"/>
      <c r="BE13" s="444"/>
      <c r="BF13" s="444"/>
      <c r="BG13" s="444"/>
      <c r="BH13" s="444"/>
      <c r="BI13" s="444"/>
      <c r="BJ13" s="444"/>
      <c r="BK13" s="443"/>
      <c r="BL13" s="448"/>
      <c r="BM13" s="447">
        <f>AE13</f>
        <v>43012</v>
      </c>
      <c r="BN13" s="446"/>
      <c r="BO13" s="445"/>
      <c r="BP13" s="444"/>
      <c r="BQ13" s="444"/>
      <c r="BR13" s="444"/>
      <c r="BS13" s="444"/>
      <c r="BT13" s="444"/>
      <c r="BU13" s="444"/>
      <c r="BV13" s="444"/>
      <c r="BW13" s="444"/>
      <c r="BX13" s="444"/>
      <c r="BY13" s="444"/>
      <c r="BZ13" s="444"/>
      <c r="CA13" s="444"/>
      <c r="CB13" s="443"/>
    </row>
    <row r="14" spans="1:80" ht="19" customHeight="1" thickTop="1" thickBot="1" x14ac:dyDescent="0.25">
      <c r="A14" s="442"/>
      <c r="B14" s="441"/>
      <c r="C14" s="440">
        <f>COUNTA(B16:B19,B21:B23,B25:B27,B29,B31:B34,B36:B40,B42:B45,B47:B51)</f>
        <v>0</v>
      </c>
      <c r="D14" s="364"/>
      <c r="E14" s="363"/>
      <c r="F14" s="439"/>
      <c r="G14" s="367"/>
      <c r="H14" s="366"/>
      <c r="I14" s="365"/>
      <c r="J14" s="364"/>
      <c r="K14" s="363"/>
      <c r="L14" s="368"/>
      <c r="M14" s="367"/>
      <c r="N14" s="366"/>
      <c r="O14" s="365"/>
      <c r="P14" s="364"/>
      <c r="Q14" s="363"/>
      <c r="R14" s="362"/>
      <c r="S14" s="438"/>
      <c r="T14" s="437"/>
      <c r="U14" s="438"/>
      <c r="V14" s="437"/>
      <c r="W14" s="438"/>
      <c r="X14" s="437"/>
      <c r="Y14" s="436"/>
      <c r="Z14" s="435"/>
      <c r="AA14" s="435"/>
      <c r="AB14" s="435"/>
      <c r="AC14" s="435"/>
      <c r="AD14" s="434"/>
      <c r="AE14" s="433"/>
      <c r="AF14" s="432"/>
      <c r="AG14" s="128"/>
      <c r="AH14" s="55"/>
      <c r="AI14" s="55"/>
      <c r="AJ14" s="55"/>
      <c r="AK14" s="55"/>
      <c r="AL14" s="55"/>
      <c r="AM14" s="55"/>
      <c r="AN14" s="55"/>
      <c r="AO14" s="55"/>
      <c r="AP14" s="54"/>
      <c r="AQ14" s="53"/>
      <c r="AR14" s="52" t="e">
        <f>SUM(AR16:AR51)/$C$14</f>
        <v>#DIV/0!</v>
      </c>
      <c r="AS14" s="51"/>
      <c r="AT14" s="50" t="e">
        <f>SUM(AT16:AT51)/C14</f>
        <v>#DIV/0!</v>
      </c>
      <c r="AU14" s="37"/>
      <c r="AV14" s="433"/>
      <c r="AW14" s="432"/>
      <c r="AX14" s="429"/>
      <c r="AY14" s="429"/>
      <c r="AZ14" s="429"/>
      <c r="BA14" s="429"/>
      <c r="BB14" s="429"/>
      <c r="BC14" s="429"/>
      <c r="BD14" s="429"/>
      <c r="BE14" s="429"/>
      <c r="BF14" s="429"/>
      <c r="BG14" s="429"/>
      <c r="BH14" s="427"/>
      <c r="BI14" s="428" t="e">
        <f>SUM(BI16:BI51)/#REF!</f>
        <v>#REF!</v>
      </c>
      <c r="BJ14" s="427"/>
      <c r="BK14" s="426" t="e">
        <f>SUM(BK16:BK51)/#REF!</f>
        <v>#REF!</v>
      </c>
      <c r="BL14" s="36"/>
      <c r="BM14" s="431"/>
      <c r="BN14" s="430"/>
      <c r="BO14" s="429"/>
      <c r="BP14" s="429"/>
      <c r="BQ14" s="429"/>
      <c r="BR14" s="429"/>
      <c r="BS14" s="429"/>
      <c r="BT14" s="429"/>
      <c r="BU14" s="429"/>
      <c r="BV14" s="429"/>
      <c r="BW14" s="429"/>
      <c r="BX14" s="429"/>
      <c r="BY14" s="427"/>
      <c r="BZ14" s="428" t="e">
        <f>SUM(BZ16:BZ51)/#REF!</f>
        <v>#REF!</v>
      </c>
      <c r="CA14" s="427"/>
      <c r="CB14" s="426" t="e">
        <f>SUM(CB16:CB51)/#REF!</f>
        <v>#REF!</v>
      </c>
    </row>
    <row r="15" spans="1:80" ht="19" customHeight="1" thickTop="1" thickBot="1" x14ac:dyDescent="0.25">
      <c r="A15" s="425"/>
      <c r="B15" s="424" t="s">
        <v>28</v>
      </c>
      <c r="C15" s="423"/>
      <c r="D15" s="120"/>
      <c r="E15" s="119"/>
      <c r="F15" s="118"/>
      <c r="G15" s="123"/>
      <c r="H15" s="122"/>
      <c r="I15" s="121"/>
      <c r="J15" s="120"/>
      <c r="K15" s="119"/>
      <c r="L15" s="118"/>
      <c r="M15" s="123"/>
      <c r="N15" s="122"/>
      <c r="O15" s="121"/>
      <c r="P15" s="120"/>
      <c r="Q15" s="119"/>
      <c r="R15" s="118"/>
      <c r="S15" s="403"/>
      <c r="T15" s="402"/>
      <c r="U15" s="403"/>
      <c r="V15" s="402"/>
      <c r="W15" s="403"/>
      <c r="X15" s="402"/>
      <c r="Y15" s="422"/>
      <c r="Z15" s="421"/>
      <c r="AA15" s="419"/>
      <c r="AB15" s="419"/>
      <c r="AC15" s="420"/>
      <c r="AD15" s="419"/>
      <c r="AE15" s="418"/>
      <c r="AF15" s="417"/>
      <c r="AG15" s="108"/>
      <c r="AH15" s="104"/>
      <c r="AI15" s="104"/>
      <c r="AJ15" s="104"/>
      <c r="AK15" s="104"/>
      <c r="AL15" s="104"/>
      <c r="AM15" s="104"/>
      <c r="AN15" s="104"/>
      <c r="AO15" s="104"/>
      <c r="AP15" s="107"/>
      <c r="AQ15" s="44"/>
      <c r="AR15" s="43"/>
      <c r="AS15" s="42"/>
      <c r="AT15" s="41"/>
      <c r="AU15" s="37"/>
      <c r="AV15" s="418"/>
      <c r="AW15" s="417"/>
      <c r="AX15" s="104"/>
      <c r="AY15" s="104"/>
      <c r="AZ15" s="104"/>
      <c r="BA15" s="104"/>
      <c r="BB15" s="104"/>
      <c r="BC15" s="104"/>
      <c r="BD15" s="104"/>
      <c r="BE15" s="104"/>
      <c r="BF15" s="104"/>
      <c r="BG15" s="104"/>
      <c r="BH15" s="102" t="s">
        <v>2</v>
      </c>
      <c r="BI15" s="103"/>
      <c r="BJ15" s="102" t="s">
        <v>1</v>
      </c>
      <c r="BK15" s="101"/>
      <c r="BL15" s="36"/>
      <c r="BM15" s="418"/>
      <c r="BN15" s="417"/>
      <c r="BO15" s="104"/>
      <c r="BP15" s="104"/>
      <c r="BQ15" s="104"/>
      <c r="BR15" s="104"/>
      <c r="BS15" s="104"/>
      <c r="BT15" s="104"/>
      <c r="BU15" s="104"/>
      <c r="BV15" s="104"/>
      <c r="BW15" s="104"/>
      <c r="BX15" s="104"/>
      <c r="BY15" s="102" t="s">
        <v>2</v>
      </c>
      <c r="BZ15" s="103"/>
      <c r="CA15" s="102" t="s">
        <v>1</v>
      </c>
      <c r="CB15" s="101"/>
    </row>
    <row r="16" spans="1:80" s="325" customFormat="1" ht="19" customHeight="1" thickTop="1" x14ac:dyDescent="0.2">
      <c r="A16" s="400"/>
      <c r="B16" s="400"/>
      <c r="C16" s="409" t="s">
        <v>28</v>
      </c>
      <c r="D16" s="344">
        <v>41192</v>
      </c>
      <c r="E16" s="408">
        <f>IF(D16="","",EDATE(D16,12))</f>
        <v>41557</v>
      </c>
      <c r="F16" s="407">
        <f ca="1">IF(D16="","",E16-TODAY() )</f>
        <v>-1388</v>
      </c>
      <c r="G16" s="344">
        <v>42653</v>
      </c>
      <c r="H16" s="408">
        <f>IF(G16="","",EDATE(G16,12))</f>
        <v>43018</v>
      </c>
      <c r="I16" s="407">
        <f ca="1">IF(G16="","",H16-TODAY() )</f>
        <v>73</v>
      </c>
      <c r="J16" s="344"/>
      <c r="K16" s="408" t="str">
        <f>IF(J16="","",EDATE(J16,12))</f>
        <v/>
      </c>
      <c r="L16" s="407" t="str">
        <f ca="1">IF(J16="","",K16-TODAY() )</f>
        <v/>
      </c>
      <c r="M16" s="344"/>
      <c r="N16" s="408" t="str">
        <f>IF(M16="","",EDATE(M16,12))</f>
        <v/>
      </c>
      <c r="O16" s="408" t="str">
        <f>IF(N16="","",EDATE(N16,12))</f>
        <v/>
      </c>
      <c r="P16" s="407" t="str">
        <f ca="1">IF(N16="","",O16-TODAY() )</f>
        <v/>
      </c>
      <c r="Q16" s="408" t="str">
        <f ca="1">IF(P16="","",EDATE(P16,12))</f>
        <v/>
      </c>
      <c r="R16" s="408" t="str">
        <f ca="1">IF(Q16="","",EDATE(Q16,12))</f>
        <v/>
      </c>
      <c r="S16" s="407" t="str">
        <f ca="1">IF(Q16="","",R16-TODAY() )</f>
        <v/>
      </c>
      <c r="T16" s="344"/>
      <c r="U16" s="344"/>
      <c r="V16" s="344"/>
      <c r="W16" s="344"/>
      <c r="X16" s="344"/>
      <c r="Y16" s="393">
        <v>42350</v>
      </c>
      <c r="Z16" s="416">
        <f ca="1">IF(Y16="","",IF(AA16&lt;0,"",1))</f>
        <v>1</v>
      </c>
      <c r="AA16" s="391">
        <f ca="1">IF(Y16="","",(EDATE(Y16,60)-TODAY()))</f>
        <v>1232</v>
      </c>
      <c r="AB16" s="391"/>
      <c r="AC16" s="416" t="str">
        <f>IF(AB16="","",IF(#REF!&lt;0,"",1))</f>
        <v/>
      </c>
      <c r="AD16" s="390" t="e">
        <f>IF(#REF!&lt;0,0,1)</f>
        <v>#REF!</v>
      </c>
      <c r="AE16" s="340">
        <f>A16</f>
        <v>0</v>
      </c>
      <c r="AF16" s="339">
        <f>B16</f>
        <v>0</v>
      </c>
      <c r="AG16" s="375">
        <v>42885</v>
      </c>
      <c r="AH16" s="375">
        <v>42886</v>
      </c>
      <c r="AI16" s="375">
        <v>42887</v>
      </c>
      <c r="AJ16" s="375">
        <v>42888</v>
      </c>
      <c r="AK16" s="375"/>
      <c r="AL16" s="375"/>
      <c r="AM16" s="330"/>
      <c r="AN16" s="330"/>
      <c r="AO16" s="330"/>
      <c r="AP16" s="330"/>
      <c r="AQ16" s="163">
        <f>COUNTIFS(AG16:AP16,"&gt;=01/01/2017",AG16:AP16,"&lt;=31/12/2017",AG16:AP16,"&lt;="&amp;$AE$13)</f>
        <v>4</v>
      </c>
      <c r="AR16" s="162">
        <f>IF(AQ16/MAX($BB$13,3)&gt;=1,1,AQ16/MAX($BB$13,3))</f>
        <v>1</v>
      </c>
      <c r="AS16" s="161">
        <f>COUNTIFS(AG16:AP16,"&gt;=01/06/2017",AG16:AP16,"&lt;=31/05/2018",AG16:AP16,"&lt;="&amp;$AE$13)</f>
        <v>2</v>
      </c>
      <c r="AT16" s="160">
        <f>IF(AS16/MAX($BB$13,3)&gt;=1,1,AS16/MAX($BB$13,3))</f>
        <v>0.66666666666666663</v>
      </c>
      <c r="AU16" s="336"/>
      <c r="AV16" s="415">
        <f>$A16</f>
        <v>0</v>
      </c>
      <c r="AW16" s="400">
        <f>$B16</f>
        <v>0</v>
      </c>
      <c r="AX16" s="335">
        <f t="array" ref="AX16">IFERROR(SMALL(IF($AG16:$AP16-$AX$2&gt;0,$AG16:$AP16,""),COLUMN(#REF!)),0)</f>
        <v>0</v>
      </c>
      <c r="AY16" s="335">
        <f t="array" ref="AY16">IFERROR(SMALL(IF($AG16:$AP16-$AX$2&gt;0,$AG16:$AP16,""),COLUMN(#REF!)),0)</f>
        <v>0</v>
      </c>
      <c r="AZ16" s="335">
        <f t="array" ref="AZ16">IFERROR(SMALL(IF($AG16:$AP16-$AX$2&gt;0,$AG16:$AP16,""),COLUMN(#REF!)),0)</f>
        <v>0</v>
      </c>
      <c r="BA16" s="335">
        <f t="array" ref="BA16">IFERROR(SMALL(IF($AG16:$AP16-$AX$2&gt;0,$AG16:$AP16,""),COLUMN(#REF!)),0)</f>
        <v>0</v>
      </c>
      <c r="BB16" s="335">
        <f t="array" ref="BB16">IFERROR(SMALL(IF($AG16:$AP16-$AX$2&gt;0,$AG16:$AP16,""),COLUMN(#REF!)),0)</f>
        <v>0</v>
      </c>
      <c r="BC16" s="335">
        <f t="array" ref="BC16">IFERROR(SMALL(IF($AG16:$AP16-$AX$2&gt;0,$AG16:$AP16,""),COLUMN(#REF!)),0)</f>
        <v>0</v>
      </c>
      <c r="BD16" s="335">
        <f t="array" ref="BD16">IFERROR(SMALL(IF($AG16:$AP16-$AX$2&gt;0,$AG16:$AP16,""),COLUMN(#REF!)),0)</f>
        <v>0</v>
      </c>
      <c r="BE16" s="335">
        <f t="array" ref="BE16">IFERROR(SMALL(IF($AG16:$AP16-$AX$2&gt;0,$AG16:$AP16,""),COLUMN(#REF!)),0)</f>
        <v>0</v>
      </c>
      <c r="BF16" s="335">
        <f t="array" ref="BF16">IFERROR(SMALL(IF($AG16:$AP16-$AX$2&gt;0,$AG16:$AP16,""),COLUMN(#REF!)),0)</f>
        <v>0</v>
      </c>
      <c r="BG16" s="335">
        <f t="array" ref="BG16">IFERROR(SMALL(IF($AG16:$AP16-$AX$2&gt;0,$AG16:$AP16,""),COLUMN(#REF!)),0)</f>
        <v>0</v>
      </c>
      <c r="BH16" s="414">
        <f>COUNTIFS(AX16:BG16,"&gt;=01/01/2018",AX16:BG16,"&lt;=31/12/2018",AX16:BG16,"&lt;="&amp;#REF!)</f>
        <v>0</v>
      </c>
      <c r="BI16" s="413">
        <f>IF(BH16/MAX($BB$13,3)&gt;=1,1,BH16/MAX($BB$13,3))</f>
        <v>0</v>
      </c>
      <c r="BJ16" s="412">
        <f>COUNTIFS(AX16:BG16,"&gt;=01/06/2017",AX16:BG16,"&lt;=31/05/2018",AX16:BG16,"&lt;="&amp;#REF!)</f>
        <v>0</v>
      </c>
      <c r="BK16" s="411">
        <f>IF(BJ16/MAX($BB$13,3)&gt;=1,1,BJ16/MAX($BB$13,3))</f>
        <v>0</v>
      </c>
      <c r="BL16" s="334"/>
      <c r="BM16" s="415">
        <f>$A16</f>
        <v>0</v>
      </c>
      <c r="BN16" s="400">
        <f>$B16</f>
        <v>0</v>
      </c>
      <c r="BO16" s="377">
        <f t="array" ref="BO16">IFERROR(SMALL(IF($AX16:$BG16-$AY$2&gt;0,$AX16:$BG16,""),COLUMN(#REF!)),0)</f>
        <v>0</v>
      </c>
      <c r="BP16" s="331" t="str">
        <f t="array" ref="BP16">IFERROR(SMALL(IF($AG16:$AP16-$AX$2&gt;0,$AG16:$AP16,""),COLUMN(#REF!)),"")</f>
        <v/>
      </c>
      <c r="BQ16" s="331" t="str">
        <f t="array" ref="BQ16">IFERROR(SMALL(IF($AG16:$AP16-$AX$2&gt;0,$AG16:$AP16,""),COLUMN(#REF!)),"")</f>
        <v/>
      </c>
      <c r="BR16" s="331" t="str">
        <f t="array" ref="BR16">IFERROR(SMALL(IF($AG16:$AP16-$AX$2&gt;0,$AG16:$AP16,""),COLUMN(#REF!)),"")</f>
        <v/>
      </c>
      <c r="BS16" s="331" t="str">
        <f t="array" ref="BS16">IFERROR(SMALL(IF($AG16:$AP16-$AX$2&gt;0,$AG16:$AP16,""),COLUMN(#REF!)),"")</f>
        <v/>
      </c>
      <c r="BT16" s="331" t="str">
        <f t="array" ref="BT16">IFERROR(SMALL(IF($AG16:$AP16-$AX$2&gt;0,$AG16:$AP16,""),COLUMN(#REF!)),"")</f>
        <v/>
      </c>
      <c r="BU16" s="331" t="str">
        <f t="array" ref="BU16">IFERROR(SMALL(IF($AG16:$AP16-$AX$2&gt;0,$AG16:$AP16,""),COLUMN(#REF!)),"")</f>
        <v/>
      </c>
      <c r="BV16" s="331" t="str">
        <f t="array" ref="BV16">IFERROR(SMALL(IF($AG16:$AP16-$AX$2&gt;0,$AG16:$AP16,""),COLUMN(#REF!)),"")</f>
        <v/>
      </c>
      <c r="BW16" s="331" t="str">
        <f t="array" ref="BW16">IFERROR(SMALL(IF($AG16:$AP16-$AX$2&gt;0,$AG16:$AP16,""),COLUMN(#REF!)),"")</f>
        <v/>
      </c>
      <c r="BX16" s="330" t="str">
        <f t="array" ref="BX16">IFERROR(SMALL(IF($AG16:$AP16-$AX$2&gt;0,$AG16:$AP16,""),COLUMN(#REF!)),"")</f>
        <v/>
      </c>
      <c r="BY16" s="414">
        <f>COUNTIFS(BO16:BX16,"&gt;=01/01/2018",BO16:BX16,"&lt;=31/12/2018",BO16:BX16,"&lt;="&amp;#REF!)</f>
        <v>0</v>
      </c>
      <c r="BZ16" s="413">
        <f>IF(BY16/MAX($BB$13,3)&gt;=1,1,BY16/MAX($BB$13,3))</f>
        <v>0</v>
      </c>
      <c r="CA16" s="412">
        <f>COUNTIFS(BO16:BX16,"&gt;=01/06/2017",BO16:BX16,"&lt;=31/05/2018",BO16:BX16,"&lt;="&amp;#REF!)</f>
        <v>0</v>
      </c>
      <c r="CB16" s="411">
        <f>IF(CA16/MAX($BB$13,3)&gt;=1,1,CA16/MAX($BB$13,3))</f>
        <v>0</v>
      </c>
    </row>
    <row r="17" spans="1:80" s="325" customFormat="1" ht="19" customHeight="1" x14ac:dyDescent="0.2">
      <c r="A17" s="346"/>
      <c r="B17" s="346"/>
      <c r="C17" s="409" t="s">
        <v>28</v>
      </c>
      <c r="D17" s="344">
        <v>42896</v>
      </c>
      <c r="E17" s="408">
        <f>IF(D17="","",EDATE(D17,12))</f>
        <v>43261</v>
      </c>
      <c r="F17" s="407">
        <f ca="1">IF(D17="","",E17-TODAY() )</f>
        <v>316</v>
      </c>
      <c r="G17" s="344"/>
      <c r="H17" s="408" t="str">
        <f>IF(G17="","",EDATE(G17,12))</f>
        <v/>
      </c>
      <c r="I17" s="407" t="str">
        <f ca="1">IF(G17="","",H17-TODAY() )</f>
        <v/>
      </c>
      <c r="J17" s="344"/>
      <c r="K17" s="408" t="str">
        <f t="shared" ref="K17:K19" si="0">IF(J17="","",EDATE(J17,12))</f>
        <v/>
      </c>
      <c r="L17" s="407" t="str">
        <f t="shared" ref="L17:L19" ca="1" si="1">IF(J17="","",K17-TODAY() )</f>
        <v/>
      </c>
      <c r="M17" s="344"/>
      <c r="N17" s="408" t="str">
        <f>IF(M17="","",EDATE(M17,36))</f>
        <v/>
      </c>
      <c r="O17" s="407" t="str">
        <f ca="1">IF(M17="","",N17-TODAY())</f>
        <v/>
      </c>
      <c r="P17" s="344"/>
      <c r="Q17" s="408" t="str">
        <f>IF(P17="","",EDATE(P17,36))</f>
        <v/>
      </c>
      <c r="R17" s="407" t="str">
        <f ca="1">IF(P17="","",Q17-TODAY())</f>
        <v/>
      </c>
      <c r="S17" s="344"/>
      <c r="T17" s="344"/>
      <c r="U17" s="344"/>
      <c r="V17" s="344"/>
      <c r="W17" s="344"/>
      <c r="X17" s="344"/>
      <c r="Y17" s="388"/>
      <c r="Z17" s="387"/>
      <c r="AA17" s="386" t="str">
        <f ca="1">IF(Y17="","",(EDATE(Y17,60)-TODAY()))</f>
        <v/>
      </c>
      <c r="AB17" s="386"/>
      <c r="AC17" s="385"/>
      <c r="AD17" s="384"/>
      <c r="AE17" s="340">
        <f>A17</f>
        <v>0</v>
      </c>
      <c r="AF17" s="339">
        <f>B17</f>
        <v>0</v>
      </c>
      <c r="AG17" s="375"/>
      <c r="AH17" s="375"/>
      <c r="AI17" s="375"/>
      <c r="AJ17" s="375"/>
      <c r="AK17" s="375"/>
      <c r="AL17" s="375"/>
      <c r="AM17" s="330"/>
      <c r="AN17" s="330"/>
      <c r="AO17" s="330"/>
      <c r="AP17" s="337"/>
      <c r="AQ17" s="163">
        <f>COUNTIFS(AG17:AP17,"&gt;=01/01/2017",AG17:AP17,"&lt;=31/12/2017",AG17:AP17,"&lt;="&amp;$AE$13)</f>
        <v>0</v>
      </c>
      <c r="AR17" s="162">
        <f>IF(AQ17/MAX($BB$13,3)&gt;=1,1,AQ17/MAX($BB$13,3))</f>
        <v>0</v>
      </c>
      <c r="AS17" s="161">
        <f>COUNTIFS(AG17:AP17,"&gt;=01/06/2017",AG17:AP17,"&lt;=31/05/2018",AG17:AP17,"&lt;="&amp;$AE$13)</f>
        <v>0</v>
      </c>
      <c r="AT17" s="160">
        <f>IF(AS17/MAX($BB$13,3)&gt;=1,1,AS17/MAX($BB$13,3))</f>
        <v>0</v>
      </c>
      <c r="AU17" s="336"/>
      <c r="AV17" s="333">
        <f>$A17</f>
        <v>0</v>
      </c>
      <c r="AW17" s="332">
        <f>$B17</f>
        <v>0</v>
      </c>
      <c r="AX17" s="335">
        <f t="array" ref="AX17">IFERROR(SMALL(IF($AG17:$AP17-$AX$2&gt;0,$AG17:$AP17,""),COLUMN(#REF!)),0)</f>
        <v>0</v>
      </c>
      <c r="AY17" s="335">
        <f t="array" ref="AY17">IFERROR(SMALL(IF($AG17:$AP17-$AX$2&gt;0,$AG17:$AP17,""),COLUMN(#REF!)),0)</f>
        <v>0</v>
      </c>
      <c r="AZ17" s="335">
        <f t="array" ref="AZ17">IFERROR(SMALL(IF($AG17:$AP17-$AX$2&gt;0,$AG17:$AP17,""),COLUMN(#REF!)),0)</f>
        <v>0</v>
      </c>
      <c r="BA17" s="335">
        <f t="array" ref="BA17">IFERROR(SMALL(IF($AG17:$AP17-$AX$2&gt;0,$AG17:$AP17,""),COLUMN(#REF!)),0)</f>
        <v>0</v>
      </c>
      <c r="BB17" s="335">
        <f t="array" ref="BB17">IFERROR(SMALL(IF($AG17:$AP17-$AX$2&gt;0,$AG17:$AP17,""),COLUMN(#REF!)),0)</f>
        <v>0</v>
      </c>
      <c r="BC17" s="335">
        <f t="array" ref="BC17">IFERROR(SMALL(IF($AG17:$AP17-$AX$2&gt;0,$AG17:$AP17,""),COLUMN(#REF!)),0)</f>
        <v>0</v>
      </c>
      <c r="BD17" s="335">
        <f t="array" ref="BD17">IFERROR(SMALL(IF($AG17:$AP17-$AX$2&gt;0,$AG17:$AP17,""),COLUMN(#REF!)),0)</f>
        <v>0</v>
      </c>
      <c r="BE17" s="335">
        <f t="array" ref="BE17">IFERROR(SMALL(IF($AG17:$AP17-$AX$2&gt;0,$AG17:$AP17,""),COLUMN(#REF!)),0)</f>
        <v>0</v>
      </c>
      <c r="BF17" s="335">
        <f t="array" ref="BF17">IFERROR(SMALL(IF($AG17:$AP17-$AX$2&gt;0,$AG17:$AP17,""),COLUMN(#REF!)),0)</f>
        <v>0</v>
      </c>
      <c r="BG17" s="335">
        <f t="array" ref="BG17">IFERROR(SMALL(IF($AG17:$AP17-$AX$2&gt;0,$AG17:$AP17,""),COLUMN(#REF!)),0)</f>
        <v>0</v>
      </c>
      <c r="BH17" s="329">
        <f>COUNTIFS(AX17:BG17,"&gt;=01/01/2018",AX17:BG17,"&lt;=31/12/2018",AX17:BG17,"&lt;="&amp;#REF!)</f>
        <v>0</v>
      </c>
      <c r="BI17" s="328">
        <f>IF(BH17/MAX($BB$13,3)&gt;=1,1,BH17/MAX($BB$13,3))</f>
        <v>0</v>
      </c>
      <c r="BJ17" s="327">
        <f>COUNTIFS(AX17:BG17,"&gt;=01/06/2017",AX17:BG17,"&lt;=31/05/2018",AX17:BG17,"&lt;="&amp;#REF!)</f>
        <v>0</v>
      </c>
      <c r="BK17" s="326">
        <f>IF(BJ17/MAX($BB$13,3)&gt;=1,1,BJ17/MAX($BB$13,3))</f>
        <v>0</v>
      </c>
      <c r="BL17" s="334"/>
      <c r="BM17" s="333">
        <f>$A17</f>
        <v>0</v>
      </c>
      <c r="BN17" s="332">
        <f>$B17</f>
        <v>0</v>
      </c>
      <c r="BO17" s="377">
        <f t="array" ref="BO17">IFERROR(SMALL(IF($AX17:$BG17-$AY$2&gt;0,$AX17:$BG17,""),COLUMN(#REF!)),0)</f>
        <v>0</v>
      </c>
      <c r="BP17" s="331" t="str">
        <f t="array" ref="BP17">IFERROR(SMALL(IF($AG17:$AP17-$AX$2&gt;0,$AG17:$AP17,""),COLUMN(#REF!)),"")</f>
        <v/>
      </c>
      <c r="BQ17" s="331" t="str">
        <f t="array" ref="BQ17">IFERROR(SMALL(IF($AG17:$AP17-$AX$2&gt;0,$AG17:$AP17,""),COLUMN(#REF!)),"")</f>
        <v/>
      </c>
      <c r="BR17" s="331" t="str">
        <f t="array" ref="BR17">IFERROR(SMALL(IF($AG17:$AP17-$AX$2&gt;0,$AG17:$AP17,""),COLUMN(#REF!)),"")</f>
        <v/>
      </c>
      <c r="BS17" s="331" t="str">
        <f t="array" ref="BS17">IFERROR(SMALL(IF($AG17:$AP17-$AX$2&gt;0,$AG17:$AP17,""),COLUMN(#REF!)),"")</f>
        <v/>
      </c>
      <c r="BT17" s="331" t="str">
        <f t="array" ref="BT17">IFERROR(SMALL(IF($AG17:$AP17-$AX$2&gt;0,$AG17:$AP17,""),COLUMN(#REF!)),"")</f>
        <v/>
      </c>
      <c r="BU17" s="331" t="str">
        <f t="array" ref="BU17">IFERROR(SMALL(IF($AG17:$AP17-$AX$2&gt;0,$AG17:$AP17,""),COLUMN(#REF!)),"")</f>
        <v/>
      </c>
      <c r="BV17" s="331" t="str">
        <f t="array" ref="BV17">IFERROR(SMALL(IF($AG17:$AP17-$AX$2&gt;0,$AG17:$AP17,""),COLUMN(#REF!)),"")</f>
        <v/>
      </c>
      <c r="BW17" s="331" t="str">
        <f t="array" ref="BW17">IFERROR(SMALL(IF($AG17:$AP17-$AX$2&gt;0,$AG17:$AP17,""),COLUMN(#REF!)),"")</f>
        <v/>
      </c>
      <c r="BX17" s="330" t="str">
        <f t="array" ref="BX17">IFERROR(SMALL(IF($AG17:$AP17-$AX$2&gt;0,$AG17:$AP17,""),COLUMN(#REF!)),"")</f>
        <v/>
      </c>
      <c r="BY17" s="329">
        <f>COUNTIFS(BO17:BX17,"&gt;=01/01/2018",BO17:BX17,"&lt;=31/12/2018",BO17:BX17,"&lt;="&amp;#REF!)</f>
        <v>0</v>
      </c>
      <c r="BZ17" s="328">
        <f>IF(BY17/MAX($BB$13,3)&gt;=1,1,BY17/MAX($BB$13,3))</f>
        <v>0</v>
      </c>
      <c r="CA17" s="327">
        <f>COUNTIFS(BO17:BX17,"&gt;=01/06/2017",BO17:BX17,"&lt;=31/05/2018",BO17:BX17,"&lt;="&amp;#REF!)</f>
        <v>0</v>
      </c>
      <c r="CB17" s="326">
        <f>IF(CA17/MAX($BB$13,3)&gt;=1,1,CA17/MAX($BB$13,3))</f>
        <v>0</v>
      </c>
    </row>
    <row r="18" spans="1:80" s="325" customFormat="1" ht="19" customHeight="1" x14ac:dyDescent="0.2">
      <c r="A18" s="346"/>
      <c r="B18" s="346"/>
      <c r="C18" s="409" t="s">
        <v>28</v>
      </c>
      <c r="D18" s="344"/>
      <c r="E18" s="408" t="str">
        <f>IF(D18="","",EDATE(D18,12))</f>
        <v/>
      </c>
      <c r="F18" s="407" t="str">
        <f ca="1">IF(D18="","",E18-TODAY() )</f>
        <v/>
      </c>
      <c r="G18" s="344"/>
      <c r="H18" s="408" t="str">
        <f>IF(G18="","",EDATE(G18,12))</f>
        <v/>
      </c>
      <c r="I18" s="407" t="str">
        <f ca="1">IF(G18="","",H18-TODAY() )</f>
        <v/>
      </c>
      <c r="J18" s="344"/>
      <c r="K18" s="408" t="str">
        <f t="shared" si="0"/>
        <v/>
      </c>
      <c r="L18" s="407" t="str">
        <f t="shared" ca="1" si="1"/>
        <v/>
      </c>
      <c r="M18" s="344"/>
      <c r="N18" s="408" t="str">
        <f>IF(M18="","",EDATE(M18,36))</f>
        <v/>
      </c>
      <c r="O18" s="407" t="str">
        <f ca="1">IF(M18="","",N18-TODAY())</f>
        <v/>
      </c>
      <c r="P18" s="344"/>
      <c r="Q18" s="408" t="str">
        <f>IF(P18="","",EDATE(P18,36))</f>
        <v/>
      </c>
      <c r="R18" s="407" t="str">
        <f ca="1">IF(P18="","",Q18-TODAY())</f>
        <v/>
      </c>
      <c r="S18" s="344"/>
      <c r="T18" s="344"/>
      <c r="U18" s="344"/>
      <c r="V18" s="344"/>
      <c r="W18" s="344"/>
      <c r="X18" s="344"/>
      <c r="Y18" s="388"/>
      <c r="Z18" s="387"/>
      <c r="AA18" s="386" t="str">
        <f ca="1">IF(Y18="","",(EDATE(Y18,60)-TODAY()))</f>
        <v/>
      </c>
      <c r="AB18" s="386"/>
      <c r="AC18" s="385"/>
      <c r="AD18" s="384"/>
      <c r="AE18" s="340">
        <f>A18</f>
        <v>0</v>
      </c>
      <c r="AF18" s="339">
        <f>B18</f>
        <v>0</v>
      </c>
      <c r="AG18" s="375"/>
      <c r="AH18" s="375"/>
      <c r="AI18" s="375"/>
      <c r="AJ18" s="375"/>
      <c r="AK18" s="375"/>
      <c r="AL18" s="375"/>
      <c r="AM18" s="330"/>
      <c r="AN18" s="330"/>
      <c r="AO18" s="330"/>
      <c r="AP18" s="337"/>
      <c r="AQ18" s="163">
        <f>COUNTIFS(AG18:AP18,"&gt;=01/01/2017",AG18:AP18,"&lt;=31/12/2017",AG18:AP18,"&lt;="&amp;$AE$13)</f>
        <v>0</v>
      </c>
      <c r="AR18" s="162">
        <f>IF(AQ18/MAX($BB$13,3)&gt;=1,1,AQ18/MAX($BB$13,3))</f>
        <v>0</v>
      </c>
      <c r="AS18" s="161">
        <f>COUNTIFS(AG18:AP18,"&gt;=01/06/2017",AG18:AP18,"&lt;=31/05/2018",AG18:AP18,"&lt;="&amp;$AE$13)</f>
        <v>0</v>
      </c>
      <c r="AT18" s="160">
        <f>IF(AS18/MAX($BB$13,3)&gt;=1,1,AS18/MAX($BB$13,3))</f>
        <v>0</v>
      </c>
      <c r="AU18" s="336"/>
      <c r="AV18" s="333">
        <f>$A18</f>
        <v>0</v>
      </c>
      <c r="AW18" s="332">
        <f>$B18</f>
        <v>0</v>
      </c>
      <c r="AX18" s="335">
        <f t="array" ref="AX18">IFERROR(SMALL(IF($AG18:$AP18-$AX$2&gt;0,$AG18:$AP18,""),COLUMN(#REF!)),0)</f>
        <v>0</v>
      </c>
      <c r="AY18" s="335">
        <f t="array" ref="AY18">IFERROR(SMALL(IF($AG18:$AP18-$AX$2&gt;0,$AG18:$AP18,""),COLUMN(#REF!)),0)</f>
        <v>0</v>
      </c>
      <c r="AZ18" s="335">
        <f t="array" ref="AZ18">IFERROR(SMALL(IF($AG18:$AP18-$AX$2&gt;0,$AG18:$AP18,""),COLUMN(#REF!)),0)</f>
        <v>0</v>
      </c>
      <c r="BA18" s="335">
        <f t="array" ref="BA18">IFERROR(SMALL(IF($AG18:$AP18-$AX$2&gt;0,$AG18:$AP18,""),COLUMN(#REF!)),0)</f>
        <v>0</v>
      </c>
      <c r="BB18" s="335">
        <f t="array" ref="BB18">IFERROR(SMALL(IF($AG18:$AP18-$AX$2&gt;0,$AG18:$AP18,""),COLUMN(#REF!)),0)</f>
        <v>0</v>
      </c>
      <c r="BC18" s="335">
        <f t="array" ref="BC18">IFERROR(SMALL(IF($AG18:$AP18-$AX$2&gt;0,$AG18:$AP18,""),COLUMN(#REF!)),0)</f>
        <v>0</v>
      </c>
      <c r="BD18" s="335">
        <f t="array" ref="BD18">IFERROR(SMALL(IF($AG18:$AP18-$AX$2&gt;0,$AG18:$AP18,""),COLUMN(#REF!)),0)</f>
        <v>0</v>
      </c>
      <c r="BE18" s="335">
        <f t="array" ref="BE18">IFERROR(SMALL(IF($AG18:$AP18-$AX$2&gt;0,$AG18:$AP18,""),COLUMN(#REF!)),0)</f>
        <v>0</v>
      </c>
      <c r="BF18" s="335">
        <f t="array" ref="BF18">IFERROR(SMALL(IF($AG18:$AP18-$AX$2&gt;0,$AG18:$AP18,""),COLUMN(#REF!)),0)</f>
        <v>0</v>
      </c>
      <c r="BG18" s="335">
        <f t="array" ref="BG18">IFERROR(SMALL(IF($AG18:$AP18-$AX$2&gt;0,$AG18:$AP18,""),COLUMN(#REF!)),0)</f>
        <v>0</v>
      </c>
      <c r="BH18" s="329">
        <f>COUNTIFS(AX18:BG18,"&gt;=01/01/2018",AX18:BG18,"&lt;=31/12/2018",AX18:BG18,"&lt;="&amp;#REF!)</f>
        <v>0</v>
      </c>
      <c r="BI18" s="328">
        <f>IF(BH18/MAX($BB$13,3)&gt;=1,1,BH18/MAX($BB$13,3))</f>
        <v>0</v>
      </c>
      <c r="BJ18" s="327">
        <f>COUNTIFS(AX18:BG18,"&gt;=01/06/2017",AX18:BG18,"&lt;=31/05/2018",AX18:BG18,"&lt;="&amp;#REF!)</f>
        <v>0</v>
      </c>
      <c r="BK18" s="326">
        <f>IF(BJ18/MAX($BB$13,3)&gt;=1,1,BJ18/MAX($BB$13,3))</f>
        <v>0</v>
      </c>
      <c r="BL18" s="334"/>
      <c r="BM18" s="333">
        <f>$A18</f>
        <v>0</v>
      </c>
      <c r="BN18" s="332">
        <f>$B18</f>
        <v>0</v>
      </c>
      <c r="BO18" s="377">
        <f t="array" ref="BO18">IFERROR(SMALL(IF($AX18:$BG18-$AY$2&gt;0,$AX18:$BG18,""),COLUMN(#REF!)),0)</f>
        <v>0</v>
      </c>
      <c r="BP18" s="331" t="str">
        <f t="array" ref="BP18">IFERROR(SMALL(IF($AG18:$AP18-$AX$2&gt;0,$AG18:$AP18,""),COLUMN(#REF!)),"")</f>
        <v/>
      </c>
      <c r="BQ18" s="331" t="str">
        <f t="array" ref="BQ18">IFERROR(SMALL(IF($AG18:$AP18-$AX$2&gt;0,$AG18:$AP18,""),COLUMN(#REF!)),"")</f>
        <v/>
      </c>
      <c r="BR18" s="331" t="str">
        <f t="array" ref="BR18">IFERROR(SMALL(IF($AG18:$AP18-$AX$2&gt;0,$AG18:$AP18,""),COLUMN(#REF!)),"")</f>
        <v/>
      </c>
      <c r="BS18" s="331" t="str">
        <f t="array" ref="BS18">IFERROR(SMALL(IF($AG18:$AP18-$AX$2&gt;0,$AG18:$AP18,""),COLUMN(#REF!)),"")</f>
        <v/>
      </c>
      <c r="BT18" s="331" t="str">
        <f t="array" ref="BT18">IFERROR(SMALL(IF($AG18:$AP18-$AX$2&gt;0,$AG18:$AP18,""),COLUMN(#REF!)),"")</f>
        <v/>
      </c>
      <c r="BU18" s="331" t="str">
        <f t="array" ref="BU18">IFERROR(SMALL(IF($AG18:$AP18-$AX$2&gt;0,$AG18:$AP18,""),COLUMN(#REF!)),"")</f>
        <v/>
      </c>
      <c r="BV18" s="331" t="str">
        <f t="array" ref="BV18">IFERROR(SMALL(IF($AG18:$AP18-$AX$2&gt;0,$AG18:$AP18,""),COLUMN(#REF!)),"")</f>
        <v/>
      </c>
      <c r="BW18" s="331" t="str">
        <f t="array" ref="BW18">IFERROR(SMALL(IF($AG18:$AP18-$AX$2&gt;0,$AG18:$AP18,""),COLUMN(#REF!)),"")</f>
        <v/>
      </c>
      <c r="BX18" s="330" t="str">
        <f t="array" ref="BX18">IFERROR(SMALL(IF($AG18:$AP18-$AX$2&gt;0,$AG18:$AP18,""),COLUMN(#REF!)),"")</f>
        <v/>
      </c>
      <c r="BY18" s="329">
        <f>COUNTIFS(BO18:BX18,"&gt;=01/01/2018",BO18:BX18,"&lt;=31/12/2018",BO18:BX18,"&lt;="&amp;#REF!)</f>
        <v>0</v>
      </c>
      <c r="BZ18" s="328">
        <f>IF(BY18/MAX($BB$13,3)&gt;=1,1,BY18/MAX($BB$13,3))</f>
        <v>0</v>
      </c>
      <c r="CA18" s="327">
        <f>COUNTIFS(BO18:BX18,"&gt;=01/06/2017",BO18:BX18,"&lt;=31/05/2018",BO18:BX18,"&lt;="&amp;#REF!)</f>
        <v>0</v>
      </c>
      <c r="CB18" s="326">
        <f>IF(CA18/MAX($BB$13,3)&gt;=1,1,CA18/MAX($BB$13,3))</f>
        <v>0</v>
      </c>
    </row>
    <row r="19" spans="1:80" s="325" customFormat="1" ht="19" customHeight="1" thickBot="1" x14ac:dyDescent="0.25">
      <c r="A19" s="410"/>
      <c r="B19" s="410"/>
      <c r="C19" s="409" t="s">
        <v>28</v>
      </c>
      <c r="D19" s="344"/>
      <c r="E19" s="408" t="str">
        <f>IF(D19="","",EDATE(D19,12))</f>
        <v/>
      </c>
      <c r="F19" s="407" t="str">
        <f ca="1">IF(D19="","",E19-TODAY() )</f>
        <v/>
      </c>
      <c r="G19" s="344"/>
      <c r="H19" s="408" t="str">
        <f>IF(G19="","",EDATE(G19,12))</f>
        <v/>
      </c>
      <c r="I19" s="407" t="str">
        <f ca="1">IF(G19="","",H19-TODAY() )</f>
        <v/>
      </c>
      <c r="J19" s="344"/>
      <c r="K19" s="408" t="str">
        <f t="shared" si="0"/>
        <v/>
      </c>
      <c r="L19" s="407" t="str">
        <f t="shared" ca="1" si="1"/>
        <v/>
      </c>
      <c r="M19" s="344"/>
      <c r="N19" s="408" t="str">
        <f>IF(M19="","",EDATE(M19,36))</f>
        <v/>
      </c>
      <c r="O19" s="407" t="str">
        <f ca="1">IF(M19="","",N19-TODAY())</f>
        <v/>
      </c>
      <c r="P19" s="344"/>
      <c r="Q19" s="408" t="str">
        <f>IF(P19="","",EDATE(P19,36))</f>
        <v/>
      </c>
      <c r="R19" s="407" t="str">
        <f ca="1">IF(P19="","",Q19-TODAY())</f>
        <v/>
      </c>
      <c r="S19" s="344"/>
      <c r="T19" s="344"/>
      <c r="U19" s="344"/>
      <c r="V19" s="344"/>
      <c r="W19" s="344"/>
      <c r="X19" s="344"/>
      <c r="Y19" s="383"/>
      <c r="Z19" s="382"/>
      <c r="AA19" s="381" t="str">
        <f ca="1">IF(Y19="","",(EDATE(Y19,60)-TODAY()))</f>
        <v/>
      </c>
      <c r="AB19" s="381"/>
      <c r="AC19" s="380"/>
      <c r="AD19" s="379"/>
      <c r="AE19" s="340">
        <f>A19</f>
        <v>0</v>
      </c>
      <c r="AF19" s="339">
        <f>B19</f>
        <v>0</v>
      </c>
      <c r="AG19" s="375"/>
      <c r="AH19" s="375"/>
      <c r="AI19" s="375"/>
      <c r="AJ19" s="375"/>
      <c r="AK19" s="375"/>
      <c r="AL19" s="375"/>
      <c r="AM19" s="406"/>
      <c r="AN19" s="406"/>
      <c r="AO19" s="406"/>
      <c r="AP19" s="405"/>
      <c r="AQ19" s="163">
        <f>COUNTIFS(AG19:AP19,"&gt;=01/01/2017",AG19:AP19,"&lt;=31/12/2017",AG19:AP19,"&lt;="&amp;$AE$13)</f>
        <v>0</v>
      </c>
      <c r="AR19" s="162">
        <f>IF(AQ19/MAX($BB$13,3)&gt;=1,1,AQ19/MAX($BB$13,3))</f>
        <v>0</v>
      </c>
      <c r="AS19" s="161">
        <f>COUNTIFS(AG19:AP19,"&gt;=01/06/2017",AG19:AP19,"&lt;=31/05/2018",AG19:AP19,"&lt;="&amp;$AE$13)</f>
        <v>0</v>
      </c>
      <c r="AT19" s="160">
        <f>IF(AS19/MAX($BB$13,3)&gt;=1,1,AS19/MAX($BB$13,3))</f>
        <v>0</v>
      </c>
      <c r="AU19" s="336"/>
      <c r="AV19" s="333">
        <f>$A19</f>
        <v>0</v>
      </c>
      <c r="AW19" s="332">
        <f>$B19</f>
        <v>0</v>
      </c>
      <c r="AX19" s="335">
        <f t="array" ref="AX19">IFERROR(SMALL(IF($AG19:$AP19-$AX$2&gt;0,$AG19:$AP19,""),COLUMN(#REF!)),0)</f>
        <v>0</v>
      </c>
      <c r="AY19" s="335">
        <f t="array" ref="AY19">IFERROR(SMALL(IF($AG19:$AP19-$AX$2&gt;0,$AG19:$AP19,""),COLUMN(#REF!)),0)</f>
        <v>0</v>
      </c>
      <c r="AZ19" s="335">
        <f t="array" ref="AZ19">IFERROR(SMALL(IF($AG19:$AP19-$AX$2&gt;0,$AG19:$AP19,""),COLUMN(#REF!)),0)</f>
        <v>0</v>
      </c>
      <c r="BA19" s="335">
        <f t="array" ref="BA19">IFERROR(SMALL(IF($AG19:$AP19-$AX$2&gt;0,$AG19:$AP19,""),COLUMN(#REF!)),0)</f>
        <v>0</v>
      </c>
      <c r="BB19" s="335">
        <f t="array" ref="BB19">IFERROR(SMALL(IF($AG19:$AP19-$AX$2&gt;0,$AG19:$AP19,""),COLUMN(#REF!)),0)</f>
        <v>0</v>
      </c>
      <c r="BC19" s="335">
        <f t="array" ref="BC19">IFERROR(SMALL(IF($AG19:$AP19-$AX$2&gt;0,$AG19:$AP19,""),COLUMN(#REF!)),0)</f>
        <v>0</v>
      </c>
      <c r="BD19" s="335">
        <f t="array" ref="BD19">IFERROR(SMALL(IF($AG19:$AP19-$AX$2&gt;0,$AG19:$AP19,""),COLUMN(#REF!)),0)</f>
        <v>0</v>
      </c>
      <c r="BE19" s="335">
        <f t="array" ref="BE19">IFERROR(SMALL(IF($AG19:$AP19-$AX$2&gt;0,$AG19:$AP19,""),COLUMN(#REF!)),0)</f>
        <v>0</v>
      </c>
      <c r="BF19" s="335">
        <f t="array" ref="BF19">IFERROR(SMALL(IF($AG19:$AP19-$AX$2&gt;0,$AG19:$AP19,""),COLUMN(#REF!)),0)</f>
        <v>0</v>
      </c>
      <c r="BG19" s="335">
        <f t="array" ref="BG19">IFERROR(SMALL(IF($AG19:$AP19-$AX$2&gt;0,$AG19:$AP19,""),COLUMN(#REF!)),0)</f>
        <v>0</v>
      </c>
      <c r="BH19" s="329">
        <f>COUNTIFS(AX19:BG19,"&gt;=01/01/2018",AX19:BG19,"&lt;=31/12/2018",AX19:BG19,"&lt;="&amp;#REF!)</f>
        <v>0</v>
      </c>
      <c r="BI19" s="328">
        <f>IF(BH19/MAX($BB$13,3)&gt;=1,1,BH19/MAX($BB$13,3))</f>
        <v>0</v>
      </c>
      <c r="BJ19" s="327">
        <f>COUNTIFS(AX19:BG19,"&gt;=01/06/2017",AX19:BG19,"&lt;=31/05/2018",AX19:BG19,"&lt;="&amp;#REF!)</f>
        <v>0</v>
      </c>
      <c r="BK19" s="326">
        <f>IF(BJ19/MAX($BB$13,3)&gt;=1,1,BJ19/MAX($BB$13,3))</f>
        <v>0</v>
      </c>
      <c r="BL19" s="334"/>
      <c r="BM19" s="333">
        <f>$A19</f>
        <v>0</v>
      </c>
      <c r="BN19" s="332">
        <f>$B19</f>
        <v>0</v>
      </c>
      <c r="BO19" s="377">
        <f t="array" ref="BO19">IFERROR(SMALL(IF($AX19:$BG19-$AY$2&gt;0,$AX19:$BG19,""),COLUMN(#REF!)),0)</f>
        <v>0</v>
      </c>
      <c r="BP19" s="331" t="str">
        <f t="array" ref="BP19">IFERROR(SMALL(IF($AG19:$AP19-$AX$2&gt;0,$AG19:$AP19,""),COLUMN(#REF!)),"")</f>
        <v/>
      </c>
      <c r="BQ19" s="331" t="str">
        <f t="array" ref="BQ19">IFERROR(SMALL(IF($AG19:$AP19-$AX$2&gt;0,$AG19:$AP19,""),COLUMN(#REF!)),"")</f>
        <v/>
      </c>
      <c r="BR19" s="331" t="str">
        <f t="array" ref="BR19">IFERROR(SMALL(IF($AG19:$AP19-$AX$2&gt;0,$AG19:$AP19,""),COLUMN(#REF!)),"")</f>
        <v/>
      </c>
      <c r="BS19" s="331" t="str">
        <f t="array" ref="BS19">IFERROR(SMALL(IF($AG19:$AP19-$AX$2&gt;0,$AG19:$AP19,""),COLUMN(#REF!)),"")</f>
        <v/>
      </c>
      <c r="BT19" s="331" t="str">
        <f t="array" ref="BT19">IFERROR(SMALL(IF($AG19:$AP19-$AX$2&gt;0,$AG19:$AP19,""),COLUMN(#REF!)),"")</f>
        <v/>
      </c>
      <c r="BU19" s="331" t="str">
        <f t="array" ref="BU19">IFERROR(SMALL(IF($AG19:$AP19-$AX$2&gt;0,$AG19:$AP19,""),COLUMN(#REF!)),"")</f>
        <v/>
      </c>
      <c r="BV19" s="331" t="str">
        <f t="array" ref="BV19">IFERROR(SMALL(IF($AG19:$AP19-$AX$2&gt;0,$AG19:$AP19,""),COLUMN(#REF!)),"")</f>
        <v/>
      </c>
      <c r="BW19" s="331" t="str">
        <f t="array" ref="BW19">IFERROR(SMALL(IF($AG19:$AP19-$AX$2&gt;0,$AG19:$AP19,""),COLUMN(#REF!)),"")</f>
        <v/>
      </c>
      <c r="BX19" s="330" t="str">
        <f t="array" ref="BX19">IFERROR(SMALL(IF($AG19:$AP19-$AX$2&gt;0,$AG19:$AP19,""),COLUMN(#REF!)),"")</f>
        <v/>
      </c>
      <c r="BY19" s="329">
        <f>COUNTIFS(BO19:BX19,"&gt;=01/01/2018",BO19:BX19,"&lt;=31/12/2018",BO19:BX19,"&lt;="&amp;#REF!)</f>
        <v>0</v>
      </c>
      <c r="BZ19" s="328">
        <f>IF(BY19/MAX($BB$13,3)&gt;=1,1,BY19/MAX($BB$13,3))</f>
        <v>0</v>
      </c>
      <c r="CA19" s="327">
        <f>COUNTIFS(BO19:BX19,"&gt;=01/06/2017",BO19:BX19,"&lt;=31/05/2018",BO19:BX19,"&lt;="&amp;#REF!)</f>
        <v>0</v>
      </c>
      <c r="CB19" s="326">
        <f>IF(CA19/MAX($BB$13,3)&gt;=1,1,CA19/MAX($BB$13,3))</f>
        <v>0</v>
      </c>
    </row>
    <row r="20" spans="1:80" ht="19" customHeight="1" thickTop="1" thickBot="1" x14ac:dyDescent="0.25">
      <c r="A20" s="404"/>
      <c r="B20" s="369"/>
      <c r="C20" s="358"/>
      <c r="D20" s="364"/>
      <c r="E20" s="363"/>
      <c r="F20" s="368"/>
      <c r="G20" s="367"/>
      <c r="H20" s="366"/>
      <c r="I20" s="365"/>
      <c r="J20" s="364"/>
      <c r="K20" s="363"/>
      <c r="L20" s="368"/>
      <c r="M20" s="367"/>
      <c r="N20" s="366"/>
      <c r="O20" s="365"/>
      <c r="P20" s="364"/>
      <c r="Q20" s="363"/>
      <c r="R20" s="362"/>
      <c r="S20" s="403"/>
      <c r="T20" s="402"/>
      <c r="U20" s="403"/>
      <c r="V20" s="402"/>
      <c r="W20" s="403"/>
      <c r="X20" s="402"/>
      <c r="Y20" s="115"/>
      <c r="Z20" s="114"/>
      <c r="AA20" s="113"/>
      <c r="AB20" s="113"/>
      <c r="AC20" s="112"/>
      <c r="AD20" s="111"/>
      <c r="AE20" s="401">
        <f>A20</f>
        <v>0</v>
      </c>
      <c r="AF20" s="360"/>
      <c r="AG20" s="359"/>
      <c r="AH20" s="359"/>
      <c r="AI20" s="359"/>
      <c r="AJ20" s="359"/>
      <c r="AK20" s="359"/>
      <c r="AL20" s="359"/>
      <c r="AM20" s="359"/>
      <c r="AN20" s="359"/>
      <c r="AO20" s="359"/>
      <c r="AP20" s="358"/>
      <c r="AQ20" s="357"/>
      <c r="AR20" s="356"/>
      <c r="AS20" s="356"/>
      <c r="AT20" s="355"/>
      <c r="AU20" s="37"/>
      <c r="AV20" s="354"/>
      <c r="AW20" s="353"/>
      <c r="AX20" s="353"/>
      <c r="AY20" s="353"/>
      <c r="AZ20" s="353"/>
      <c r="BA20" s="353"/>
      <c r="BB20" s="353"/>
      <c r="BC20" s="353"/>
      <c r="BD20" s="353"/>
      <c r="BE20" s="353"/>
      <c r="BF20" s="353"/>
      <c r="BG20" s="353"/>
      <c r="BH20" s="354"/>
      <c r="BI20" s="353"/>
      <c r="BJ20" s="353"/>
      <c r="BK20" s="394"/>
      <c r="BL20" s="36"/>
      <c r="BM20" s="354"/>
      <c r="BN20" s="353"/>
      <c r="BO20" s="353"/>
      <c r="BP20" s="353"/>
      <c r="BQ20" s="353"/>
      <c r="BR20" s="353"/>
      <c r="BS20" s="353"/>
      <c r="BT20" s="353"/>
      <c r="BU20" s="353"/>
      <c r="BV20" s="353"/>
      <c r="BW20" s="353"/>
      <c r="BX20" s="353"/>
      <c r="BY20" s="352"/>
      <c r="BZ20" s="351"/>
      <c r="CA20" s="350"/>
      <c r="CB20" s="349"/>
    </row>
    <row r="21" spans="1:80" s="325" customFormat="1" ht="19" customHeight="1" thickTop="1" x14ac:dyDescent="0.2">
      <c r="A21" s="400"/>
      <c r="B21" s="400"/>
      <c r="C21" s="399" t="s">
        <v>27</v>
      </c>
      <c r="D21" s="344"/>
      <c r="E21" s="343" t="str">
        <f>IF(D21="","",EDATE(D21,12))</f>
        <v/>
      </c>
      <c r="F21" s="342" t="str">
        <f ca="1">IF(D21="","",E21-TODAY() )</f>
        <v/>
      </c>
      <c r="G21" s="344"/>
      <c r="H21" s="343" t="str">
        <f>IF(G21="","",EDATE(G21,12))</f>
        <v/>
      </c>
      <c r="I21" s="342" t="str">
        <f ca="1">IF(G21="","",H21-TODAY() )</f>
        <v/>
      </c>
      <c r="J21" s="344"/>
      <c r="K21" s="408" t="str">
        <f>IF(J21="","",EDATE(J21,12))</f>
        <v/>
      </c>
      <c r="L21" s="407" t="str">
        <f ca="1">IF(J21="","",K21-TODAY() )</f>
        <v/>
      </c>
      <c r="M21" s="344"/>
      <c r="N21" s="343" t="str">
        <f>IF(M21="","",EDATE(M21,36))</f>
        <v/>
      </c>
      <c r="O21" s="342" t="str">
        <f ca="1">IF(M21="","",N21-TODAY())</f>
        <v/>
      </c>
      <c r="P21" s="344"/>
      <c r="Q21" s="343" t="str">
        <f>IF(P21="","",EDATE(P21,36))</f>
        <v/>
      </c>
      <c r="R21" s="342" t="str">
        <f ca="1">IF(P21="","",Q21-TODAY())</f>
        <v/>
      </c>
      <c r="S21" s="344"/>
      <c r="T21" s="344"/>
      <c r="U21" s="344"/>
      <c r="V21" s="344"/>
      <c r="W21" s="344"/>
      <c r="X21" s="344"/>
      <c r="Y21" s="393"/>
      <c r="Z21" s="392"/>
      <c r="AA21" s="391" t="str">
        <f ca="1">IF(Y21="","",(EDATE(Y21,60)-TODAY()))</f>
        <v/>
      </c>
      <c r="AB21" s="391"/>
      <c r="AC21" s="390"/>
      <c r="AD21" s="389"/>
      <c r="AE21" s="340">
        <f>A21</f>
        <v>0</v>
      </c>
      <c r="AF21" s="339">
        <f>B21</f>
        <v>0</v>
      </c>
      <c r="AG21" s="375"/>
      <c r="AH21" s="375"/>
      <c r="AI21" s="331"/>
      <c r="AJ21" s="331"/>
      <c r="AK21" s="331"/>
      <c r="AL21" s="331"/>
      <c r="AM21" s="330"/>
      <c r="AN21" s="330"/>
      <c r="AO21" s="330"/>
      <c r="AP21" s="330"/>
      <c r="AQ21" s="163">
        <f>COUNTIFS(AG21:AP21,"&gt;=01/01/2017",AG21:AP21,"&lt;=31/12/2017",AG21:AP21,"&lt;="&amp;$AE$13)</f>
        <v>0</v>
      </c>
      <c r="AR21" s="162">
        <f>IF(AQ21/MAX($BB$13,3)&gt;=1,1,AQ21/MAX($BB$13,3))</f>
        <v>0</v>
      </c>
      <c r="AS21" s="161">
        <f>COUNTIFS(AG21:AP21,"&gt;=01/06/2017",AG21:AP21,"&lt;=31/05/2018",AG21:AP21,"&lt;="&amp;$AE$13)</f>
        <v>0</v>
      </c>
      <c r="AT21" s="160">
        <f>IF(AS21/MAX($BB$13,3)&gt;=1,1,AS21/MAX($BB$13,3))</f>
        <v>0</v>
      </c>
      <c r="AU21" s="336"/>
      <c r="AV21" s="398">
        <f>$A21</f>
        <v>0</v>
      </c>
      <c r="AW21" s="397">
        <f>$B21</f>
        <v>0</v>
      </c>
      <c r="AX21" s="335">
        <f t="array" ref="AX21">IFERROR(SMALL(IF($AG21:$AP21-$AX$2&gt;0,$AG21:$AP21,""),COLUMN(#REF!)),0)</f>
        <v>0</v>
      </c>
      <c r="AY21" s="335">
        <f t="array" ref="AY21">IFERROR(SMALL(IF($AG21:$AP21-$AX$2&gt;0,$AG21:$AP21,""),COLUMN(#REF!)),0)</f>
        <v>0</v>
      </c>
      <c r="AZ21" s="335">
        <f t="array" ref="AZ21">IFERROR(SMALL(IF($AG21:$AP21-$AX$2&gt;0,$AG21:$AP21,""),COLUMN(#REF!)),0)</f>
        <v>0</v>
      </c>
      <c r="BA21" s="335">
        <f t="array" ref="BA21">IFERROR(SMALL(IF($AG21:$AP21-$AX$2&gt;0,$AG21:$AP21,""),COLUMN(#REF!)),0)</f>
        <v>0</v>
      </c>
      <c r="BB21" s="335">
        <f t="array" ref="BB21">IFERROR(SMALL(IF($AG21:$AP21-$AX$2&gt;0,$AG21:$AP21,""),COLUMN(#REF!)),0)</f>
        <v>0</v>
      </c>
      <c r="BC21" s="335">
        <f t="array" ref="BC21">IFERROR(SMALL(IF($AG21:$AP21-$AX$2&gt;0,$AG21:$AP21,""),COLUMN(#REF!)),0)</f>
        <v>0</v>
      </c>
      <c r="BD21" s="335">
        <f t="array" ref="BD21">IFERROR(SMALL(IF($AG21:$AP21-$AX$2&gt;0,$AG21:$AP21,""),COLUMN(#REF!)),0)</f>
        <v>0</v>
      </c>
      <c r="BE21" s="335">
        <f t="array" ref="BE21">IFERROR(SMALL(IF($AG21:$AP21-$AX$2&gt;0,$AG21:$AP21,""),COLUMN(#REF!)),0)</f>
        <v>0</v>
      </c>
      <c r="BF21" s="335">
        <f t="array" ref="BF21">IFERROR(SMALL(IF($AG21:$AP21-$AX$2&gt;0,$AG21:$AP21,""),COLUMN(#REF!)),0)</f>
        <v>0</v>
      </c>
      <c r="BG21" s="335">
        <f t="array" ref="BG21">IFERROR(SMALL(IF($AG21:$AP21-$AX$2&gt;0,$AG21:$AP21,""),COLUMN(#REF!)),0)</f>
        <v>0</v>
      </c>
      <c r="BH21" s="329">
        <f>COUNTIFS(AX21:BG21,"&gt;=01/01/2018",AX21:BG21,"&lt;=31/12/2018",AX21:BG21,"&lt;="&amp;#REF!)</f>
        <v>0</v>
      </c>
      <c r="BI21" s="328">
        <f>IF(BH21/MAX($BB$13,3)&gt;=1,1,BH21/MAX($BB$13,3))</f>
        <v>0</v>
      </c>
      <c r="BJ21" s="327">
        <f>COUNTIFS(AX21:BG21,"&gt;=01/06/2017",AX21:BG21,"&lt;=31/05/2018",AX21:BG21,"&lt;="&amp;#REF!)</f>
        <v>0</v>
      </c>
      <c r="BK21" s="326">
        <f>IF(BJ21/MAX($BB$13,3)&gt;=1,1,BJ21/MAX($BB$13,3))</f>
        <v>0</v>
      </c>
      <c r="BL21" s="334"/>
      <c r="BM21" s="333">
        <f>$A21</f>
        <v>0</v>
      </c>
      <c r="BN21" s="332">
        <f>$B21</f>
        <v>0</v>
      </c>
      <c r="BO21" s="377">
        <f t="array" ref="BO21">IFERROR(SMALL(IF($AX21:$BG21-$AY$2&gt;0,$AX21:$BG21,""),COLUMN(#REF!)),0)</f>
        <v>0</v>
      </c>
      <c r="BP21" s="331" t="str">
        <f t="array" ref="BP21">IFERROR(SMALL(IF($AG21:$AP21-$AX$2&gt;0,$AG21:$AP21,""),COLUMN(#REF!)),"")</f>
        <v/>
      </c>
      <c r="BQ21" s="331" t="str">
        <f t="array" ref="BQ21">IFERROR(SMALL(IF($AG21:$AP21-$AX$2&gt;0,$AG21:$AP21,""),COLUMN(#REF!)),"")</f>
        <v/>
      </c>
      <c r="BR21" s="331" t="str">
        <f t="array" ref="BR21">IFERROR(SMALL(IF($AG21:$AP21-$AX$2&gt;0,$AG21:$AP21,""),COLUMN(#REF!)),"")</f>
        <v/>
      </c>
      <c r="BS21" s="331" t="str">
        <f t="array" ref="BS21">IFERROR(SMALL(IF($AG21:$AP21-$AX$2&gt;0,$AG21:$AP21,""),COLUMN(#REF!)),"")</f>
        <v/>
      </c>
      <c r="BT21" s="331" t="str">
        <f t="array" ref="BT21">IFERROR(SMALL(IF($AG21:$AP21-$AX$2&gt;0,$AG21:$AP21,""),COLUMN(#REF!)),"")</f>
        <v/>
      </c>
      <c r="BU21" s="331" t="str">
        <f t="array" ref="BU21">IFERROR(SMALL(IF($AG21:$AP21-$AX$2&gt;0,$AG21:$AP21,""),COLUMN(#REF!)),"")</f>
        <v/>
      </c>
      <c r="BV21" s="331" t="str">
        <f t="array" ref="BV21">IFERROR(SMALL(IF($AG21:$AP21-$AX$2&gt;0,$AG21:$AP21,""),COLUMN(#REF!)),"")</f>
        <v/>
      </c>
      <c r="BW21" s="331" t="str">
        <f t="array" ref="BW21">IFERROR(SMALL(IF($AG21:$AP21-$AX$2&gt;0,$AG21:$AP21,""),COLUMN(#REF!)),"")</f>
        <v/>
      </c>
      <c r="BX21" s="330" t="str">
        <f t="array" ref="BX21">IFERROR(SMALL(IF($AG21:$AP21-$AX$2&gt;0,$AG21:$AP21,""),COLUMN(#REF!)),"")</f>
        <v/>
      </c>
      <c r="BY21" s="329">
        <f>COUNTIFS(BO21:BX21,"&gt;=01/01/2018",BO21:BX21,"&lt;=31/12/2018",BO21:BX21,"&lt;="&amp;#REF!)</f>
        <v>0</v>
      </c>
      <c r="BZ21" s="328">
        <f>IF(BY21/MAX($BB$13,3)&gt;=1,1,BY21/MAX($BB$13,3))</f>
        <v>0</v>
      </c>
      <c r="CA21" s="327">
        <f>COUNTIFS(BO21:BX21,"&gt;=01/06/2017",BO21:BX21,"&lt;=31/05/2018",BO21:BX21,"&lt;="&amp;#REF!)</f>
        <v>0</v>
      </c>
      <c r="CB21" s="326">
        <f>IF(CA21/MAX($BB$13,3)&gt;=1,1,CA21/MAX($BB$13,3))</f>
        <v>0</v>
      </c>
    </row>
    <row r="22" spans="1:80" s="325" customFormat="1" ht="19" customHeight="1" x14ac:dyDescent="0.2">
      <c r="A22" s="400"/>
      <c r="B22" s="400"/>
      <c r="C22" s="399" t="s">
        <v>27</v>
      </c>
      <c r="D22" s="344"/>
      <c r="E22" s="343" t="str">
        <f>IF(D22="","",EDATE(D22,12))</f>
        <v/>
      </c>
      <c r="F22" s="342" t="str">
        <f ca="1">IF(D22="","",E22-TODAY() )</f>
        <v/>
      </c>
      <c r="G22" s="344"/>
      <c r="H22" s="343" t="str">
        <f>IF(G22="","",EDATE(G22,12))</f>
        <v/>
      </c>
      <c r="I22" s="342" t="str">
        <f ca="1">IF(G22="","",H22-TODAY() )</f>
        <v/>
      </c>
      <c r="J22" s="344"/>
      <c r="K22" s="343" t="str">
        <f>IF(J22="","",EDATE(J22,12))</f>
        <v/>
      </c>
      <c r="L22" s="342" t="str">
        <f ca="1">IF(J22="","",K22-TODAY() )</f>
        <v/>
      </c>
      <c r="M22" s="344"/>
      <c r="N22" s="343" t="str">
        <f>IF(M22="","",EDATE(M22,36))</f>
        <v/>
      </c>
      <c r="O22" s="342" t="str">
        <f ca="1">IF(M22="","",N22-TODAY())</f>
        <v/>
      </c>
      <c r="P22" s="344"/>
      <c r="Q22" s="343" t="str">
        <f>IF(P22="","",EDATE(P22,36))</f>
        <v/>
      </c>
      <c r="R22" s="342" t="str">
        <f ca="1">IF(P22="","",Q22-TODAY())</f>
        <v/>
      </c>
      <c r="S22" s="344"/>
      <c r="T22" s="344"/>
      <c r="U22" s="344"/>
      <c r="V22" s="344"/>
      <c r="W22" s="344"/>
      <c r="X22" s="344"/>
      <c r="Y22" s="388"/>
      <c r="Z22" s="387"/>
      <c r="AA22" s="386" t="str">
        <f ca="1">IF(Y22="","",(EDATE(Y22,60)-TODAY()))</f>
        <v/>
      </c>
      <c r="AB22" s="386"/>
      <c r="AC22" s="385"/>
      <c r="AD22" s="384"/>
      <c r="AE22" s="340">
        <f>A22</f>
        <v>0</v>
      </c>
      <c r="AF22" s="339">
        <f>B22</f>
        <v>0</v>
      </c>
      <c r="AG22" s="375"/>
      <c r="AH22" s="375"/>
      <c r="AI22" s="375"/>
      <c r="AJ22" s="375"/>
      <c r="AK22" s="375"/>
      <c r="AL22" s="331"/>
      <c r="AM22" s="330"/>
      <c r="AN22" s="330"/>
      <c r="AO22" s="330"/>
      <c r="AP22" s="330"/>
      <c r="AQ22" s="163">
        <f>COUNTIFS(AG22:AP22,"&gt;=01/01/2017",AG22:AP22,"&lt;=31/12/2017",AG22:AP22,"&lt;="&amp;$AE$13)</f>
        <v>0</v>
      </c>
      <c r="AR22" s="162">
        <f>IF(AQ22/MAX($BB$13,3)&gt;=1,1,AQ22/MAX($BB$13,3))</f>
        <v>0</v>
      </c>
      <c r="AS22" s="161">
        <f>COUNTIFS(AG22:AP22,"&gt;=01/06/2017",AG22:AP22,"&lt;=31/05/2018",AG22:AP22,"&lt;="&amp;$AE$13)</f>
        <v>0</v>
      </c>
      <c r="AT22" s="160">
        <f>IF(AS22/MAX($BB$13,3)&gt;=1,1,AS22/MAX($BB$13,3))</f>
        <v>0</v>
      </c>
      <c r="AU22" s="336"/>
      <c r="AV22" s="398">
        <f>$A22</f>
        <v>0</v>
      </c>
      <c r="AW22" s="397">
        <f>$B22</f>
        <v>0</v>
      </c>
      <c r="AX22" s="335">
        <f t="array" ref="AX22">IFERROR(SMALL(IF($AG22:$AP22-$AX$2&gt;0,$AG22:$AP22,""),COLUMN(#REF!)),0)</f>
        <v>0</v>
      </c>
      <c r="AY22" s="335">
        <f t="array" ref="AY22">IFERROR(SMALL(IF($AG22:$AP22-$AX$2&gt;0,$AG22:$AP22,""),COLUMN(#REF!)),0)</f>
        <v>0</v>
      </c>
      <c r="AZ22" s="335">
        <f t="array" ref="AZ22">IFERROR(SMALL(IF($AG22:$AP22-$AX$2&gt;0,$AG22:$AP22,""),COLUMN(#REF!)),0)</f>
        <v>0</v>
      </c>
      <c r="BA22" s="335">
        <f t="array" ref="BA22">IFERROR(SMALL(IF($AG22:$AP22-$AX$2&gt;0,$AG22:$AP22,""),COLUMN(#REF!)),0)</f>
        <v>0</v>
      </c>
      <c r="BB22" s="335">
        <f t="array" ref="BB22">IFERROR(SMALL(IF($AG22:$AP22-$AX$2&gt;0,$AG22:$AP22,""),COLUMN(#REF!)),0)</f>
        <v>0</v>
      </c>
      <c r="BC22" s="335">
        <f t="array" ref="BC22">IFERROR(SMALL(IF($AG22:$AP22-$AX$2&gt;0,$AG22:$AP22,""),COLUMN(#REF!)),0)</f>
        <v>0</v>
      </c>
      <c r="BD22" s="335">
        <f t="array" ref="BD22">IFERROR(SMALL(IF($AG22:$AP22-$AX$2&gt;0,$AG22:$AP22,""),COLUMN(#REF!)),0)</f>
        <v>0</v>
      </c>
      <c r="BE22" s="335">
        <f t="array" ref="BE22">IFERROR(SMALL(IF($AG22:$AP22-$AX$2&gt;0,$AG22:$AP22,""),COLUMN(#REF!)),0)</f>
        <v>0</v>
      </c>
      <c r="BF22" s="335">
        <f t="array" ref="BF22">IFERROR(SMALL(IF($AG22:$AP22-$AX$2&gt;0,$AG22:$AP22,""),COLUMN(#REF!)),0)</f>
        <v>0</v>
      </c>
      <c r="BG22" s="335">
        <f t="array" ref="BG22">IFERROR(SMALL(IF($AG22:$AP22-$AX$2&gt;0,$AG22:$AP22,""),COLUMN(#REF!)),0)</f>
        <v>0</v>
      </c>
      <c r="BH22" s="329"/>
      <c r="BI22" s="328"/>
      <c r="BJ22" s="327"/>
      <c r="BK22" s="326"/>
      <c r="BL22" s="334"/>
      <c r="BM22" s="333">
        <f>$A22</f>
        <v>0</v>
      </c>
      <c r="BN22" s="332">
        <f>$B22</f>
        <v>0</v>
      </c>
      <c r="BO22" s="377"/>
      <c r="BP22" s="331"/>
      <c r="BQ22" s="331"/>
      <c r="BR22" s="331"/>
      <c r="BS22" s="331"/>
      <c r="BT22" s="331"/>
      <c r="BU22" s="331"/>
      <c r="BV22" s="331"/>
      <c r="BW22" s="331"/>
      <c r="BX22" s="330"/>
      <c r="BY22" s="329"/>
      <c r="BZ22" s="328"/>
      <c r="CA22" s="327"/>
      <c r="CB22" s="326"/>
    </row>
    <row r="23" spans="1:80" s="325" customFormat="1" ht="19" customHeight="1" thickBot="1" x14ac:dyDescent="0.25">
      <c r="A23" s="346"/>
      <c r="B23" s="346"/>
      <c r="C23" s="399" t="s">
        <v>27</v>
      </c>
      <c r="D23" s="344"/>
      <c r="E23" s="343" t="str">
        <f>IF(D23="","",EDATE(D23,12))</f>
        <v/>
      </c>
      <c r="F23" s="342" t="str">
        <f ca="1">IF(D23="","",E23-TODAY() )</f>
        <v/>
      </c>
      <c r="G23" s="344"/>
      <c r="H23" s="343" t="str">
        <f>IF(G23="","",EDATE(G23,12))</f>
        <v/>
      </c>
      <c r="I23" s="342" t="str">
        <f ca="1">IF(G23="","",H23-TODAY() )</f>
        <v/>
      </c>
      <c r="J23" s="344"/>
      <c r="K23" s="343" t="str">
        <f>IF(J23="","",EDATE(J23,12))</f>
        <v/>
      </c>
      <c r="L23" s="342" t="str">
        <f ca="1">IF(J23="","",K23-TODAY() )</f>
        <v/>
      </c>
      <c r="M23" s="344"/>
      <c r="N23" s="343" t="str">
        <f>IF(M23="","",EDATE(M23,36))</f>
        <v/>
      </c>
      <c r="O23" s="342" t="str">
        <f ca="1">IF(M23="","",N23-TODAY())</f>
        <v/>
      </c>
      <c r="P23" s="344"/>
      <c r="Q23" s="343" t="str">
        <f>IF(P23="","",EDATE(P23,36))</f>
        <v/>
      </c>
      <c r="R23" s="342" t="str">
        <f ca="1">IF(P23="","",Q23-TODAY())</f>
        <v/>
      </c>
      <c r="S23" s="344"/>
      <c r="T23" s="344"/>
      <c r="U23" s="344"/>
      <c r="V23" s="344"/>
      <c r="W23" s="344"/>
      <c r="X23" s="344"/>
      <c r="Y23" s="383"/>
      <c r="Z23" s="382"/>
      <c r="AA23" s="381" t="str">
        <f ca="1">IF(Y23="","",(EDATE(Y23,60)-TODAY()))</f>
        <v/>
      </c>
      <c r="AB23" s="381"/>
      <c r="AC23" s="380"/>
      <c r="AD23" s="379"/>
      <c r="AE23" s="340">
        <f>A23</f>
        <v>0</v>
      </c>
      <c r="AF23" s="339">
        <f>B23</f>
        <v>0</v>
      </c>
      <c r="AG23" s="375"/>
      <c r="AH23" s="375"/>
      <c r="AI23" s="375"/>
      <c r="AJ23" s="331"/>
      <c r="AK23" s="331"/>
      <c r="AL23" s="331"/>
      <c r="AM23" s="330"/>
      <c r="AN23" s="330"/>
      <c r="AO23" s="330"/>
      <c r="AP23" s="337"/>
      <c r="AQ23" s="163">
        <f>COUNTIFS(AG23:AP23,"&gt;=01/01/2017",AG23:AP23,"&lt;=31/12/2017",AG23:AP23,"&lt;="&amp;$AE$13)</f>
        <v>0</v>
      </c>
      <c r="AR23" s="162">
        <f>IF(AQ23/MAX($BB$13,3)&gt;=1,1,AQ23/MAX($BB$13,3))</f>
        <v>0</v>
      </c>
      <c r="AS23" s="161">
        <f>COUNTIFS(AG23:AP23,"&gt;=01/06/2017",AG23:AP23,"&lt;=31/05/2018",AG23:AP23,"&lt;="&amp;$AE$13)</f>
        <v>0</v>
      </c>
      <c r="AT23" s="160">
        <f>IF(AS23/MAX($BB$13,3)&gt;=1,1,AS23/MAX($BB$13,3))</f>
        <v>0</v>
      </c>
      <c r="AU23" s="336"/>
      <c r="AV23" s="398">
        <f>$A23</f>
        <v>0</v>
      </c>
      <c r="AW23" s="397">
        <f>$B23</f>
        <v>0</v>
      </c>
      <c r="AX23" s="335">
        <f t="array" ref="AX23">IFERROR(SMALL(IF($AG23:$AP23-$AX$2&gt;0,$AG23:$AP23,""),COLUMN(#REF!)),0)</f>
        <v>0</v>
      </c>
      <c r="AY23" s="335">
        <f t="array" ref="AY23">IFERROR(SMALL(IF($AG23:$AP23-$AX$2&gt;0,$AG23:$AP23,""),COLUMN(#REF!)),0)</f>
        <v>0</v>
      </c>
      <c r="AZ23" s="335">
        <f t="array" ref="AZ23">IFERROR(SMALL(IF($AG23:$AP23-$AX$2&gt;0,$AG23:$AP23,""),COLUMN(#REF!)),0)</f>
        <v>0</v>
      </c>
      <c r="BA23" s="335">
        <f t="array" ref="BA23">IFERROR(SMALL(IF($AG23:$AP23-$AX$2&gt;0,$AG23:$AP23,""),COLUMN(#REF!)),0)</f>
        <v>0</v>
      </c>
      <c r="BB23" s="335">
        <f t="array" ref="BB23">IFERROR(SMALL(IF($AG23:$AP23-$AX$2&gt;0,$AG23:$AP23,""),COLUMN(#REF!)),0)</f>
        <v>0</v>
      </c>
      <c r="BC23" s="335">
        <f t="array" ref="BC23">IFERROR(SMALL(IF($AG23:$AP23-$AX$2&gt;0,$AG23:$AP23,""),COLUMN(#REF!)),0)</f>
        <v>0</v>
      </c>
      <c r="BD23" s="335">
        <f t="array" ref="BD23">IFERROR(SMALL(IF($AG23:$AP23-$AX$2&gt;0,$AG23:$AP23,""),COLUMN(#REF!)),0)</f>
        <v>0</v>
      </c>
      <c r="BE23" s="335">
        <f t="array" ref="BE23">IFERROR(SMALL(IF($AG23:$AP23-$AX$2&gt;0,$AG23:$AP23,""),COLUMN(#REF!)),0)</f>
        <v>0</v>
      </c>
      <c r="BF23" s="335">
        <f t="array" ref="BF23">IFERROR(SMALL(IF($AG23:$AP23-$AX$2&gt;0,$AG23:$AP23,""),COLUMN(#REF!)),0)</f>
        <v>0</v>
      </c>
      <c r="BG23" s="335">
        <f t="array" ref="BG23">IFERROR(SMALL(IF($AG23:$AP23-$AX$2&gt;0,$AG23:$AP23,""),COLUMN(#REF!)),0)</f>
        <v>0</v>
      </c>
      <c r="BH23" s="329">
        <f>COUNTIFS(AX23:BG23,"&gt;=01/01/2018",AX23:BG23,"&lt;=31/12/2018",AX23:BG23,"&lt;="&amp;#REF!)</f>
        <v>0</v>
      </c>
      <c r="BI23" s="328">
        <f>IF(BH23/MAX($BB$13,3)&gt;=1,1,BH23/MAX($BB$13,3))</f>
        <v>0</v>
      </c>
      <c r="BJ23" s="327">
        <f>COUNTIFS(AX23:BG23,"&gt;=01/06/2017",AX23:BG23,"&lt;=31/05/2018",AX23:BG23,"&lt;="&amp;#REF!)</f>
        <v>0</v>
      </c>
      <c r="BK23" s="326">
        <f>IF(BJ23/MAX($BB$13,3)&gt;=1,1,BJ23/MAX($BB$13,3))</f>
        <v>0</v>
      </c>
      <c r="BL23" s="334"/>
      <c r="BM23" s="333">
        <f>$A23</f>
        <v>0</v>
      </c>
      <c r="BN23" s="332">
        <f>$B23</f>
        <v>0</v>
      </c>
      <c r="BO23" s="377">
        <f t="array" ref="BO23">IFERROR(SMALL(IF($AX23:$BG23-$AY$2&gt;0,$AX23:$BG23,""),COLUMN(#REF!)),0)</f>
        <v>0</v>
      </c>
      <c r="BP23" s="331" t="str">
        <f t="array" ref="BP23">IFERROR(SMALL(IF($AG23:$AP23-$AX$2&gt;0,$AG23:$AP23,""),COLUMN(#REF!)),"")</f>
        <v/>
      </c>
      <c r="BQ23" s="331" t="str">
        <f t="array" ref="BQ23">IFERROR(SMALL(IF($AG23:$AP23-$AX$2&gt;0,$AG23:$AP23,""),COLUMN(#REF!)),"")</f>
        <v/>
      </c>
      <c r="BR23" s="331" t="str">
        <f t="array" ref="BR23">IFERROR(SMALL(IF($AG23:$AP23-$AX$2&gt;0,$AG23:$AP23,""),COLUMN(#REF!)),"")</f>
        <v/>
      </c>
      <c r="BS23" s="331" t="str">
        <f t="array" ref="BS23">IFERROR(SMALL(IF($AG23:$AP23-$AX$2&gt;0,$AG23:$AP23,""),COLUMN(#REF!)),"")</f>
        <v/>
      </c>
      <c r="BT23" s="331" t="str">
        <f t="array" ref="BT23">IFERROR(SMALL(IF($AG23:$AP23-$AX$2&gt;0,$AG23:$AP23,""),COLUMN(#REF!)),"")</f>
        <v/>
      </c>
      <c r="BU23" s="331" t="str">
        <f t="array" ref="BU23">IFERROR(SMALL(IF($AG23:$AP23-$AX$2&gt;0,$AG23:$AP23,""),COLUMN(#REF!)),"")</f>
        <v/>
      </c>
      <c r="BV23" s="331" t="str">
        <f t="array" ref="BV23">IFERROR(SMALL(IF($AG23:$AP23-$AX$2&gt;0,$AG23:$AP23,""),COLUMN(#REF!)),"")</f>
        <v/>
      </c>
      <c r="BW23" s="331" t="str">
        <f t="array" ref="BW23">IFERROR(SMALL(IF($AG23:$AP23-$AX$2&gt;0,$AG23:$AP23,""),COLUMN(#REF!)),"")</f>
        <v/>
      </c>
      <c r="BX23" s="330" t="str">
        <f t="array" ref="BX23">IFERROR(SMALL(IF($AG23:$AP23-$AX$2&gt;0,$AG23:$AP23,""),COLUMN(#REF!)),"")</f>
        <v/>
      </c>
      <c r="BY23" s="329">
        <f>COUNTIFS(BO23:BX23,"&gt;=01/01/2018",BO23:BX23,"&lt;=31/12/2018",BO23:BX23,"&lt;="&amp;#REF!)</f>
        <v>0</v>
      </c>
      <c r="BZ23" s="328">
        <f>IF(BY23/MAX($BB$13,3)&gt;=1,1,BY23/MAX($BB$13,3))</f>
        <v>0</v>
      </c>
      <c r="CA23" s="327">
        <f>COUNTIFS(BO23:BX23,"&gt;=01/06/2017",BO23:BX23,"&lt;=31/05/2018",BO23:BX23,"&lt;="&amp;#REF!)</f>
        <v>0</v>
      </c>
      <c r="CB23" s="326">
        <f>IF(CA23/MAX($BB$13,3)&gt;=1,1,CA23/MAX($BB$13,3))</f>
        <v>0</v>
      </c>
    </row>
    <row r="24" spans="1:80" ht="19" customHeight="1" thickTop="1" thickBot="1" x14ac:dyDescent="0.25">
      <c r="A24" s="359"/>
      <c r="B24" s="369"/>
      <c r="C24" s="358"/>
      <c r="D24" s="364"/>
      <c r="E24" s="363"/>
      <c r="F24" s="368"/>
      <c r="G24" s="367"/>
      <c r="H24" s="366"/>
      <c r="I24" s="365"/>
      <c r="J24" s="364"/>
      <c r="K24" s="363"/>
      <c r="L24" s="368"/>
      <c r="M24" s="367"/>
      <c r="N24" s="366"/>
      <c r="O24" s="365"/>
      <c r="P24" s="364"/>
      <c r="Q24" s="363"/>
      <c r="R24" s="362"/>
      <c r="S24" s="312"/>
      <c r="T24" s="311"/>
      <c r="U24" s="312"/>
      <c r="V24" s="311"/>
      <c r="W24" s="312"/>
      <c r="X24" s="311"/>
      <c r="Y24" s="115"/>
      <c r="Z24" s="114"/>
      <c r="AA24" s="113"/>
      <c r="AB24" s="113"/>
      <c r="AC24" s="112"/>
      <c r="AD24" s="111"/>
      <c r="AE24" s="361">
        <f>A24</f>
        <v>0</v>
      </c>
      <c r="AF24" s="360"/>
      <c r="AG24" s="359"/>
      <c r="AH24" s="359"/>
      <c r="AI24" s="359"/>
      <c r="AJ24" s="359"/>
      <c r="AK24" s="359"/>
      <c r="AL24" s="359"/>
      <c r="AM24" s="359"/>
      <c r="AN24" s="359"/>
      <c r="AO24" s="359"/>
      <c r="AP24" s="358"/>
      <c r="AQ24" s="374"/>
      <c r="AR24" s="373"/>
      <c r="AS24" s="373"/>
      <c r="AT24" s="372"/>
      <c r="AU24" s="37"/>
      <c r="AV24" s="396"/>
      <c r="AW24" s="395"/>
      <c r="AX24" s="395"/>
      <c r="AY24" s="395"/>
      <c r="AZ24" s="395"/>
      <c r="BA24" s="395"/>
      <c r="BB24" s="395"/>
      <c r="BC24" s="395"/>
      <c r="BD24" s="395"/>
      <c r="BE24" s="395"/>
      <c r="BF24" s="395"/>
      <c r="BG24" s="395"/>
      <c r="BH24" s="354"/>
      <c r="BI24" s="353"/>
      <c r="BJ24" s="353"/>
      <c r="BK24" s="394"/>
      <c r="BL24" s="36"/>
      <c r="BM24" s="354"/>
      <c r="BN24" s="353"/>
      <c r="BO24" s="353"/>
      <c r="BP24" s="353"/>
      <c r="BQ24" s="353"/>
      <c r="BR24" s="353"/>
      <c r="BS24" s="353"/>
      <c r="BT24" s="353"/>
      <c r="BU24" s="353"/>
      <c r="BV24" s="353"/>
      <c r="BW24" s="353"/>
      <c r="BX24" s="353"/>
      <c r="BY24" s="352"/>
      <c r="BZ24" s="351"/>
      <c r="CA24" s="350"/>
      <c r="CB24" s="349"/>
    </row>
    <row r="25" spans="1:80" s="325" customFormat="1" ht="19" customHeight="1" thickTop="1" x14ac:dyDescent="0.2">
      <c r="A25" s="346"/>
      <c r="B25" s="346"/>
      <c r="C25" s="345" t="s">
        <v>25</v>
      </c>
      <c r="D25" s="344"/>
      <c r="E25" s="343" t="str">
        <f>IF(D25="","",EDATE(D25,12))</f>
        <v/>
      </c>
      <c r="F25" s="342" t="str">
        <f ca="1">IF(D25="","",E25-TODAY() )</f>
        <v/>
      </c>
      <c r="G25" s="344"/>
      <c r="H25" s="343" t="str">
        <f>IF(G25="","",EDATE(G25,12))</f>
        <v/>
      </c>
      <c r="I25" s="342" t="str">
        <f ca="1">IF(G25="","",H25-TODAY() )</f>
        <v/>
      </c>
      <c r="J25" s="344"/>
      <c r="K25" s="408" t="str">
        <f>IF(J25="","",EDATE(J25,12))</f>
        <v/>
      </c>
      <c r="L25" s="407" t="str">
        <f ca="1">IF(J25="","",K25-TODAY() )</f>
        <v/>
      </c>
      <c r="M25" s="344"/>
      <c r="N25" s="343" t="str">
        <f>IF(M25="","",EDATE(M25,36))</f>
        <v/>
      </c>
      <c r="O25" s="342" t="str">
        <f ca="1">IF(M25="","",N25-TODAY())</f>
        <v/>
      </c>
      <c r="P25" s="344"/>
      <c r="Q25" s="343" t="str">
        <f>IF(P25="","",EDATE(P25,36))</f>
        <v/>
      </c>
      <c r="R25" s="342" t="str">
        <f ca="1">IF(P25="","",Q25-TODAY())</f>
        <v/>
      </c>
      <c r="S25" s="344"/>
      <c r="T25" s="344"/>
      <c r="U25" s="344"/>
      <c r="V25" s="344"/>
      <c r="W25" s="344"/>
      <c r="X25" s="344"/>
      <c r="Y25" s="393">
        <v>41983</v>
      </c>
      <c r="Z25" s="392"/>
      <c r="AA25" s="391">
        <f ca="1">IF(Y25="","",(EDATE(Y25,60)-TODAY()))</f>
        <v>864</v>
      </c>
      <c r="AB25" s="391"/>
      <c r="AC25" s="390" t="s">
        <v>26</v>
      </c>
      <c r="AD25" s="389" t="s">
        <v>26</v>
      </c>
      <c r="AE25" s="340">
        <f>A25</f>
        <v>0</v>
      </c>
      <c r="AF25" s="339">
        <f>B25</f>
        <v>0</v>
      </c>
      <c r="AG25" s="375"/>
      <c r="AH25" s="337"/>
      <c r="AI25" s="331"/>
      <c r="AJ25" s="331"/>
      <c r="AK25" s="331"/>
      <c r="AL25" s="331"/>
      <c r="AM25" s="330"/>
      <c r="AN25" s="330"/>
      <c r="AO25" s="330"/>
      <c r="AP25" s="337"/>
      <c r="AQ25" s="163">
        <f>COUNTIFS(AG25:AP25,"&gt;=01/01/2017",AG25:AP25,"&lt;=31/12/2017",AG25:AP25,"&lt;="&amp;$AE$13)</f>
        <v>0</v>
      </c>
      <c r="AR25" s="162">
        <f>IF(AQ25/MAX($BB$13,3)&gt;=1,1,AQ25/MAX($BB$13,3))</f>
        <v>0</v>
      </c>
      <c r="AS25" s="161">
        <f>COUNTIFS(AG25:AP25,"&gt;=01/06/2017",AG25:AP25,"&lt;=31/05/2018",AG25:AP25,"&lt;="&amp;$AE$13)</f>
        <v>0</v>
      </c>
      <c r="AT25" s="160">
        <f>IF(AS25/MAX($BB$13,3)&gt;=1,1,AS25/MAX($BB$13,3))</f>
        <v>0</v>
      </c>
      <c r="AU25" s="336"/>
      <c r="AV25" s="333">
        <f>$A25</f>
        <v>0</v>
      </c>
      <c r="AW25" s="332">
        <f>$B25</f>
        <v>0</v>
      </c>
      <c r="AX25" s="335">
        <f t="array" ref="AX25">IFERROR(SMALL(IF($AG25:$AP25-$AX$2&gt;0,$AG25:$AP25,""),COLUMN(#REF!)),0)</f>
        <v>0</v>
      </c>
      <c r="AY25" s="335">
        <f t="array" ref="AY25">IFERROR(SMALL(IF($AG25:$AP25-$AX$2&gt;0,$AG25:$AP25,""),COLUMN(#REF!)),0)</f>
        <v>0</v>
      </c>
      <c r="AZ25" s="335">
        <f t="array" ref="AZ25">IFERROR(SMALL(IF($AG25:$AP25-$AX$2&gt;0,$AG25:$AP25,""),COLUMN(#REF!)),0)</f>
        <v>0</v>
      </c>
      <c r="BA25" s="335">
        <f t="array" ref="BA25">IFERROR(SMALL(IF($AG25:$AP25-$AX$2&gt;0,$AG25:$AP25,""),COLUMN(#REF!)),0)</f>
        <v>0</v>
      </c>
      <c r="BB25" s="335">
        <f t="array" ref="BB25">IFERROR(SMALL(IF($AG25:$AP25-$AX$2&gt;0,$AG25:$AP25,""),COLUMN(#REF!)),0)</f>
        <v>0</v>
      </c>
      <c r="BC25" s="335">
        <f t="array" ref="BC25">IFERROR(SMALL(IF($AG25:$AP25-$AX$2&gt;0,$AG25:$AP25,""),COLUMN(#REF!)),0)</f>
        <v>0</v>
      </c>
      <c r="BD25" s="335">
        <f t="array" ref="BD25">IFERROR(SMALL(IF($AG25:$AP25-$AX$2&gt;0,$AG25:$AP25,""),COLUMN(#REF!)),0)</f>
        <v>0</v>
      </c>
      <c r="BE25" s="335">
        <f t="array" ref="BE25">IFERROR(SMALL(IF($AG25:$AP25-$AX$2&gt;0,$AG25:$AP25,""),COLUMN(#REF!)),0)</f>
        <v>0</v>
      </c>
      <c r="BF25" s="335">
        <f t="array" ref="BF25">IFERROR(SMALL(IF($AG25:$AP25-$AX$2&gt;0,$AG25:$AP25,""),COLUMN(#REF!)),0)</f>
        <v>0</v>
      </c>
      <c r="BG25" s="335">
        <f t="array" ref="BG25">IFERROR(SMALL(IF($AG25:$AP25-$AX$2&gt;0,$AG25:$AP25,""),COLUMN(#REF!)),0)</f>
        <v>0</v>
      </c>
      <c r="BH25" s="329">
        <f>COUNTIFS(AX25:BG25,"&gt;=01/01/2018",AX25:BG25,"&lt;=31/12/2018",AX25:BG25,"&lt;="&amp;#REF!)</f>
        <v>0</v>
      </c>
      <c r="BI25" s="328">
        <f>IF(BH25/MAX($BB$13,3)&gt;=1,1,BH25/MAX($BB$13,3))</f>
        <v>0</v>
      </c>
      <c r="BJ25" s="327">
        <f>COUNTIFS(AX25:BG25,"&gt;=01/06/2017",AX25:BG25,"&lt;=31/05/2018",AX25:BG25,"&lt;="&amp;#REF!)</f>
        <v>0</v>
      </c>
      <c r="BK25" s="326">
        <f>IF(BJ25/MAX($BB$13,3)&gt;=1,1,BJ25/MAX($BB$13,3))</f>
        <v>0</v>
      </c>
      <c r="BL25" s="334"/>
      <c r="BM25" s="333">
        <f>$A25</f>
        <v>0</v>
      </c>
      <c r="BN25" s="332">
        <f>$B25</f>
        <v>0</v>
      </c>
      <c r="BO25" s="377">
        <f t="array" ref="BO25">IFERROR(SMALL(IF($AX25:$BG25-$AY$2&gt;0,$AX25:$BG25,""),COLUMN(#REF!)),0)</f>
        <v>0</v>
      </c>
      <c r="BP25" s="331" t="str">
        <f t="array" ref="BP25">IFERROR(SMALL(IF($AG25:$AP25-$AX$2&gt;0,$AG25:$AP25,""),COLUMN(#REF!)),"")</f>
        <v/>
      </c>
      <c r="BQ25" s="331" t="str">
        <f t="array" ref="BQ25">IFERROR(SMALL(IF($AG25:$AP25-$AX$2&gt;0,$AG25:$AP25,""),COLUMN(#REF!)),"")</f>
        <v/>
      </c>
      <c r="BR25" s="331" t="str">
        <f t="array" ref="BR25">IFERROR(SMALL(IF($AG25:$AP25-$AX$2&gt;0,$AG25:$AP25,""),COLUMN(#REF!)),"")</f>
        <v/>
      </c>
      <c r="BS25" s="331" t="str">
        <f t="array" ref="BS25">IFERROR(SMALL(IF($AG25:$AP25-$AX$2&gt;0,$AG25:$AP25,""),COLUMN(#REF!)),"")</f>
        <v/>
      </c>
      <c r="BT25" s="331" t="str">
        <f t="array" ref="BT25">IFERROR(SMALL(IF($AG25:$AP25-$AX$2&gt;0,$AG25:$AP25,""),COLUMN(#REF!)),"")</f>
        <v/>
      </c>
      <c r="BU25" s="331" t="str">
        <f t="array" ref="BU25">IFERROR(SMALL(IF($AG25:$AP25-$AX$2&gt;0,$AG25:$AP25,""),COLUMN(#REF!)),"")</f>
        <v/>
      </c>
      <c r="BV25" s="331" t="str">
        <f t="array" ref="BV25">IFERROR(SMALL(IF($AG25:$AP25-$AX$2&gt;0,$AG25:$AP25,""),COLUMN(#REF!)),"")</f>
        <v/>
      </c>
      <c r="BW25" s="331" t="str">
        <f t="array" ref="BW25">IFERROR(SMALL(IF($AG25:$AP25-$AX$2&gt;0,$AG25:$AP25,""),COLUMN(#REF!)),"")</f>
        <v/>
      </c>
      <c r="BX25" s="330" t="str">
        <f t="array" ref="BX25">IFERROR(SMALL(IF($AG25:$AP25-$AX$2&gt;0,$AG25:$AP25,""),COLUMN(#REF!)),"")</f>
        <v/>
      </c>
      <c r="BY25" s="329">
        <f>COUNTIFS(BO25:BX25,"&gt;=01/01/2018",BO25:BX25,"&lt;=31/12/2018",BO25:BX25,"&lt;="&amp;#REF!)</f>
        <v>0</v>
      </c>
      <c r="BZ25" s="328">
        <f>IF(BY25/MAX($BB$13,3)&gt;=1,1,BY25/MAX($BB$13,3))</f>
        <v>0</v>
      </c>
      <c r="CA25" s="327">
        <f>COUNTIFS(BO25:BX25,"&gt;=01/06/2017",BO25:BX25,"&lt;=31/05/2018",BO25:BX25,"&lt;="&amp;#REF!)</f>
        <v>0</v>
      </c>
      <c r="CB25" s="326">
        <f>IF(CA25/MAX($BB$13,3)&gt;=1,1,CA25/MAX($BB$13,3))</f>
        <v>0</v>
      </c>
    </row>
    <row r="26" spans="1:80" s="325" customFormat="1" ht="19" customHeight="1" x14ac:dyDescent="0.2">
      <c r="A26" s="346"/>
      <c r="B26" s="346"/>
      <c r="C26" s="345" t="s">
        <v>25</v>
      </c>
      <c r="D26" s="344"/>
      <c r="E26" s="343" t="str">
        <f>IF(D26="","",EDATE(D26,12))</f>
        <v/>
      </c>
      <c r="F26" s="342" t="str">
        <f ca="1">IF(D26="","",E26-TODAY() )</f>
        <v/>
      </c>
      <c r="G26" s="344"/>
      <c r="H26" s="343" t="str">
        <f>IF(G26="","",EDATE(G26,12))</f>
        <v/>
      </c>
      <c r="I26" s="342" t="str">
        <f ca="1">IF(G26="","",H26-TODAY() )</f>
        <v/>
      </c>
      <c r="J26" s="344"/>
      <c r="K26" s="343" t="str">
        <f>IF(J26="","",EDATE(J26,12))</f>
        <v/>
      </c>
      <c r="L26" s="342" t="str">
        <f ca="1">IF(J26="","",K26-TODAY() )</f>
        <v/>
      </c>
      <c r="M26" s="344"/>
      <c r="N26" s="343" t="str">
        <f>IF(M26="","",EDATE(M26,36))</f>
        <v/>
      </c>
      <c r="O26" s="342" t="str">
        <f ca="1">IF(M26="","",N26-TODAY())</f>
        <v/>
      </c>
      <c r="P26" s="344"/>
      <c r="Q26" s="343" t="str">
        <f>IF(P26="","",EDATE(P26,36))</f>
        <v/>
      </c>
      <c r="R26" s="342" t="str">
        <f ca="1">IF(P26="","",Q26-TODAY())</f>
        <v/>
      </c>
      <c r="S26" s="344"/>
      <c r="T26" s="344"/>
      <c r="U26" s="344"/>
      <c r="V26" s="344"/>
      <c r="W26" s="344"/>
      <c r="X26" s="344"/>
      <c r="Y26" s="388"/>
      <c r="Z26" s="387"/>
      <c r="AA26" s="386" t="str">
        <f ca="1">IF(Y26="","",(EDATE(Y26,60)-TODAY()))</f>
        <v/>
      </c>
      <c r="AB26" s="386"/>
      <c r="AC26" s="385"/>
      <c r="AD26" s="384"/>
      <c r="AE26" s="340">
        <f>A26</f>
        <v>0</v>
      </c>
      <c r="AF26" s="339">
        <f>B26</f>
        <v>0</v>
      </c>
      <c r="AG26" s="375"/>
      <c r="AH26" s="375"/>
      <c r="AI26" s="375"/>
      <c r="AJ26" s="375"/>
      <c r="AK26" s="375"/>
      <c r="AL26" s="375"/>
      <c r="AM26" s="375"/>
      <c r="AN26" s="375"/>
      <c r="AO26" s="375"/>
      <c r="AP26" s="337"/>
      <c r="AQ26" s="163">
        <f>COUNTIFS(AG26:AP26,"&gt;=01/01/2017",AG26:AP26,"&lt;=31/12/2017",AG26:AP26,"&lt;="&amp;$AE$13)</f>
        <v>0</v>
      </c>
      <c r="AR26" s="162">
        <f>IF(AQ26/MAX($BB$13,3)&gt;=1,1,AQ26/MAX($BB$13,3))</f>
        <v>0</v>
      </c>
      <c r="AS26" s="161">
        <f>COUNTIFS(AG26:AP26,"&gt;=01/06/2017",AG26:AP26,"&lt;=31/05/2018",AG26:AP26,"&lt;="&amp;$AE$13)</f>
        <v>0</v>
      </c>
      <c r="AT26" s="160">
        <f>IF(AS26/MAX($BB$13,3)&gt;=1,1,AS26/MAX($BB$13,3))</f>
        <v>0</v>
      </c>
      <c r="AU26" s="336"/>
      <c r="AV26" s="333">
        <f>$A26</f>
        <v>0</v>
      </c>
      <c r="AW26" s="332">
        <f>$B26</f>
        <v>0</v>
      </c>
      <c r="AX26" s="335">
        <f t="array" ref="AX26">IFERROR(SMALL(IF($AG26:$AP26-$AX$2&gt;0,$AG26:$AP26,""),COLUMN(#REF!)),0)</f>
        <v>0</v>
      </c>
      <c r="AY26" s="335">
        <f t="array" ref="AY26">IFERROR(SMALL(IF($AG26:$AP26-$AX$2&gt;0,$AG26:$AP26,""),COLUMN(#REF!)),0)</f>
        <v>0</v>
      </c>
      <c r="AZ26" s="335">
        <f t="array" ref="AZ26">IFERROR(SMALL(IF($AG26:$AP26-$AX$2&gt;0,$AG26:$AP26,""),COLUMN(#REF!)),0)</f>
        <v>0</v>
      </c>
      <c r="BA26" s="335">
        <f t="array" ref="BA26">IFERROR(SMALL(IF($AG26:$AP26-$AX$2&gt;0,$AG26:$AP26,""),COLUMN(#REF!)),0)</f>
        <v>0</v>
      </c>
      <c r="BB26" s="335">
        <f t="array" ref="BB26">IFERROR(SMALL(IF($AG26:$AP26-$AX$2&gt;0,$AG26:$AP26,""),COLUMN(#REF!)),0)</f>
        <v>0</v>
      </c>
      <c r="BC26" s="335">
        <f t="array" ref="BC26">IFERROR(SMALL(IF($AG26:$AP26-$AX$2&gt;0,$AG26:$AP26,""),COLUMN(#REF!)),0)</f>
        <v>0</v>
      </c>
      <c r="BD26" s="335">
        <f t="array" ref="BD26">IFERROR(SMALL(IF($AG26:$AP26-$AX$2&gt;0,$AG26:$AP26,""),COLUMN(#REF!)),0)</f>
        <v>0</v>
      </c>
      <c r="BE26" s="335">
        <f t="array" ref="BE26">IFERROR(SMALL(IF($AG26:$AP26-$AX$2&gt;0,$AG26:$AP26,""),COLUMN(#REF!)),0)</f>
        <v>0</v>
      </c>
      <c r="BF26" s="335">
        <f t="array" ref="BF26">IFERROR(SMALL(IF($AG26:$AP26-$AX$2&gt;0,$AG26:$AP26,""),COLUMN(#REF!)),0)</f>
        <v>0</v>
      </c>
      <c r="BG26" s="335">
        <f t="array" ref="BG26">IFERROR(SMALL(IF($AG26:$AP26-$AX$2&gt;0,$AG26:$AP26,""),COLUMN(#REF!)),0)</f>
        <v>0</v>
      </c>
      <c r="BH26" s="329">
        <f>COUNTIFS(AX26:BG26,"&gt;=01/01/2018",AX26:BG26,"&lt;=31/12/2018",AX26:BG26,"&lt;="&amp;#REF!)</f>
        <v>0</v>
      </c>
      <c r="BI26" s="328">
        <f>IF(BH26/MAX($BB$13,3)&gt;=1,1,BH26/MAX($BB$13,3))</f>
        <v>0</v>
      </c>
      <c r="BJ26" s="327">
        <f>COUNTIFS(AX26:BG26,"&gt;=01/06/2017",AX26:BG26,"&lt;=31/05/2018",AX26:BG26,"&lt;="&amp;#REF!)</f>
        <v>0</v>
      </c>
      <c r="BK26" s="326">
        <f>IF(BJ26/MAX($BB$13,3)&gt;=1,1,BJ26/MAX($BB$13,3))</f>
        <v>0</v>
      </c>
      <c r="BL26" s="334"/>
      <c r="BM26" s="333">
        <f>$A26</f>
        <v>0</v>
      </c>
      <c r="BN26" s="332">
        <f>$B26</f>
        <v>0</v>
      </c>
      <c r="BO26" s="377">
        <f t="array" ref="BO26">IFERROR(SMALL(IF($AX26:$BG26-$AY$2&gt;0,$AX26:$BG26,""),COLUMN(#REF!)),0)</f>
        <v>0</v>
      </c>
      <c r="BP26" s="331" t="str">
        <f t="array" ref="BP26">IFERROR(SMALL(IF($AG26:$AP26-$AX$2&gt;0,$AG26:$AP26,""),COLUMN(#REF!)),"")</f>
        <v/>
      </c>
      <c r="BQ26" s="331" t="str">
        <f t="array" ref="BQ26">IFERROR(SMALL(IF($AG26:$AP26-$AX$2&gt;0,$AG26:$AP26,""),COLUMN(#REF!)),"")</f>
        <v/>
      </c>
      <c r="BR26" s="331" t="str">
        <f t="array" ref="BR26">IFERROR(SMALL(IF($AG26:$AP26-$AX$2&gt;0,$AG26:$AP26,""),COLUMN(#REF!)),"")</f>
        <v/>
      </c>
      <c r="BS26" s="331" t="str">
        <f t="array" ref="BS26">IFERROR(SMALL(IF($AG26:$AP26-$AX$2&gt;0,$AG26:$AP26,""),COLUMN(#REF!)),"")</f>
        <v/>
      </c>
      <c r="BT26" s="331" t="str">
        <f t="array" ref="BT26">IFERROR(SMALL(IF($AG26:$AP26-$AX$2&gt;0,$AG26:$AP26,""),COLUMN(#REF!)),"")</f>
        <v/>
      </c>
      <c r="BU26" s="331" t="str">
        <f t="array" ref="BU26">IFERROR(SMALL(IF($AG26:$AP26-$AX$2&gt;0,$AG26:$AP26,""),COLUMN(#REF!)),"")</f>
        <v/>
      </c>
      <c r="BV26" s="331" t="str">
        <f t="array" ref="BV26">IFERROR(SMALL(IF($AG26:$AP26-$AX$2&gt;0,$AG26:$AP26,""),COLUMN(#REF!)),"")</f>
        <v/>
      </c>
      <c r="BW26" s="331" t="str">
        <f t="array" ref="BW26">IFERROR(SMALL(IF($AG26:$AP26-$AX$2&gt;0,$AG26:$AP26,""),COLUMN(#REF!)),"")</f>
        <v/>
      </c>
      <c r="BX26" s="330" t="str">
        <f t="array" ref="BX26">IFERROR(SMALL(IF($AG26:$AP26-$AX$2&gt;0,$AG26:$AP26,""),COLUMN(#REF!)),"")</f>
        <v/>
      </c>
      <c r="BY26" s="329">
        <f>COUNTIFS(BO26:BX26,"&gt;=01/01/2018",BO26:BX26,"&lt;=31/12/2018",BO26:BX26,"&lt;="&amp;#REF!)</f>
        <v>0</v>
      </c>
      <c r="BZ26" s="328">
        <f>IF(BY26/MAX($BB$13,3)&gt;=1,1,BY26/MAX($BB$13,3))</f>
        <v>0</v>
      </c>
      <c r="CA26" s="327">
        <f>COUNTIFS(BO26:BX26,"&gt;=01/06/2017",BO26:BX26,"&lt;=31/05/2018",BO26:BX26,"&lt;="&amp;#REF!)</f>
        <v>0</v>
      </c>
      <c r="CB26" s="326">
        <f>IF(CA26/MAX($BB$13,3)&gt;=1,1,CA26/MAX($BB$13,3))</f>
        <v>0</v>
      </c>
    </row>
    <row r="27" spans="1:80" s="325" customFormat="1" ht="19" customHeight="1" thickBot="1" x14ac:dyDescent="0.25">
      <c r="A27" s="346"/>
      <c r="B27" s="346"/>
      <c r="C27" s="345" t="s">
        <v>25</v>
      </c>
      <c r="D27" s="344"/>
      <c r="E27" s="343" t="str">
        <f>IF(D27="","",EDATE(D27,12))</f>
        <v/>
      </c>
      <c r="F27" s="342" t="str">
        <f ca="1">IF(D27="","",E27-TODAY() )</f>
        <v/>
      </c>
      <c r="G27" s="344"/>
      <c r="H27" s="343" t="str">
        <f>IF(G27="","",EDATE(G27,12))</f>
        <v/>
      </c>
      <c r="I27" s="342" t="str">
        <f ca="1">IF(G27="","",H27-TODAY() )</f>
        <v/>
      </c>
      <c r="J27" s="344"/>
      <c r="K27" s="343" t="str">
        <f>IF(J27="","",EDATE(J27,12))</f>
        <v/>
      </c>
      <c r="L27" s="342" t="str">
        <f ca="1">IF(J27="","",K27-TODAY() )</f>
        <v/>
      </c>
      <c r="M27" s="344"/>
      <c r="N27" s="343" t="str">
        <f>IF(M27="","",EDATE(M27,36))</f>
        <v/>
      </c>
      <c r="O27" s="342" t="str">
        <f ca="1">IF(M27="","",N27-TODAY())</f>
        <v/>
      </c>
      <c r="P27" s="344"/>
      <c r="Q27" s="343" t="str">
        <f>IF(P27="","",EDATE(P27,36))</f>
        <v/>
      </c>
      <c r="R27" s="342" t="str">
        <f ca="1">IF(P27="","",Q27-TODAY())</f>
        <v/>
      </c>
      <c r="S27" s="344"/>
      <c r="T27" s="344"/>
      <c r="U27" s="344"/>
      <c r="V27" s="344"/>
      <c r="W27" s="344"/>
      <c r="X27" s="344"/>
      <c r="Y27" s="383"/>
      <c r="Z27" s="382"/>
      <c r="AA27" s="381" t="str">
        <f ca="1">IF(Y27="","",(EDATE(Y27,60)-TODAY()))</f>
        <v/>
      </c>
      <c r="AB27" s="381"/>
      <c r="AC27" s="380"/>
      <c r="AD27" s="379"/>
      <c r="AE27" s="340">
        <f>A27</f>
        <v>0</v>
      </c>
      <c r="AF27" s="339">
        <f>B27</f>
        <v>0</v>
      </c>
      <c r="AG27" s="375"/>
      <c r="AH27" s="337"/>
      <c r="AI27" s="331"/>
      <c r="AJ27" s="331"/>
      <c r="AK27" s="331"/>
      <c r="AL27" s="331"/>
      <c r="AM27" s="330"/>
      <c r="AN27" s="330"/>
      <c r="AO27" s="330"/>
      <c r="AP27" s="337"/>
      <c r="AQ27" s="163">
        <f>COUNTIFS(AG27:AP27,"&gt;=01/01/2017",AG27:AP27,"&lt;=31/12/2017",AG27:AP27,"&lt;="&amp;$AE$13)</f>
        <v>0</v>
      </c>
      <c r="AR27" s="162">
        <f>IF(AQ27/MAX($BB$13,3)&gt;=1,1,AQ27/MAX($BB$13,3))</f>
        <v>0</v>
      </c>
      <c r="AS27" s="161">
        <f>COUNTIFS(AG27:AP27,"&gt;=01/06/2017",AG27:AP27,"&lt;=31/05/2018",AG27:AP27,"&lt;="&amp;$AE$13)</f>
        <v>0</v>
      </c>
      <c r="AT27" s="160">
        <f>IF(AS27/MAX($BB$13,3)&gt;=1,1,AS27/MAX($BB$13,3))</f>
        <v>0</v>
      </c>
      <c r="AU27" s="336"/>
      <c r="AV27" s="333">
        <f>$A27</f>
        <v>0</v>
      </c>
      <c r="AW27" s="332">
        <f>$B27</f>
        <v>0</v>
      </c>
      <c r="AX27" s="335">
        <f t="array" ref="AX27">IFERROR(SMALL(IF($AG27:$AP27-$AX$2&gt;0,$AG27:$AP27,""),COLUMN(#REF!)),0)</f>
        <v>0</v>
      </c>
      <c r="AY27" s="335">
        <f t="array" ref="AY27">IFERROR(SMALL(IF($AG27:$AP27-$AX$2&gt;0,$AG27:$AP27,""),COLUMN(#REF!)),0)</f>
        <v>0</v>
      </c>
      <c r="AZ27" s="335">
        <f t="array" ref="AZ27">IFERROR(SMALL(IF($AG27:$AP27-$AX$2&gt;0,$AG27:$AP27,""),COLUMN(#REF!)),0)</f>
        <v>0</v>
      </c>
      <c r="BA27" s="335">
        <f t="array" ref="BA27">IFERROR(SMALL(IF($AG27:$AP27-$AX$2&gt;0,$AG27:$AP27,""),COLUMN(#REF!)),0)</f>
        <v>0</v>
      </c>
      <c r="BB27" s="335">
        <f t="array" ref="BB27">IFERROR(SMALL(IF($AG27:$AP27-$AX$2&gt;0,$AG27:$AP27,""),COLUMN(#REF!)),0)</f>
        <v>0</v>
      </c>
      <c r="BC27" s="335">
        <f t="array" ref="BC27">IFERROR(SMALL(IF($AG27:$AP27-$AX$2&gt;0,$AG27:$AP27,""),COLUMN(#REF!)),0)</f>
        <v>0</v>
      </c>
      <c r="BD27" s="335">
        <f t="array" ref="BD27">IFERROR(SMALL(IF($AG27:$AP27-$AX$2&gt;0,$AG27:$AP27,""),COLUMN(#REF!)),0)</f>
        <v>0</v>
      </c>
      <c r="BE27" s="335">
        <f t="array" ref="BE27">IFERROR(SMALL(IF($AG27:$AP27-$AX$2&gt;0,$AG27:$AP27,""),COLUMN(#REF!)),0)</f>
        <v>0</v>
      </c>
      <c r="BF27" s="335">
        <f t="array" ref="BF27">IFERROR(SMALL(IF($AG27:$AP27-$AX$2&gt;0,$AG27:$AP27,""),COLUMN(#REF!)),0)</f>
        <v>0</v>
      </c>
      <c r="BG27" s="335">
        <f t="array" ref="BG27">IFERROR(SMALL(IF($AG27:$AP27-$AX$2&gt;0,$AG27:$AP27,""),COLUMN(#REF!)),0)</f>
        <v>0</v>
      </c>
      <c r="BH27" s="329">
        <f>COUNTIFS(AX27:BG27,"&gt;=01/01/2018",AX27:BG27,"&lt;=31/12/2018",AX27:BG27,"&lt;="&amp;#REF!)</f>
        <v>0</v>
      </c>
      <c r="BI27" s="328">
        <f>IF(BH27/MAX($BB$13,3)&gt;=1,1,BH27/MAX($BB$13,3))</f>
        <v>0</v>
      </c>
      <c r="BJ27" s="327">
        <f>COUNTIFS(AX27:BG27,"&gt;=01/06/2017",AX27:BG27,"&lt;=31/05/2018",AX27:BG27,"&lt;="&amp;#REF!)</f>
        <v>0</v>
      </c>
      <c r="BK27" s="326">
        <f>IF(BJ27/MAX($BB$13,3)&gt;=1,1,BJ27/MAX($BB$13,3))</f>
        <v>0</v>
      </c>
      <c r="BL27" s="334"/>
      <c r="BM27" s="333">
        <f>$A27</f>
        <v>0</v>
      </c>
      <c r="BN27" s="332">
        <f>$B27</f>
        <v>0</v>
      </c>
      <c r="BO27" s="377">
        <f t="array" ref="BO27">IFERROR(SMALL(IF($AX27:$BG27-$AY$2&gt;0,$AX27:$BG27,""),COLUMN(#REF!)),0)</f>
        <v>0</v>
      </c>
      <c r="BP27" s="331" t="str">
        <f t="array" ref="BP27">IFERROR(SMALL(IF($AG27:$AP27-$AX$2&gt;0,$AG27:$AP27,""),COLUMN(#REF!)),"")</f>
        <v/>
      </c>
      <c r="BQ27" s="331" t="str">
        <f t="array" ref="BQ27">IFERROR(SMALL(IF($AG27:$AP27-$AX$2&gt;0,$AG27:$AP27,""),COLUMN(#REF!)),"")</f>
        <v/>
      </c>
      <c r="BR27" s="331" t="str">
        <f t="array" ref="BR27">IFERROR(SMALL(IF($AG27:$AP27-$AX$2&gt;0,$AG27:$AP27,""),COLUMN(#REF!)),"")</f>
        <v/>
      </c>
      <c r="BS27" s="331" t="str">
        <f t="array" ref="BS27">IFERROR(SMALL(IF($AG27:$AP27-$AX$2&gt;0,$AG27:$AP27,""),COLUMN(#REF!)),"")</f>
        <v/>
      </c>
      <c r="BT27" s="331" t="str">
        <f t="array" ref="BT27">IFERROR(SMALL(IF($AG27:$AP27-$AX$2&gt;0,$AG27:$AP27,""),COLUMN(#REF!)),"")</f>
        <v/>
      </c>
      <c r="BU27" s="331" t="str">
        <f t="array" ref="BU27">IFERROR(SMALL(IF($AG27:$AP27-$AX$2&gt;0,$AG27:$AP27,""),COLUMN(#REF!)),"")</f>
        <v/>
      </c>
      <c r="BV27" s="331" t="str">
        <f t="array" ref="BV27">IFERROR(SMALL(IF($AG27:$AP27-$AX$2&gt;0,$AG27:$AP27,""),COLUMN(#REF!)),"")</f>
        <v/>
      </c>
      <c r="BW27" s="331" t="str">
        <f t="array" ref="BW27">IFERROR(SMALL(IF($AG27:$AP27-$AX$2&gt;0,$AG27:$AP27,""),COLUMN(#REF!)),"")</f>
        <v/>
      </c>
      <c r="BX27" s="330" t="str">
        <f t="array" ref="BX27">IFERROR(SMALL(IF($AG27:$AP27-$AX$2&gt;0,$AG27:$AP27,""),COLUMN(#REF!)),"")</f>
        <v/>
      </c>
      <c r="BY27" s="329">
        <f>COUNTIFS(BO27:BX27,"&gt;=01/01/2018",BO27:BX27,"&lt;=31/12/2018",BO27:BX27,"&lt;="&amp;#REF!)</f>
        <v>0</v>
      </c>
      <c r="BZ27" s="328">
        <f>IF(BY27/MAX($BB$13,3)&gt;=1,1,BY27/MAX($BB$13,3))</f>
        <v>0</v>
      </c>
      <c r="CA27" s="327">
        <f>COUNTIFS(BO27:BX27,"&gt;=01/06/2017",BO27:BX27,"&lt;=31/05/2018",BO27:BX27,"&lt;="&amp;#REF!)</f>
        <v>0</v>
      </c>
      <c r="CB27" s="326">
        <f>IF(CA27/MAX($BB$13,3)&gt;=1,1,CA27/MAX($BB$13,3))</f>
        <v>0</v>
      </c>
    </row>
    <row r="28" spans="1:80" ht="19" customHeight="1" thickTop="1" x14ac:dyDescent="0.2">
      <c r="A28" s="359"/>
      <c r="B28" s="369"/>
      <c r="C28" s="358"/>
      <c r="D28" s="364"/>
      <c r="E28" s="363"/>
      <c r="F28" s="368"/>
      <c r="G28" s="367"/>
      <c r="H28" s="366"/>
      <c r="I28" s="365"/>
      <c r="J28" s="364"/>
      <c r="K28" s="363"/>
      <c r="L28" s="368"/>
      <c r="M28" s="367"/>
      <c r="N28" s="366"/>
      <c r="O28" s="365"/>
      <c r="P28" s="364"/>
      <c r="Q28" s="363"/>
      <c r="R28" s="362"/>
      <c r="S28" s="312"/>
      <c r="T28" s="311"/>
      <c r="U28" s="312"/>
      <c r="V28" s="311"/>
      <c r="W28" s="312"/>
      <c r="X28" s="311"/>
      <c r="Y28" s="115"/>
      <c r="Z28" s="114"/>
      <c r="AA28" s="113"/>
      <c r="AB28" s="113"/>
      <c r="AC28" s="112"/>
      <c r="AD28" s="111"/>
      <c r="AE28" s="361">
        <f>A28</f>
        <v>0</v>
      </c>
      <c r="AF28" s="360"/>
      <c r="AG28" s="359"/>
      <c r="AH28" s="359"/>
      <c r="AI28" s="359"/>
      <c r="AJ28" s="359"/>
      <c r="AK28" s="359"/>
      <c r="AL28" s="359"/>
      <c r="AM28" s="359"/>
      <c r="AN28" s="359"/>
      <c r="AO28" s="359"/>
      <c r="AP28" s="358"/>
      <c r="AQ28" s="374"/>
      <c r="AR28" s="373"/>
      <c r="AS28" s="373"/>
      <c r="AT28" s="372"/>
      <c r="AU28" s="37"/>
      <c r="AV28" s="354"/>
      <c r="AW28" s="353"/>
      <c r="AX28" s="353"/>
      <c r="AY28" s="353"/>
      <c r="AZ28" s="353"/>
      <c r="BA28" s="353"/>
      <c r="BB28" s="353"/>
      <c r="BC28" s="353"/>
      <c r="BD28" s="353"/>
      <c r="BE28" s="353"/>
      <c r="BF28" s="353"/>
      <c r="BG28" s="353"/>
      <c r="BH28" s="352"/>
      <c r="BI28" s="351"/>
      <c r="BJ28" s="350"/>
      <c r="BK28" s="349"/>
      <c r="BL28" s="36"/>
      <c r="BM28" s="354"/>
      <c r="BN28" s="353"/>
      <c r="BO28" s="353"/>
      <c r="BP28" s="353"/>
      <c r="BQ28" s="353"/>
      <c r="BR28" s="353"/>
      <c r="BS28" s="353"/>
      <c r="BT28" s="353"/>
      <c r="BU28" s="353"/>
      <c r="BV28" s="353"/>
      <c r="BW28" s="353"/>
      <c r="BX28" s="353"/>
      <c r="BY28" s="352"/>
      <c r="BZ28" s="351"/>
      <c r="CA28" s="350"/>
      <c r="CB28" s="349"/>
    </row>
    <row r="29" spans="1:80" s="325" customFormat="1" ht="19" customHeight="1" thickBot="1" x14ac:dyDescent="0.25">
      <c r="A29" s="346"/>
      <c r="B29" s="346"/>
      <c r="C29" s="345" t="s">
        <v>24</v>
      </c>
      <c r="D29" s="344"/>
      <c r="E29" s="343" t="str">
        <f>IF(D29="","",EDATE(D29,12))</f>
        <v/>
      </c>
      <c r="F29" s="342" t="str">
        <f ca="1">IF(D29="","",E29-TODAY() )</f>
        <v/>
      </c>
      <c r="G29" s="344"/>
      <c r="H29" s="343" t="str">
        <f>IF(G29="","",EDATE(G29,12))</f>
        <v/>
      </c>
      <c r="I29" s="342" t="str">
        <f ca="1">IF(G29="","",H29-TODAY() )</f>
        <v/>
      </c>
      <c r="J29" s="344"/>
      <c r="K29" s="343" t="str">
        <f>IF(J29="","",EDATE(J29,12))</f>
        <v/>
      </c>
      <c r="L29" s="342" t="str">
        <f ca="1">IF(J29="","",K29-TODAY() )</f>
        <v/>
      </c>
      <c r="M29" s="344"/>
      <c r="N29" s="343" t="str">
        <f>IF(M29="","",EDATE(M29,36))</f>
        <v/>
      </c>
      <c r="O29" s="342" t="str">
        <f ca="1">IF(M29="","",N29-TODAY())</f>
        <v/>
      </c>
      <c r="P29" s="344"/>
      <c r="Q29" s="343" t="str">
        <f>IF(P29="","",EDATE(P29,36))</f>
        <v/>
      </c>
      <c r="R29" s="342" t="str">
        <f ca="1">IF(P29="","",Q29-TODAY())</f>
        <v/>
      </c>
      <c r="S29" s="378"/>
      <c r="T29" s="378"/>
      <c r="U29" s="378"/>
      <c r="V29" s="378"/>
      <c r="W29" s="378"/>
      <c r="X29" s="378"/>
      <c r="Y29" s="370"/>
      <c r="Z29" s="370"/>
      <c r="AA29" s="370"/>
      <c r="AB29" s="370"/>
      <c r="AC29" s="370"/>
      <c r="AD29" s="370"/>
      <c r="AE29" s="340">
        <f>A29</f>
        <v>0</v>
      </c>
      <c r="AF29" s="339">
        <f>B29</f>
        <v>0</v>
      </c>
      <c r="AG29" s="375"/>
      <c r="AH29" s="337"/>
      <c r="AI29" s="331"/>
      <c r="AJ29" s="331"/>
      <c r="AK29" s="331"/>
      <c r="AL29" s="331"/>
      <c r="AM29" s="330"/>
      <c r="AN29" s="330"/>
      <c r="AO29" s="330"/>
      <c r="AP29" s="337"/>
      <c r="AQ29" s="163">
        <f>COUNTIFS(AG29:AP29,"&gt;=01/01/2017",AG29:AP29,"&lt;=31/12/2017",AG29:AP29,"&lt;="&amp;$AE$13)</f>
        <v>0</v>
      </c>
      <c r="AR29" s="162">
        <f>IF(AQ29/MAX($BB$13,3)&gt;=1,1,AQ29/MAX($BB$13,3))</f>
        <v>0</v>
      </c>
      <c r="AS29" s="161">
        <f>COUNTIFS(AG29:AP29,"&gt;=01/06/2017",AG29:AP29,"&lt;=31/05/2018",AG29:AP29,"&lt;="&amp;$AE$13)</f>
        <v>0</v>
      </c>
      <c r="AT29" s="160">
        <f>IF(AS29/MAX($BB$13,3)&gt;=1,1,AS29/MAX($BB$13,3))</f>
        <v>0</v>
      </c>
      <c r="AU29" s="336"/>
      <c r="AV29" s="333">
        <f>$A29</f>
        <v>0</v>
      </c>
      <c r="AW29" s="332">
        <f>$B29</f>
        <v>0</v>
      </c>
      <c r="AX29" s="335">
        <f t="array" ref="AX29">IFERROR(SMALL(IF($AG29:$AP29-$AX$2&gt;0,$AG29:$AP29,""),COLUMN(#REF!)),0)</f>
        <v>0</v>
      </c>
      <c r="AY29" s="335">
        <f t="array" ref="AY29">IFERROR(SMALL(IF($AG29:$AP29-$AX$2&gt;0,$AG29:$AP29,""),COLUMN(#REF!)),0)</f>
        <v>0</v>
      </c>
      <c r="AZ29" s="335">
        <f t="array" ref="AZ29">IFERROR(SMALL(IF($AG29:$AP29-$AX$2&gt;0,$AG29:$AP29,""),COLUMN(#REF!)),0)</f>
        <v>0</v>
      </c>
      <c r="BA29" s="335">
        <f t="array" ref="BA29">IFERROR(SMALL(IF($AG29:$AP29-$AX$2&gt;0,$AG29:$AP29,""),COLUMN(#REF!)),0)</f>
        <v>0</v>
      </c>
      <c r="BB29" s="335">
        <f t="array" ref="BB29">IFERROR(SMALL(IF($AG29:$AP29-$AX$2&gt;0,$AG29:$AP29,""),COLUMN(#REF!)),0)</f>
        <v>0</v>
      </c>
      <c r="BC29" s="335">
        <f t="array" ref="BC29">IFERROR(SMALL(IF($AG29:$AP29-$AX$2&gt;0,$AG29:$AP29,""),COLUMN(#REF!)),0)</f>
        <v>0</v>
      </c>
      <c r="BD29" s="335">
        <f t="array" ref="BD29">IFERROR(SMALL(IF($AG29:$AP29-$AX$2&gt;0,$AG29:$AP29,""),COLUMN(#REF!)),0)</f>
        <v>0</v>
      </c>
      <c r="BE29" s="335">
        <f t="array" ref="BE29">IFERROR(SMALL(IF($AG29:$AP29-$AX$2&gt;0,$AG29:$AP29,""),COLUMN(#REF!)),0)</f>
        <v>0</v>
      </c>
      <c r="BF29" s="335">
        <f t="array" ref="BF29">IFERROR(SMALL(IF($AG29:$AP29-$AX$2&gt;0,$AG29:$AP29,""),COLUMN(#REF!)),0)</f>
        <v>0</v>
      </c>
      <c r="BG29" s="335">
        <f t="array" ref="BG29">IFERROR(SMALL(IF($AG29:$AP29-$AX$2&gt;0,$AG29:$AP29,""),COLUMN(#REF!)),0)</f>
        <v>0</v>
      </c>
      <c r="BH29" s="329">
        <f>COUNTIFS(AX29:BG29,"&gt;=01/01/2018",AX29:BG29,"&lt;=31/12/2018",AX29:BG29,"&lt;="&amp;#REF!)</f>
        <v>0</v>
      </c>
      <c r="BI29" s="328">
        <f>IF(BH29/MAX($BB$13,3)&gt;=1,1,BH29/MAX($BB$13,3))</f>
        <v>0</v>
      </c>
      <c r="BJ29" s="327">
        <f>COUNTIFS(AX29:BG29,"&gt;=01/06/2017",AX29:BG29,"&lt;=31/05/2018",AX29:BG29,"&lt;="&amp;#REF!)</f>
        <v>0</v>
      </c>
      <c r="BK29" s="326">
        <f>IF(BJ29/MAX($BB$13,3)&gt;=1,1,BJ29/MAX($BB$13,3))</f>
        <v>0</v>
      </c>
      <c r="BL29" s="334"/>
      <c r="BM29" s="333">
        <f>$A29</f>
        <v>0</v>
      </c>
      <c r="BN29" s="332">
        <f>$B29</f>
        <v>0</v>
      </c>
      <c r="BO29" s="377">
        <f t="array" ref="BO29">IFERROR(SMALL(IF($AX29:$BG29-$AY$2&gt;0,$AX29:$BG29,""),COLUMN(#REF!)),0)</f>
        <v>0</v>
      </c>
      <c r="BP29" s="331" t="str">
        <f t="array" ref="BP29">IFERROR(SMALL(IF($AG29:$AP29-$AX$2&gt;0,$AG29:$AP29,""),COLUMN(#REF!)),"")</f>
        <v/>
      </c>
      <c r="BQ29" s="331" t="str">
        <f t="array" ref="BQ29">IFERROR(SMALL(IF($AG29:$AP29-$AX$2&gt;0,$AG29:$AP29,""),COLUMN(#REF!)),"")</f>
        <v/>
      </c>
      <c r="BR29" s="331" t="str">
        <f t="array" ref="BR29">IFERROR(SMALL(IF($AG29:$AP29-$AX$2&gt;0,$AG29:$AP29,""),COLUMN(#REF!)),"")</f>
        <v/>
      </c>
      <c r="BS29" s="331" t="str">
        <f t="array" ref="BS29">IFERROR(SMALL(IF($AG29:$AP29-$AX$2&gt;0,$AG29:$AP29,""),COLUMN(#REF!)),"")</f>
        <v/>
      </c>
      <c r="BT29" s="331" t="str">
        <f t="array" ref="BT29">IFERROR(SMALL(IF($AG29:$AP29-$AX$2&gt;0,$AG29:$AP29,""),COLUMN(#REF!)),"")</f>
        <v/>
      </c>
      <c r="BU29" s="331" t="str">
        <f t="array" ref="BU29">IFERROR(SMALL(IF($AG29:$AP29-$AX$2&gt;0,$AG29:$AP29,""),COLUMN(#REF!)),"")</f>
        <v/>
      </c>
      <c r="BV29" s="331" t="str">
        <f t="array" ref="BV29">IFERROR(SMALL(IF($AG29:$AP29-$AX$2&gt;0,$AG29:$AP29,""),COLUMN(#REF!)),"")</f>
        <v/>
      </c>
      <c r="BW29" s="331" t="str">
        <f t="array" ref="BW29">IFERROR(SMALL(IF($AG29:$AP29-$AX$2&gt;0,$AG29:$AP29,""),COLUMN(#REF!)),"")</f>
        <v/>
      </c>
      <c r="BX29" s="330" t="str">
        <f t="array" ref="BX29">IFERROR(SMALL(IF($AG29:$AP29-$AX$2&gt;0,$AG29:$AP29,""),COLUMN(#REF!)),"")</f>
        <v/>
      </c>
      <c r="BY29" s="329">
        <f>COUNTIFS(BO29:BX29,"&gt;=01/01/2018",BO29:BX29,"&lt;=31/12/2018",BO29:BX29,"&lt;="&amp;#REF!)</f>
        <v>0</v>
      </c>
      <c r="BZ29" s="328">
        <f>IF(BY29/MAX($BB$13,3)&gt;=1,1,BY29/MAX($BB$13,3))</f>
        <v>0</v>
      </c>
      <c r="CA29" s="327">
        <f>COUNTIFS(BO29:BX29,"&gt;=01/06/2017",BO29:BX29,"&lt;=31/05/2018",BO29:BX29,"&lt;="&amp;#REF!)</f>
        <v>0</v>
      </c>
      <c r="CB29" s="326">
        <f>IF(CA29/MAX($BB$13,3)&gt;=1,1,CA29/MAX($BB$13,3))</f>
        <v>0</v>
      </c>
    </row>
    <row r="30" spans="1:80" ht="19" customHeight="1" thickTop="1" x14ac:dyDescent="0.2">
      <c r="A30" s="359"/>
      <c r="B30" s="369"/>
      <c r="C30" s="358"/>
      <c r="D30" s="364"/>
      <c r="E30" s="363"/>
      <c r="F30" s="368"/>
      <c r="G30" s="367"/>
      <c r="H30" s="366"/>
      <c r="I30" s="365"/>
      <c r="J30" s="364"/>
      <c r="K30" s="363"/>
      <c r="L30" s="368"/>
      <c r="M30" s="367"/>
      <c r="N30" s="366"/>
      <c r="O30" s="365"/>
      <c r="P30" s="364"/>
      <c r="Q30" s="363"/>
      <c r="R30" s="362"/>
      <c r="S30" s="312"/>
      <c r="T30" s="311"/>
      <c r="U30" s="312"/>
      <c r="V30" s="311"/>
      <c r="W30" s="312"/>
      <c r="X30" s="311"/>
      <c r="Y30" s="115"/>
      <c r="Z30" s="114"/>
      <c r="AA30" s="113"/>
      <c r="AB30" s="113"/>
      <c r="AC30" s="112"/>
      <c r="AD30" s="111"/>
      <c r="AE30" s="361">
        <f>A30</f>
        <v>0</v>
      </c>
      <c r="AF30" s="360"/>
      <c r="AG30" s="359"/>
      <c r="AH30" s="359"/>
      <c r="AI30" s="359"/>
      <c r="AJ30" s="359"/>
      <c r="AK30" s="359"/>
      <c r="AL30" s="359"/>
      <c r="AM30" s="359"/>
      <c r="AN30" s="359"/>
      <c r="AO30" s="359"/>
      <c r="AP30" s="358"/>
      <c r="AQ30" s="357"/>
      <c r="AR30" s="356"/>
      <c r="AS30" s="356"/>
      <c r="AT30" s="355"/>
      <c r="AU30" s="37"/>
      <c r="AV30" s="354"/>
      <c r="AW30" s="353"/>
      <c r="AX30" s="353"/>
      <c r="AY30" s="353"/>
      <c r="AZ30" s="353"/>
      <c r="BA30" s="353"/>
      <c r="BB30" s="353"/>
      <c r="BC30" s="353"/>
      <c r="BD30" s="353"/>
      <c r="BE30" s="353"/>
      <c r="BF30" s="353"/>
      <c r="BG30" s="353"/>
      <c r="BH30" s="352"/>
      <c r="BI30" s="351"/>
      <c r="BJ30" s="350"/>
      <c r="BK30" s="349"/>
      <c r="BL30" s="36"/>
      <c r="BM30" s="354"/>
      <c r="BN30" s="353"/>
      <c r="BO30" s="353"/>
      <c r="BP30" s="353"/>
      <c r="BQ30" s="353"/>
      <c r="BR30" s="353"/>
      <c r="BS30" s="353"/>
      <c r="BT30" s="353"/>
      <c r="BU30" s="353"/>
      <c r="BV30" s="353"/>
      <c r="BW30" s="353"/>
      <c r="BX30" s="353"/>
      <c r="BY30" s="352"/>
      <c r="BZ30" s="351"/>
      <c r="CA30" s="350"/>
      <c r="CB30" s="349"/>
    </row>
    <row r="31" spans="1:80" s="325" customFormat="1" ht="19" customHeight="1" x14ac:dyDescent="0.2">
      <c r="A31" s="346"/>
      <c r="B31" s="346"/>
      <c r="C31" s="345" t="s">
        <v>23</v>
      </c>
      <c r="D31" s="344"/>
      <c r="E31" s="343" t="str">
        <f>IF(D31="","",EDATE(D31,12))</f>
        <v/>
      </c>
      <c r="F31" s="342" t="str">
        <f ca="1">IF(D31="","",E31-TODAY() )</f>
        <v/>
      </c>
      <c r="G31" s="344"/>
      <c r="H31" s="343" t="str">
        <f>IF(G31="","",EDATE(G31,12))</f>
        <v/>
      </c>
      <c r="I31" s="342" t="str">
        <f ca="1">IF(G31="","",H31-TODAY() )</f>
        <v/>
      </c>
      <c r="J31" s="344"/>
      <c r="K31" s="343" t="str">
        <f>IF(J31="","",EDATE(J31,12))</f>
        <v/>
      </c>
      <c r="L31" s="342" t="str">
        <f ca="1">IF(J31="","",K31-TODAY() )</f>
        <v/>
      </c>
      <c r="M31" s="344"/>
      <c r="N31" s="343" t="str">
        <f>IF(M31="","",EDATE(M31,36))</f>
        <v/>
      </c>
      <c r="O31" s="342" t="str">
        <f ca="1">IF(M31="","",N31-TODAY())</f>
        <v/>
      </c>
      <c r="P31" s="344"/>
      <c r="Q31" s="343" t="str">
        <f>IF(P31="","",EDATE(P31,36))</f>
        <v/>
      </c>
      <c r="R31" s="342" t="str">
        <f ca="1">IF(P31="","",Q31-TODAY())</f>
        <v/>
      </c>
      <c r="S31" s="348"/>
      <c r="T31" s="348"/>
      <c r="U31" s="348"/>
      <c r="V31" s="348"/>
      <c r="W31" s="348"/>
      <c r="X31" s="348"/>
      <c r="Y31" s="341"/>
      <c r="Z31" s="341"/>
      <c r="AA31" s="341"/>
      <c r="AB31" s="341"/>
      <c r="AC31" s="341"/>
      <c r="AD31" s="341"/>
      <c r="AE31" s="340">
        <f>A31</f>
        <v>0</v>
      </c>
      <c r="AF31" s="339">
        <f>B31</f>
        <v>0</v>
      </c>
      <c r="AG31" s="375"/>
      <c r="AH31" s="375"/>
      <c r="AI31" s="375"/>
      <c r="AJ31" s="375"/>
      <c r="AK31" s="375"/>
      <c r="AL31" s="375"/>
      <c r="AM31" s="330"/>
      <c r="AN31" s="330"/>
      <c r="AO31" s="330"/>
      <c r="AP31" s="337"/>
      <c r="AQ31" s="163">
        <f>COUNTIFS(AG31:AP31,"&gt;=01/01/2017",AG31:AP31,"&lt;=31/12/2017",AG31:AP31,"&lt;="&amp;$AE$13)</f>
        <v>0</v>
      </c>
      <c r="AR31" s="162">
        <f>IF(AQ31/MAX($BB$13,3)&gt;=1,1,AQ31/MAX($BB$13,3))</f>
        <v>0</v>
      </c>
      <c r="AS31" s="161">
        <f>COUNTIFS(AG31:AP31,"&gt;=01/06/2017",AG31:AP31,"&lt;=31/05/2018",AG31:AP31,"&lt;="&amp;$AE$13)</f>
        <v>0</v>
      </c>
      <c r="AT31" s="160">
        <f>IF(AS31/MAX($BB$13,3)&gt;=1,1,AS31/MAX($BB$13,3))</f>
        <v>0</v>
      </c>
      <c r="AU31" s="336"/>
      <c r="AV31" s="333">
        <f>$A31</f>
        <v>0</v>
      </c>
      <c r="AW31" s="332">
        <f>$B31</f>
        <v>0</v>
      </c>
      <c r="AX31" s="335">
        <f t="array" ref="AX31">IFERROR(SMALL(IF($AG31:$AP31-$AX$2&gt;0,$AG31:$AP31,""),COLUMN(#REF!)),0)</f>
        <v>0</v>
      </c>
      <c r="AY31" s="335">
        <f t="array" ref="AY31">IFERROR(SMALL(IF($AG31:$AP31-$AX$2&gt;0,$AG31:$AP31,""),COLUMN(#REF!)),0)</f>
        <v>0</v>
      </c>
      <c r="AZ31" s="335">
        <f t="array" ref="AZ31">IFERROR(SMALL(IF($AG31:$AP31-$AX$2&gt;0,$AG31:$AP31,""),COLUMN(#REF!)),0)</f>
        <v>0</v>
      </c>
      <c r="BA31" s="335">
        <f t="array" ref="BA31">IFERROR(SMALL(IF($AG31:$AP31-$AX$2&gt;0,$AG31:$AP31,""),COLUMN(#REF!)),0)</f>
        <v>0</v>
      </c>
      <c r="BB31" s="335">
        <f t="array" ref="BB31">IFERROR(SMALL(IF($AG31:$AP31-$AX$2&gt;0,$AG31:$AP31,""),COLUMN(#REF!)),0)</f>
        <v>0</v>
      </c>
      <c r="BC31" s="335">
        <f t="array" ref="BC31">IFERROR(SMALL(IF($AG31:$AP31-$AX$2&gt;0,$AG31:$AP31,""),COLUMN(#REF!)),0)</f>
        <v>0</v>
      </c>
      <c r="BD31" s="335">
        <f t="array" ref="BD31">IFERROR(SMALL(IF($AG31:$AP31-$AX$2&gt;0,$AG31:$AP31,""),COLUMN(#REF!)),0)</f>
        <v>0</v>
      </c>
      <c r="BE31" s="335">
        <f t="array" ref="BE31">IFERROR(SMALL(IF($AG31:$AP31-$AX$2&gt;0,$AG31:$AP31,""),COLUMN(#REF!)),0)</f>
        <v>0</v>
      </c>
      <c r="BF31" s="335">
        <f t="array" ref="BF31">IFERROR(SMALL(IF($AG31:$AP31-$AX$2&gt;0,$AG31:$AP31,""),COLUMN(#REF!)),0)</f>
        <v>0</v>
      </c>
      <c r="BG31" s="335">
        <f t="array" ref="BG31">IFERROR(SMALL(IF($AG31:$AP31-$AX$2&gt;0,$AG31:$AP31,""),COLUMN(#REF!)),0)</f>
        <v>0</v>
      </c>
      <c r="BH31" s="329">
        <f>COUNTIFS(AX31:BG31,"&gt;=01/01/2018",AX31:BG31,"&lt;=31/12/2018",AX31:BG31,"&lt;="&amp;#REF!)</f>
        <v>0</v>
      </c>
      <c r="BI31" s="328">
        <f>IF(BH31/MAX($BB$13,3)&gt;=1,1,BH31/MAX($BB$13,3))</f>
        <v>0</v>
      </c>
      <c r="BJ31" s="327">
        <f>COUNTIFS(AX31:BG31,"&gt;=01/06/2017",AX31:BG31,"&lt;=31/05/2018",AX31:BG31,"&lt;="&amp;#REF!)</f>
        <v>0</v>
      </c>
      <c r="BK31" s="326">
        <f>IF(BJ31/MAX($BB$13,3)&gt;=1,1,BJ31/MAX($BB$13,3))</f>
        <v>0</v>
      </c>
      <c r="BL31" s="334"/>
      <c r="BM31" s="333">
        <f>$A31</f>
        <v>0</v>
      </c>
      <c r="BN31" s="332">
        <f>$B31</f>
        <v>0</v>
      </c>
      <c r="BO31" s="331" t="str">
        <f t="array" ref="BO31">IFERROR(SMALL(IF($AG31:$AP31-$AX$2&gt;0,$AG31:$AP31,""),COLUMN(#REF!)),"")</f>
        <v/>
      </c>
      <c r="BP31" s="331" t="str">
        <f t="array" ref="BP31">IFERROR(SMALL(IF($AG31:$AP31-$AX$2&gt;0,$AG31:$AP31,""),COLUMN(#REF!)),"")</f>
        <v/>
      </c>
      <c r="BQ31" s="331" t="str">
        <f t="array" ref="BQ31">IFERROR(SMALL(IF($AG31:$AP31-$AX$2&gt;0,$AG31:$AP31,""),COLUMN(#REF!)),"")</f>
        <v/>
      </c>
      <c r="BR31" s="331" t="str">
        <f t="array" ref="BR31">IFERROR(SMALL(IF($AG31:$AP31-$AX$2&gt;0,$AG31:$AP31,""),COLUMN(#REF!)),"")</f>
        <v/>
      </c>
      <c r="BS31" s="331" t="str">
        <f t="array" ref="BS31">IFERROR(SMALL(IF($AG31:$AP31-$AX$2&gt;0,$AG31:$AP31,""),COLUMN(#REF!)),"")</f>
        <v/>
      </c>
      <c r="BT31" s="331" t="str">
        <f t="array" ref="BT31">IFERROR(SMALL(IF($AG31:$AP31-$AX$2&gt;0,$AG31:$AP31,""),COLUMN(#REF!)),"")</f>
        <v/>
      </c>
      <c r="BU31" s="331" t="str">
        <f t="array" ref="BU31">IFERROR(SMALL(IF($AG31:$AP31-$AX$2&gt;0,$AG31:$AP31,""),COLUMN(#REF!)),"")</f>
        <v/>
      </c>
      <c r="BV31" s="331" t="str">
        <f t="array" ref="BV31">IFERROR(SMALL(IF($AG31:$AP31-$AX$2&gt;0,$AG31:$AP31,""),COLUMN(#REF!)),"")</f>
        <v/>
      </c>
      <c r="BW31" s="331" t="str">
        <f t="array" ref="BW31">IFERROR(SMALL(IF($AG31:$AP31-$AX$2&gt;0,$AG31:$AP31,""),COLUMN(#REF!)),"")</f>
        <v/>
      </c>
      <c r="BX31" s="330" t="str">
        <f t="array" ref="BX31">IFERROR(SMALL(IF($AG31:$AP31-$AX$2&gt;0,$AG31:$AP31,""),COLUMN(#REF!)),"")</f>
        <v/>
      </c>
      <c r="BY31" s="329">
        <f>COUNTIFS(BO31:BX31,"&gt;=01/01/2018",BO31:BX31,"&lt;=31/12/2018",BO31:BX31,"&lt;="&amp;#REF!)</f>
        <v>0</v>
      </c>
      <c r="BZ31" s="328">
        <f>IF(BY31/MAX($BB$13,3)&gt;=1,1,BY31/MAX($BB$13,3))</f>
        <v>0</v>
      </c>
      <c r="CA31" s="327">
        <f>COUNTIFS(BO31:BX31,"&gt;=01/06/2017",BO31:BX31,"&lt;=31/05/2018",BO31:BX31,"&lt;="&amp;#REF!)</f>
        <v>0</v>
      </c>
      <c r="CB31" s="326">
        <f>IF(CA31/MAX($BB$13,3)&gt;=1,1,CA31/MAX($BB$13,3))</f>
        <v>0</v>
      </c>
    </row>
    <row r="32" spans="1:80" s="325" customFormat="1" ht="19" customHeight="1" x14ac:dyDescent="0.2">
      <c r="A32" s="346"/>
      <c r="B32" s="346"/>
      <c r="C32" s="345" t="s">
        <v>23</v>
      </c>
      <c r="D32" s="344"/>
      <c r="E32" s="343" t="str">
        <f>IF(D32="","",EDATE(D32,12))</f>
        <v/>
      </c>
      <c r="F32" s="342" t="str">
        <f ca="1">IF(D32="","",E32-TODAY() )</f>
        <v/>
      </c>
      <c r="G32" s="344"/>
      <c r="H32" s="343" t="str">
        <f>IF(G32="","",EDATE(G32,12))</f>
        <v/>
      </c>
      <c r="I32" s="342" t="str">
        <f ca="1">IF(G32="","",H32-TODAY() )</f>
        <v/>
      </c>
      <c r="J32" s="344"/>
      <c r="K32" s="343" t="str">
        <f>IF(J32="","",EDATE(J32,12))</f>
        <v/>
      </c>
      <c r="L32" s="342" t="str">
        <f ca="1">IF(J32="","",K32-TODAY() )</f>
        <v/>
      </c>
      <c r="M32" s="344"/>
      <c r="N32" s="343" t="str">
        <f>IF(M32="","",EDATE(M32,36))</f>
        <v/>
      </c>
      <c r="O32" s="342" t="str">
        <f ca="1">IF(M32="","",N32-TODAY())</f>
        <v/>
      </c>
      <c r="P32" s="344"/>
      <c r="Q32" s="343" t="str">
        <f>IF(P32="","",EDATE(P32,36))</f>
        <v/>
      </c>
      <c r="R32" s="342" t="str">
        <f ca="1">IF(P32="","",Q32-TODAY())</f>
        <v/>
      </c>
      <c r="S32" s="341"/>
      <c r="T32" s="341"/>
      <c r="U32" s="341"/>
      <c r="V32" s="341"/>
      <c r="W32" s="341"/>
      <c r="X32" s="341"/>
      <c r="Y32" s="341"/>
      <c r="Z32" s="341"/>
      <c r="AA32" s="341"/>
      <c r="AB32" s="341"/>
      <c r="AC32" s="341"/>
      <c r="AD32" s="341"/>
      <c r="AE32" s="340">
        <f>A32</f>
        <v>0</v>
      </c>
      <c r="AF32" s="339">
        <f>B32</f>
        <v>0</v>
      </c>
      <c r="AG32" s="375"/>
      <c r="AH32" s="375"/>
      <c r="AI32" s="375"/>
      <c r="AJ32" s="375"/>
      <c r="AK32" s="375"/>
      <c r="AL32" s="375"/>
      <c r="AM32" s="330"/>
      <c r="AN32" s="330"/>
      <c r="AO32" s="330"/>
      <c r="AP32" s="337"/>
      <c r="AQ32" s="163">
        <f>COUNTIFS(AG32:AP32,"&gt;=01/01/2017",AG32:AP32,"&lt;=31/12/2017",AG32:AP32,"&lt;="&amp;$AE$13)</f>
        <v>0</v>
      </c>
      <c r="AR32" s="162">
        <f>IF(AQ32/MAX($BB$13,3)&gt;=1,1,AQ32/MAX($BB$13,3))</f>
        <v>0</v>
      </c>
      <c r="AS32" s="161">
        <f>COUNTIFS(AG32:AP32,"&gt;=01/06/2017",AG32:AP32,"&lt;=31/05/2018",AG32:AP32,"&lt;="&amp;$AE$13)</f>
        <v>0</v>
      </c>
      <c r="AT32" s="160">
        <f>IF(AS32/MAX($BB$13,3)&gt;=1,1,AS32/MAX($BB$13,3))</f>
        <v>0</v>
      </c>
      <c r="AU32" s="336"/>
      <c r="AV32" s="333">
        <f>$A32</f>
        <v>0</v>
      </c>
      <c r="AW32" s="332">
        <f>$B32</f>
        <v>0</v>
      </c>
      <c r="AX32" s="335">
        <f t="array" ref="AX32">IFERROR(SMALL(IF($AG32:$AP32-$AX$2&gt;0,$AG32:$AP32,""),COLUMN(#REF!)),0)</f>
        <v>0</v>
      </c>
      <c r="AY32" s="335">
        <f t="array" ref="AY32">IFERROR(SMALL(IF($AG32:$AP32-$AX$2&gt;0,$AG32:$AP32,""),COLUMN(#REF!)),0)</f>
        <v>0</v>
      </c>
      <c r="AZ32" s="335">
        <f t="array" ref="AZ32">IFERROR(SMALL(IF($AG32:$AP32-$AX$2&gt;0,$AG32:$AP32,""),COLUMN(#REF!)),0)</f>
        <v>0</v>
      </c>
      <c r="BA32" s="335">
        <f t="array" ref="BA32">IFERROR(SMALL(IF($AG32:$AP32-$AX$2&gt;0,$AG32:$AP32,""),COLUMN(#REF!)),0)</f>
        <v>0</v>
      </c>
      <c r="BB32" s="335">
        <f t="array" ref="BB32">IFERROR(SMALL(IF($AG32:$AP32-$AX$2&gt;0,$AG32:$AP32,""),COLUMN(#REF!)),0)</f>
        <v>0</v>
      </c>
      <c r="BC32" s="335">
        <f t="array" ref="BC32">IFERROR(SMALL(IF($AG32:$AP32-$AX$2&gt;0,$AG32:$AP32,""),COLUMN(#REF!)),0)</f>
        <v>0</v>
      </c>
      <c r="BD32" s="335">
        <f t="array" ref="BD32">IFERROR(SMALL(IF($AG32:$AP32-$AX$2&gt;0,$AG32:$AP32,""),COLUMN(#REF!)),0)</f>
        <v>0</v>
      </c>
      <c r="BE32" s="335">
        <f t="array" ref="BE32">IFERROR(SMALL(IF($AG32:$AP32-$AX$2&gt;0,$AG32:$AP32,""),COLUMN(#REF!)),0)</f>
        <v>0</v>
      </c>
      <c r="BF32" s="335">
        <f t="array" ref="BF32">IFERROR(SMALL(IF($AG32:$AP32-$AX$2&gt;0,$AG32:$AP32,""),COLUMN(#REF!)),0)</f>
        <v>0</v>
      </c>
      <c r="BG32" s="335">
        <f t="array" ref="BG32">IFERROR(SMALL(IF($AG32:$AP32-$AX$2&gt;0,$AG32:$AP32,""),COLUMN(#REF!)),0)</f>
        <v>0</v>
      </c>
      <c r="BH32" s="329">
        <f>COUNTIFS(AX32:BG32,"&gt;=01/01/2018",AX32:BG32,"&lt;=31/12/2018",AX32:BG32,"&lt;="&amp;#REF!)</f>
        <v>0</v>
      </c>
      <c r="BI32" s="328">
        <f>IF(BH32/MAX($BB$13,3)&gt;=1,1,BH32/MAX($BB$13,3))</f>
        <v>0</v>
      </c>
      <c r="BJ32" s="327">
        <f>COUNTIFS(AX32:BG32,"&gt;=01/06/2017",AX32:BG32,"&lt;=31/05/2018",AX32:BG32,"&lt;="&amp;#REF!)</f>
        <v>0</v>
      </c>
      <c r="BK32" s="326">
        <f>IF(BJ32/MAX($BB$13,3)&gt;=1,1,BJ32/MAX($BB$13,3))</f>
        <v>0</v>
      </c>
      <c r="BL32" s="334"/>
      <c r="BM32" s="333">
        <f>$A32</f>
        <v>0</v>
      </c>
      <c r="BN32" s="332">
        <f>$B32</f>
        <v>0</v>
      </c>
      <c r="BO32" s="331" t="str">
        <f t="array" ref="BO32">IFERROR(SMALL(IF($AG32:$AP32-$AX$2&gt;0,$AG32:$AP32,""),COLUMN(#REF!)),"")</f>
        <v/>
      </c>
      <c r="BP32" s="331" t="str">
        <f t="array" ref="BP32">IFERROR(SMALL(IF($AG32:$AP32-$AX$2&gt;0,$AG32:$AP32,""),COLUMN(#REF!)),"")</f>
        <v/>
      </c>
      <c r="BQ32" s="331" t="str">
        <f t="array" ref="BQ32">IFERROR(SMALL(IF($AG32:$AP32-$AX$2&gt;0,$AG32:$AP32,""),COLUMN(#REF!)),"")</f>
        <v/>
      </c>
      <c r="BR32" s="331" t="str">
        <f t="array" ref="BR32">IFERROR(SMALL(IF($AG32:$AP32-$AX$2&gt;0,$AG32:$AP32,""),COLUMN(#REF!)),"")</f>
        <v/>
      </c>
      <c r="BS32" s="331" t="str">
        <f t="array" ref="BS32">IFERROR(SMALL(IF($AG32:$AP32-$AX$2&gt;0,$AG32:$AP32,""),COLUMN(#REF!)),"")</f>
        <v/>
      </c>
      <c r="BT32" s="331" t="str">
        <f t="array" ref="BT32">IFERROR(SMALL(IF($AG32:$AP32-$AX$2&gt;0,$AG32:$AP32,""),COLUMN(#REF!)),"")</f>
        <v/>
      </c>
      <c r="BU32" s="331" t="str">
        <f t="array" ref="BU32">IFERROR(SMALL(IF($AG32:$AP32-$AX$2&gt;0,$AG32:$AP32,""),COLUMN(#REF!)),"")</f>
        <v/>
      </c>
      <c r="BV32" s="331" t="str">
        <f t="array" ref="BV32">IFERROR(SMALL(IF($AG32:$AP32-$AX$2&gt;0,$AG32:$AP32,""),COLUMN(#REF!)),"")</f>
        <v/>
      </c>
      <c r="BW32" s="331" t="str">
        <f t="array" ref="BW32">IFERROR(SMALL(IF($AG32:$AP32-$AX$2&gt;0,$AG32:$AP32,""),COLUMN(#REF!)),"")</f>
        <v/>
      </c>
      <c r="BX32" s="330" t="str">
        <f t="array" ref="BX32">IFERROR(SMALL(IF($AG32:$AP32-$AX$2&gt;0,$AG32:$AP32,""),COLUMN(#REF!)),"")</f>
        <v/>
      </c>
      <c r="BY32" s="329">
        <f>COUNTIFS(BO32:BX32,"&gt;=01/01/2018",BO32:BX32,"&lt;=31/12/2018",BO32:BX32,"&lt;="&amp;#REF!)</f>
        <v>0</v>
      </c>
      <c r="BZ32" s="328">
        <f>IF(BY32/MAX($BB$13,3)&gt;=1,1,BY32/MAX($BB$13,3))</f>
        <v>0</v>
      </c>
      <c r="CA32" s="327">
        <f>COUNTIFS(BO32:BX32,"&gt;=01/06/2017",BO32:BX32,"&lt;=31/05/2018",BO32:BX32,"&lt;="&amp;#REF!)</f>
        <v>0</v>
      </c>
      <c r="CB32" s="326">
        <f>IF(CA32/MAX($BB$13,3)&gt;=1,1,CA32/MAX($BB$13,3))</f>
        <v>0</v>
      </c>
    </row>
    <row r="33" spans="1:80" s="325" customFormat="1" ht="19" customHeight="1" x14ac:dyDescent="0.2">
      <c r="A33" s="346"/>
      <c r="B33" s="346"/>
      <c r="C33" s="345" t="s">
        <v>23</v>
      </c>
      <c r="D33" s="344"/>
      <c r="E33" s="343" t="str">
        <f>IF(D33="","",EDATE(D33,12))</f>
        <v/>
      </c>
      <c r="F33" s="342" t="str">
        <f ca="1">IF(D33="","",E33-TODAY() )</f>
        <v/>
      </c>
      <c r="G33" s="344"/>
      <c r="H33" s="343" t="str">
        <f>IF(G33="","",EDATE(G33,12))</f>
        <v/>
      </c>
      <c r="I33" s="342" t="str">
        <f ca="1">IF(G33="","",H33-TODAY() )</f>
        <v/>
      </c>
      <c r="J33" s="344"/>
      <c r="K33" s="343" t="str">
        <f>IF(J33="","",EDATE(J33,12))</f>
        <v/>
      </c>
      <c r="L33" s="342" t="str">
        <f ca="1">IF(J33="","",K33-TODAY() )</f>
        <v/>
      </c>
      <c r="M33" s="344"/>
      <c r="N33" s="343" t="str">
        <f>IF(M33="","",EDATE(M33,36))</f>
        <v/>
      </c>
      <c r="O33" s="342" t="str">
        <f ca="1">IF(M33="","",N33-TODAY())</f>
        <v/>
      </c>
      <c r="P33" s="344"/>
      <c r="Q33" s="343" t="str">
        <f>IF(P33="","",EDATE(P33,36))</f>
        <v/>
      </c>
      <c r="R33" s="342" t="str">
        <f ca="1">IF(P33="","",Q33-TODAY())</f>
        <v/>
      </c>
      <c r="S33" s="341"/>
      <c r="T33" s="341"/>
      <c r="U33" s="341"/>
      <c r="V33" s="341"/>
      <c r="W33" s="341"/>
      <c r="X33" s="341"/>
      <c r="Y33" s="341"/>
      <c r="Z33" s="341"/>
      <c r="AA33" s="341"/>
      <c r="AB33" s="341"/>
      <c r="AC33" s="341"/>
      <c r="AD33" s="341"/>
      <c r="AE33" s="340">
        <f>A33</f>
        <v>0</v>
      </c>
      <c r="AF33" s="339">
        <f>B33</f>
        <v>0</v>
      </c>
      <c r="AG33" s="375"/>
      <c r="AH33" s="375"/>
      <c r="AI33" s="375"/>
      <c r="AJ33" s="375"/>
      <c r="AK33" s="375"/>
      <c r="AL33" s="375"/>
      <c r="AM33" s="330"/>
      <c r="AN33" s="330"/>
      <c r="AO33" s="330"/>
      <c r="AP33" s="337"/>
      <c r="AQ33" s="163">
        <f>COUNTIFS(AG33:AP33,"&gt;=01/01/2017",AG33:AP33,"&lt;=31/12/2017",AG33:AP33,"&lt;="&amp;$AE$13)</f>
        <v>0</v>
      </c>
      <c r="AR33" s="162">
        <f>IF(AQ33/MAX($BB$13,3)&gt;=1,1,AQ33/MAX($BB$13,3))</f>
        <v>0</v>
      </c>
      <c r="AS33" s="161">
        <f>COUNTIFS(AG33:AP33,"&gt;=01/06/2017",AG33:AP33,"&lt;=31/05/2018",AG33:AP33,"&lt;="&amp;$AE$13)</f>
        <v>0</v>
      </c>
      <c r="AT33" s="160">
        <f>IF(AS33/MAX($BB$13,3)&gt;=1,1,AS33/MAX($BB$13,3))</f>
        <v>0</v>
      </c>
      <c r="AU33" s="336"/>
      <c r="AV33" s="333">
        <f>$A33</f>
        <v>0</v>
      </c>
      <c r="AW33" s="332">
        <f>$B33</f>
        <v>0</v>
      </c>
      <c r="AX33" s="335">
        <f t="array" ref="AX33">IFERROR(SMALL(IF($AG33:$AP33-$AX$2&gt;0,$AG33:$AP33,""),COLUMN(#REF!)),0)</f>
        <v>0</v>
      </c>
      <c r="AY33" s="335">
        <f t="array" ref="AY33">IFERROR(SMALL(IF($AG33:$AP33-$AX$2&gt;0,$AG33:$AP33,""),COLUMN(#REF!)),0)</f>
        <v>0</v>
      </c>
      <c r="AZ33" s="335">
        <f t="array" ref="AZ33">IFERROR(SMALL(IF($AG33:$AP33-$AX$2&gt;0,$AG33:$AP33,""),COLUMN(#REF!)),0)</f>
        <v>0</v>
      </c>
      <c r="BA33" s="335">
        <f t="array" ref="BA33">IFERROR(SMALL(IF($AG33:$AP33-$AX$2&gt;0,$AG33:$AP33,""),COLUMN(#REF!)),0)</f>
        <v>0</v>
      </c>
      <c r="BB33" s="335">
        <f t="array" ref="BB33">IFERROR(SMALL(IF($AG33:$AP33-$AX$2&gt;0,$AG33:$AP33,""),COLUMN(#REF!)),0)</f>
        <v>0</v>
      </c>
      <c r="BC33" s="335">
        <f t="array" ref="BC33">IFERROR(SMALL(IF($AG33:$AP33-$AX$2&gt;0,$AG33:$AP33,""),COLUMN(#REF!)),0)</f>
        <v>0</v>
      </c>
      <c r="BD33" s="335">
        <f t="array" ref="BD33">IFERROR(SMALL(IF($AG33:$AP33-$AX$2&gt;0,$AG33:$AP33,""),COLUMN(#REF!)),0)</f>
        <v>0</v>
      </c>
      <c r="BE33" s="335">
        <f t="array" ref="BE33">IFERROR(SMALL(IF($AG33:$AP33-$AX$2&gt;0,$AG33:$AP33,""),COLUMN(#REF!)),0)</f>
        <v>0</v>
      </c>
      <c r="BF33" s="335">
        <f t="array" ref="BF33">IFERROR(SMALL(IF($AG33:$AP33-$AX$2&gt;0,$AG33:$AP33,""),COLUMN(#REF!)),0)</f>
        <v>0</v>
      </c>
      <c r="BG33" s="335">
        <f t="array" ref="BG33">IFERROR(SMALL(IF($AG33:$AP33-$AX$2&gt;0,$AG33:$AP33,""),COLUMN(#REF!)),0)</f>
        <v>0</v>
      </c>
      <c r="BH33" s="329">
        <f>COUNTIFS(AX33:BG33,"&gt;=01/01/2018",AX33:BG33,"&lt;=31/12/2018",AX33:BG33,"&lt;="&amp;#REF!)</f>
        <v>0</v>
      </c>
      <c r="BI33" s="328">
        <f>IF(BH33/MAX($BB$13,3)&gt;=1,1,BH33/MAX($BB$13,3))</f>
        <v>0</v>
      </c>
      <c r="BJ33" s="327">
        <f>COUNTIFS(AX33:BG33,"&gt;=01/06/2017",AX33:BG33,"&lt;=31/05/2018",AX33:BG33,"&lt;="&amp;#REF!)</f>
        <v>0</v>
      </c>
      <c r="BK33" s="326">
        <f>IF(BJ33/MAX($BB$13,3)&gt;=1,1,BJ33/MAX($BB$13,3))</f>
        <v>0</v>
      </c>
      <c r="BL33" s="334"/>
      <c r="BM33" s="333">
        <f>$A33</f>
        <v>0</v>
      </c>
      <c r="BN33" s="332">
        <f>$B33</f>
        <v>0</v>
      </c>
      <c r="BO33" s="331" t="str">
        <f t="array" ref="BO33">IFERROR(SMALL(IF($AG33:$AP33-$AX$2&gt;0,$AG33:$AP33,""),COLUMN(#REF!)),"")</f>
        <v/>
      </c>
      <c r="BP33" s="331" t="str">
        <f t="array" ref="BP33">IFERROR(SMALL(IF($AG33:$AP33-$AX$2&gt;0,$AG33:$AP33,""),COLUMN(#REF!)),"")</f>
        <v/>
      </c>
      <c r="BQ33" s="331" t="str">
        <f t="array" ref="BQ33">IFERROR(SMALL(IF($AG33:$AP33-$AX$2&gt;0,$AG33:$AP33,""),COLUMN(#REF!)),"")</f>
        <v/>
      </c>
      <c r="BR33" s="331" t="str">
        <f t="array" ref="BR33">IFERROR(SMALL(IF($AG33:$AP33-$AX$2&gt;0,$AG33:$AP33,""),COLUMN(#REF!)),"")</f>
        <v/>
      </c>
      <c r="BS33" s="331" t="str">
        <f t="array" ref="BS33">IFERROR(SMALL(IF($AG33:$AP33-$AX$2&gt;0,$AG33:$AP33,""),COLUMN(#REF!)),"")</f>
        <v/>
      </c>
      <c r="BT33" s="331" t="str">
        <f t="array" ref="BT33">IFERROR(SMALL(IF($AG33:$AP33-$AX$2&gt;0,$AG33:$AP33,""),COLUMN(#REF!)),"")</f>
        <v/>
      </c>
      <c r="BU33" s="331" t="str">
        <f t="array" ref="BU33">IFERROR(SMALL(IF($AG33:$AP33-$AX$2&gt;0,$AG33:$AP33,""),COLUMN(#REF!)),"")</f>
        <v/>
      </c>
      <c r="BV33" s="331" t="str">
        <f t="array" ref="BV33">IFERROR(SMALL(IF($AG33:$AP33-$AX$2&gt;0,$AG33:$AP33,""),COLUMN(#REF!)),"")</f>
        <v/>
      </c>
      <c r="BW33" s="331" t="str">
        <f t="array" ref="BW33">IFERROR(SMALL(IF($AG33:$AP33-$AX$2&gt;0,$AG33:$AP33,""),COLUMN(#REF!)),"")</f>
        <v/>
      </c>
      <c r="BX33" s="330" t="str">
        <f t="array" ref="BX33">IFERROR(SMALL(IF($AG33:$AP33-$AX$2&gt;0,$AG33:$AP33,""),COLUMN(#REF!)),"")</f>
        <v/>
      </c>
      <c r="BY33" s="329">
        <f>COUNTIFS(BO33:BX33,"&gt;=01/01/2018",BO33:BX33,"&lt;=31/12/2018",BO33:BX33,"&lt;="&amp;#REF!)</f>
        <v>0</v>
      </c>
      <c r="BZ33" s="328">
        <f>IF(BY33/MAX($BB$13,3)&gt;=1,1,BY33/MAX($BB$13,3))</f>
        <v>0</v>
      </c>
      <c r="CA33" s="327">
        <f>COUNTIFS(BO33:BX33,"&gt;=01/06/2017",BO33:BX33,"&lt;=31/05/2018",BO33:BX33,"&lt;="&amp;#REF!)</f>
        <v>0</v>
      </c>
      <c r="CB33" s="326">
        <f>IF(CA33/MAX($BB$13,3)&gt;=1,1,CA33/MAX($BB$13,3))</f>
        <v>0</v>
      </c>
    </row>
    <row r="34" spans="1:80" s="325" customFormat="1" ht="19" customHeight="1" thickBot="1" x14ac:dyDescent="0.25">
      <c r="A34" s="346"/>
      <c r="B34" s="346"/>
      <c r="C34" s="345" t="s">
        <v>23</v>
      </c>
      <c r="D34" s="344"/>
      <c r="E34" s="343" t="str">
        <f>IF(D34="","",EDATE(D34,12))</f>
        <v/>
      </c>
      <c r="F34" s="342" t="str">
        <f ca="1">IF(D34="","",E34-TODAY() )</f>
        <v/>
      </c>
      <c r="G34" s="344"/>
      <c r="H34" s="343" t="str">
        <f>IF(G34="","",EDATE(G34,12))</f>
        <v/>
      </c>
      <c r="I34" s="342" t="str">
        <f ca="1">IF(G34="","",H34-TODAY() )</f>
        <v/>
      </c>
      <c r="J34" s="344"/>
      <c r="K34" s="343" t="str">
        <f>IF(J34="","",EDATE(J34,12))</f>
        <v/>
      </c>
      <c r="L34" s="342" t="str">
        <f ca="1">IF(J34="","",K34-TODAY() )</f>
        <v/>
      </c>
      <c r="M34" s="344"/>
      <c r="N34" s="343" t="str">
        <f>IF(M34="","",EDATE(M34,36))</f>
        <v/>
      </c>
      <c r="O34" s="342" t="str">
        <f ca="1">IF(M34="","",N34-TODAY())</f>
        <v/>
      </c>
      <c r="P34" s="344"/>
      <c r="Q34" s="343" t="str">
        <f>IF(P34="","",EDATE(P34,36))</f>
        <v/>
      </c>
      <c r="R34" s="342" t="str">
        <f ca="1">IF(P34="","",Q34-TODAY())</f>
        <v/>
      </c>
      <c r="S34" s="371"/>
      <c r="T34" s="371"/>
      <c r="U34" s="371"/>
      <c r="V34" s="371"/>
      <c r="W34" s="371"/>
      <c r="X34" s="371"/>
      <c r="Y34" s="370"/>
      <c r="Z34" s="370"/>
      <c r="AA34" s="370"/>
      <c r="AB34" s="370"/>
      <c r="AC34" s="370"/>
      <c r="AD34" s="370"/>
      <c r="AE34" s="340">
        <f>A34</f>
        <v>0</v>
      </c>
      <c r="AF34" s="339">
        <f>B34</f>
        <v>0</v>
      </c>
      <c r="AG34" s="375"/>
      <c r="AH34" s="375"/>
      <c r="AI34" s="375"/>
      <c r="AJ34" s="375"/>
      <c r="AK34" s="375"/>
      <c r="AL34" s="375"/>
      <c r="AM34" s="330"/>
      <c r="AN34" s="330"/>
      <c r="AO34" s="330"/>
      <c r="AP34" s="337"/>
      <c r="AQ34" s="163">
        <f>COUNTIFS(AG34:AP34,"&gt;=01/01/2017",AG34:AP34,"&lt;=31/12/2017",AG34:AP34,"&lt;="&amp;$AE$13)</f>
        <v>0</v>
      </c>
      <c r="AR34" s="162">
        <f>IF(AQ34/MAX($BB$13,3)&gt;=1,1,AQ34/MAX($BB$13,3))</f>
        <v>0</v>
      </c>
      <c r="AS34" s="161">
        <f>COUNTIFS(AG34:AP34,"&gt;=01/06/2017",AG34:AP34,"&lt;=31/05/2018",AG34:AP34,"&lt;="&amp;$AE$13)</f>
        <v>0</v>
      </c>
      <c r="AT34" s="160">
        <f>IF(AS34/MAX($BB$13,3)&gt;=1,1,AS34/MAX($BB$13,3))</f>
        <v>0</v>
      </c>
      <c r="AU34" s="336"/>
      <c r="AV34" s="333">
        <f>$A34</f>
        <v>0</v>
      </c>
      <c r="AW34" s="332">
        <f>$B34</f>
        <v>0</v>
      </c>
      <c r="AX34" s="335">
        <f t="array" ref="AX34">IFERROR(SMALL(IF($AG34:$AP34-$AX$2&gt;0,$AG34:$AP34,""),COLUMN(#REF!)),0)</f>
        <v>0</v>
      </c>
      <c r="AY34" s="335">
        <f t="array" ref="AY34">IFERROR(SMALL(IF($AG34:$AP34-$AX$2&gt;0,$AG34:$AP34,""),COLUMN(#REF!)),0)</f>
        <v>0</v>
      </c>
      <c r="AZ34" s="335">
        <f t="array" ref="AZ34">IFERROR(SMALL(IF($AG34:$AP34-$AX$2&gt;0,$AG34:$AP34,""),COLUMN(#REF!)),0)</f>
        <v>0</v>
      </c>
      <c r="BA34" s="335">
        <f t="array" ref="BA34">IFERROR(SMALL(IF($AG34:$AP34-$AX$2&gt;0,$AG34:$AP34,""),COLUMN(#REF!)),0)</f>
        <v>0</v>
      </c>
      <c r="BB34" s="335">
        <f t="array" ref="BB34">IFERROR(SMALL(IF($AG34:$AP34-$AX$2&gt;0,$AG34:$AP34,""),COLUMN(#REF!)),0)</f>
        <v>0</v>
      </c>
      <c r="BC34" s="335">
        <f t="array" ref="BC34">IFERROR(SMALL(IF($AG34:$AP34-$AX$2&gt;0,$AG34:$AP34,""),COLUMN(#REF!)),0)</f>
        <v>0</v>
      </c>
      <c r="BD34" s="335">
        <f t="array" ref="BD34">IFERROR(SMALL(IF($AG34:$AP34-$AX$2&gt;0,$AG34:$AP34,""),COLUMN(#REF!)),0)</f>
        <v>0</v>
      </c>
      <c r="BE34" s="335">
        <f t="array" ref="BE34">IFERROR(SMALL(IF($AG34:$AP34-$AX$2&gt;0,$AG34:$AP34,""),COLUMN(#REF!)),0)</f>
        <v>0</v>
      </c>
      <c r="BF34" s="335">
        <f t="array" ref="BF34">IFERROR(SMALL(IF($AG34:$AP34-$AX$2&gt;0,$AG34:$AP34,""),COLUMN(#REF!)),0)</f>
        <v>0</v>
      </c>
      <c r="BG34" s="335">
        <f t="array" ref="BG34">IFERROR(SMALL(IF($AG34:$AP34-$AX$2&gt;0,$AG34:$AP34,""),COLUMN(#REF!)),0)</f>
        <v>0</v>
      </c>
      <c r="BH34" s="329">
        <f>COUNTIFS(AX34:BG34,"&gt;=01/01/2018",AX34:BG34,"&lt;=31/12/2018",AX34:BG34,"&lt;="&amp;#REF!)</f>
        <v>0</v>
      </c>
      <c r="BI34" s="328">
        <f>IF(BH34/MAX($BB$13,3)&gt;=1,1,BH34/MAX($BB$13,3))</f>
        <v>0</v>
      </c>
      <c r="BJ34" s="327">
        <f>COUNTIFS(AX34:BG34,"&gt;=01/06/2017",AX34:BG34,"&lt;=31/05/2018",AX34:BG34,"&lt;="&amp;#REF!)</f>
        <v>0</v>
      </c>
      <c r="BK34" s="326">
        <f>IF(BJ34/MAX($BB$13,3)&gt;=1,1,BJ34/MAX($BB$13,3))</f>
        <v>0</v>
      </c>
      <c r="BL34" s="334"/>
      <c r="BM34" s="333">
        <f>$A34</f>
        <v>0</v>
      </c>
      <c r="BN34" s="332">
        <f>$B34</f>
        <v>0</v>
      </c>
      <c r="BO34" s="331" t="str">
        <f t="array" ref="BO34">IFERROR(SMALL(IF($AG34:$AP34-$AX$2&gt;0,$AG34:$AP34,""),COLUMN(#REF!)),"")</f>
        <v/>
      </c>
      <c r="BP34" s="331" t="str">
        <f t="array" ref="BP34">IFERROR(SMALL(IF($AG34:$AP34-$AX$2&gt;0,$AG34:$AP34,""),COLUMN(#REF!)),"")</f>
        <v/>
      </c>
      <c r="BQ34" s="331" t="str">
        <f t="array" ref="BQ34">IFERROR(SMALL(IF($AG34:$AP34-$AX$2&gt;0,$AG34:$AP34,""),COLUMN(#REF!)),"")</f>
        <v/>
      </c>
      <c r="BR34" s="331" t="str">
        <f t="array" ref="BR34">IFERROR(SMALL(IF($AG34:$AP34-$AX$2&gt;0,$AG34:$AP34,""),COLUMN(#REF!)),"")</f>
        <v/>
      </c>
      <c r="BS34" s="331" t="str">
        <f t="array" ref="BS34">IFERROR(SMALL(IF($AG34:$AP34-$AX$2&gt;0,$AG34:$AP34,""),COLUMN(#REF!)),"")</f>
        <v/>
      </c>
      <c r="BT34" s="331" t="str">
        <f t="array" ref="BT34">IFERROR(SMALL(IF($AG34:$AP34-$AX$2&gt;0,$AG34:$AP34,""),COLUMN(#REF!)),"")</f>
        <v/>
      </c>
      <c r="BU34" s="331" t="str">
        <f t="array" ref="BU34">IFERROR(SMALL(IF($AG34:$AP34-$AX$2&gt;0,$AG34:$AP34,""),COLUMN(#REF!)),"")</f>
        <v/>
      </c>
      <c r="BV34" s="331" t="str">
        <f t="array" ref="BV34">IFERROR(SMALL(IF($AG34:$AP34-$AX$2&gt;0,$AG34:$AP34,""),COLUMN(#REF!)),"")</f>
        <v/>
      </c>
      <c r="BW34" s="331" t="str">
        <f t="array" ref="BW34">IFERROR(SMALL(IF($AG34:$AP34-$AX$2&gt;0,$AG34:$AP34,""),COLUMN(#REF!)),"")</f>
        <v/>
      </c>
      <c r="BX34" s="330" t="str">
        <f t="array" ref="BX34">IFERROR(SMALL(IF($AG34:$AP34-$AX$2&gt;0,$AG34:$AP34,""),COLUMN(#REF!)),"")</f>
        <v/>
      </c>
      <c r="BY34" s="329">
        <f>COUNTIFS(BO34:BX34,"&gt;=01/01/2018",BO34:BX34,"&lt;=31/12/2018",BO34:BX34,"&lt;="&amp;#REF!)</f>
        <v>0</v>
      </c>
      <c r="BZ34" s="328">
        <f>IF(BY34/MAX($BB$13,3)&gt;=1,1,BY34/MAX($BB$13,3))</f>
        <v>0</v>
      </c>
      <c r="CA34" s="327">
        <f>COUNTIFS(BO34:BX34,"&gt;=01/06/2017",BO34:BX34,"&lt;=31/05/2018",BO34:BX34,"&lt;="&amp;#REF!)</f>
        <v>0</v>
      </c>
      <c r="CB34" s="326">
        <f>IF(CA34/MAX($BB$13,3)&gt;=1,1,CA34/MAX($BB$13,3))</f>
        <v>0</v>
      </c>
    </row>
    <row r="35" spans="1:80" ht="19" customHeight="1" thickTop="1" x14ac:dyDescent="0.2">
      <c r="A35" s="359"/>
      <c r="B35" s="369"/>
      <c r="C35" s="358"/>
      <c r="D35" s="364"/>
      <c r="E35" s="363"/>
      <c r="F35" s="368"/>
      <c r="G35" s="367"/>
      <c r="H35" s="366"/>
      <c r="I35" s="365"/>
      <c r="J35" s="364"/>
      <c r="K35" s="363"/>
      <c r="L35" s="368"/>
      <c r="M35" s="367"/>
      <c r="N35" s="366"/>
      <c r="O35" s="365"/>
      <c r="P35" s="364"/>
      <c r="Q35" s="363"/>
      <c r="R35" s="362"/>
      <c r="S35" s="312"/>
      <c r="T35" s="311"/>
      <c r="U35" s="312"/>
      <c r="V35" s="311"/>
      <c r="W35" s="312"/>
      <c r="X35" s="311"/>
      <c r="Y35" s="115"/>
      <c r="Z35" s="114"/>
      <c r="AA35" s="113"/>
      <c r="AB35" s="113"/>
      <c r="AC35" s="112"/>
      <c r="AD35" s="111"/>
      <c r="AE35" s="361">
        <f>A35</f>
        <v>0</v>
      </c>
      <c r="AF35" s="360"/>
      <c r="AG35" s="359"/>
      <c r="AH35" s="359"/>
      <c r="AI35" s="359"/>
      <c r="AJ35" s="359"/>
      <c r="AK35" s="359"/>
      <c r="AL35" s="359"/>
      <c r="AM35" s="359"/>
      <c r="AN35" s="359"/>
      <c r="AO35" s="359"/>
      <c r="AP35" s="358"/>
      <c r="AQ35" s="357"/>
      <c r="AR35" s="356"/>
      <c r="AS35" s="356"/>
      <c r="AT35" s="355"/>
      <c r="AU35" s="37"/>
      <c r="AV35" s="354"/>
      <c r="AW35" s="353"/>
      <c r="AX35" s="353"/>
      <c r="AY35" s="353"/>
      <c r="AZ35" s="353"/>
      <c r="BA35" s="353"/>
      <c r="BB35" s="353"/>
      <c r="BC35" s="353"/>
      <c r="BD35" s="353"/>
      <c r="BE35" s="353"/>
      <c r="BF35" s="353"/>
      <c r="BG35" s="353"/>
      <c r="BH35" s="352"/>
      <c r="BI35" s="351"/>
      <c r="BJ35" s="350"/>
      <c r="BK35" s="349"/>
      <c r="BL35" s="36"/>
      <c r="BM35" s="354"/>
      <c r="BN35" s="353"/>
      <c r="BO35" s="353"/>
      <c r="BP35" s="353"/>
      <c r="BQ35" s="353"/>
      <c r="BR35" s="353"/>
      <c r="BS35" s="353"/>
      <c r="BT35" s="353"/>
      <c r="BU35" s="353"/>
      <c r="BV35" s="353"/>
      <c r="BW35" s="353"/>
      <c r="BX35" s="353"/>
      <c r="BY35" s="352"/>
      <c r="BZ35" s="351"/>
      <c r="CA35" s="350"/>
      <c r="CB35" s="349"/>
    </row>
    <row r="36" spans="1:80" s="325" customFormat="1" ht="19" customHeight="1" x14ac:dyDescent="0.2">
      <c r="A36" s="346"/>
      <c r="B36" s="346"/>
      <c r="C36" s="376" t="s">
        <v>22</v>
      </c>
      <c r="D36" s="344"/>
      <c r="E36" s="343" t="str">
        <f>IF(D36="","",EDATE(D36,12))</f>
        <v/>
      </c>
      <c r="F36" s="342" t="str">
        <f ca="1">IF(D36="","",E36-TODAY() )</f>
        <v/>
      </c>
      <c r="G36" s="344"/>
      <c r="H36" s="343" t="str">
        <f>IF(G36="","",EDATE(G36,12))</f>
        <v/>
      </c>
      <c r="I36" s="342" t="str">
        <f ca="1">IF(G36="","",H36-TODAY() )</f>
        <v/>
      </c>
      <c r="J36" s="344"/>
      <c r="K36" s="343" t="str">
        <f>IF(J36="","",EDATE(J36,12))</f>
        <v/>
      </c>
      <c r="L36" s="342" t="str">
        <f ca="1">IF(J36="","",K36-TODAY() )</f>
        <v/>
      </c>
      <c r="M36" s="344"/>
      <c r="N36" s="343" t="str">
        <f>IF(M36="","",EDATE(M36,36))</f>
        <v/>
      </c>
      <c r="O36" s="342" t="str">
        <f ca="1">IF(M36="","",N36-TODAY())</f>
        <v/>
      </c>
      <c r="P36" s="344"/>
      <c r="Q36" s="343" t="str">
        <f>IF(P36="","",EDATE(P36,36))</f>
        <v/>
      </c>
      <c r="R36" s="342" t="str">
        <f ca="1">IF(P36="","",Q36-TODAY())</f>
        <v/>
      </c>
      <c r="S36" s="348"/>
      <c r="T36" s="348"/>
      <c r="U36" s="348"/>
      <c r="V36" s="348"/>
      <c r="W36" s="348"/>
      <c r="X36" s="348"/>
      <c r="Y36" s="341"/>
      <c r="Z36" s="341"/>
      <c r="AA36" s="341"/>
      <c r="AB36" s="341"/>
      <c r="AC36" s="341"/>
      <c r="AD36" s="341"/>
      <c r="AE36" s="340">
        <f>A36</f>
        <v>0</v>
      </c>
      <c r="AF36" s="339">
        <f>B36</f>
        <v>0</v>
      </c>
      <c r="AG36" s="338"/>
      <c r="AH36" s="338"/>
      <c r="AI36" s="338"/>
      <c r="AJ36" s="338"/>
      <c r="AK36" s="338"/>
      <c r="AL36" s="331"/>
      <c r="AM36" s="330"/>
      <c r="AN36" s="330"/>
      <c r="AO36" s="330"/>
      <c r="AP36" s="337"/>
      <c r="AQ36" s="163">
        <f>COUNTIFS(AG36:AP36,"&gt;=01/01/2017",AG36:AP36,"&lt;=31/12/2017",AG36:AP36,"&lt;="&amp;$AE$13)</f>
        <v>0</v>
      </c>
      <c r="AR36" s="162">
        <f>IF(AQ36/MAX($BB$13,3)&gt;=1,1,AQ36/MAX($BB$13,3))</f>
        <v>0</v>
      </c>
      <c r="AS36" s="161">
        <f>COUNTIFS(AG36:AP36,"&gt;=01/06/2017",AG36:AP36,"&lt;=31/05/2018",AG36:AP36,"&lt;="&amp;$AE$13)</f>
        <v>0</v>
      </c>
      <c r="AT36" s="160">
        <f>IF(AS36/MAX($BB$13,3)&gt;=1,1,AS36/MAX($BB$13,3))</f>
        <v>0</v>
      </c>
      <c r="AU36" s="336"/>
      <c r="AV36" s="333">
        <f>$A36</f>
        <v>0</v>
      </c>
      <c r="AW36" s="332">
        <f>$B36</f>
        <v>0</v>
      </c>
      <c r="AX36" s="335">
        <f t="array" ref="AX36">IFERROR(SMALL(IF($AG36:$AP36-$AX$2&gt;0,$AG36:$AP36,""),COLUMN(#REF!)),0)</f>
        <v>0</v>
      </c>
      <c r="AY36" s="335">
        <f t="array" ref="AY36">IFERROR(SMALL(IF($AG36:$AP36-$AX$2&gt;0,$AG36:$AP36,""),COLUMN(#REF!)),0)</f>
        <v>0</v>
      </c>
      <c r="AZ36" s="335">
        <f t="array" ref="AZ36">IFERROR(SMALL(IF($AG36:$AP36-$AX$2&gt;0,$AG36:$AP36,""),COLUMN(#REF!)),0)</f>
        <v>0</v>
      </c>
      <c r="BA36" s="335">
        <f t="array" ref="BA36">IFERROR(SMALL(IF($AG36:$AP36-$AX$2&gt;0,$AG36:$AP36,""),COLUMN(#REF!)),0)</f>
        <v>0</v>
      </c>
      <c r="BB36" s="335">
        <f t="array" ref="BB36">IFERROR(SMALL(IF($AG36:$AP36-$AX$2&gt;0,$AG36:$AP36,""),COLUMN(#REF!)),0)</f>
        <v>0</v>
      </c>
      <c r="BC36" s="335">
        <f t="array" ref="BC36">IFERROR(SMALL(IF($AG36:$AP36-$AX$2&gt;0,$AG36:$AP36,""),COLUMN(#REF!)),0)</f>
        <v>0</v>
      </c>
      <c r="BD36" s="335">
        <f t="array" ref="BD36">IFERROR(SMALL(IF($AG36:$AP36-$AX$2&gt;0,$AG36:$AP36,""),COLUMN(#REF!)),0)</f>
        <v>0</v>
      </c>
      <c r="BE36" s="335">
        <f t="array" ref="BE36">IFERROR(SMALL(IF($AG36:$AP36-$AX$2&gt;0,$AG36:$AP36,""),COLUMN(#REF!)),0)</f>
        <v>0</v>
      </c>
      <c r="BF36" s="335">
        <f t="array" ref="BF36">IFERROR(SMALL(IF($AG36:$AP36-$AX$2&gt;0,$AG36:$AP36,""),COLUMN(#REF!)),0)</f>
        <v>0</v>
      </c>
      <c r="BG36" s="335">
        <f t="array" ref="BG36">IFERROR(SMALL(IF($AG36:$AP36-$AX$2&gt;0,$AG36:$AP36,""),COLUMN(#REF!)),0)</f>
        <v>0</v>
      </c>
      <c r="BH36" s="329">
        <f>COUNTIFS(AX36:BG36,"&gt;=01/01/2018",AX36:BG36,"&lt;=31/12/2018",AX36:BG36,"&lt;="&amp;#REF!)</f>
        <v>0</v>
      </c>
      <c r="BI36" s="328">
        <f>IF(BH36/MAX($BB$13,3)&gt;=1,1,BH36/MAX($BB$13,3))</f>
        <v>0</v>
      </c>
      <c r="BJ36" s="327">
        <f>COUNTIFS(AX36:BG36,"&gt;=01/06/2017",AX36:BG36,"&lt;=31/05/2018",AX36:BG36,"&lt;="&amp;#REF!)</f>
        <v>0</v>
      </c>
      <c r="BK36" s="326">
        <f>IF(BJ36/MAX($BB$13,3)&gt;=1,1,BJ36/MAX($BB$13,3))</f>
        <v>0</v>
      </c>
      <c r="BL36" s="334"/>
      <c r="BM36" s="333">
        <f>$A36</f>
        <v>0</v>
      </c>
      <c r="BN36" s="332">
        <f>$B36</f>
        <v>0</v>
      </c>
      <c r="BO36" s="331" t="str">
        <f t="array" ref="BO36">IFERROR(SMALL(IF($AG36:$AP36-$AX$2&gt;0,$AG36:$AP36,""),COLUMN(#REF!)),"")</f>
        <v/>
      </c>
      <c r="BP36" s="331" t="str">
        <f t="array" ref="BP36">IFERROR(SMALL(IF($AG36:$AP36-$AX$2&gt;0,$AG36:$AP36,""),COLUMN(#REF!)),"")</f>
        <v/>
      </c>
      <c r="BQ36" s="331" t="str">
        <f t="array" ref="BQ36">IFERROR(SMALL(IF($AG36:$AP36-$AX$2&gt;0,$AG36:$AP36,""),COLUMN(#REF!)),"")</f>
        <v/>
      </c>
      <c r="BR36" s="331" t="str">
        <f t="array" ref="BR36">IFERROR(SMALL(IF($AG36:$AP36-$AX$2&gt;0,$AG36:$AP36,""),COLUMN(#REF!)),"")</f>
        <v/>
      </c>
      <c r="BS36" s="331" t="str">
        <f t="array" ref="BS36">IFERROR(SMALL(IF($AG36:$AP36-$AX$2&gt;0,$AG36:$AP36,""),COLUMN(#REF!)),"")</f>
        <v/>
      </c>
      <c r="BT36" s="331" t="str">
        <f t="array" ref="BT36">IFERROR(SMALL(IF($AG36:$AP36-$AX$2&gt;0,$AG36:$AP36,""),COLUMN(#REF!)),"")</f>
        <v/>
      </c>
      <c r="BU36" s="331" t="str">
        <f t="array" ref="BU36">IFERROR(SMALL(IF($AG36:$AP36-$AX$2&gt;0,$AG36:$AP36,""),COLUMN(#REF!)),"")</f>
        <v/>
      </c>
      <c r="BV36" s="331" t="str">
        <f t="array" ref="BV36">IFERROR(SMALL(IF($AG36:$AP36-$AX$2&gt;0,$AG36:$AP36,""),COLUMN(#REF!)),"")</f>
        <v/>
      </c>
      <c r="BW36" s="331" t="str">
        <f t="array" ref="BW36">IFERROR(SMALL(IF($AG36:$AP36-$AX$2&gt;0,$AG36:$AP36,""),COLUMN(#REF!)),"")</f>
        <v/>
      </c>
      <c r="BX36" s="330" t="str">
        <f t="array" ref="BX36">IFERROR(SMALL(IF($AG36:$AP36-$AX$2&gt;0,$AG36:$AP36,""),COLUMN(#REF!)),"")</f>
        <v/>
      </c>
      <c r="BY36" s="329">
        <f>COUNTIFS(BO36:BX36,"&gt;=01/01/2018",BO36:BX36,"&lt;=31/12/2018",BO36:BX36,"&lt;="&amp;#REF!)</f>
        <v>0</v>
      </c>
      <c r="BZ36" s="328">
        <f>IF(BY36/MAX($BB$13,3)&gt;=1,1,BY36/MAX($BB$13,3))</f>
        <v>0</v>
      </c>
      <c r="CA36" s="327">
        <f>COUNTIFS(BO36:BX36,"&gt;=01/06/2017",BO36:BX36,"&lt;=31/05/2018",BO36:BX36,"&lt;="&amp;#REF!)</f>
        <v>0</v>
      </c>
      <c r="CB36" s="326">
        <f>IF(CA36/MAX($BB$13,3)&gt;=1,1,CA36/MAX($BB$13,3))</f>
        <v>0</v>
      </c>
    </row>
    <row r="37" spans="1:80" s="325" customFormat="1" ht="19" customHeight="1" x14ac:dyDescent="0.2">
      <c r="A37" s="346"/>
      <c r="B37" s="346"/>
      <c r="C37" s="376" t="s">
        <v>22</v>
      </c>
      <c r="D37" s="344"/>
      <c r="E37" s="343" t="str">
        <f>IF(D37="","",EDATE(D37,12))</f>
        <v/>
      </c>
      <c r="F37" s="342" t="str">
        <f ca="1">IF(D37="","",E37-TODAY() )</f>
        <v/>
      </c>
      <c r="G37" s="344"/>
      <c r="H37" s="343" t="str">
        <f>IF(G37="","",EDATE(G37,12))</f>
        <v/>
      </c>
      <c r="I37" s="342" t="str">
        <f ca="1">IF(G37="","",H37-TODAY() )</f>
        <v/>
      </c>
      <c r="J37" s="344"/>
      <c r="K37" s="343" t="str">
        <f>IF(J37="","",EDATE(J37,12))</f>
        <v/>
      </c>
      <c r="L37" s="342" t="str">
        <f ca="1">IF(J37="","",K37-TODAY() )</f>
        <v/>
      </c>
      <c r="M37" s="344"/>
      <c r="N37" s="343" t="str">
        <f>IF(M37="","",EDATE(M37,36))</f>
        <v/>
      </c>
      <c r="O37" s="342" t="str">
        <f ca="1">IF(M37="","",N37-TODAY())</f>
        <v/>
      </c>
      <c r="P37" s="344"/>
      <c r="Q37" s="343" t="str">
        <f>IF(P37="","",EDATE(P37,36))</f>
        <v/>
      </c>
      <c r="R37" s="342" t="str">
        <f ca="1">IF(P37="","",Q37-TODAY())</f>
        <v/>
      </c>
      <c r="S37" s="341"/>
      <c r="T37" s="341"/>
      <c r="U37" s="341"/>
      <c r="V37" s="341"/>
      <c r="W37" s="341"/>
      <c r="X37" s="341"/>
      <c r="Y37" s="341"/>
      <c r="Z37" s="341"/>
      <c r="AA37" s="341"/>
      <c r="AB37" s="341"/>
      <c r="AC37" s="341"/>
      <c r="AD37" s="341"/>
      <c r="AE37" s="340">
        <f>A37</f>
        <v>0</v>
      </c>
      <c r="AF37" s="339">
        <f>B37</f>
        <v>0</v>
      </c>
      <c r="AG37" s="338"/>
      <c r="AH37" s="338"/>
      <c r="AI37" s="338"/>
      <c r="AJ37" s="338"/>
      <c r="AK37" s="338"/>
      <c r="AL37" s="331"/>
      <c r="AM37" s="330"/>
      <c r="AN37" s="330"/>
      <c r="AO37" s="330"/>
      <c r="AP37" s="337"/>
      <c r="AQ37" s="163">
        <f>COUNTIFS(AG37:AP37,"&gt;=01/01/2017",AG37:AP37,"&lt;=31/12/2017",AG37:AP37,"&lt;="&amp;$AE$13)</f>
        <v>0</v>
      </c>
      <c r="AR37" s="162">
        <f>IF(AQ37/MAX($BB$13,3)&gt;=1,1,AQ37/MAX($BB$13,3))</f>
        <v>0</v>
      </c>
      <c r="AS37" s="161">
        <f>COUNTIFS(AG37:AP37,"&gt;=01/06/2017",AG37:AP37,"&lt;=31/05/2018",AG37:AP37,"&lt;="&amp;$AE$13)</f>
        <v>0</v>
      </c>
      <c r="AT37" s="160">
        <f>IF(AS37/MAX($BB$13,3)&gt;=1,1,AS37/MAX($BB$13,3))</f>
        <v>0</v>
      </c>
      <c r="AU37" s="336"/>
      <c r="AV37" s="333">
        <f>$A37</f>
        <v>0</v>
      </c>
      <c r="AW37" s="332">
        <f>$B37</f>
        <v>0</v>
      </c>
      <c r="AX37" s="335">
        <f t="array" ref="AX37">IFERROR(SMALL(IF($AG37:$AP37-$AX$2&gt;0,$AG37:$AP37,""),COLUMN(#REF!)),0)</f>
        <v>0</v>
      </c>
      <c r="AY37" s="335">
        <f t="array" ref="AY37">IFERROR(SMALL(IF($AG37:$AP37-$AX$2&gt;0,$AG37:$AP37,""),COLUMN(#REF!)),0)</f>
        <v>0</v>
      </c>
      <c r="AZ37" s="335">
        <f t="array" ref="AZ37">IFERROR(SMALL(IF($AG37:$AP37-$AX$2&gt;0,$AG37:$AP37,""),COLUMN(#REF!)),0)</f>
        <v>0</v>
      </c>
      <c r="BA37" s="335">
        <f t="array" ref="BA37">IFERROR(SMALL(IF($AG37:$AP37-$AX$2&gt;0,$AG37:$AP37,""),COLUMN(#REF!)),0)</f>
        <v>0</v>
      </c>
      <c r="BB37" s="335">
        <f t="array" ref="BB37">IFERROR(SMALL(IF($AG37:$AP37-$AX$2&gt;0,$AG37:$AP37,""),COLUMN(#REF!)),0)</f>
        <v>0</v>
      </c>
      <c r="BC37" s="335">
        <f t="array" ref="BC37">IFERROR(SMALL(IF($AG37:$AP37-$AX$2&gt;0,$AG37:$AP37,""),COLUMN(#REF!)),0)</f>
        <v>0</v>
      </c>
      <c r="BD37" s="335">
        <f t="array" ref="BD37">IFERROR(SMALL(IF($AG37:$AP37-$AX$2&gt;0,$AG37:$AP37,""),COLUMN(#REF!)),0)</f>
        <v>0</v>
      </c>
      <c r="BE37" s="335">
        <f t="array" ref="BE37">IFERROR(SMALL(IF($AG37:$AP37-$AX$2&gt;0,$AG37:$AP37,""),COLUMN(#REF!)),0)</f>
        <v>0</v>
      </c>
      <c r="BF37" s="335">
        <f t="array" ref="BF37">IFERROR(SMALL(IF($AG37:$AP37-$AX$2&gt;0,$AG37:$AP37,""),COLUMN(#REF!)),0)</f>
        <v>0</v>
      </c>
      <c r="BG37" s="335">
        <f t="array" ref="BG37">IFERROR(SMALL(IF($AG37:$AP37-$AX$2&gt;0,$AG37:$AP37,""),COLUMN(#REF!)),0)</f>
        <v>0</v>
      </c>
      <c r="BH37" s="329">
        <f>COUNTIFS(AX37:BG37,"&gt;=01/01/2018",AX37:BG37,"&lt;=31/12/2018",AX37:BG37,"&lt;="&amp;#REF!)</f>
        <v>0</v>
      </c>
      <c r="BI37" s="328">
        <f>IF(BH37/MAX($BB$13,3)&gt;=1,1,BH37/MAX($BB$13,3))</f>
        <v>0</v>
      </c>
      <c r="BJ37" s="327">
        <f>COUNTIFS(AX37:BG37,"&gt;=01/06/2017",AX37:BG37,"&lt;=31/05/2018",AX37:BG37,"&lt;="&amp;#REF!)</f>
        <v>0</v>
      </c>
      <c r="BK37" s="326">
        <f>IF(BJ37/MAX($BB$13,3)&gt;=1,1,BJ37/MAX($BB$13,3))</f>
        <v>0</v>
      </c>
      <c r="BL37" s="334"/>
      <c r="BM37" s="333">
        <f>$A37</f>
        <v>0</v>
      </c>
      <c r="BN37" s="332">
        <f>$B37</f>
        <v>0</v>
      </c>
      <c r="BO37" s="331" t="str">
        <f t="array" ref="BO37">IFERROR(SMALL(IF($AG37:$AP37-$AX$2&gt;0,$AG37:$AP37,""),COLUMN(#REF!)),"")</f>
        <v/>
      </c>
      <c r="BP37" s="331" t="str">
        <f t="array" ref="BP37">IFERROR(SMALL(IF($AG37:$AP37-$AX$2&gt;0,$AG37:$AP37,""),COLUMN(#REF!)),"")</f>
        <v/>
      </c>
      <c r="BQ37" s="331" t="str">
        <f t="array" ref="BQ37">IFERROR(SMALL(IF($AG37:$AP37-$AX$2&gt;0,$AG37:$AP37,""),COLUMN(#REF!)),"")</f>
        <v/>
      </c>
      <c r="BR37" s="331" t="str">
        <f t="array" ref="BR37">IFERROR(SMALL(IF($AG37:$AP37-$AX$2&gt;0,$AG37:$AP37,""),COLUMN(#REF!)),"")</f>
        <v/>
      </c>
      <c r="BS37" s="331" t="str">
        <f t="array" ref="BS37">IFERROR(SMALL(IF($AG37:$AP37-$AX$2&gt;0,$AG37:$AP37,""),COLUMN(#REF!)),"")</f>
        <v/>
      </c>
      <c r="BT37" s="331" t="str">
        <f t="array" ref="BT37">IFERROR(SMALL(IF($AG37:$AP37-$AX$2&gt;0,$AG37:$AP37,""),COLUMN(#REF!)),"")</f>
        <v/>
      </c>
      <c r="BU37" s="331" t="str">
        <f t="array" ref="BU37">IFERROR(SMALL(IF($AG37:$AP37-$AX$2&gt;0,$AG37:$AP37,""),COLUMN(#REF!)),"")</f>
        <v/>
      </c>
      <c r="BV37" s="331" t="str">
        <f t="array" ref="BV37">IFERROR(SMALL(IF($AG37:$AP37-$AX$2&gt;0,$AG37:$AP37,""),COLUMN(#REF!)),"")</f>
        <v/>
      </c>
      <c r="BW37" s="331" t="str">
        <f t="array" ref="BW37">IFERROR(SMALL(IF($AG37:$AP37-$AX$2&gt;0,$AG37:$AP37,""),COLUMN(#REF!)),"")</f>
        <v/>
      </c>
      <c r="BX37" s="330" t="str">
        <f t="array" ref="BX37">IFERROR(SMALL(IF($AG37:$AP37-$AX$2&gt;0,$AG37:$AP37,""),COLUMN(#REF!)),"")</f>
        <v/>
      </c>
      <c r="BY37" s="329">
        <f>COUNTIFS(BO37:BX37,"&gt;=01/01/2018",BO37:BX37,"&lt;=31/12/2018",BO37:BX37,"&lt;="&amp;#REF!)</f>
        <v>0</v>
      </c>
      <c r="BZ37" s="328">
        <f>IF(BY37/MAX($BB$13,3)&gt;=1,1,BY37/MAX($BB$13,3))</f>
        <v>0</v>
      </c>
      <c r="CA37" s="327">
        <f>COUNTIFS(BO37:BX37,"&gt;=01/06/2017",BO37:BX37,"&lt;=31/05/2018",BO37:BX37,"&lt;="&amp;#REF!)</f>
        <v>0</v>
      </c>
      <c r="CB37" s="326">
        <f>IF(CA37/MAX($BB$13,3)&gt;=1,1,CA37/MAX($BB$13,3))</f>
        <v>0</v>
      </c>
    </row>
    <row r="38" spans="1:80" s="325" customFormat="1" ht="19" customHeight="1" x14ac:dyDescent="0.2">
      <c r="A38" s="346"/>
      <c r="B38" s="346"/>
      <c r="C38" s="376" t="s">
        <v>22</v>
      </c>
      <c r="D38" s="344"/>
      <c r="E38" s="343" t="str">
        <f>IF(D38="","",EDATE(D38,12))</f>
        <v/>
      </c>
      <c r="F38" s="342" t="str">
        <f ca="1">IF(D38="","",E38-TODAY() )</f>
        <v/>
      </c>
      <c r="G38" s="344"/>
      <c r="H38" s="343" t="str">
        <f>IF(G38="","",EDATE(G38,12))</f>
        <v/>
      </c>
      <c r="I38" s="342" t="str">
        <f ca="1">IF(G38="","",H38-TODAY() )</f>
        <v/>
      </c>
      <c r="J38" s="344"/>
      <c r="K38" s="343" t="str">
        <f>IF(J38="","",EDATE(J38,12))</f>
        <v/>
      </c>
      <c r="L38" s="342" t="str">
        <f ca="1">IF(J38="","",K38-TODAY() )</f>
        <v/>
      </c>
      <c r="M38" s="344"/>
      <c r="N38" s="343" t="str">
        <f>IF(M38="","",EDATE(M38,36))</f>
        <v/>
      </c>
      <c r="O38" s="342" t="str">
        <f ca="1">IF(M38="","",N38-TODAY())</f>
        <v/>
      </c>
      <c r="P38" s="344"/>
      <c r="Q38" s="343" t="str">
        <f>IF(P38="","",EDATE(P38,36))</f>
        <v/>
      </c>
      <c r="R38" s="342" t="str">
        <f ca="1">IF(P38="","",Q38-TODAY())</f>
        <v/>
      </c>
      <c r="S38" s="341"/>
      <c r="T38" s="341"/>
      <c r="U38" s="341"/>
      <c r="V38" s="341"/>
      <c r="W38" s="341"/>
      <c r="X38" s="341"/>
      <c r="Y38" s="341"/>
      <c r="Z38" s="341"/>
      <c r="AA38" s="341"/>
      <c r="AB38" s="341"/>
      <c r="AC38" s="341"/>
      <c r="AD38" s="341"/>
      <c r="AE38" s="340">
        <f>A38</f>
        <v>0</v>
      </c>
      <c r="AF38" s="339">
        <f>B38</f>
        <v>0</v>
      </c>
      <c r="AG38" s="338"/>
      <c r="AH38" s="338"/>
      <c r="AI38" s="338"/>
      <c r="AJ38" s="338"/>
      <c r="AK38" s="338"/>
      <c r="AL38" s="331"/>
      <c r="AM38" s="330"/>
      <c r="AN38" s="330"/>
      <c r="AO38" s="330"/>
      <c r="AP38" s="337"/>
      <c r="AQ38" s="163">
        <f>COUNTIFS(AG38:AP38,"&gt;=01/01/2017",AG38:AP38,"&lt;=31/12/2017",AG38:AP38,"&lt;="&amp;$AE$13)</f>
        <v>0</v>
      </c>
      <c r="AR38" s="162">
        <f>IF(AQ38/MAX($BB$13,3)&gt;=1,1,AQ38/MAX($BB$13,3))</f>
        <v>0</v>
      </c>
      <c r="AS38" s="161">
        <f>COUNTIFS(AG38:AP38,"&gt;=01/06/2017",AG38:AP38,"&lt;=31/05/2018",AG38:AP38,"&lt;="&amp;$AE$13)</f>
        <v>0</v>
      </c>
      <c r="AT38" s="160">
        <f>IF(AS38/MAX($BB$13,3)&gt;=1,1,AS38/MAX($BB$13,3))</f>
        <v>0</v>
      </c>
      <c r="AU38" s="336"/>
      <c r="AV38" s="333">
        <f>$A38</f>
        <v>0</v>
      </c>
      <c r="AW38" s="332">
        <f>$B38</f>
        <v>0</v>
      </c>
      <c r="AX38" s="335">
        <f t="array" ref="AX38">IFERROR(SMALL(IF($AG38:$AP38-$AX$2&gt;0,$AG38:$AP38,""),COLUMN(#REF!)),0)</f>
        <v>0</v>
      </c>
      <c r="AY38" s="335">
        <f t="array" ref="AY38">IFERROR(SMALL(IF($AG38:$AP38-$AX$2&gt;0,$AG38:$AP38,""),COLUMN(#REF!)),0)</f>
        <v>0</v>
      </c>
      <c r="AZ38" s="335">
        <f t="array" ref="AZ38">IFERROR(SMALL(IF($AG38:$AP38-$AX$2&gt;0,$AG38:$AP38,""),COLUMN(#REF!)),0)</f>
        <v>0</v>
      </c>
      <c r="BA38" s="335">
        <f t="array" ref="BA38">IFERROR(SMALL(IF($AG38:$AP38-$AX$2&gt;0,$AG38:$AP38,""),COLUMN(#REF!)),0)</f>
        <v>0</v>
      </c>
      <c r="BB38" s="335">
        <f t="array" ref="BB38">IFERROR(SMALL(IF($AG38:$AP38-$AX$2&gt;0,$AG38:$AP38,""),COLUMN(#REF!)),0)</f>
        <v>0</v>
      </c>
      <c r="BC38" s="335">
        <f t="array" ref="BC38">IFERROR(SMALL(IF($AG38:$AP38-$AX$2&gt;0,$AG38:$AP38,""),COLUMN(#REF!)),0)</f>
        <v>0</v>
      </c>
      <c r="BD38" s="335">
        <f t="array" ref="BD38">IFERROR(SMALL(IF($AG38:$AP38-$AX$2&gt;0,$AG38:$AP38,""),COLUMN(#REF!)),0)</f>
        <v>0</v>
      </c>
      <c r="BE38" s="335">
        <f t="array" ref="BE38">IFERROR(SMALL(IF($AG38:$AP38-$AX$2&gt;0,$AG38:$AP38,""),COLUMN(#REF!)),0)</f>
        <v>0</v>
      </c>
      <c r="BF38" s="335">
        <f t="array" ref="BF38">IFERROR(SMALL(IF($AG38:$AP38-$AX$2&gt;0,$AG38:$AP38,""),COLUMN(#REF!)),0)</f>
        <v>0</v>
      </c>
      <c r="BG38" s="335">
        <f t="array" ref="BG38">IFERROR(SMALL(IF($AG38:$AP38-$AX$2&gt;0,$AG38:$AP38,""),COLUMN(#REF!)),0)</f>
        <v>0</v>
      </c>
      <c r="BH38" s="329">
        <f>COUNTIFS(AX38:BG38,"&gt;=01/01/2018",AX38:BG38,"&lt;=31/12/2018",AX38:BG38,"&lt;="&amp;#REF!)</f>
        <v>0</v>
      </c>
      <c r="BI38" s="328">
        <f>IF(BH38/MAX($BB$13,3)&gt;=1,1,BH38/MAX($BB$13,3))</f>
        <v>0</v>
      </c>
      <c r="BJ38" s="327">
        <f>COUNTIFS(AX38:BG38,"&gt;=01/06/2017",AX38:BG38,"&lt;=31/05/2018",AX38:BG38,"&lt;="&amp;#REF!)</f>
        <v>0</v>
      </c>
      <c r="BK38" s="326">
        <f>IF(BJ38/MAX($BB$13,3)&gt;=1,1,BJ38/MAX($BB$13,3))</f>
        <v>0</v>
      </c>
      <c r="BL38" s="334"/>
      <c r="BM38" s="333">
        <f>$A38</f>
        <v>0</v>
      </c>
      <c r="BN38" s="332">
        <f>$B38</f>
        <v>0</v>
      </c>
      <c r="BO38" s="331" t="str">
        <f t="array" ref="BO38">IFERROR(SMALL(IF($AG38:$AP38-$AX$2&gt;0,$AG38:$AP38,""),COLUMN(#REF!)),"")</f>
        <v/>
      </c>
      <c r="BP38" s="331" t="str">
        <f t="array" ref="BP38">IFERROR(SMALL(IF($AG38:$AP38-$AX$2&gt;0,$AG38:$AP38,""),COLUMN(#REF!)),"")</f>
        <v/>
      </c>
      <c r="BQ38" s="331" t="str">
        <f t="array" ref="BQ38">IFERROR(SMALL(IF($AG38:$AP38-$AX$2&gt;0,$AG38:$AP38,""),COLUMN(#REF!)),"")</f>
        <v/>
      </c>
      <c r="BR38" s="331" t="str">
        <f t="array" ref="BR38">IFERROR(SMALL(IF($AG38:$AP38-$AX$2&gt;0,$AG38:$AP38,""),COLUMN(#REF!)),"")</f>
        <v/>
      </c>
      <c r="BS38" s="331" t="str">
        <f t="array" ref="BS38">IFERROR(SMALL(IF($AG38:$AP38-$AX$2&gt;0,$AG38:$AP38,""),COLUMN(#REF!)),"")</f>
        <v/>
      </c>
      <c r="BT38" s="331" t="str">
        <f t="array" ref="BT38">IFERROR(SMALL(IF($AG38:$AP38-$AX$2&gt;0,$AG38:$AP38,""),COLUMN(#REF!)),"")</f>
        <v/>
      </c>
      <c r="BU38" s="331" t="str">
        <f t="array" ref="BU38">IFERROR(SMALL(IF($AG38:$AP38-$AX$2&gt;0,$AG38:$AP38,""),COLUMN(#REF!)),"")</f>
        <v/>
      </c>
      <c r="BV38" s="331" t="str">
        <f t="array" ref="BV38">IFERROR(SMALL(IF($AG38:$AP38-$AX$2&gt;0,$AG38:$AP38,""),COLUMN(#REF!)),"")</f>
        <v/>
      </c>
      <c r="BW38" s="331" t="str">
        <f t="array" ref="BW38">IFERROR(SMALL(IF($AG38:$AP38-$AX$2&gt;0,$AG38:$AP38,""),COLUMN(#REF!)),"")</f>
        <v/>
      </c>
      <c r="BX38" s="330" t="str">
        <f t="array" ref="BX38">IFERROR(SMALL(IF($AG38:$AP38-$AX$2&gt;0,$AG38:$AP38,""),COLUMN(#REF!)),"")</f>
        <v/>
      </c>
      <c r="BY38" s="329">
        <f>COUNTIFS(BO38:BX38,"&gt;=01/01/2018",BO38:BX38,"&lt;=31/12/2018",BO38:BX38,"&lt;="&amp;#REF!)</f>
        <v>0</v>
      </c>
      <c r="BZ38" s="328">
        <f>IF(BY38/MAX($BB$13,3)&gt;=1,1,BY38/MAX($BB$13,3))</f>
        <v>0</v>
      </c>
      <c r="CA38" s="327">
        <f>COUNTIFS(BO38:BX38,"&gt;=01/06/2017",BO38:BX38,"&lt;=31/05/2018",BO38:BX38,"&lt;="&amp;#REF!)</f>
        <v>0</v>
      </c>
      <c r="CB38" s="326">
        <f>IF(CA38/MAX($BB$13,3)&gt;=1,1,CA38/MAX($BB$13,3))</f>
        <v>0</v>
      </c>
    </row>
    <row r="39" spans="1:80" s="325" customFormat="1" ht="19" customHeight="1" x14ac:dyDescent="0.2">
      <c r="A39" s="346"/>
      <c r="B39" s="346"/>
      <c r="C39" s="376" t="s">
        <v>22</v>
      </c>
      <c r="D39" s="344"/>
      <c r="E39" s="343" t="str">
        <f>IF(D39="","",EDATE(D39,12))</f>
        <v/>
      </c>
      <c r="F39" s="342" t="str">
        <f ca="1">IF(D39="","",E39-TODAY() )</f>
        <v/>
      </c>
      <c r="G39" s="344"/>
      <c r="H39" s="343" t="str">
        <f>IF(G39="","",EDATE(G39,12))</f>
        <v/>
      </c>
      <c r="I39" s="342" t="str">
        <f ca="1">IF(G39="","",H39-TODAY() )</f>
        <v/>
      </c>
      <c r="J39" s="344"/>
      <c r="K39" s="343" t="str">
        <f>IF(J39="","",EDATE(J39,12))</f>
        <v/>
      </c>
      <c r="L39" s="342" t="str">
        <f ca="1">IF(J39="","",K39-TODAY() )</f>
        <v/>
      </c>
      <c r="M39" s="344"/>
      <c r="N39" s="343" t="str">
        <f>IF(M39="","",EDATE(M39,36))</f>
        <v/>
      </c>
      <c r="O39" s="342" t="str">
        <f ca="1">IF(M39="","",N39-TODAY())</f>
        <v/>
      </c>
      <c r="P39" s="344"/>
      <c r="Q39" s="343" t="str">
        <f>IF(P39="","",EDATE(P39,36))</f>
        <v/>
      </c>
      <c r="R39" s="342" t="str">
        <f ca="1">IF(P39="","",Q39-TODAY())</f>
        <v/>
      </c>
      <c r="S39" s="341"/>
      <c r="T39" s="341"/>
      <c r="U39" s="341"/>
      <c r="V39" s="341"/>
      <c r="W39" s="341"/>
      <c r="X39" s="341"/>
      <c r="Y39" s="341"/>
      <c r="Z39" s="341"/>
      <c r="AA39" s="341"/>
      <c r="AB39" s="341"/>
      <c r="AC39" s="341"/>
      <c r="AD39" s="341"/>
      <c r="AE39" s="340">
        <f>A39</f>
        <v>0</v>
      </c>
      <c r="AF39" s="339">
        <f>B39</f>
        <v>0</v>
      </c>
      <c r="AG39" s="338"/>
      <c r="AH39" s="338"/>
      <c r="AI39" s="338"/>
      <c r="AJ39" s="338"/>
      <c r="AK39" s="338"/>
      <c r="AL39" s="331"/>
      <c r="AM39" s="330"/>
      <c r="AN39" s="330"/>
      <c r="AO39" s="330"/>
      <c r="AP39" s="337"/>
      <c r="AQ39" s="163">
        <f>COUNTIFS(AG39:AP39,"&gt;=01/01/2017",AG39:AP39,"&lt;=31/12/2017",AG39:AP39,"&lt;="&amp;$AE$13)</f>
        <v>0</v>
      </c>
      <c r="AR39" s="162">
        <f>IF(AQ39/MAX($BB$13,3)&gt;=1,1,AQ39/MAX($BB$13,3))</f>
        <v>0</v>
      </c>
      <c r="AS39" s="161">
        <f>COUNTIFS(AG39:AP39,"&gt;=01/06/2017",AG39:AP39,"&lt;=31/05/2018",AG39:AP39,"&lt;="&amp;$AE$13)</f>
        <v>0</v>
      </c>
      <c r="AT39" s="160">
        <f>IF(AS39/MAX($BB$13,3)&gt;=1,1,AS39/MAX($BB$13,3))</f>
        <v>0</v>
      </c>
      <c r="AU39" s="336"/>
      <c r="AV39" s="333">
        <f>$A39</f>
        <v>0</v>
      </c>
      <c r="AW39" s="332">
        <f>$B39</f>
        <v>0</v>
      </c>
      <c r="AX39" s="335">
        <f t="array" ref="AX39">IFERROR(SMALL(IF($AG39:$AP39-$AX$2&gt;0,$AG39:$AP39,""),COLUMN(#REF!)),0)</f>
        <v>0</v>
      </c>
      <c r="AY39" s="335">
        <f t="array" ref="AY39">IFERROR(SMALL(IF($AG39:$AP39-$AX$2&gt;0,$AG39:$AP39,""),COLUMN(#REF!)),0)</f>
        <v>0</v>
      </c>
      <c r="AZ39" s="335">
        <f t="array" ref="AZ39">IFERROR(SMALL(IF($AG39:$AP39-$AX$2&gt;0,$AG39:$AP39,""),COLUMN(#REF!)),0)</f>
        <v>0</v>
      </c>
      <c r="BA39" s="335">
        <f t="array" ref="BA39">IFERROR(SMALL(IF($AG39:$AP39-$AX$2&gt;0,$AG39:$AP39,""),COLUMN(#REF!)),0)</f>
        <v>0</v>
      </c>
      <c r="BB39" s="335">
        <f t="array" ref="BB39">IFERROR(SMALL(IF($AG39:$AP39-$AX$2&gt;0,$AG39:$AP39,""),COLUMN(#REF!)),0)</f>
        <v>0</v>
      </c>
      <c r="BC39" s="335">
        <f t="array" ref="BC39">IFERROR(SMALL(IF($AG39:$AP39-$AX$2&gt;0,$AG39:$AP39,""),COLUMN(#REF!)),0)</f>
        <v>0</v>
      </c>
      <c r="BD39" s="335">
        <f t="array" ref="BD39">IFERROR(SMALL(IF($AG39:$AP39-$AX$2&gt;0,$AG39:$AP39,""),COLUMN(#REF!)),0)</f>
        <v>0</v>
      </c>
      <c r="BE39" s="335">
        <f t="array" ref="BE39">IFERROR(SMALL(IF($AG39:$AP39-$AX$2&gt;0,$AG39:$AP39,""),COLUMN(#REF!)),0)</f>
        <v>0</v>
      </c>
      <c r="BF39" s="335">
        <f t="array" ref="BF39">IFERROR(SMALL(IF($AG39:$AP39-$AX$2&gt;0,$AG39:$AP39,""),COLUMN(#REF!)),0)</f>
        <v>0</v>
      </c>
      <c r="BG39" s="335">
        <f t="array" ref="BG39">IFERROR(SMALL(IF($AG39:$AP39-$AX$2&gt;0,$AG39:$AP39,""),COLUMN(#REF!)),0)</f>
        <v>0</v>
      </c>
      <c r="BH39" s="329">
        <f>COUNTIFS(AX39:BG39,"&gt;=01/01/2018",AX39:BG39,"&lt;=31/12/2018",AX39:BG39,"&lt;="&amp;#REF!)</f>
        <v>0</v>
      </c>
      <c r="BI39" s="328">
        <f>IF(BH39/MAX($BB$13,3)&gt;=1,1,BH39/MAX($BB$13,3))</f>
        <v>0</v>
      </c>
      <c r="BJ39" s="327">
        <f>COUNTIFS(AX39:BG39,"&gt;=01/06/2017",AX39:BG39,"&lt;=31/05/2018",AX39:BG39,"&lt;="&amp;#REF!)</f>
        <v>0</v>
      </c>
      <c r="BK39" s="326">
        <f>IF(BJ39/MAX($BB$13,3)&gt;=1,1,BJ39/MAX($BB$13,3))</f>
        <v>0</v>
      </c>
      <c r="BL39" s="334"/>
      <c r="BM39" s="333">
        <f>$A39</f>
        <v>0</v>
      </c>
      <c r="BN39" s="332">
        <f>$B39</f>
        <v>0</v>
      </c>
      <c r="BO39" s="331" t="str">
        <f t="array" ref="BO39">IFERROR(SMALL(IF($AG39:$AP39-$AX$2&gt;0,$AG39:$AP39,""),COLUMN(#REF!)),"")</f>
        <v/>
      </c>
      <c r="BP39" s="331" t="str">
        <f t="array" ref="BP39">IFERROR(SMALL(IF($AG39:$AP39-$AX$2&gt;0,$AG39:$AP39,""),COLUMN(#REF!)),"")</f>
        <v/>
      </c>
      <c r="BQ39" s="331" t="str">
        <f t="array" ref="BQ39">IFERROR(SMALL(IF($AG39:$AP39-$AX$2&gt;0,$AG39:$AP39,""),COLUMN(#REF!)),"")</f>
        <v/>
      </c>
      <c r="BR39" s="331" t="str">
        <f t="array" ref="BR39">IFERROR(SMALL(IF($AG39:$AP39-$AX$2&gt;0,$AG39:$AP39,""),COLUMN(#REF!)),"")</f>
        <v/>
      </c>
      <c r="BS39" s="331" t="str">
        <f t="array" ref="BS39">IFERROR(SMALL(IF($AG39:$AP39-$AX$2&gt;0,$AG39:$AP39,""),COLUMN(#REF!)),"")</f>
        <v/>
      </c>
      <c r="BT39" s="331" t="str">
        <f t="array" ref="BT39">IFERROR(SMALL(IF($AG39:$AP39-$AX$2&gt;0,$AG39:$AP39,""),COLUMN(#REF!)),"")</f>
        <v/>
      </c>
      <c r="BU39" s="331" t="str">
        <f t="array" ref="BU39">IFERROR(SMALL(IF($AG39:$AP39-$AX$2&gt;0,$AG39:$AP39,""),COLUMN(#REF!)),"")</f>
        <v/>
      </c>
      <c r="BV39" s="331" t="str">
        <f t="array" ref="BV39">IFERROR(SMALL(IF($AG39:$AP39-$AX$2&gt;0,$AG39:$AP39,""),COLUMN(#REF!)),"")</f>
        <v/>
      </c>
      <c r="BW39" s="331" t="str">
        <f t="array" ref="BW39">IFERROR(SMALL(IF($AG39:$AP39-$AX$2&gt;0,$AG39:$AP39,""),COLUMN(#REF!)),"")</f>
        <v/>
      </c>
      <c r="BX39" s="330" t="str">
        <f t="array" ref="BX39">IFERROR(SMALL(IF($AG39:$AP39-$AX$2&gt;0,$AG39:$AP39,""),COLUMN(#REF!)),"")</f>
        <v/>
      </c>
      <c r="BY39" s="329">
        <f>COUNTIFS(BO39:BX39,"&gt;=01/01/2018",BO39:BX39,"&lt;=31/12/2018",BO39:BX39,"&lt;="&amp;#REF!)</f>
        <v>0</v>
      </c>
      <c r="BZ39" s="328">
        <f>IF(BY39/MAX($BB$13,3)&gt;=1,1,BY39/MAX($BB$13,3))</f>
        <v>0</v>
      </c>
      <c r="CA39" s="327">
        <f>COUNTIFS(BO39:BX39,"&gt;=01/06/2017",BO39:BX39,"&lt;=31/05/2018",BO39:BX39,"&lt;="&amp;#REF!)</f>
        <v>0</v>
      </c>
      <c r="CB39" s="326">
        <f>IF(CA39/MAX($BB$13,3)&gt;=1,1,CA39/MAX($BB$13,3))</f>
        <v>0</v>
      </c>
    </row>
    <row r="40" spans="1:80" s="325" customFormat="1" ht="19" customHeight="1" thickBot="1" x14ac:dyDescent="0.25">
      <c r="A40" s="346"/>
      <c r="B40" s="346"/>
      <c r="C40" s="376" t="s">
        <v>22</v>
      </c>
      <c r="D40" s="344"/>
      <c r="E40" s="343" t="str">
        <f>IF(D40="","",EDATE(D40,12))</f>
        <v/>
      </c>
      <c r="F40" s="342" t="str">
        <f ca="1">IF(D40="","",E40-TODAY() )</f>
        <v/>
      </c>
      <c r="G40" s="344"/>
      <c r="H40" s="343" t="str">
        <f>IF(G40="","",EDATE(G40,12))</f>
        <v/>
      </c>
      <c r="I40" s="342" t="str">
        <f ca="1">IF(G40="","",H40-TODAY() )</f>
        <v/>
      </c>
      <c r="J40" s="344"/>
      <c r="K40" s="343" t="str">
        <f>IF(J40="","",EDATE(J40,12))</f>
        <v/>
      </c>
      <c r="L40" s="342" t="str">
        <f ca="1">IF(J40="","",K40-TODAY() )</f>
        <v/>
      </c>
      <c r="M40" s="344"/>
      <c r="N40" s="343" t="str">
        <f>IF(M40="","",EDATE(M40,36))</f>
        <v/>
      </c>
      <c r="O40" s="342" t="str">
        <f ca="1">IF(M40="","",N40-TODAY())</f>
        <v/>
      </c>
      <c r="P40" s="344"/>
      <c r="Q40" s="343" t="str">
        <f>IF(P40="","",EDATE(P40,36))</f>
        <v/>
      </c>
      <c r="R40" s="342" t="str">
        <f ca="1">IF(P40="","",Q40-TODAY())</f>
        <v/>
      </c>
      <c r="S40" s="371"/>
      <c r="T40" s="371"/>
      <c r="U40" s="371"/>
      <c r="V40" s="371"/>
      <c r="W40" s="371"/>
      <c r="X40" s="371"/>
      <c r="Y40" s="370"/>
      <c r="Z40" s="370"/>
      <c r="AA40" s="370"/>
      <c r="AB40" s="370"/>
      <c r="AC40" s="370"/>
      <c r="AD40" s="370"/>
      <c r="AE40" s="340">
        <f>A40</f>
        <v>0</v>
      </c>
      <c r="AF40" s="339">
        <f>B40</f>
        <v>0</v>
      </c>
      <c r="AG40" s="375"/>
      <c r="AH40" s="337"/>
      <c r="AI40" s="331"/>
      <c r="AJ40" s="331"/>
      <c r="AK40" s="331"/>
      <c r="AL40" s="331"/>
      <c r="AM40" s="330"/>
      <c r="AN40" s="330"/>
      <c r="AO40" s="330"/>
      <c r="AP40" s="337"/>
      <c r="AQ40" s="163">
        <f>COUNTIFS(AG40:AP40,"&gt;=01/01/2017",AG40:AP40,"&lt;=31/12/2017",AG40:AP40,"&lt;="&amp;$AE$13)</f>
        <v>0</v>
      </c>
      <c r="AR40" s="162">
        <f>IF(AQ40/MAX($BB$13,3)&gt;=1,1,AQ40/MAX($BB$13,3))</f>
        <v>0</v>
      </c>
      <c r="AS40" s="161">
        <f>COUNTIFS(AG40:AP40,"&gt;=01/06/2017",AG40:AP40,"&lt;=31/05/2018",AG40:AP40,"&lt;="&amp;$AE$13)</f>
        <v>0</v>
      </c>
      <c r="AT40" s="160">
        <f>IF(AS40/MAX($BB$13,3)&gt;=1,1,AS40/MAX($BB$13,3))</f>
        <v>0</v>
      </c>
      <c r="AU40" s="336"/>
      <c r="AV40" s="333">
        <f>$A40</f>
        <v>0</v>
      </c>
      <c r="AW40" s="332">
        <f>$B40</f>
        <v>0</v>
      </c>
      <c r="AX40" s="335">
        <f t="array" ref="AX40">IFERROR(SMALL(IF($AG40:$AP40-$AX$2&gt;0,$AG40:$AP40,""),COLUMN(#REF!)),0)</f>
        <v>0</v>
      </c>
      <c r="AY40" s="335">
        <f t="array" ref="AY40">IFERROR(SMALL(IF($AG40:$AP40-$AX$2&gt;0,$AG40:$AP40,""),COLUMN(#REF!)),0)</f>
        <v>0</v>
      </c>
      <c r="AZ40" s="335">
        <f t="array" ref="AZ40">IFERROR(SMALL(IF($AG40:$AP40-$AX$2&gt;0,$AG40:$AP40,""),COLUMN(#REF!)),0)</f>
        <v>0</v>
      </c>
      <c r="BA40" s="335">
        <f t="array" ref="BA40">IFERROR(SMALL(IF($AG40:$AP40-$AX$2&gt;0,$AG40:$AP40,""),COLUMN(#REF!)),0)</f>
        <v>0</v>
      </c>
      <c r="BB40" s="335">
        <f t="array" ref="BB40">IFERROR(SMALL(IF($AG40:$AP40-$AX$2&gt;0,$AG40:$AP40,""),COLUMN(#REF!)),0)</f>
        <v>0</v>
      </c>
      <c r="BC40" s="335">
        <f t="array" ref="BC40">IFERROR(SMALL(IF($AG40:$AP40-$AX$2&gt;0,$AG40:$AP40,""),COLUMN(#REF!)),0)</f>
        <v>0</v>
      </c>
      <c r="BD40" s="335">
        <f t="array" ref="BD40">IFERROR(SMALL(IF($AG40:$AP40-$AX$2&gt;0,$AG40:$AP40,""),COLUMN(#REF!)),0)</f>
        <v>0</v>
      </c>
      <c r="BE40" s="335">
        <f t="array" ref="BE40">IFERROR(SMALL(IF($AG40:$AP40-$AX$2&gt;0,$AG40:$AP40,""),COLUMN(#REF!)),0)</f>
        <v>0</v>
      </c>
      <c r="BF40" s="335">
        <f t="array" ref="BF40">IFERROR(SMALL(IF($AG40:$AP40-$AX$2&gt;0,$AG40:$AP40,""),COLUMN(#REF!)),0)</f>
        <v>0</v>
      </c>
      <c r="BG40" s="335">
        <f t="array" ref="BG40">IFERROR(SMALL(IF($AG40:$AP40-$AX$2&gt;0,$AG40:$AP40,""),COLUMN(#REF!)),0)</f>
        <v>0</v>
      </c>
      <c r="BH40" s="329">
        <f>COUNTIFS(AX40:BG40,"&gt;=01/01/2018",AX40:BG40,"&lt;=31/12/2018",AX40:BG40,"&lt;="&amp;#REF!)</f>
        <v>0</v>
      </c>
      <c r="BI40" s="328">
        <f>IF(BH40/MAX($BB$13,3)&gt;=1,1,BH40/MAX($BB$13,3))</f>
        <v>0</v>
      </c>
      <c r="BJ40" s="327">
        <f>COUNTIFS(AX40:BG40,"&gt;=01/06/2017",AX40:BG40,"&lt;=31/05/2018",AX40:BG40,"&lt;="&amp;#REF!)</f>
        <v>0</v>
      </c>
      <c r="BK40" s="326">
        <f>IF(BJ40/MAX($BB$13,3)&gt;=1,1,BJ40/MAX($BB$13,3))</f>
        <v>0</v>
      </c>
      <c r="BL40" s="334"/>
      <c r="BM40" s="333">
        <f>$A40</f>
        <v>0</v>
      </c>
      <c r="BN40" s="332">
        <f>$B40</f>
        <v>0</v>
      </c>
      <c r="BO40" s="331" t="str">
        <f t="array" ref="BO40">IFERROR(SMALL(IF($AG40:$AP40-$AX$2&gt;0,$AG40:$AP40,""),COLUMN(#REF!)),"")</f>
        <v/>
      </c>
      <c r="BP40" s="331" t="str">
        <f t="array" ref="BP40">IFERROR(SMALL(IF($AG40:$AP40-$AX$2&gt;0,$AG40:$AP40,""),COLUMN(#REF!)),"")</f>
        <v/>
      </c>
      <c r="BQ40" s="331" t="str">
        <f t="array" ref="BQ40">IFERROR(SMALL(IF($AG40:$AP40-$AX$2&gt;0,$AG40:$AP40,""),COLUMN(#REF!)),"")</f>
        <v/>
      </c>
      <c r="BR40" s="331" t="str">
        <f t="array" ref="BR40">IFERROR(SMALL(IF($AG40:$AP40-$AX$2&gt;0,$AG40:$AP40,""),COLUMN(#REF!)),"")</f>
        <v/>
      </c>
      <c r="BS40" s="331" t="str">
        <f t="array" ref="BS40">IFERROR(SMALL(IF($AG40:$AP40-$AX$2&gt;0,$AG40:$AP40,""),COLUMN(#REF!)),"")</f>
        <v/>
      </c>
      <c r="BT40" s="331" t="str">
        <f t="array" ref="BT40">IFERROR(SMALL(IF($AG40:$AP40-$AX$2&gt;0,$AG40:$AP40,""),COLUMN(#REF!)),"")</f>
        <v/>
      </c>
      <c r="BU40" s="331" t="str">
        <f t="array" ref="BU40">IFERROR(SMALL(IF($AG40:$AP40-$AX$2&gt;0,$AG40:$AP40,""),COLUMN(#REF!)),"")</f>
        <v/>
      </c>
      <c r="BV40" s="331" t="str">
        <f t="array" ref="BV40">IFERROR(SMALL(IF($AG40:$AP40-$AX$2&gt;0,$AG40:$AP40,""),COLUMN(#REF!)),"")</f>
        <v/>
      </c>
      <c r="BW40" s="331" t="str">
        <f t="array" ref="BW40">IFERROR(SMALL(IF($AG40:$AP40-$AX$2&gt;0,$AG40:$AP40,""),COLUMN(#REF!)),"")</f>
        <v/>
      </c>
      <c r="BX40" s="330" t="str">
        <f t="array" ref="BX40">IFERROR(SMALL(IF($AG40:$AP40-$AX$2&gt;0,$AG40:$AP40,""),COLUMN(#REF!)),"")</f>
        <v/>
      </c>
      <c r="BY40" s="329">
        <f>COUNTIFS(BO40:BX40,"&gt;=01/01/2018",BO40:BX40,"&lt;=31/12/2018",BO40:BX40,"&lt;="&amp;#REF!)</f>
        <v>0</v>
      </c>
      <c r="BZ40" s="328">
        <f>IF(BY40/MAX($BB$13,3)&gt;=1,1,BY40/MAX($BB$13,3))</f>
        <v>0</v>
      </c>
      <c r="CA40" s="327">
        <f>COUNTIFS(BO40:BX40,"&gt;=01/06/2017",BO40:BX40,"&lt;=31/05/2018",BO40:BX40,"&lt;="&amp;#REF!)</f>
        <v>0</v>
      </c>
      <c r="CB40" s="326">
        <f>IF(CA40/MAX($BB$13,3)&gt;=1,1,CA40/MAX($BB$13,3))</f>
        <v>0</v>
      </c>
    </row>
    <row r="41" spans="1:80" ht="19" customHeight="1" thickTop="1" x14ac:dyDescent="0.2">
      <c r="A41" s="359"/>
      <c r="B41" s="369"/>
      <c r="C41" s="358"/>
      <c r="D41" s="364"/>
      <c r="E41" s="363"/>
      <c r="F41" s="368"/>
      <c r="G41" s="367"/>
      <c r="H41" s="366"/>
      <c r="I41" s="365"/>
      <c r="J41" s="364"/>
      <c r="K41" s="363"/>
      <c r="L41" s="368"/>
      <c r="M41" s="367"/>
      <c r="N41" s="366"/>
      <c r="O41" s="365"/>
      <c r="P41" s="364"/>
      <c r="Q41" s="363"/>
      <c r="R41" s="362"/>
      <c r="S41" s="312"/>
      <c r="T41" s="311"/>
      <c r="U41" s="312"/>
      <c r="V41" s="311"/>
      <c r="W41" s="312"/>
      <c r="X41" s="311"/>
      <c r="Y41" s="115"/>
      <c r="Z41" s="114"/>
      <c r="AA41" s="113"/>
      <c r="AB41" s="113"/>
      <c r="AC41" s="112"/>
      <c r="AD41" s="111"/>
      <c r="AE41" s="361"/>
      <c r="AF41" s="360"/>
      <c r="AG41" s="359"/>
      <c r="AH41" s="359"/>
      <c r="AI41" s="359"/>
      <c r="AJ41" s="359"/>
      <c r="AK41" s="359"/>
      <c r="AL41" s="359"/>
      <c r="AM41" s="359"/>
      <c r="AN41" s="359"/>
      <c r="AO41" s="359"/>
      <c r="AP41" s="358"/>
      <c r="AQ41" s="374"/>
      <c r="AR41" s="373"/>
      <c r="AS41" s="373"/>
      <c r="AT41" s="372"/>
      <c r="AU41" s="37"/>
      <c r="AV41" s="354"/>
      <c r="AW41" s="353"/>
      <c r="AX41" s="353"/>
      <c r="AY41" s="353"/>
      <c r="AZ41" s="353"/>
      <c r="BA41" s="353"/>
      <c r="BB41" s="353"/>
      <c r="BC41" s="353"/>
      <c r="BD41" s="353"/>
      <c r="BE41" s="353"/>
      <c r="BF41" s="353"/>
      <c r="BG41" s="353"/>
      <c r="BH41" s="352"/>
      <c r="BI41" s="351"/>
      <c r="BJ41" s="350"/>
      <c r="BK41" s="349"/>
      <c r="BL41" s="36"/>
      <c r="BM41" s="354"/>
      <c r="BN41" s="353"/>
      <c r="BO41" s="353"/>
      <c r="BP41" s="353"/>
      <c r="BQ41" s="353"/>
      <c r="BR41" s="353"/>
      <c r="BS41" s="353"/>
      <c r="BT41" s="353"/>
      <c r="BU41" s="353"/>
      <c r="BV41" s="353"/>
      <c r="BW41" s="353"/>
      <c r="BX41" s="353"/>
      <c r="BY41" s="352"/>
      <c r="BZ41" s="351"/>
      <c r="CA41" s="350"/>
      <c r="CB41" s="349"/>
    </row>
    <row r="42" spans="1:80" s="325" customFormat="1" ht="19" customHeight="1" x14ac:dyDescent="0.2">
      <c r="A42" s="346"/>
      <c r="B42" s="346"/>
      <c r="C42" s="345" t="s">
        <v>21</v>
      </c>
      <c r="D42" s="344"/>
      <c r="E42" s="343" t="str">
        <f>IF(D42="","",EDATE(D42,12))</f>
        <v/>
      </c>
      <c r="F42" s="342" t="str">
        <f ca="1">IF(D42="","",E42-TODAY() )</f>
        <v/>
      </c>
      <c r="G42" s="344"/>
      <c r="H42" s="343" t="str">
        <f>IF(G42="","",EDATE(G42,12))</f>
        <v/>
      </c>
      <c r="I42" s="342" t="str">
        <f ca="1">IF(G42="","",H42-TODAY() )</f>
        <v/>
      </c>
      <c r="J42" s="344"/>
      <c r="K42" s="343" t="str">
        <f>IF(J42="","",EDATE(J42,12))</f>
        <v/>
      </c>
      <c r="L42" s="342" t="str">
        <f ca="1">IF(J42="","",K42-TODAY() )</f>
        <v/>
      </c>
      <c r="M42" s="344"/>
      <c r="N42" s="343" t="str">
        <f>IF(M42="","",EDATE(M42,36))</f>
        <v/>
      </c>
      <c r="O42" s="342" t="str">
        <f ca="1">IF(M42="","",N42-TODAY())</f>
        <v/>
      </c>
      <c r="P42" s="344"/>
      <c r="Q42" s="343" t="str">
        <f>IF(P42="","",EDATE(P42,36))</f>
        <v/>
      </c>
      <c r="R42" s="342" t="str">
        <f ca="1">IF(P42="","",Q42-TODAY())</f>
        <v/>
      </c>
      <c r="S42" s="348"/>
      <c r="T42" s="348"/>
      <c r="U42" s="348"/>
      <c r="V42" s="348"/>
      <c r="W42" s="348"/>
      <c r="X42" s="348"/>
      <c r="Y42" s="341"/>
      <c r="Z42" s="341"/>
      <c r="AA42" s="341"/>
      <c r="AB42" s="341"/>
      <c r="AC42" s="341"/>
      <c r="AD42" s="341"/>
      <c r="AE42" s="340">
        <f>A42</f>
        <v>0</v>
      </c>
      <c r="AF42" s="339">
        <f>B42</f>
        <v>0</v>
      </c>
      <c r="AG42" s="338"/>
      <c r="AH42" s="338"/>
      <c r="AI42" s="338"/>
      <c r="AJ42" s="338"/>
      <c r="AK42" s="338"/>
      <c r="AL42" s="338"/>
      <c r="AM42" s="338"/>
      <c r="AN42" s="330"/>
      <c r="AO42" s="330"/>
      <c r="AP42" s="337"/>
      <c r="AQ42" s="163">
        <f>COUNTIFS(AG42:AP42,"&gt;=01/01/2017",AG42:AP42,"&lt;=31/12/2017",AG42:AP42,"&lt;="&amp;$AE$13)</f>
        <v>0</v>
      </c>
      <c r="AR42" s="162">
        <f>IF(AQ42/MAX($BB$13,3)&gt;=1,1,AQ42/MAX($BB$13,3))</f>
        <v>0</v>
      </c>
      <c r="AS42" s="161">
        <f>COUNTIFS(AG42:AP42,"&gt;=01/06/2017",AG42:AP42,"&lt;=31/05/2018",AG42:AP42,"&lt;="&amp;$AE$13)</f>
        <v>0</v>
      </c>
      <c r="AT42" s="160">
        <f>IF(AS42/MAX($BB$13,3)&gt;=1,1,AS42/MAX($BB$13,3))</f>
        <v>0</v>
      </c>
      <c r="AU42" s="336"/>
      <c r="AV42" s="333">
        <f>$A42</f>
        <v>0</v>
      </c>
      <c r="AW42" s="332">
        <f>$B42</f>
        <v>0</v>
      </c>
      <c r="AX42" s="335">
        <f t="array" ref="AX42">IFERROR(SMALL(IF($AG42:$AP42-$AX$2&gt;0,$AG42:$AP42,""),COLUMN(#REF!)),0)</f>
        <v>0</v>
      </c>
      <c r="AY42" s="335">
        <f t="array" ref="AY42">IFERROR(SMALL(IF($AG42:$AP42-$AX$2&gt;0,$AG42:$AP42,""),COLUMN(#REF!)),0)</f>
        <v>0</v>
      </c>
      <c r="AZ42" s="335">
        <f t="array" ref="AZ42">IFERROR(SMALL(IF($AG42:$AP42-$AX$2&gt;0,$AG42:$AP42,""),COLUMN(#REF!)),0)</f>
        <v>0</v>
      </c>
      <c r="BA42" s="335">
        <f t="array" ref="BA42">IFERROR(SMALL(IF($AG42:$AP42-$AX$2&gt;0,$AG42:$AP42,""),COLUMN(#REF!)),0)</f>
        <v>0</v>
      </c>
      <c r="BB42" s="335">
        <f t="array" ref="BB42">IFERROR(SMALL(IF($AG42:$AP42-$AX$2&gt;0,$AG42:$AP42,""),COLUMN(#REF!)),0)</f>
        <v>0</v>
      </c>
      <c r="BC42" s="335">
        <f t="array" ref="BC42">IFERROR(SMALL(IF($AG42:$AP42-$AX$2&gt;0,$AG42:$AP42,""),COLUMN(#REF!)),0)</f>
        <v>0</v>
      </c>
      <c r="BD42" s="335">
        <f t="array" ref="BD42">IFERROR(SMALL(IF($AG42:$AP42-$AX$2&gt;0,$AG42:$AP42,""),COLUMN(#REF!)),0)</f>
        <v>0</v>
      </c>
      <c r="BE42" s="335">
        <f t="array" ref="BE42">IFERROR(SMALL(IF($AG42:$AP42-$AX$2&gt;0,$AG42:$AP42,""),COLUMN(#REF!)),0)</f>
        <v>0</v>
      </c>
      <c r="BF42" s="335">
        <f t="array" ref="BF42">IFERROR(SMALL(IF($AG42:$AP42-$AX$2&gt;0,$AG42:$AP42,""),COLUMN(#REF!)),0)</f>
        <v>0</v>
      </c>
      <c r="BG42" s="335">
        <f t="array" ref="BG42">IFERROR(SMALL(IF($AG42:$AP42-$AX$2&gt;0,$AG42:$AP42,""),COLUMN(#REF!)),0)</f>
        <v>0</v>
      </c>
      <c r="BH42" s="329">
        <f>COUNTIFS(AX42:BG42,"&gt;=01/01/2018",AX42:BG42,"&lt;=31/12/2018",AX42:BG42,"&lt;="&amp;#REF!)</f>
        <v>0</v>
      </c>
      <c r="BI42" s="328">
        <f>IF(BH42/MAX($BB$13,3)&gt;=1,1,BH42/MAX($BB$13,3))</f>
        <v>0</v>
      </c>
      <c r="BJ42" s="327">
        <f>COUNTIFS(AX42:BG42,"&gt;=01/06/2017",AX42:BG42,"&lt;=31/05/2018",AX42:BG42,"&lt;="&amp;#REF!)</f>
        <v>0</v>
      </c>
      <c r="BK42" s="326">
        <f>IF(BJ42/MAX($BB$13,3)&gt;=1,1,BJ42/MAX($BB$13,3))</f>
        <v>0</v>
      </c>
      <c r="BL42" s="334"/>
      <c r="BM42" s="333">
        <f>$A42</f>
        <v>0</v>
      </c>
      <c r="BN42" s="332">
        <f>$B42</f>
        <v>0</v>
      </c>
      <c r="BO42" s="331" t="str">
        <f t="array" ref="BO42">IFERROR(SMALL(IF($AG42:$AP42-$AX$2&gt;0,$AG42:$AP42,""),COLUMN(#REF!)),"")</f>
        <v/>
      </c>
      <c r="BP42" s="331" t="str">
        <f t="array" ref="BP42">IFERROR(SMALL(IF($AG42:$AP42-$AX$2&gt;0,$AG42:$AP42,""),COLUMN(#REF!)),"")</f>
        <v/>
      </c>
      <c r="BQ42" s="331" t="str">
        <f t="array" ref="BQ42">IFERROR(SMALL(IF($AG42:$AP42-$AX$2&gt;0,$AG42:$AP42,""),COLUMN(#REF!)),"")</f>
        <v/>
      </c>
      <c r="BR42" s="331" t="str">
        <f t="array" ref="BR42">IFERROR(SMALL(IF($AG42:$AP42-$AX$2&gt;0,$AG42:$AP42,""),COLUMN(#REF!)),"")</f>
        <v/>
      </c>
      <c r="BS42" s="331" t="str">
        <f t="array" ref="BS42">IFERROR(SMALL(IF($AG42:$AP42-$AX$2&gt;0,$AG42:$AP42,""),COLUMN(#REF!)),"")</f>
        <v/>
      </c>
      <c r="BT42" s="331" t="str">
        <f t="array" ref="BT42">IFERROR(SMALL(IF($AG42:$AP42-$AX$2&gt;0,$AG42:$AP42,""),COLUMN(#REF!)),"")</f>
        <v/>
      </c>
      <c r="BU42" s="331" t="str">
        <f t="array" ref="BU42">IFERROR(SMALL(IF($AG42:$AP42-$AX$2&gt;0,$AG42:$AP42,""),COLUMN(#REF!)),"")</f>
        <v/>
      </c>
      <c r="BV42" s="331" t="str">
        <f t="array" ref="BV42">IFERROR(SMALL(IF($AG42:$AP42-$AX$2&gt;0,$AG42:$AP42,""),COLUMN(#REF!)),"")</f>
        <v/>
      </c>
      <c r="BW42" s="331" t="str">
        <f t="array" ref="BW42">IFERROR(SMALL(IF($AG42:$AP42-$AX$2&gt;0,$AG42:$AP42,""),COLUMN(#REF!)),"")</f>
        <v/>
      </c>
      <c r="BX42" s="330" t="str">
        <f t="array" ref="BX42">IFERROR(SMALL(IF($AG42:$AP42-$AX$2&gt;0,$AG42:$AP42,""),COLUMN(#REF!)),"")</f>
        <v/>
      </c>
      <c r="BY42" s="329">
        <f>COUNTIFS(BO42:BX42,"&gt;=01/01/2018",BO42:BX42,"&lt;=31/12/2018",BO42:BX42,"&lt;="&amp;#REF!)</f>
        <v>0</v>
      </c>
      <c r="BZ42" s="328">
        <f>IF(BY42/MAX($BB$13,3)&gt;=1,1,BY42/MAX($BB$13,3))</f>
        <v>0</v>
      </c>
      <c r="CA42" s="327">
        <f>COUNTIFS(BO42:BX42,"&gt;=01/06/2017",BO42:BX42,"&lt;=31/05/2018",BO42:BX42,"&lt;="&amp;#REF!)</f>
        <v>0</v>
      </c>
      <c r="CB42" s="326">
        <f>IF(CA42/MAX($BB$13,3)&gt;=1,1,CA42/MAX($BB$13,3))</f>
        <v>0</v>
      </c>
    </row>
    <row r="43" spans="1:80" s="325" customFormat="1" ht="19" customHeight="1" x14ac:dyDescent="0.2">
      <c r="A43" s="346"/>
      <c r="B43" s="346"/>
      <c r="C43" s="345" t="s">
        <v>21</v>
      </c>
      <c r="D43" s="344"/>
      <c r="E43" s="343" t="str">
        <f>IF(D43="","",EDATE(D43,12))</f>
        <v/>
      </c>
      <c r="F43" s="342" t="str">
        <f ca="1">IF(D43="","",E43-TODAY() )</f>
        <v/>
      </c>
      <c r="G43" s="344"/>
      <c r="H43" s="343" t="str">
        <f>IF(G43="","",EDATE(G43,12))</f>
        <v/>
      </c>
      <c r="I43" s="342" t="str">
        <f ca="1">IF(G43="","",H43-TODAY() )</f>
        <v/>
      </c>
      <c r="J43" s="344"/>
      <c r="K43" s="343" t="str">
        <f>IF(J43="","",EDATE(J43,12))</f>
        <v/>
      </c>
      <c r="L43" s="342" t="str">
        <f ca="1">IF(J43="","",K43-TODAY() )</f>
        <v/>
      </c>
      <c r="M43" s="344"/>
      <c r="N43" s="343" t="str">
        <f>IF(M43="","",EDATE(M43,36))</f>
        <v/>
      </c>
      <c r="O43" s="342" t="str">
        <f ca="1">IF(M43="","",N43-TODAY())</f>
        <v/>
      </c>
      <c r="P43" s="344"/>
      <c r="Q43" s="343" t="str">
        <f>IF(P43="","",EDATE(P43,36))</f>
        <v/>
      </c>
      <c r="R43" s="342" t="str">
        <f ca="1">IF(P43="","",Q43-TODAY())</f>
        <v/>
      </c>
      <c r="S43" s="341"/>
      <c r="T43" s="341"/>
      <c r="U43" s="341"/>
      <c r="V43" s="341"/>
      <c r="W43" s="341"/>
      <c r="X43" s="341"/>
      <c r="Y43" s="341"/>
      <c r="Z43" s="341"/>
      <c r="AA43" s="341"/>
      <c r="AB43" s="341"/>
      <c r="AC43" s="341"/>
      <c r="AD43" s="341"/>
      <c r="AE43" s="340">
        <f>A43</f>
        <v>0</v>
      </c>
      <c r="AF43" s="339">
        <f>B43</f>
        <v>0</v>
      </c>
      <c r="AG43" s="338"/>
      <c r="AH43" s="338"/>
      <c r="AI43" s="338"/>
      <c r="AJ43" s="338"/>
      <c r="AK43" s="338"/>
      <c r="AL43" s="338"/>
      <c r="AM43" s="338"/>
      <c r="AN43" s="330"/>
      <c r="AO43" s="330"/>
      <c r="AP43" s="337"/>
      <c r="AQ43" s="163">
        <f>COUNTIFS(AG43:AP43,"&gt;=01/01/2017",AG43:AP43,"&lt;=31/12/2017",AG43:AP43,"&lt;="&amp;$AE$13)</f>
        <v>0</v>
      </c>
      <c r="AR43" s="162">
        <f>IF(AQ43/MAX($BB$13,3)&gt;=1,1,AQ43/MAX($BB$13,3))</f>
        <v>0</v>
      </c>
      <c r="AS43" s="161">
        <f>COUNTIFS(AG43:AP43,"&gt;=01/06/2017",AG43:AP43,"&lt;=31/05/2018",AG43:AP43,"&lt;="&amp;$AE$13)</f>
        <v>0</v>
      </c>
      <c r="AT43" s="160">
        <f>IF(AS43/MAX($BB$13,3)&gt;=1,1,AS43/MAX($BB$13,3))</f>
        <v>0</v>
      </c>
      <c r="AU43" s="336"/>
      <c r="AV43" s="333">
        <f>$A43</f>
        <v>0</v>
      </c>
      <c r="AW43" s="332">
        <f>$B43</f>
        <v>0</v>
      </c>
      <c r="AX43" s="335">
        <f t="array" ref="AX43">IFERROR(SMALL(IF($AG43:$AP43-$AX$2&gt;0,$AG43:$AP43,""),COLUMN(#REF!)),0)</f>
        <v>0</v>
      </c>
      <c r="AY43" s="335">
        <f t="array" ref="AY43">IFERROR(SMALL(IF($AG43:$AP43-$AX$2&gt;0,$AG43:$AP43,""),COLUMN(#REF!)),0)</f>
        <v>0</v>
      </c>
      <c r="AZ43" s="335">
        <f t="array" ref="AZ43">IFERROR(SMALL(IF($AG43:$AP43-$AX$2&gt;0,$AG43:$AP43,""),COLUMN(#REF!)),0)</f>
        <v>0</v>
      </c>
      <c r="BA43" s="335">
        <f t="array" ref="BA43">IFERROR(SMALL(IF($AG43:$AP43-$AX$2&gt;0,$AG43:$AP43,""),COLUMN(#REF!)),0)</f>
        <v>0</v>
      </c>
      <c r="BB43" s="335">
        <f t="array" ref="BB43">IFERROR(SMALL(IF($AG43:$AP43-$AX$2&gt;0,$AG43:$AP43,""),COLUMN(#REF!)),0)</f>
        <v>0</v>
      </c>
      <c r="BC43" s="335">
        <f t="array" ref="BC43">IFERROR(SMALL(IF($AG43:$AP43-$AX$2&gt;0,$AG43:$AP43,""),COLUMN(#REF!)),0)</f>
        <v>0</v>
      </c>
      <c r="BD43" s="335">
        <f t="array" ref="BD43">IFERROR(SMALL(IF($AG43:$AP43-$AX$2&gt;0,$AG43:$AP43,""),COLUMN(#REF!)),0)</f>
        <v>0</v>
      </c>
      <c r="BE43" s="335">
        <f t="array" ref="BE43">IFERROR(SMALL(IF($AG43:$AP43-$AX$2&gt;0,$AG43:$AP43,""),COLUMN(#REF!)),0)</f>
        <v>0</v>
      </c>
      <c r="BF43" s="335">
        <f t="array" ref="BF43">IFERROR(SMALL(IF($AG43:$AP43-$AX$2&gt;0,$AG43:$AP43,""),COLUMN(#REF!)),0)</f>
        <v>0</v>
      </c>
      <c r="BG43" s="335">
        <f t="array" ref="BG43">IFERROR(SMALL(IF($AG43:$AP43-$AX$2&gt;0,$AG43:$AP43,""),COLUMN(#REF!)),0)</f>
        <v>0</v>
      </c>
      <c r="BH43" s="329">
        <f>COUNTIFS(AX43:BG43,"&gt;=01/01/2018",AX43:BG43,"&lt;=31/12/2018",AX43:BG43,"&lt;="&amp;#REF!)</f>
        <v>0</v>
      </c>
      <c r="BI43" s="328">
        <f>IF(BH43/MAX($BB$13,3)&gt;=1,1,BH43/MAX($BB$13,3))</f>
        <v>0</v>
      </c>
      <c r="BJ43" s="327">
        <f>COUNTIFS(AX43:BG43,"&gt;=01/06/2017",AX43:BG43,"&lt;=31/05/2018",AX43:BG43,"&lt;="&amp;#REF!)</f>
        <v>0</v>
      </c>
      <c r="BK43" s="326">
        <f>IF(BJ43/MAX($BB$13,3)&gt;=1,1,BJ43/MAX($BB$13,3))</f>
        <v>0</v>
      </c>
      <c r="BL43" s="334"/>
      <c r="BM43" s="333">
        <f>$A43</f>
        <v>0</v>
      </c>
      <c r="BN43" s="332">
        <f>$B43</f>
        <v>0</v>
      </c>
      <c r="BO43" s="331" t="str">
        <f t="array" ref="BO43">IFERROR(SMALL(IF($AG43:$AP43-$AX$2&gt;0,$AG43:$AP43,""),COLUMN(#REF!)),"")</f>
        <v/>
      </c>
      <c r="BP43" s="331" t="str">
        <f t="array" ref="BP43">IFERROR(SMALL(IF($AG43:$AP43-$AX$2&gt;0,$AG43:$AP43,""),COLUMN(#REF!)),"")</f>
        <v/>
      </c>
      <c r="BQ43" s="331" t="str">
        <f t="array" ref="BQ43">IFERROR(SMALL(IF($AG43:$AP43-$AX$2&gt;0,$AG43:$AP43,""),COLUMN(#REF!)),"")</f>
        <v/>
      </c>
      <c r="BR43" s="331" t="str">
        <f t="array" ref="BR43">IFERROR(SMALL(IF($AG43:$AP43-$AX$2&gt;0,$AG43:$AP43,""),COLUMN(#REF!)),"")</f>
        <v/>
      </c>
      <c r="BS43" s="331" t="str">
        <f t="array" ref="BS43">IFERROR(SMALL(IF($AG43:$AP43-$AX$2&gt;0,$AG43:$AP43,""),COLUMN(#REF!)),"")</f>
        <v/>
      </c>
      <c r="BT43" s="331" t="str">
        <f t="array" ref="BT43">IFERROR(SMALL(IF($AG43:$AP43-$AX$2&gt;0,$AG43:$AP43,""),COLUMN(#REF!)),"")</f>
        <v/>
      </c>
      <c r="BU43" s="331" t="str">
        <f t="array" ref="BU43">IFERROR(SMALL(IF($AG43:$AP43-$AX$2&gt;0,$AG43:$AP43,""),COLUMN(#REF!)),"")</f>
        <v/>
      </c>
      <c r="BV43" s="331" t="str">
        <f t="array" ref="BV43">IFERROR(SMALL(IF($AG43:$AP43-$AX$2&gt;0,$AG43:$AP43,""),COLUMN(#REF!)),"")</f>
        <v/>
      </c>
      <c r="BW43" s="331" t="str">
        <f t="array" ref="BW43">IFERROR(SMALL(IF($AG43:$AP43-$AX$2&gt;0,$AG43:$AP43,""),COLUMN(#REF!)),"")</f>
        <v/>
      </c>
      <c r="BX43" s="330" t="str">
        <f t="array" ref="BX43">IFERROR(SMALL(IF($AG43:$AP43-$AX$2&gt;0,$AG43:$AP43,""),COLUMN(#REF!)),"")</f>
        <v/>
      </c>
      <c r="BY43" s="329">
        <f>COUNTIFS(BO43:BX43,"&gt;=01/01/2018",BO43:BX43,"&lt;=31/12/2018",BO43:BX43,"&lt;="&amp;#REF!)</f>
        <v>0</v>
      </c>
      <c r="BZ43" s="328">
        <f>IF(BY43/MAX($BB$13,3)&gt;=1,1,BY43/MAX($BB$13,3))</f>
        <v>0</v>
      </c>
      <c r="CA43" s="327">
        <f>COUNTIFS(BO43:BX43,"&gt;=01/06/2017",BO43:BX43,"&lt;=31/05/2018",BO43:BX43,"&lt;="&amp;#REF!)</f>
        <v>0</v>
      </c>
      <c r="CB43" s="326">
        <f>IF(CA43/MAX($BB$13,3)&gt;=1,1,CA43/MAX($BB$13,3))</f>
        <v>0</v>
      </c>
    </row>
    <row r="44" spans="1:80" s="325" customFormat="1" ht="19" customHeight="1" x14ac:dyDescent="0.2">
      <c r="A44" s="346"/>
      <c r="B44" s="346"/>
      <c r="C44" s="345" t="s">
        <v>21</v>
      </c>
      <c r="D44" s="344"/>
      <c r="E44" s="343" t="str">
        <f>IF(D44="","",EDATE(D44,12))</f>
        <v/>
      </c>
      <c r="F44" s="342" t="str">
        <f ca="1">IF(D44="","",E44-TODAY() )</f>
        <v/>
      </c>
      <c r="G44" s="344"/>
      <c r="H44" s="343" t="str">
        <f>IF(G44="","",EDATE(G44,12))</f>
        <v/>
      </c>
      <c r="I44" s="342" t="str">
        <f ca="1">IF(G44="","",H44-TODAY() )</f>
        <v/>
      </c>
      <c r="J44" s="344"/>
      <c r="K44" s="343" t="str">
        <f>IF(J44="","",EDATE(J44,12))</f>
        <v/>
      </c>
      <c r="L44" s="342" t="str">
        <f ca="1">IF(J44="","",K44-TODAY() )</f>
        <v/>
      </c>
      <c r="M44" s="344"/>
      <c r="N44" s="343" t="str">
        <f>IF(M44="","",EDATE(M44,36))</f>
        <v/>
      </c>
      <c r="O44" s="342" t="str">
        <f ca="1">IF(M44="","",N44-TODAY())</f>
        <v/>
      </c>
      <c r="P44" s="344"/>
      <c r="Q44" s="343" t="str">
        <f>IF(P44="","",EDATE(P44,36))</f>
        <v/>
      </c>
      <c r="R44" s="342" t="str">
        <f ca="1">IF(P44="","",Q44-TODAY())</f>
        <v/>
      </c>
      <c r="S44" s="341"/>
      <c r="T44" s="341"/>
      <c r="U44" s="341"/>
      <c r="V44" s="341"/>
      <c r="W44" s="341"/>
      <c r="X44" s="341"/>
      <c r="Y44" s="341"/>
      <c r="Z44" s="341"/>
      <c r="AA44" s="341"/>
      <c r="AB44" s="341"/>
      <c r="AC44" s="341"/>
      <c r="AD44" s="341"/>
      <c r="AE44" s="340">
        <f>A44</f>
        <v>0</v>
      </c>
      <c r="AF44" s="339">
        <f>B44</f>
        <v>0</v>
      </c>
      <c r="AG44" s="338"/>
      <c r="AH44" s="338"/>
      <c r="AI44" s="338"/>
      <c r="AJ44" s="338"/>
      <c r="AK44" s="338"/>
      <c r="AL44" s="338"/>
      <c r="AM44" s="338"/>
      <c r="AN44" s="330"/>
      <c r="AO44" s="330"/>
      <c r="AP44" s="337"/>
      <c r="AQ44" s="163">
        <f>COUNTIFS(AG44:AP44,"&gt;=01/01/2017",AG44:AP44,"&lt;=31/12/2017",AG44:AP44,"&lt;="&amp;$AE$13)</f>
        <v>0</v>
      </c>
      <c r="AR44" s="162">
        <f>IF(AQ44/MAX($BB$13,3)&gt;=1,1,AQ44/MAX($BB$13,3))</f>
        <v>0</v>
      </c>
      <c r="AS44" s="161">
        <f>COUNTIFS(AG44:AP44,"&gt;=01/06/2017",AG44:AP44,"&lt;=31/05/2018",AG44:AP44,"&lt;="&amp;$AE$13)</f>
        <v>0</v>
      </c>
      <c r="AT44" s="160">
        <f>IF(AS44/MAX($BB$13,3)&gt;=1,1,AS44/MAX($BB$13,3))</f>
        <v>0</v>
      </c>
      <c r="AU44" s="336"/>
      <c r="AV44" s="333">
        <f>$A44</f>
        <v>0</v>
      </c>
      <c r="AW44" s="332">
        <f>$B44</f>
        <v>0</v>
      </c>
      <c r="AX44" s="335">
        <f t="array" ref="AX44">IFERROR(SMALL(IF($AG44:$AP44-$AX$2&gt;0,$AG44:$AP44,""),COLUMN(#REF!)),0)</f>
        <v>0</v>
      </c>
      <c r="AY44" s="335">
        <f t="array" ref="AY44">IFERROR(SMALL(IF($AG44:$AP44-$AX$2&gt;0,$AG44:$AP44,""),COLUMN(#REF!)),0)</f>
        <v>0</v>
      </c>
      <c r="AZ44" s="335">
        <f t="array" ref="AZ44">IFERROR(SMALL(IF($AG44:$AP44-$AX$2&gt;0,$AG44:$AP44,""),COLUMN(#REF!)),0)</f>
        <v>0</v>
      </c>
      <c r="BA44" s="335">
        <f t="array" ref="BA44">IFERROR(SMALL(IF($AG44:$AP44-$AX$2&gt;0,$AG44:$AP44,""),COLUMN(#REF!)),0)</f>
        <v>0</v>
      </c>
      <c r="BB44" s="335">
        <f t="array" ref="BB44">IFERROR(SMALL(IF($AG44:$AP44-$AX$2&gt;0,$AG44:$AP44,""),COLUMN(#REF!)),0)</f>
        <v>0</v>
      </c>
      <c r="BC44" s="335">
        <f t="array" ref="BC44">IFERROR(SMALL(IF($AG44:$AP44-$AX$2&gt;0,$AG44:$AP44,""),COLUMN(#REF!)),0)</f>
        <v>0</v>
      </c>
      <c r="BD44" s="335">
        <f t="array" ref="BD44">IFERROR(SMALL(IF($AG44:$AP44-$AX$2&gt;0,$AG44:$AP44,""),COLUMN(#REF!)),0)</f>
        <v>0</v>
      </c>
      <c r="BE44" s="335">
        <f t="array" ref="BE44">IFERROR(SMALL(IF($AG44:$AP44-$AX$2&gt;0,$AG44:$AP44,""),COLUMN(#REF!)),0)</f>
        <v>0</v>
      </c>
      <c r="BF44" s="335">
        <f t="array" ref="BF44">IFERROR(SMALL(IF($AG44:$AP44-$AX$2&gt;0,$AG44:$AP44,""),COLUMN(#REF!)),0)</f>
        <v>0</v>
      </c>
      <c r="BG44" s="335">
        <f t="array" ref="BG44">IFERROR(SMALL(IF($AG44:$AP44-$AX$2&gt;0,$AG44:$AP44,""),COLUMN(#REF!)),0)</f>
        <v>0</v>
      </c>
      <c r="BH44" s="329">
        <f>COUNTIFS(AX44:BG44,"&gt;=01/01/2018",AX44:BG44,"&lt;=31/12/2018",AX44:BG44,"&lt;="&amp;#REF!)</f>
        <v>0</v>
      </c>
      <c r="BI44" s="328">
        <f>IF(BH44/MAX($BB$13,3)&gt;=1,1,BH44/MAX($BB$13,3))</f>
        <v>0</v>
      </c>
      <c r="BJ44" s="327">
        <f>COUNTIFS(AX44:BG44,"&gt;=01/06/2017",AX44:BG44,"&lt;=31/05/2018",AX44:BG44,"&lt;="&amp;#REF!)</f>
        <v>0</v>
      </c>
      <c r="BK44" s="326">
        <f>IF(BJ44/MAX($BB$13,3)&gt;=1,1,BJ44/MAX($BB$13,3))</f>
        <v>0</v>
      </c>
      <c r="BL44" s="334"/>
      <c r="BM44" s="333">
        <f>$A44</f>
        <v>0</v>
      </c>
      <c r="BN44" s="332">
        <f>$B44</f>
        <v>0</v>
      </c>
      <c r="BO44" s="331" t="str">
        <f t="array" ref="BO44">IFERROR(SMALL(IF($AG44:$AP44-$AX$2&gt;0,$AG44:$AP44,""),COLUMN(#REF!)),"")</f>
        <v/>
      </c>
      <c r="BP44" s="331" t="str">
        <f t="array" ref="BP44">IFERROR(SMALL(IF($AG44:$AP44-$AX$2&gt;0,$AG44:$AP44,""),COLUMN(#REF!)),"")</f>
        <v/>
      </c>
      <c r="BQ44" s="331" t="str">
        <f t="array" ref="BQ44">IFERROR(SMALL(IF($AG44:$AP44-$AX$2&gt;0,$AG44:$AP44,""),COLUMN(#REF!)),"")</f>
        <v/>
      </c>
      <c r="BR44" s="331" t="str">
        <f t="array" ref="BR44">IFERROR(SMALL(IF($AG44:$AP44-$AX$2&gt;0,$AG44:$AP44,""),COLUMN(#REF!)),"")</f>
        <v/>
      </c>
      <c r="BS44" s="331" t="str">
        <f t="array" ref="BS44">IFERROR(SMALL(IF($AG44:$AP44-$AX$2&gt;0,$AG44:$AP44,""),COLUMN(#REF!)),"")</f>
        <v/>
      </c>
      <c r="BT44" s="331" t="str">
        <f t="array" ref="BT44">IFERROR(SMALL(IF($AG44:$AP44-$AX$2&gt;0,$AG44:$AP44,""),COLUMN(#REF!)),"")</f>
        <v/>
      </c>
      <c r="BU44" s="331" t="str">
        <f t="array" ref="BU44">IFERROR(SMALL(IF($AG44:$AP44-$AX$2&gt;0,$AG44:$AP44,""),COLUMN(#REF!)),"")</f>
        <v/>
      </c>
      <c r="BV44" s="331" t="str">
        <f t="array" ref="BV44">IFERROR(SMALL(IF($AG44:$AP44-$AX$2&gt;0,$AG44:$AP44,""),COLUMN(#REF!)),"")</f>
        <v/>
      </c>
      <c r="BW44" s="331" t="str">
        <f t="array" ref="BW44">IFERROR(SMALL(IF($AG44:$AP44-$AX$2&gt;0,$AG44:$AP44,""),COLUMN(#REF!)),"")</f>
        <v/>
      </c>
      <c r="BX44" s="330" t="str">
        <f t="array" ref="BX44">IFERROR(SMALL(IF($AG44:$AP44-$AX$2&gt;0,$AG44:$AP44,""),COLUMN(#REF!)),"")</f>
        <v/>
      </c>
      <c r="BY44" s="329">
        <f>COUNTIFS(BO44:BX44,"&gt;=01/01/2018",BO44:BX44,"&lt;=31/12/2018",BO44:BX44,"&lt;="&amp;#REF!)</f>
        <v>0</v>
      </c>
      <c r="BZ44" s="328">
        <f>IF(BY44/MAX($BB$13,3)&gt;=1,1,BY44/MAX($BB$13,3))</f>
        <v>0</v>
      </c>
      <c r="CA44" s="327">
        <f>COUNTIFS(BO44:BX44,"&gt;=01/06/2017",BO44:BX44,"&lt;=31/05/2018",BO44:BX44,"&lt;="&amp;#REF!)</f>
        <v>0</v>
      </c>
      <c r="CB44" s="326">
        <f>IF(CA44/MAX($BB$13,3)&gt;=1,1,CA44/MAX($BB$13,3))</f>
        <v>0</v>
      </c>
    </row>
    <row r="45" spans="1:80" s="325" customFormat="1" ht="19" customHeight="1" thickBot="1" x14ac:dyDescent="0.25">
      <c r="A45" s="346"/>
      <c r="B45" s="346"/>
      <c r="C45" s="345" t="s">
        <v>21</v>
      </c>
      <c r="D45" s="344"/>
      <c r="E45" s="343" t="str">
        <f>IF(D45="","",EDATE(D45,12))</f>
        <v/>
      </c>
      <c r="F45" s="342" t="str">
        <f ca="1">IF(D45="","",E45-TODAY() )</f>
        <v/>
      </c>
      <c r="G45" s="344"/>
      <c r="H45" s="343" t="str">
        <f>IF(G45="","",EDATE(G45,12))</f>
        <v/>
      </c>
      <c r="I45" s="342" t="str">
        <f ca="1">IF(G45="","",H45-TODAY() )</f>
        <v/>
      </c>
      <c r="J45" s="344"/>
      <c r="K45" s="343" t="str">
        <f>IF(J45="","",EDATE(J45,12))</f>
        <v/>
      </c>
      <c r="L45" s="342" t="str">
        <f ca="1">IF(J45="","",K45-TODAY() )</f>
        <v/>
      </c>
      <c r="M45" s="344"/>
      <c r="N45" s="343" t="str">
        <f>IF(M45="","",EDATE(M45,36))</f>
        <v/>
      </c>
      <c r="O45" s="342" t="str">
        <f ca="1">IF(M45="","",N45-TODAY())</f>
        <v/>
      </c>
      <c r="P45" s="344"/>
      <c r="Q45" s="343" t="str">
        <f>IF(P45="","",EDATE(P45,36))</f>
        <v/>
      </c>
      <c r="R45" s="342" t="str">
        <f ca="1">IF(P45="","",Q45-TODAY())</f>
        <v/>
      </c>
      <c r="S45" s="371"/>
      <c r="T45" s="371"/>
      <c r="U45" s="371"/>
      <c r="V45" s="371"/>
      <c r="W45" s="371"/>
      <c r="X45" s="371"/>
      <c r="Y45" s="370"/>
      <c r="Z45" s="370"/>
      <c r="AA45" s="370"/>
      <c r="AB45" s="370"/>
      <c r="AC45" s="370"/>
      <c r="AD45" s="370"/>
      <c r="AE45" s="340">
        <f>A45</f>
        <v>0</v>
      </c>
      <c r="AF45" s="339">
        <f>B45</f>
        <v>0</v>
      </c>
      <c r="AG45" s="338"/>
      <c r="AH45" s="338"/>
      <c r="AI45" s="338"/>
      <c r="AJ45" s="338"/>
      <c r="AK45" s="338"/>
      <c r="AL45" s="338"/>
      <c r="AM45" s="338"/>
      <c r="AN45" s="330"/>
      <c r="AO45" s="330"/>
      <c r="AP45" s="337"/>
      <c r="AQ45" s="163">
        <f>COUNTIFS(AG45:AP45,"&gt;=01/01/2017",AG45:AP45,"&lt;=31/12/2017",AG45:AP45,"&lt;="&amp;$AE$13)</f>
        <v>0</v>
      </c>
      <c r="AR45" s="162">
        <f>IF(AQ45/MAX($BB$13,3)&gt;=1,1,AQ45/MAX($BB$13,3))</f>
        <v>0</v>
      </c>
      <c r="AS45" s="161">
        <f>COUNTIFS(AG45:AP45,"&gt;=01/06/2017",AG45:AP45,"&lt;=31/05/2018",AG45:AP45,"&lt;="&amp;$AE$13)</f>
        <v>0</v>
      </c>
      <c r="AT45" s="160">
        <f>IF(AS45/MAX($BB$13,3)&gt;=1,1,AS45/MAX($BB$13,3))</f>
        <v>0</v>
      </c>
      <c r="AU45" s="336"/>
      <c r="AV45" s="333">
        <f>$A45</f>
        <v>0</v>
      </c>
      <c r="AW45" s="332">
        <f>$B45</f>
        <v>0</v>
      </c>
      <c r="AX45" s="335">
        <f t="array" ref="AX45">IFERROR(SMALL(IF($AG45:$AP45-$AX$2&gt;0,$AG45:$AP45,""),COLUMN(#REF!)),0)</f>
        <v>0</v>
      </c>
      <c r="AY45" s="335">
        <f t="array" ref="AY45">IFERROR(SMALL(IF($AG45:$AP45-$AX$2&gt;0,$AG45:$AP45,""),COLUMN(#REF!)),0)</f>
        <v>0</v>
      </c>
      <c r="AZ45" s="335">
        <f t="array" ref="AZ45">IFERROR(SMALL(IF($AG45:$AP45-$AX$2&gt;0,$AG45:$AP45,""),COLUMN(#REF!)),0)</f>
        <v>0</v>
      </c>
      <c r="BA45" s="335">
        <f t="array" ref="BA45">IFERROR(SMALL(IF($AG45:$AP45-$AX$2&gt;0,$AG45:$AP45,""),COLUMN(#REF!)),0)</f>
        <v>0</v>
      </c>
      <c r="BB45" s="335">
        <f t="array" ref="BB45">IFERROR(SMALL(IF($AG45:$AP45-$AX$2&gt;0,$AG45:$AP45,""),COLUMN(#REF!)),0)</f>
        <v>0</v>
      </c>
      <c r="BC45" s="335">
        <f t="array" ref="BC45">IFERROR(SMALL(IF($AG45:$AP45-$AX$2&gt;0,$AG45:$AP45,""),COLUMN(#REF!)),0)</f>
        <v>0</v>
      </c>
      <c r="BD45" s="335">
        <f t="array" ref="BD45">IFERROR(SMALL(IF($AG45:$AP45-$AX$2&gt;0,$AG45:$AP45,""),COLUMN(#REF!)),0)</f>
        <v>0</v>
      </c>
      <c r="BE45" s="335">
        <f t="array" ref="BE45">IFERROR(SMALL(IF($AG45:$AP45-$AX$2&gt;0,$AG45:$AP45,""),COLUMN(#REF!)),0)</f>
        <v>0</v>
      </c>
      <c r="BF45" s="335">
        <f t="array" ref="BF45">IFERROR(SMALL(IF($AG45:$AP45-$AX$2&gt;0,$AG45:$AP45,""),COLUMN(#REF!)),0)</f>
        <v>0</v>
      </c>
      <c r="BG45" s="335">
        <f t="array" ref="BG45">IFERROR(SMALL(IF($AG45:$AP45-$AX$2&gt;0,$AG45:$AP45,""),COLUMN(#REF!)),0)</f>
        <v>0</v>
      </c>
      <c r="BH45" s="329">
        <f>COUNTIFS(AX45:BG45,"&gt;=01/01/2018",AX45:BG45,"&lt;=31/12/2018",AX45:BG45,"&lt;="&amp;#REF!)</f>
        <v>0</v>
      </c>
      <c r="BI45" s="328">
        <f>IF(BH45/MAX($BB$13,3)&gt;=1,1,BH45/MAX($BB$13,3))</f>
        <v>0</v>
      </c>
      <c r="BJ45" s="327">
        <f>COUNTIFS(AX45:BG45,"&gt;=01/06/2017",AX45:BG45,"&lt;=31/05/2018",AX45:BG45,"&lt;="&amp;#REF!)</f>
        <v>0</v>
      </c>
      <c r="BK45" s="326">
        <f>IF(BJ45/MAX($BB$13,3)&gt;=1,1,BJ45/MAX($BB$13,3))</f>
        <v>0</v>
      </c>
      <c r="BL45" s="334"/>
      <c r="BM45" s="333">
        <f>$A45</f>
        <v>0</v>
      </c>
      <c r="BN45" s="332">
        <f>$B45</f>
        <v>0</v>
      </c>
      <c r="BO45" s="331" t="str">
        <f t="array" ref="BO45">IFERROR(SMALL(IF($AG45:$AP45-$AX$2&gt;0,$AG45:$AP45,""),COLUMN(#REF!)),"")</f>
        <v/>
      </c>
      <c r="BP45" s="331" t="str">
        <f t="array" ref="BP45">IFERROR(SMALL(IF($AG45:$AP45-$AX$2&gt;0,$AG45:$AP45,""),COLUMN(#REF!)),"")</f>
        <v/>
      </c>
      <c r="BQ45" s="331" t="str">
        <f t="array" ref="BQ45">IFERROR(SMALL(IF($AG45:$AP45-$AX$2&gt;0,$AG45:$AP45,""),COLUMN(#REF!)),"")</f>
        <v/>
      </c>
      <c r="BR45" s="331" t="str">
        <f t="array" ref="BR45">IFERROR(SMALL(IF($AG45:$AP45-$AX$2&gt;0,$AG45:$AP45,""),COLUMN(#REF!)),"")</f>
        <v/>
      </c>
      <c r="BS45" s="331" t="str">
        <f t="array" ref="BS45">IFERROR(SMALL(IF($AG45:$AP45-$AX$2&gt;0,$AG45:$AP45,""),COLUMN(#REF!)),"")</f>
        <v/>
      </c>
      <c r="BT45" s="331" t="str">
        <f t="array" ref="BT45">IFERROR(SMALL(IF($AG45:$AP45-$AX$2&gt;0,$AG45:$AP45,""),COLUMN(#REF!)),"")</f>
        <v/>
      </c>
      <c r="BU45" s="331" t="str">
        <f t="array" ref="BU45">IFERROR(SMALL(IF($AG45:$AP45-$AX$2&gt;0,$AG45:$AP45,""),COLUMN(#REF!)),"")</f>
        <v/>
      </c>
      <c r="BV45" s="331" t="str">
        <f t="array" ref="BV45">IFERROR(SMALL(IF($AG45:$AP45-$AX$2&gt;0,$AG45:$AP45,""),COLUMN(#REF!)),"")</f>
        <v/>
      </c>
      <c r="BW45" s="331" t="str">
        <f t="array" ref="BW45">IFERROR(SMALL(IF($AG45:$AP45-$AX$2&gt;0,$AG45:$AP45,""),COLUMN(#REF!)),"")</f>
        <v/>
      </c>
      <c r="BX45" s="330" t="str">
        <f t="array" ref="BX45">IFERROR(SMALL(IF($AG45:$AP45-$AX$2&gt;0,$AG45:$AP45,""),COLUMN(#REF!)),"")</f>
        <v/>
      </c>
      <c r="BY45" s="329">
        <f>COUNTIFS(BO45:BX45,"&gt;=01/01/2018",BO45:BX45,"&lt;=31/12/2018",BO45:BX45,"&lt;="&amp;#REF!)</f>
        <v>0</v>
      </c>
      <c r="BZ45" s="328">
        <f>IF(BY45/MAX($BB$13,3)&gt;=1,1,BY45/MAX($BB$13,3))</f>
        <v>0</v>
      </c>
      <c r="CA45" s="327">
        <f>COUNTIFS(BO45:BX45,"&gt;=01/06/2017",BO45:BX45,"&lt;=31/05/2018",BO45:BX45,"&lt;="&amp;#REF!)</f>
        <v>0</v>
      </c>
      <c r="CB45" s="326">
        <f>IF(CA45/MAX($BB$13,3)&gt;=1,1,CA45/MAX($BB$13,3))</f>
        <v>0</v>
      </c>
    </row>
    <row r="46" spans="1:80" ht="19" customHeight="1" thickTop="1" x14ac:dyDescent="0.2">
      <c r="A46" s="359"/>
      <c r="B46" s="369"/>
      <c r="C46" s="358"/>
      <c r="D46" s="364"/>
      <c r="E46" s="363"/>
      <c r="F46" s="368"/>
      <c r="G46" s="367"/>
      <c r="H46" s="366"/>
      <c r="I46" s="365"/>
      <c r="J46" s="364"/>
      <c r="K46" s="363"/>
      <c r="L46" s="368"/>
      <c r="M46" s="367"/>
      <c r="N46" s="366"/>
      <c r="O46" s="365"/>
      <c r="P46" s="364"/>
      <c r="Q46" s="363"/>
      <c r="R46" s="362"/>
      <c r="S46" s="312"/>
      <c r="T46" s="311"/>
      <c r="U46" s="312"/>
      <c r="V46" s="311"/>
      <c r="W46" s="312"/>
      <c r="X46" s="311"/>
      <c r="Y46" s="115"/>
      <c r="Z46" s="114"/>
      <c r="AA46" s="113"/>
      <c r="AB46" s="113"/>
      <c r="AC46" s="112"/>
      <c r="AD46" s="111"/>
      <c r="AE46" s="361"/>
      <c r="AF46" s="360"/>
      <c r="AG46" s="359"/>
      <c r="AH46" s="359"/>
      <c r="AI46" s="359"/>
      <c r="AJ46" s="359"/>
      <c r="AK46" s="359"/>
      <c r="AL46" s="359"/>
      <c r="AM46" s="359"/>
      <c r="AN46" s="359"/>
      <c r="AO46" s="359"/>
      <c r="AP46" s="358"/>
      <c r="AQ46" s="357"/>
      <c r="AR46" s="356"/>
      <c r="AS46" s="356"/>
      <c r="AT46" s="355"/>
      <c r="AU46" s="37"/>
      <c r="AV46" s="354"/>
      <c r="AW46" s="353"/>
      <c r="AX46" s="353"/>
      <c r="AY46" s="353"/>
      <c r="AZ46" s="353"/>
      <c r="BA46" s="353"/>
      <c r="BB46" s="353"/>
      <c r="BC46" s="353"/>
      <c r="BD46" s="353"/>
      <c r="BE46" s="353"/>
      <c r="BF46" s="353"/>
      <c r="BG46" s="353"/>
      <c r="BH46" s="352"/>
      <c r="BI46" s="351"/>
      <c r="BJ46" s="350"/>
      <c r="BK46" s="349"/>
      <c r="BL46" s="36"/>
      <c r="BM46" s="354"/>
      <c r="BN46" s="353"/>
      <c r="BO46" s="353"/>
      <c r="BP46" s="353"/>
      <c r="BQ46" s="353"/>
      <c r="BR46" s="353"/>
      <c r="BS46" s="353"/>
      <c r="BT46" s="353"/>
      <c r="BU46" s="353"/>
      <c r="BV46" s="353"/>
      <c r="BW46" s="353"/>
      <c r="BX46" s="353"/>
      <c r="BY46" s="352"/>
      <c r="BZ46" s="351"/>
      <c r="CA46" s="350"/>
      <c r="CB46" s="349"/>
    </row>
    <row r="47" spans="1:80" s="325" customFormat="1" ht="19" customHeight="1" x14ac:dyDescent="0.2">
      <c r="A47" s="347"/>
      <c r="B47" s="346"/>
      <c r="C47" s="345" t="s">
        <v>20</v>
      </c>
      <c r="D47" s="344"/>
      <c r="E47" s="343" t="str">
        <f>IF(D47="","",EDATE(D47,12))</f>
        <v/>
      </c>
      <c r="F47" s="342" t="str">
        <f ca="1">IF(D47="","",E47-TODAY() )</f>
        <v/>
      </c>
      <c r="G47" s="344"/>
      <c r="H47" s="343" t="str">
        <f>IF(G47="","",EDATE(G47,12))</f>
        <v/>
      </c>
      <c r="I47" s="342" t="str">
        <f ca="1">IF(G47="","",H47-TODAY() )</f>
        <v/>
      </c>
      <c r="J47" s="344"/>
      <c r="K47" s="343" t="str">
        <f>IF(J47="","",EDATE(J47,12))</f>
        <v/>
      </c>
      <c r="L47" s="342" t="str">
        <f ca="1">IF(J47="","",K47-TODAY() )</f>
        <v/>
      </c>
      <c r="M47" s="344"/>
      <c r="N47" s="343" t="str">
        <f>IF(M47="","",EDATE(M47,36))</f>
        <v/>
      </c>
      <c r="O47" s="342" t="str">
        <f ca="1">IF(M47="","",N47-TODAY())</f>
        <v/>
      </c>
      <c r="P47" s="344"/>
      <c r="Q47" s="343" t="str">
        <f>IF(P47="","",EDATE(P47,36))</f>
        <v/>
      </c>
      <c r="R47" s="342" t="str">
        <f ca="1">IF(P47="","",Q47-TODAY())</f>
        <v/>
      </c>
      <c r="S47" s="348"/>
      <c r="T47" s="348"/>
      <c r="U47" s="348"/>
      <c r="V47" s="348"/>
      <c r="W47" s="348"/>
      <c r="X47" s="348"/>
      <c r="Y47" s="341"/>
      <c r="Z47" s="341"/>
      <c r="AA47" s="341"/>
      <c r="AB47" s="341"/>
      <c r="AC47" s="341"/>
      <c r="AD47" s="341"/>
      <c r="AE47" s="340">
        <f>A47</f>
        <v>0</v>
      </c>
      <c r="AF47" s="339">
        <f>B47</f>
        <v>0</v>
      </c>
      <c r="AG47" s="338"/>
      <c r="AH47" s="338"/>
      <c r="AI47" s="338"/>
      <c r="AJ47" s="338"/>
      <c r="AK47" s="331"/>
      <c r="AL47" s="331"/>
      <c r="AM47" s="330"/>
      <c r="AN47" s="330"/>
      <c r="AO47" s="330"/>
      <c r="AP47" s="337"/>
      <c r="AQ47" s="163">
        <f>COUNTIFS(AG47:AP47,"&gt;=01/01/2017",AG47:AP47,"&lt;=31/12/2017",AG47:AP47,"&lt;="&amp;$AE$13)</f>
        <v>0</v>
      </c>
      <c r="AR47" s="162">
        <f>IF(AQ47/MAX($BB$13,3)&gt;=1,1,AQ47/MAX($BB$13,3))</f>
        <v>0</v>
      </c>
      <c r="AS47" s="161">
        <f>COUNTIFS(AG47:AP47,"&gt;=01/06/2017",AG47:AP47,"&lt;=31/05/2018",AG47:AP47,"&lt;="&amp;$AE$13)</f>
        <v>0</v>
      </c>
      <c r="AT47" s="160">
        <f>IF(AS47/MAX($BB$13,3)&gt;=1,1,AS47/MAX($BB$13,3))</f>
        <v>0</v>
      </c>
      <c r="AU47" s="336"/>
      <c r="AV47" s="333">
        <f>$A47</f>
        <v>0</v>
      </c>
      <c r="AW47" s="332">
        <f>$B47</f>
        <v>0</v>
      </c>
      <c r="AX47" s="335">
        <f t="array" ref="AX47">IFERROR(SMALL(IF($AG47:$AP47-$AX$2&gt;0,$AG47:$AP47,""),COLUMN(#REF!)),0)</f>
        <v>0</v>
      </c>
      <c r="AY47" s="335">
        <f t="array" ref="AY47">IFERROR(SMALL(IF($AG47:$AP47-$AX$2&gt;0,$AG47:$AP47,""),COLUMN(#REF!)),0)</f>
        <v>0</v>
      </c>
      <c r="AZ47" s="335">
        <f t="array" ref="AZ47">IFERROR(SMALL(IF($AG47:$AP47-$AX$2&gt;0,$AG47:$AP47,""),COLUMN(#REF!)),0)</f>
        <v>0</v>
      </c>
      <c r="BA47" s="335">
        <f t="array" ref="BA47">IFERROR(SMALL(IF($AG47:$AP47-$AX$2&gt;0,$AG47:$AP47,""),COLUMN(#REF!)),0)</f>
        <v>0</v>
      </c>
      <c r="BB47" s="335">
        <f t="array" ref="BB47">IFERROR(SMALL(IF($AG47:$AP47-$AX$2&gt;0,$AG47:$AP47,""),COLUMN(#REF!)),0)</f>
        <v>0</v>
      </c>
      <c r="BC47" s="335">
        <f t="array" ref="BC47">IFERROR(SMALL(IF($AG47:$AP47-$AX$2&gt;0,$AG47:$AP47,""),COLUMN(#REF!)),0)</f>
        <v>0</v>
      </c>
      <c r="BD47" s="335">
        <f t="array" ref="BD47">IFERROR(SMALL(IF($AG47:$AP47-$AX$2&gt;0,$AG47:$AP47,""),COLUMN(#REF!)),0)</f>
        <v>0</v>
      </c>
      <c r="BE47" s="335">
        <f t="array" ref="BE47">IFERROR(SMALL(IF($AG47:$AP47-$AX$2&gt;0,$AG47:$AP47,""),COLUMN(#REF!)),0)</f>
        <v>0</v>
      </c>
      <c r="BF47" s="335">
        <f t="array" ref="BF47">IFERROR(SMALL(IF($AG47:$AP47-$AX$2&gt;0,$AG47:$AP47,""),COLUMN(#REF!)),0)</f>
        <v>0</v>
      </c>
      <c r="BG47" s="335">
        <f t="array" ref="BG47">IFERROR(SMALL(IF($AG47:$AP47-$AX$2&gt;0,$AG47:$AP47,""),COLUMN(#REF!)),0)</f>
        <v>0</v>
      </c>
      <c r="BH47" s="329">
        <f>COUNTIFS(AX47:BG47,"&gt;=01/01/2018",AX47:BG47,"&lt;=31/12/2018",AX47:BG47,"&lt;="&amp;#REF!)</f>
        <v>0</v>
      </c>
      <c r="BI47" s="328">
        <f>IF(BH47/MAX($BB$13,3)&gt;=1,1,BH47/MAX($BB$13,3))</f>
        <v>0</v>
      </c>
      <c r="BJ47" s="327">
        <f>COUNTIFS(AX47:BG47,"&gt;=01/06/2017",AX47:BG47,"&lt;=31/05/2018",AX47:BG47,"&lt;="&amp;#REF!)</f>
        <v>0</v>
      </c>
      <c r="BK47" s="326">
        <f>IF(BJ47/MAX($BB$13,3)&gt;=1,1,BJ47/MAX($BB$13,3))</f>
        <v>0</v>
      </c>
      <c r="BL47" s="334"/>
      <c r="BM47" s="333">
        <f>$A47</f>
        <v>0</v>
      </c>
      <c r="BN47" s="332">
        <f>$B47</f>
        <v>0</v>
      </c>
      <c r="BO47" s="331" t="str">
        <f t="array" ref="BO47">IFERROR(SMALL(IF($AG47:$AP47-$AX$2&gt;0,$AG47:$AP47,""),COLUMN(#REF!)),"")</f>
        <v/>
      </c>
      <c r="BP47" s="331" t="str">
        <f t="array" ref="BP47">IFERROR(SMALL(IF($AG47:$AP47-$AX$2&gt;0,$AG47:$AP47,""),COLUMN(#REF!)),"")</f>
        <v/>
      </c>
      <c r="BQ47" s="331" t="str">
        <f t="array" ref="BQ47">IFERROR(SMALL(IF($AG47:$AP47-$AX$2&gt;0,$AG47:$AP47,""),COLUMN(#REF!)),"")</f>
        <v/>
      </c>
      <c r="BR47" s="331" t="str">
        <f t="array" ref="BR47">IFERROR(SMALL(IF($AG47:$AP47-$AX$2&gt;0,$AG47:$AP47,""),COLUMN(#REF!)),"")</f>
        <v/>
      </c>
      <c r="BS47" s="331" t="str">
        <f t="array" ref="BS47">IFERROR(SMALL(IF($AG47:$AP47-$AX$2&gt;0,$AG47:$AP47,""),COLUMN(#REF!)),"")</f>
        <v/>
      </c>
      <c r="BT47" s="331" t="str">
        <f t="array" ref="BT47">IFERROR(SMALL(IF($AG47:$AP47-$AX$2&gt;0,$AG47:$AP47,""),COLUMN(#REF!)),"")</f>
        <v/>
      </c>
      <c r="BU47" s="331" t="str">
        <f t="array" ref="BU47">IFERROR(SMALL(IF($AG47:$AP47-$AX$2&gt;0,$AG47:$AP47,""),COLUMN(#REF!)),"")</f>
        <v/>
      </c>
      <c r="BV47" s="331" t="str">
        <f t="array" ref="BV47">IFERROR(SMALL(IF($AG47:$AP47-$AX$2&gt;0,$AG47:$AP47,""),COLUMN(#REF!)),"")</f>
        <v/>
      </c>
      <c r="BW47" s="331" t="str">
        <f t="array" ref="BW47">IFERROR(SMALL(IF($AG47:$AP47-$AX$2&gt;0,$AG47:$AP47,""),COLUMN(#REF!)),"")</f>
        <v/>
      </c>
      <c r="BX47" s="330" t="str">
        <f t="array" ref="BX47">IFERROR(SMALL(IF($AG47:$AP47-$AX$2&gt;0,$AG47:$AP47,""),COLUMN(#REF!)),"")</f>
        <v/>
      </c>
      <c r="BY47" s="329">
        <f>COUNTIFS(BO47:BX47,"&gt;=01/01/2018",BO47:BX47,"&lt;=31/12/2018",BO47:BX47,"&lt;="&amp;#REF!)</f>
        <v>0</v>
      </c>
      <c r="BZ47" s="328">
        <f>IF(BY47/MAX($BB$13,3)&gt;=1,1,BY47/MAX($BB$13,3))</f>
        <v>0</v>
      </c>
      <c r="CA47" s="327">
        <f>COUNTIFS(BO47:BX47,"&gt;=01/06/2017",BO47:BX47,"&lt;=31/05/2018",BO47:BX47,"&lt;="&amp;#REF!)</f>
        <v>0</v>
      </c>
      <c r="CB47" s="326">
        <f>IF(CA47/MAX($BB$13,3)&gt;=1,1,CA47/MAX($BB$13,3))</f>
        <v>0</v>
      </c>
    </row>
    <row r="48" spans="1:80" s="325" customFormat="1" ht="19" customHeight="1" x14ac:dyDescent="0.2">
      <c r="A48" s="347"/>
      <c r="B48" s="346"/>
      <c r="C48" s="345" t="s">
        <v>20</v>
      </c>
      <c r="D48" s="344"/>
      <c r="E48" s="343" t="str">
        <f>IF(D48="","",EDATE(D48,12))</f>
        <v/>
      </c>
      <c r="F48" s="342" t="str">
        <f ca="1">IF(D48="","",E48-TODAY() )</f>
        <v/>
      </c>
      <c r="G48" s="344"/>
      <c r="H48" s="343" t="str">
        <f>IF(G48="","",EDATE(G48,12))</f>
        <v/>
      </c>
      <c r="I48" s="342" t="str">
        <f ca="1">IF(G48="","",H48-TODAY() )</f>
        <v/>
      </c>
      <c r="J48" s="344"/>
      <c r="K48" s="343" t="str">
        <f>IF(J48="","",EDATE(J48,12))</f>
        <v/>
      </c>
      <c r="L48" s="342" t="str">
        <f ca="1">IF(J48="","",K48-TODAY() )</f>
        <v/>
      </c>
      <c r="M48" s="344"/>
      <c r="N48" s="343" t="str">
        <f>IF(M48="","",EDATE(M48,36))</f>
        <v/>
      </c>
      <c r="O48" s="342" t="str">
        <f ca="1">IF(M48="","",N48-TODAY())</f>
        <v/>
      </c>
      <c r="P48" s="344"/>
      <c r="Q48" s="343" t="str">
        <f>IF(P48="","",EDATE(P48,36))</f>
        <v/>
      </c>
      <c r="R48" s="342" t="str">
        <f ca="1">IF(P48="","",Q48-TODAY())</f>
        <v/>
      </c>
      <c r="S48" s="341"/>
      <c r="T48" s="341"/>
      <c r="U48" s="341"/>
      <c r="V48" s="341"/>
      <c r="W48" s="341"/>
      <c r="X48" s="341"/>
      <c r="Y48" s="341"/>
      <c r="Z48" s="341"/>
      <c r="AA48" s="341"/>
      <c r="AB48" s="341"/>
      <c r="AC48" s="341"/>
      <c r="AD48" s="341"/>
      <c r="AE48" s="340">
        <f>A48</f>
        <v>0</v>
      </c>
      <c r="AF48" s="339">
        <f>B48</f>
        <v>0</v>
      </c>
      <c r="AG48" s="338"/>
      <c r="AH48" s="338"/>
      <c r="AI48" s="338"/>
      <c r="AJ48" s="338"/>
      <c r="AK48" s="331"/>
      <c r="AL48" s="331"/>
      <c r="AM48" s="330"/>
      <c r="AN48" s="330"/>
      <c r="AO48" s="330"/>
      <c r="AP48" s="337"/>
      <c r="AQ48" s="163">
        <f>COUNTIFS(AG48:AP48,"&gt;=01/01/2017",AG48:AP48,"&lt;=31/12/2017",AG48:AP48,"&lt;="&amp;$AE$13)</f>
        <v>0</v>
      </c>
      <c r="AR48" s="162">
        <f>IF(AQ48/MAX($BB$13,3)&gt;=1,1,AQ48/MAX($BB$13,3))</f>
        <v>0</v>
      </c>
      <c r="AS48" s="161">
        <f>COUNTIFS(AG48:AP48,"&gt;=01/06/2017",AG48:AP48,"&lt;=31/05/2018",AG48:AP48,"&lt;="&amp;$AE$13)</f>
        <v>0</v>
      </c>
      <c r="AT48" s="160">
        <f>IF(AS48/MAX($BB$13,3)&gt;=1,1,AS48/MAX($BB$13,3))</f>
        <v>0</v>
      </c>
      <c r="AU48" s="336"/>
      <c r="AV48" s="333">
        <f>$A48</f>
        <v>0</v>
      </c>
      <c r="AW48" s="332">
        <f>$B48</f>
        <v>0</v>
      </c>
      <c r="AX48" s="335">
        <f t="array" ref="AX48">IFERROR(SMALL(IF($AG48:$AP48-$AX$2&gt;0,$AG48:$AP48,""),COLUMN(#REF!)),0)</f>
        <v>0</v>
      </c>
      <c r="AY48" s="335">
        <f t="array" ref="AY48">IFERROR(SMALL(IF($AG48:$AP48-$AX$2&gt;0,$AG48:$AP48,""),COLUMN(#REF!)),0)</f>
        <v>0</v>
      </c>
      <c r="AZ48" s="335">
        <f t="array" ref="AZ48">IFERROR(SMALL(IF($AG48:$AP48-$AX$2&gt;0,$AG48:$AP48,""),COLUMN(#REF!)),0)</f>
        <v>0</v>
      </c>
      <c r="BA48" s="335">
        <f t="array" ref="BA48">IFERROR(SMALL(IF($AG48:$AP48-$AX$2&gt;0,$AG48:$AP48,""),COLUMN(#REF!)),0)</f>
        <v>0</v>
      </c>
      <c r="BB48" s="335">
        <f t="array" ref="BB48">IFERROR(SMALL(IF($AG48:$AP48-$AX$2&gt;0,$AG48:$AP48,""),COLUMN(#REF!)),0)</f>
        <v>0</v>
      </c>
      <c r="BC48" s="335">
        <f t="array" ref="BC48">IFERROR(SMALL(IF($AG48:$AP48-$AX$2&gt;0,$AG48:$AP48,""),COLUMN(#REF!)),0)</f>
        <v>0</v>
      </c>
      <c r="BD48" s="335">
        <f t="array" ref="BD48">IFERROR(SMALL(IF($AG48:$AP48-$AX$2&gt;0,$AG48:$AP48,""),COLUMN(#REF!)),0)</f>
        <v>0</v>
      </c>
      <c r="BE48" s="335">
        <f t="array" ref="BE48">IFERROR(SMALL(IF($AG48:$AP48-$AX$2&gt;0,$AG48:$AP48,""),COLUMN(#REF!)),0)</f>
        <v>0</v>
      </c>
      <c r="BF48" s="335">
        <f t="array" ref="BF48">IFERROR(SMALL(IF($AG48:$AP48-$AX$2&gt;0,$AG48:$AP48,""),COLUMN(#REF!)),0)</f>
        <v>0</v>
      </c>
      <c r="BG48" s="335">
        <f t="array" ref="BG48">IFERROR(SMALL(IF($AG48:$AP48-$AX$2&gt;0,$AG48:$AP48,""),COLUMN(#REF!)),0)</f>
        <v>0</v>
      </c>
      <c r="BH48" s="329">
        <f>COUNTIFS(AX48:BG48,"&gt;=01/01/2018",AX48:BG48,"&lt;=31/12/2018",AX48:BG48,"&lt;="&amp;#REF!)</f>
        <v>0</v>
      </c>
      <c r="BI48" s="328">
        <f>IF(BH48/MAX($BB$13,3)&gt;=1,1,BH48/MAX($BB$13,3))</f>
        <v>0</v>
      </c>
      <c r="BJ48" s="327">
        <f>COUNTIFS(AX48:BG48,"&gt;=01/06/2017",AX48:BG48,"&lt;=31/05/2018",AX48:BG48,"&lt;="&amp;#REF!)</f>
        <v>0</v>
      </c>
      <c r="BK48" s="326">
        <f>IF(BJ48/MAX($BB$13,3)&gt;=1,1,BJ48/MAX($BB$13,3))</f>
        <v>0</v>
      </c>
      <c r="BL48" s="334"/>
      <c r="BM48" s="333">
        <f>$A48</f>
        <v>0</v>
      </c>
      <c r="BN48" s="332">
        <f>$B48</f>
        <v>0</v>
      </c>
      <c r="BO48" s="331"/>
      <c r="BP48" s="331"/>
      <c r="BQ48" s="331"/>
      <c r="BR48" s="331"/>
      <c r="BS48" s="331"/>
      <c r="BT48" s="331"/>
      <c r="BU48" s="331"/>
      <c r="BV48" s="331"/>
      <c r="BW48" s="331"/>
      <c r="BX48" s="330"/>
      <c r="BY48" s="329">
        <f>COUNTIFS(BO48:BX48,"&gt;=01/01/2018",BO48:BX48,"&lt;=31/12/2018",BO48:BX48,"&lt;="&amp;#REF!)</f>
        <v>0</v>
      </c>
      <c r="BZ48" s="328">
        <f>IF(BY48/MAX($BB$13,3)&gt;=1,1,BY48/MAX($BB$13,3))</f>
        <v>0</v>
      </c>
      <c r="CA48" s="327">
        <f>COUNTIFS(BO48:BX48,"&gt;=01/06/2017",BO48:BX48,"&lt;=31/05/2018",BO48:BX48,"&lt;="&amp;#REF!)</f>
        <v>0</v>
      </c>
      <c r="CB48" s="326">
        <f>IF(CA48/MAX($BB$13,3)&gt;=1,1,CA48/MAX($BB$13,3))</f>
        <v>0</v>
      </c>
    </row>
    <row r="49" spans="1:80" s="325" customFormat="1" ht="19" customHeight="1" x14ac:dyDescent="0.2">
      <c r="A49" s="347"/>
      <c r="B49" s="346"/>
      <c r="C49" s="345" t="s">
        <v>20</v>
      </c>
      <c r="D49" s="344"/>
      <c r="E49" s="343" t="str">
        <f>IF(D49="","",EDATE(D49,12))</f>
        <v/>
      </c>
      <c r="F49" s="342" t="str">
        <f ca="1">IF(D49="","",E49-TODAY() )</f>
        <v/>
      </c>
      <c r="G49" s="344"/>
      <c r="H49" s="343" t="str">
        <f>IF(G49="","",EDATE(G49,12))</f>
        <v/>
      </c>
      <c r="I49" s="342" t="str">
        <f ca="1">IF(G49="","",H49-TODAY() )</f>
        <v/>
      </c>
      <c r="J49" s="344"/>
      <c r="K49" s="343" t="str">
        <f>IF(J49="","",EDATE(J49,12))</f>
        <v/>
      </c>
      <c r="L49" s="342" t="str">
        <f ca="1">IF(J49="","",K49-TODAY() )</f>
        <v/>
      </c>
      <c r="M49" s="344"/>
      <c r="N49" s="343" t="str">
        <f>IF(M49="","",EDATE(M49,36))</f>
        <v/>
      </c>
      <c r="O49" s="342" t="str">
        <f ca="1">IF(M49="","",N49-TODAY())</f>
        <v/>
      </c>
      <c r="P49" s="344"/>
      <c r="Q49" s="343" t="str">
        <f>IF(P49="","",EDATE(P49,36))</f>
        <v/>
      </c>
      <c r="R49" s="342" t="str">
        <f ca="1">IF(P49="","",Q49-TODAY())</f>
        <v/>
      </c>
      <c r="S49" s="341"/>
      <c r="T49" s="341"/>
      <c r="U49" s="341"/>
      <c r="V49" s="341"/>
      <c r="W49" s="341"/>
      <c r="X49" s="341"/>
      <c r="Y49" s="341"/>
      <c r="Z49" s="341"/>
      <c r="AA49" s="341"/>
      <c r="AB49" s="341"/>
      <c r="AC49" s="341"/>
      <c r="AD49" s="341"/>
      <c r="AE49" s="340">
        <f>A49</f>
        <v>0</v>
      </c>
      <c r="AF49" s="339">
        <f>B49</f>
        <v>0</v>
      </c>
      <c r="AG49" s="338"/>
      <c r="AH49" s="338"/>
      <c r="AI49" s="338"/>
      <c r="AJ49" s="338"/>
      <c r="AK49" s="331"/>
      <c r="AL49" s="331"/>
      <c r="AM49" s="330"/>
      <c r="AN49" s="330"/>
      <c r="AO49" s="330"/>
      <c r="AP49" s="337"/>
      <c r="AQ49" s="163">
        <f>COUNTIFS(AG49:AP49,"&gt;=01/01/2017",AG49:AP49,"&lt;=31/12/2017",AG49:AP49,"&lt;="&amp;$AE$13)</f>
        <v>0</v>
      </c>
      <c r="AR49" s="162">
        <f>IF(AQ49/MAX($BB$13,3)&gt;=1,1,AQ49/MAX($BB$13,3))</f>
        <v>0</v>
      </c>
      <c r="AS49" s="161">
        <f>COUNTIFS(AG49:AP49,"&gt;=01/06/2017",AG49:AP49,"&lt;=31/05/2018",AG49:AP49,"&lt;="&amp;$AE$13)</f>
        <v>0</v>
      </c>
      <c r="AT49" s="160">
        <f>IF(AS49/MAX($BB$13,3)&gt;=1,1,AS49/MAX($BB$13,3))</f>
        <v>0</v>
      </c>
      <c r="AU49" s="336"/>
      <c r="AV49" s="333">
        <f>$A49</f>
        <v>0</v>
      </c>
      <c r="AW49" s="332">
        <f>$B49</f>
        <v>0</v>
      </c>
      <c r="AX49" s="335">
        <f t="array" ref="AX49">IFERROR(SMALL(IF($AG49:$AP49-$AX$2&gt;0,$AG49:$AP49,""),COLUMN(#REF!)),0)</f>
        <v>0</v>
      </c>
      <c r="AY49" s="335">
        <f t="array" ref="AY49">IFERROR(SMALL(IF($AG49:$AP49-$AX$2&gt;0,$AG49:$AP49,""),COLUMN(#REF!)),0)</f>
        <v>0</v>
      </c>
      <c r="AZ49" s="335">
        <f t="array" ref="AZ49">IFERROR(SMALL(IF($AG49:$AP49-$AX$2&gt;0,$AG49:$AP49,""),COLUMN(#REF!)),0)</f>
        <v>0</v>
      </c>
      <c r="BA49" s="335">
        <f t="array" ref="BA49">IFERROR(SMALL(IF($AG49:$AP49-$AX$2&gt;0,$AG49:$AP49,""),COLUMN(#REF!)),0)</f>
        <v>0</v>
      </c>
      <c r="BB49" s="335">
        <f t="array" ref="BB49">IFERROR(SMALL(IF($AG49:$AP49-$AX$2&gt;0,$AG49:$AP49,""),COLUMN(#REF!)),0)</f>
        <v>0</v>
      </c>
      <c r="BC49" s="335">
        <f t="array" ref="BC49">IFERROR(SMALL(IF($AG49:$AP49-$AX$2&gt;0,$AG49:$AP49,""),COLUMN(#REF!)),0)</f>
        <v>0</v>
      </c>
      <c r="BD49" s="335">
        <f t="array" ref="BD49">IFERROR(SMALL(IF($AG49:$AP49-$AX$2&gt;0,$AG49:$AP49,""),COLUMN(#REF!)),0)</f>
        <v>0</v>
      </c>
      <c r="BE49" s="335">
        <f t="array" ref="BE49">IFERROR(SMALL(IF($AG49:$AP49-$AX$2&gt;0,$AG49:$AP49,""),COLUMN(#REF!)),0)</f>
        <v>0</v>
      </c>
      <c r="BF49" s="335">
        <f t="array" ref="BF49">IFERROR(SMALL(IF($AG49:$AP49-$AX$2&gt;0,$AG49:$AP49,""),COLUMN(#REF!)),0)</f>
        <v>0</v>
      </c>
      <c r="BG49" s="335">
        <f t="array" ref="BG49">IFERROR(SMALL(IF($AG49:$AP49-$AX$2&gt;0,$AG49:$AP49,""),COLUMN(#REF!)),0)</f>
        <v>0</v>
      </c>
      <c r="BH49" s="329">
        <f>COUNTIFS(AX49:BG49,"&gt;=01/01/2018",AX49:BG49,"&lt;=31/12/2018",AX49:BG49,"&lt;="&amp;#REF!)</f>
        <v>0</v>
      </c>
      <c r="BI49" s="328">
        <f>IF(BH49/MAX($BB$13,3)&gt;=1,1,BH49/MAX($BB$13,3))</f>
        <v>0</v>
      </c>
      <c r="BJ49" s="327">
        <f>COUNTIFS(AX49:BG49,"&gt;=01/06/2017",AX49:BG49,"&lt;=31/05/2018",AX49:BG49,"&lt;="&amp;#REF!)</f>
        <v>0</v>
      </c>
      <c r="BK49" s="326">
        <f>IF(BJ49/MAX($BB$13,3)&gt;=1,1,BJ49/MAX($BB$13,3))</f>
        <v>0</v>
      </c>
      <c r="BL49" s="334"/>
      <c r="BM49" s="333">
        <f>$A49</f>
        <v>0</v>
      </c>
      <c r="BN49" s="332">
        <f>$B49</f>
        <v>0</v>
      </c>
      <c r="BO49" s="331"/>
      <c r="BP49" s="331"/>
      <c r="BQ49" s="331"/>
      <c r="BR49" s="331"/>
      <c r="BS49" s="331"/>
      <c r="BT49" s="331"/>
      <c r="BU49" s="331"/>
      <c r="BV49" s="331"/>
      <c r="BW49" s="331"/>
      <c r="BX49" s="330"/>
      <c r="BY49" s="329">
        <f>COUNTIFS(BO49:BX49,"&gt;=01/01/2018",BO49:BX49,"&lt;=31/12/2018",BO49:BX49,"&lt;="&amp;#REF!)</f>
        <v>0</v>
      </c>
      <c r="BZ49" s="328">
        <f>IF(BY49/MAX($BB$13,3)&gt;=1,1,BY49/MAX($BB$13,3))</f>
        <v>0</v>
      </c>
      <c r="CA49" s="327">
        <f>COUNTIFS(BO49:BX49,"&gt;=01/06/2017",BO49:BX49,"&lt;=31/05/2018",BO49:BX49,"&lt;="&amp;#REF!)</f>
        <v>0</v>
      </c>
      <c r="CB49" s="326">
        <f>IF(CA49/MAX($BB$13,3)&gt;=1,1,CA49/MAX($BB$13,3))</f>
        <v>0</v>
      </c>
    </row>
    <row r="50" spans="1:80" s="325" customFormat="1" ht="19" customHeight="1" x14ac:dyDescent="0.2">
      <c r="A50" s="347"/>
      <c r="B50" s="346"/>
      <c r="C50" s="345" t="s">
        <v>20</v>
      </c>
      <c r="D50" s="344"/>
      <c r="E50" s="343" t="str">
        <f>IF(D50="","",EDATE(D50,12))</f>
        <v/>
      </c>
      <c r="F50" s="342" t="str">
        <f ca="1">IF(D50="","",E50-TODAY() )</f>
        <v/>
      </c>
      <c r="G50" s="344"/>
      <c r="H50" s="343" t="str">
        <f>IF(G50="","",EDATE(G50,12))</f>
        <v/>
      </c>
      <c r="I50" s="342" t="str">
        <f ca="1">IF(G50="","",H50-TODAY() )</f>
        <v/>
      </c>
      <c r="J50" s="344"/>
      <c r="K50" s="343" t="str">
        <f>IF(J50="","",EDATE(J50,12))</f>
        <v/>
      </c>
      <c r="L50" s="342" t="str">
        <f ca="1">IF(J50="","",K50-TODAY() )</f>
        <v/>
      </c>
      <c r="M50" s="344"/>
      <c r="N50" s="343" t="str">
        <f>IF(M50="","",EDATE(M50,36))</f>
        <v/>
      </c>
      <c r="O50" s="342" t="str">
        <f ca="1">IF(M50="","",N50-TODAY())</f>
        <v/>
      </c>
      <c r="P50" s="344"/>
      <c r="Q50" s="343" t="str">
        <f>IF(P50="","",EDATE(P50,36))</f>
        <v/>
      </c>
      <c r="R50" s="342" t="str">
        <f ca="1">IF(P50="","",Q50-TODAY())</f>
        <v/>
      </c>
      <c r="S50" s="341"/>
      <c r="T50" s="341"/>
      <c r="U50" s="341"/>
      <c r="V50" s="341"/>
      <c r="W50" s="341"/>
      <c r="X50" s="341"/>
      <c r="Y50" s="341"/>
      <c r="Z50" s="341"/>
      <c r="AA50" s="341"/>
      <c r="AB50" s="341"/>
      <c r="AC50" s="341"/>
      <c r="AD50" s="341"/>
      <c r="AE50" s="340">
        <f>A50</f>
        <v>0</v>
      </c>
      <c r="AF50" s="339">
        <f>B50</f>
        <v>0</v>
      </c>
      <c r="AG50" s="338"/>
      <c r="AH50" s="338"/>
      <c r="AI50" s="338"/>
      <c r="AJ50" s="338"/>
      <c r="AK50" s="331"/>
      <c r="AL50" s="331"/>
      <c r="AM50" s="330"/>
      <c r="AN50" s="330"/>
      <c r="AO50" s="330"/>
      <c r="AP50" s="337"/>
      <c r="AQ50" s="163">
        <f>COUNTIFS(AG50:AP50,"&gt;=01/01/2017",AG50:AP50,"&lt;=31/12/2017",AG50:AP50,"&lt;="&amp;$AE$13)</f>
        <v>0</v>
      </c>
      <c r="AR50" s="162">
        <f>IF(AQ50/MAX($BB$13,3)&gt;=1,1,AQ50/MAX($BB$13,3))</f>
        <v>0</v>
      </c>
      <c r="AS50" s="161">
        <f>COUNTIFS(AG50:AP50,"&gt;=01/06/2017",AG50:AP50,"&lt;=31/05/2018",AG50:AP50,"&lt;="&amp;$AE$13)</f>
        <v>0</v>
      </c>
      <c r="AT50" s="160">
        <f>IF(AS50/MAX($BB$13,3)&gt;=1,1,AS50/MAX($BB$13,3))</f>
        <v>0</v>
      </c>
      <c r="AU50" s="336"/>
      <c r="AV50" s="333">
        <f>$A50</f>
        <v>0</v>
      </c>
      <c r="AW50" s="332">
        <f>$B50</f>
        <v>0</v>
      </c>
      <c r="AX50" s="335">
        <f t="array" ref="AX50">IFERROR(SMALL(IF($AG50:$AP50-$AX$2&gt;0,$AG50:$AP50,""),COLUMN(#REF!)),0)</f>
        <v>0</v>
      </c>
      <c r="AY50" s="335">
        <f t="array" ref="AY50">IFERROR(SMALL(IF($AG50:$AP50-$AX$2&gt;0,$AG50:$AP50,""),COLUMN(#REF!)),0)</f>
        <v>0</v>
      </c>
      <c r="AZ50" s="335">
        <f t="array" ref="AZ50">IFERROR(SMALL(IF($AG50:$AP50-$AX$2&gt;0,$AG50:$AP50,""),COLUMN(#REF!)),0)</f>
        <v>0</v>
      </c>
      <c r="BA50" s="335">
        <f t="array" ref="BA50">IFERROR(SMALL(IF($AG50:$AP50-$AX$2&gt;0,$AG50:$AP50,""),COLUMN(#REF!)),0)</f>
        <v>0</v>
      </c>
      <c r="BB50" s="335">
        <f t="array" ref="BB50">IFERROR(SMALL(IF($AG50:$AP50-$AX$2&gt;0,$AG50:$AP50,""),COLUMN(#REF!)),0)</f>
        <v>0</v>
      </c>
      <c r="BC50" s="335">
        <f t="array" ref="BC50">IFERROR(SMALL(IF($AG50:$AP50-$AX$2&gt;0,$AG50:$AP50,""),COLUMN(#REF!)),0)</f>
        <v>0</v>
      </c>
      <c r="BD50" s="335">
        <f t="array" ref="BD50">IFERROR(SMALL(IF($AG50:$AP50-$AX$2&gt;0,$AG50:$AP50,""),COLUMN(#REF!)),0)</f>
        <v>0</v>
      </c>
      <c r="BE50" s="335">
        <f t="array" ref="BE50">IFERROR(SMALL(IF($AG50:$AP50-$AX$2&gt;0,$AG50:$AP50,""),COLUMN(#REF!)),0)</f>
        <v>0</v>
      </c>
      <c r="BF50" s="335">
        <f t="array" ref="BF50">IFERROR(SMALL(IF($AG50:$AP50-$AX$2&gt;0,$AG50:$AP50,""),COLUMN(#REF!)),0)</f>
        <v>0</v>
      </c>
      <c r="BG50" s="335">
        <f t="array" ref="BG50">IFERROR(SMALL(IF($AG50:$AP50-$AX$2&gt;0,$AG50:$AP50,""),COLUMN(#REF!)),0)</f>
        <v>0</v>
      </c>
      <c r="BH50" s="329">
        <f>COUNTIFS(AX50:BG50,"&gt;=01/01/2018",AX50:BG50,"&lt;=31/12/2018",AX50:BG50,"&lt;="&amp;#REF!)</f>
        <v>0</v>
      </c>
      <c r="BI50" s="328">
        <f>IF(BH50/MAX($BB$13,3)&gt;=1,1,BH50/MAX($BB$13,3))</f>
        <v>0</v>
      </c>
      <c r="BJ50" s="327">
        <f>COUNTIFS(AX50:BG50,"&gt;=01/06/2017",AX50:BG50,"&lt;=31/05/2018",AX50:BG50,"&lt;="&amp;#REF!)</f>
        <v>0</v>
      </c>
      <c r="BK50" s="326">
        <f>IF(BJ50/MAX($BB$13,3)&gt;=1,1,BJ50/MAX($BB$13,3))</f>
        <v>0</v>
      </c>
      <c r="BL50" s="334"/>
      <c r="BM50" s="333">
        <f>$A50</f>
        <v>0</v>
      </c>
      <c r="BN50" s="332">
        <f>$B50</f>
        <v>0</v>
      </c>
      <c r="BO50" s="331"/>
      <c r="BP50" s="331"/>
      <c r="BQ50" s="331"/>
      <c r="BR50" s="331"/>
      <c r="BS50" s="331"/>
      <c r="BT50" s="331"/>
      <c r="BU50" s="331"/>
      <c r="BV50" s="331"/>
      <c r="BW50" s="331"/>
      <c r="BX50" s="330"/>
      <c r="BY50" s="329">
        <f>COUNTIFS(BO50:BX50,"&gt;=01/01/2018",BO50:BX50,"&lt;=31/12/2018",BO50:BX50,"&lt;="&amp;#REF!)</f>
        <v>0</v>
      </c>
      <c r="BZ50" s="328">
        <f>IF(BY50/MAX($BB$13,3)&gt;=1,1,BY50/MAX($BB$13,3))</f>
        <v>0</v>
      </c>
      <c r="CA50" s="327">
        <f>COUNTIFS(BO50:BX50,"&gt;=01/06/2017",BO50:BX50,"&lt;=31/05/2018",BO50:BX50,"&lt;="&amp;#REF!)</f>
        <v>0</v>
      </c>
      <c r="CB50" s="326">
        <f>IF(CA50/MAX($BB$13,3)&gt;=1,1,CA50/MAX($BB$13,3))</f>
        <v>0</v>
      </c>
    </row>
    <row r="51" spans="1:80" s="325" customFormat="1" ht="19" customHeight="1" thickBot="1" x14ac:dyDescent="0.25">
      <c r="A51" s="347"/>
      <c r="B51" s="346"/>
      <c r="C51" s="345" t="s">
        <v>20</v>
      </c>
      <c r="D51" s="344"/>
      <c r="E51" s="343" t="str">
        <f>IF(D51="","",EDATE(D51,12))</f>
        <v/>
      </c>
      <c r="F51" s="342" t="str">
        <f ca="1">IF(D51="","",E51-TODAY() )</f>
        <v/>
      </c>
      <c r="G51" s="344"/>
      <c r="H51" s="343" t="str">
        <f>IF(G51="","",EDATE(G51,12))</f>
        <v/>
      </c>
      <c r="I51" s="342" t="str">
        <f ca="1">IF(G51="","",H51-TODAY() )</f>
        <v/>
      </c>
      <c r="J51" s="344"/>
      <c r="K51" s="343" t="str">
        <f>IF(J51="","",EDATE(J51,12))</f>
        <v/>
      </c>
      <c r="L51" s="342" t="str">
        <f ca="1">IF(J51="","",K51-TODAY() )</f>
        <v/>
      </c>
      <c r="M51" s="344"/>
      <c r="N51" s="343" t="str">
        <f>IF(M51="","",EDATE(M51,36))</f>
        <v/>
      </c>
      <c r="O51" s="342" t="str">
        <f ca="1">IF(M51="","",N51-TODAY())</f>
        <v/>
      </c>
      <c r="P51" s="344"/>
      <c r="Q51" s="343" t="str">
        <f>IF(P51="","",EDATE(P51,36))</f>
        <v/>
      </c>
      <c r="R51" s="342" t="str">
        <f ca="1">IF(P51="","",Q51-TODAY())</f>
        <v/>
      </c>
      <c r="S51" s="341"/>
      <c r="T51" s="341"/>
      <c r="U51" s="341"/>
      <c r="V51" s="341"/>
      <c r="W51" s="341"/>
      <c r="X51" s="341"/>
      <c r="Y51" s="341"/>
      <c r="Z51" s="341"/>
      <c r="AA51" s="341"/>
      <c r="AB51" s="341"/>
      <c r="AC51" s="341"/>
      <c r="AD51" s="341"/>
      <c r="AE51" s="340">
        <f>A51</f>
        <v>0</v>
      </c>
      <c r="AF51" s="339">
        <f>B51</f>
        <v>0</v>
      </c>
      <c r="AG51" s="338"/>
      <c r="AH51" s="338"/>
      <c r="AI51" s="338"/>
      <c r="AJ51" s="338"/>
      <c r="AK51" s="331"/>
      <c r="AL51" s="331"/>
      <c r="AM51" s="330"/>
      <c r="AN51" s="330"/>
      <c r="AO51" s="330"/>
      <c r="AP51" s="337"/>
      <c r="AQ51" s="163">
        <f>COUNTIFS(AG51:AP51,"&gt;=01/01/2017",AG51:AP51,"&lt;=31/12/2017",AG51:AP51,"&lt;="&amp;$AE$13)</f>
        <v>0</v>
      </c>
      <c r="AR51" s="162">
        <f>IF(AQ51/MAX($BB$13,3)&gt;=1,1,AQ51/MAX($BB$13,3))</f>
        <v>0</v>
      </c>
      <c r="AS51" s="161">
        <f>COUNTIFS(AG51:AP51,"&gt;=01/06/2017",AG51:AP51,"&lt;=31/05/2018",AG51:AP51,"&lt;="&amp;$AE$13)</f>
        <v>0</v>
      </c>
      <c r="AT51" s="160">
        <f>IF(AS51/MAX($BB$13,3)&gt;=1,1,AS51/MAX($BB$13,3))</f>
        <v>0</v>
      </c>
      <c r="AU51" s="336"/>
      <c r="AV51" s="333">
        <f>$A51</f>
        <v>0</v>
      </c>
      <c r="AW51" s="332">
        <f>$B51</f>
        <v>0</v>
      </c>
      <c r="AX51" s="335">
        <f t="array" ref="AX51">IFERROR(SMALL(IF($AG51:$AP51-$AX$2&gt;0,$AG51:$AP51,""),COLUMN(#REF!)),0)</f>
        <v>0</v>
      </c>
      <c r="AY51" s="335">
        <f t="array" ref="AY51">IFERROR(SMALL(IF($AG51:$AP51-$AX$2&gt;0,$AG51:$AP51,""),COLUMN(#REF!)),0)</f>
        <v>0</v>
      </c>
      <c r="AZ51" s="335">
        <f t="array" ref="AZ51">IFERROR(SMALL(IF($AG51:$AP51-$AX$2&gt;0,$AG51:$AP51,""),COLUMN(#REF!)),0)</f>
        <v>0</v>
      </c>
      <c r="BA51" s="335">
        <f t="array" ref="BA51">IFERROR(SMALL(IF($AG51:$AP51-$AX$2&gt;0,$AG51:$AP51,""),COLUMN(#REF!)),0)</f>
        <v>0</v>
      </c>
      <c r="BB51" s="335">
        <f t="array" ref="BB51">IFERROR(SMALL(IF($AG51:$AP51-$AX$2&gt;0,$AG51:$AP51,""),COLUMN(#REF!)),0)</f>
        <v>0</v>
      </c>
      <c r="BC51" s="335">
        <f t="array" ref="BC51">IFERROR(SMALL(IF($AG51:$AP51-$AX$2&gt;0,$AG51:$AP51,""),COLUMN(#REF!)),0)</f>
        <v>0</v>
      </c>
      <c r="BD51" s="335">
        <f t="array" ref="BD51">IFERROR(SMALL(IF($AG51:$AP51-$AX$2&gt;0,$AG51:$AP51,""),COLUMN(#REF!)),0)</f>
        <v>0</v>
      </c>
      <c r="BE51" s="335">
        <f t="array" ref="BE51">IFERROR(SMALL(IF($AG51:$AP51-$AX$2&gt;0,$AG51:$AP51,""),COLUMN(#REF!)),0)</f>
        <v>0</v>
      </c>
      <c r="BF51" s="335">
        <f t="array" ref="BF51">IFERROR(SMALL(IF($AG51:$AP51-$AX$2&gt;0,$AG51:$AP51,""),COLUMN(#REF!)),0)</f>
        <v>0</v>
      </c>
      <c r="BG51" s="335">
        <f t="array" ref="BG51">IFERROR(SMALL(IF($AG51:$AP51-$AX$2&gt;0,$AG51:$AP51,""),COLUMN(#REF!)),0)</f>
        <v>0</v>
      </c>
      <c r="BH51" s="329">
        <f>COUNTIFS(AX51:BG51,"&gt;=01/01/2018",AX51:BG51,"&lt;=31/12/2018",AX51:BG51,"&lt;="&amp;#REF!)</f>
        <v>0</v>
      </c>
      <c r="BI51" s="328">
        <f>IF(BH51/MAX($BB$13,3)&gt;=1,1,BH51/MAX($BB$13,3))</f>
        <v>0</v>
      </c>
      <c r="BJ51" s="327">
        <f>COUNTIFS(AX51:BG51,"&gt;=01/06/2017",AX51:BG51,"&lt;=31/05/2018",AX51:BG51,"&lt;="&amp;#REF!)</f>
        <v>0</v>
      </c>
      <c r="BK51" s="326">
        <f>IF(BJ51/MAX($BB$13,3)&gt;=1,1,BJ51/MAX($BB$13,3))</f>
        <v>0</v>
      </c>
      <c r="BL51" s="334"/>
      <c r="BM51" s="333">
        <f>$A51</f>
        <v>0</v>
      </c>
      <c r="BN51" s="332">
        <f>$B51</f>
        <v>0</v>
      </c>
      <c r="BO51" s="331"/>
      <c r="BP51" s="331"/>
      <c r="BQ51" s="331"/>
      <c r="BR51" s="331"/>
      <c r="BS51" s="331"/>
      <c r="BT51" s="331"/>
      <c r="BU51" s="331"/>
      <c r="BV51" s="331"/>
      <c r="BW51" s="331"/>
      <c r="BX51" s="330"/>
      <c r="BY51" s="329">
        <f>COUNTIFS(BO51:BX51,"&gt;=01/01/2018",BO51:BX51,"&lt;=31/12/2018",BO51:BX51,"&lt;="&amp;#REF!)</f>
        <v>0</v>
      </c>
      <c r="BZ51" s="328">
        <f>IF(BY51/MAX($BB$13,3)&gt;=1,1,BY51/MAX($BB$13,3))</f>
        <v>0</v>
      </c>
      <c r="CA51" s="327">
        <f>COUNTIFS(BO51:BX51,"&gt;=01/06/2017",BO51:BX51,"&lt;=31/05/2018",BO51:BX51,"&lt;="&amp;#REF!)</f>
        <v>0</v>
      </c>
      <c r="CB51" s="326">
        <f>IF(CA51/MAX($BB$13,3)&gt;=1,1,CA51/MAX($BB$13,3))</f>
        <v>0</v>
      </c>
    </row>
    <row r="52" spans="1:80" ht="19" customHeight="1" thickTop="1" thickBot="1" x14ac:dyDescent="0.25">
      <c r="A52" s="324"/>
      <c r="B52" s="315"/>
      <c r="C52" s="323">
        <f>COUNTA(B54:B85)</f>
        <v>0</v>
      </c>
      <c r="D52" s="137"/>
      <c r="E52" s="136"/>
      <c r="F52" s="322"/>
      <c r="G52" s="321"/>
      <c r="H52" s="139"/>
      <c r="I52" s="320"/>
      <c r="J52" s="137"/>
      <c r="K52" s="136"/>
      <c r="L52" s="319"/>
      <c r="M52" s="140"/>
      <c r="N52" s="139"/>
      <c r="O52" s="320"/>
      <c r="P52" s="137"/>
      <c r="Q52" s="136"/>
      <c r="R52" s="319"/>
      <c r="S52" s="318"/>
      <c r="T52" s="317"/>
      <c r="U52" s="318"/>
      <c r="V52" s="317"/>
      <c r="W52" s="318"/>
      <c r="X52" s="317"/>
      <c r="Y52" s="132"/>
      <c r="Z52" s="131"/>
      <c r="AA52" s="131"/>
      <c r="AB52" s="131"/>
      <c r="AC52" s="131"/>
      <c r="AD52" s="131"/>
      <c r="AE52" s="130"/>
      <c r="AF52" s="129"/>
      <c r="AG52" s="128" t="s">
        <v>15</v>
      </c>
      <c r="AH52" s="55" t="s">
        <v>14</v>
      </c>
      <c r="AI52" s="55" t="s">
        <v>13</v>
      </c>
      <c r="AJ52" s="55" t="s">
        <v>12</v>
      </c>
      <c r="AK52" s="55" t="s">
        <v>11</v>
      </c>
      <c r="AL52" s="55" t="s">
        <v>10</v>
      </c>
      <c r="AM52" s="55" t="s">
        <v>9</v>
      </c>
      <c r="AN52" s="55" t="s">
        <v>8</v>
      </c>
      <c r="AO52" s="55" t="s">
        <v>7</v>
      </c>
      <c r="AP52" s="54" t="s">
        <v>6</v>
      </c>
      <c r="AQ52" s="53" t="s">
        <v>5</v>
      </c>
      <c r="AR52" s="52" t="e">
        <f>SUM(AR54:AR85)/#REF!</f>
        <v>#REF!</v>
      </c>
      <c r="AS52" s="51" t="s">
        <v>4</v>
      </c>
      <c r="AT52" s="50" t="e">
        <f>SUM(AT54:AT85)/C52</f>
        <v>#DIV/0!</v>
      </c>
      <c r="AU52" s="37"/>
      <c r="AV52" s="316"/>
      <c r="AW52" s="315"/>
      <c r="AX52" s="55"/>
      <c r="AY52" s="55"/>
      <c r="AZ52" s="55"/>
      <c r="BA52" s="55"/>
      <c r="BB52" s="55"/>
      <c r="BC52" s="55"/>
      <c r="BD52" s="55"/>
      <c r="BE52" s="55"/>
      <c r="BF52" s="55"/>
      <c r="BG52" s="55"/>
      <c r="BH52" s="51"/>
      <c r="BI52" s="52" t="e">
        <f>SUM(BI54:BI85)/#REF!</f>
        <v>#REF!</v>
      </c>
      <c r="BJ52" s="51"/>
      <c r="BK52" s="50" t="e">
        <f>SUM(BK54:BK85)/#REF!</f>
        <v>#REF!</v>
      </c>
      <c r="BL52" s="36"/>
      <c r="BM52" s="316"/>
      <c r="BN52" s="315"/>
      <c r="BO52" s="55"/>
      <c r="BP52" s="55"/>
      <c r="BQ52" s="55"/>
      <c r="BR52" s="55"/>
      <c r="BS52" s="55"/>
      <c r="BT52" s="55"/>
      <c r="BU52" s="55"/>
      <c r="BV52" s="55"/>
      <c r="BW52" s="55"/>
      <c r="BX52" s="55"/>
      <c r="BY52" s="51"/>
      <c r="BZ52" s="52" t="e">
        <f>SUM(BZ54:BZ85)/#REF!</f>
        <v>#REF!</v>
      </c>
      <c r="CA52" s="51"/>
      <c r="CB52" s="50" t="e">
        <f>SUM(CB54:CB85)/#REF!</f>
        <v>#REF!</v>
      </c>
    </row>
    <row r="53" spans="1:80" ht="19" customHeight="1" thickTop="1" thickBot="1" x14ac:dyDescent="0.25">
      <c r="A53" s="314"/>
      <c r="B53" s="309"/>
      <c r="C53" s="313"/>
      <c r="D53" s="120"/>
      <c r="E53" s="119"/>
      <c r="F53" s="118"/>
      <c r="G53" s="123"/>
      <c r="H53" s="122"/>
      <c r="I53" s="121"/>
      <c r="J53" s="120"/>
      <c r="K53" s="119"/>
      <c r="L53" s="118"/>
      <c r="M53" s="123"/>
      <c r="N53" s="122"/>
      <c r="O53" s="121"/>
      <c r="P53" s="120"/>
      <c r="Q53" s="119"/>
      <c r="R53" s="118"/>
      <c r="S53" s="312"/>
      <c r="T53" s="311"/>
      <c r="U53" s="312"/>
      <c r="V53" s="311"/>
      <c r="W53" s="312"/>
      <c r="X53" s="311"/>
      <c r="Y53" s="115"/>
      <c r="Z53" s="114"/>
      <c r="AA53" s="113"/>
      <c r="AB53" s="113"/>
      <c r="AC53" s="112"/>
      <c r="AD53" s="111"/>
      <c r="AE53" s="110"/>
      <c r="AF53" s="109"/>
      <c r="AG53" s="108"/>
      <c r="AH53" s="104"/>
      <c r="AI53" s="104"/>
      <c r="AJ53" s="104"/>
      <c r="AK53" s="104"/>
      <c r="AL53" s="104"/>
      <c r="AM53" s="104"/>
      <c r="AN53" s="104"/>
      <c r="AO53" s="104"/>
      <c r="AP53" s="107"/>
      <c r="AQ53" s="44" t="s">
        <v>3</v>
      </c>
      <c r="AR53" s="43"/>
      <c r="AS53" s="42" t="s">
        <v>1</v>
      </c>
      <c r="AT53" s="41"/>
      <c r="AU53" s="37"/>
      <c r="AV53" s="310"/>
      <c r="AW53" s="309"/>
      <c r="AX53" s="104"/>
      <c r="AY53" s="104"/>
      <c r="AZ53" s="104"/>
      <c r="BA53" s="104"/>
      <c r="BB53" s="104"/>
      <c r="BC53" s="104"/>
      <c r="BD53" s="104"/>
      <c r="BE53" s="104"/>
      <c r="BF53" s="104"/>
      <c r="BG53" s="104"/>
      <c r="BH53" s="102" t="s">
        <v>2</v>
      </c>
      <c r="BI53" s="103"/>
      <c r="BJ53" s="102" t="s">
        <v>1</v>
      </c>
      <c r="BK53" s="101"/>
      <c r="BL53" s="36"/>
      <c r="BM53" s="310"/>
      <c r="BN53" s="309"/>
      <c r="BO53" s="104"/>
      <c r="BP53" s="104"/>
      <c r="BQ53" s="104"/>
      <c r="BR53" s="104"/>
      <c r="BS53" s="104"/>
      <c r="BT53" s="104"/>
      <c r="BU53" s="104"/>
      <c r="BV53" s="104"/>
      <c r="BW53" s="104"/>
      <c r="BX53" s="104"/>
      <c r="BY53" s="102" t="s">
        <v>2</v>
      </c>
      <c r="BZ53" s="103"/>
      <c r="CA53" s="102" t="s">
        <v>1</v>
      </c>
      <c r="CB53" s="101"/>
    </row>
    <row r="54" spans="1:80" s="256" customFormat="1" ht="19" customHeight="1" thickTop="1" x14ac:dyDescent="0.2">
      <c r="A54" s="305"/>
      <c r="B54" s="305"/>
      <c r="C54" s="285" t="s">
        <v>19</v>
      </c>
      <c r="D54" s="284"/>
      <c r="E54" s="283" t="str">
        <f>IF(D54="","",EDATE(D54,12))</f>
        <v/>
      </c>
      <c r="F54" s="282" t="str">
        <f ca="1">IF(D54="","",E54-TODAY() )</f>
        <v/>
      </c>
      <c r="G54" s="284"/>
      <c r="H54" s="283" t="str">
        <f>IF(G54="","",EDATE(G54,12))</f>
        <v/>
      </c>
      <c r="I54" s="282" t="str">
        <f ca="1">IF(G54="","",H54-TODAY() )</f>
        <v/>
      </c>
      <c r="J54" s="284"/>
      <c r="K54" s="283" t="str">
        <f>IF(J54="","",EDATE(J54,12))</f>
        <v/>
      </c>
      <c r="L54" s="282" t="str">
        <f ca="1">IF(J54="","",K54-TODAY() )</f>
        <v/>
      </c>
      <c r="M54" s="284"/>
      <c r="N54" s="283" t="str">
        <f>IF(M54="","",EDATE(M54,12))</f>
        <v/>
      </c>
      <c r="O54" s="282" t="str">
        <f ca="1">IF(M54="","",N54-TODAY() )</f>
        <v/>
      </c>
      <c r="P54" s="284"/>
      <c r="Q54" s="283" t="str">
        <f>IF(P54="","",EDATE(P54,12))</f>
        <v/>
      </c>
      <c r="R54" s="282" t="str">
        <f ca="1">IF(P54="","",Q54-TODAY() )</f>
        <v/>
      </c>
      <c r="S54" s="297"/>
      <c r="T54" s="297"/>
      <c r="U54" s="297"/>
      <c r="V54" s="297"/>
      <c r="W54" s="297"/>
      <c r="X54" s="297"/>
      <c r="Y54" s="297"/>
      <c r="Z54" s="297"/>
      <c r="AA54" s="297"/>
      <c r="AB54" s="297"/>
      <c r="AC54" s="297"/>
      <c r="AD54" s="297"/>
      <c r="AE54" s="83"/>
      <c r="AF54" s="82"/>
      <c r="AG54" s="296"/>
      <c r="AH54" s="308"/>
      <c r="AI54" s="295"/>
      <c r="AJ54" s="295"/>
      <c r="AK54" s="295"/>
      <c r="AL54" s="295"/>
      <c r="AM54" s="294"/>
      <c r="AN54" s="294"/>
      <c r="AO54" s="294"/>
      <c r="AP54" s="294"/>
      <c r="AQ54" s="276">
        <f>COUNTIFS(AG54:AP54,"&gt;=01/01/2017",AG54:AP54,"&lt;=31/12/2017",AG54:AP54,"&lt;="&amp;#REF!)</f>
        <v>0</v>
      </c>
      <c r="AR54" s="275">
        <f>IF(AQ54/MAX($BB$13,3)&gt;=1,1,AQ54/MAX($BB$13,3))</f>
        <v>0</v>
      </c>
      <c r="AS54" s="274">
        <f>COUNTIFS(AG54:AP54,"&gt;=01/06/2016",AG54:AP54,"&lt;=31/05/2017",AG54:AP54,"&lt;="&amp;#REF!)</f>
        <v>0</v>
      </c>
      <c r="AT54" s="273">
        <f>IF(AS54/MAX($BB$13,3)&gt;=1,1,AS54/MAX($BB$13,3))</f>
        <v>0</v>
      </c>
      <c r="AU54" s="292"/>
      <c r="AV54" s="306">
        <f>$A54</f>
        <v>0</v>
      </c>
      <c r="AW54" s="305">
        <f>$B54</f>
        <v>0</v>
      </c>
      <c r="AX54" s="269">
        <f>IFERROR(SMALL(IF($AG54:$AP54-$AX$2&gt;0,$AG54:$AP54,""),COLUMN(#REF!)),0)</f>
        <v>0</v>
      </c>
      <c r="AY54" s="269">
        <f>IFERROR(SMALL(IF($AG54:$AP54-$AX$2&gt;0,$AG54:$AP54,""),COLUMN(#REF!)),0)</f>
        <v>0</v>
      </c>
      <c r="AZ54" s="269">
        <f>IFERROR(SMALL(IF($AG54:$AP54-$AX$2&gt;0,$AG54:$AP54,""),COLUMN(#REF!)),0)</f>
        <v>0</v>
      </c>
      <c r="BA54" s="269">
        <f>IFERROR(SMALL(IF($AG54:$AP54-$AX$2&gt;0,$AG54:$AP54,""),COLUMN(#REF!)),0)</f>
        <v>0</v>
      </c>
      <c r="BB54" s="269">
        <f>IFERROR(SMALL(IF($AG54:$AP54-$AX$2&gt;0,$AG54:$AP54,""),COLUMN(#REF!)),0)</f>
        <v>0</v>
      </c>
      <c r="BC54" s="269">
        <f>IFERROR(SMALL(IF($AG54:$AP54-$AX$2&gt;0,$AG54:$AP54,""),COLUMN(#REF!)),0)</f>
        <v>0</v>
      </c>
      <c r="BD54" s="269">
        <f>IFERROR(SMALL(IF($AG54:$AP54-$AX$2&gt;0,$AG54:$AP54,""),COLUMN(#REF!)),0)</f>
        <v>0</v>
      </c>
      <c r="BE54" s="269">
        <f>IFERROR(SMALL(IF($AG54:$AP54-$AX$2&gt;0,$AG54:$AP54,""),COLUMN(#REF!)),0)</f>
        <v>0</v>
      </c>
      <c r="BF54" s="269">
        <f>IFERROR(SMALL(IF($AG54:$AP54-$AX$2&gt;0,$AG54:$AP54,""),COLUMN(#REF!)),0)</f>
        <v>0</v>
      </c>
      <c r="BG54" s="269">
        <f>IFERROR(SMALL(IF($AG54:$AP54-$AX$2&gt;0,$AG54:$AP54,""),COLUMN(#REF!)),0)</f>
        <v>0</v>
      </c>
      <c r="BH54" s="304">
        <f>COUNTIFS(AX54:BG54,"&gt;=01/01/2018",AX54:BG54,"&lt;=31/12/2018",AX54:BG54,"&lt;="&amp;#REF!)</f>
        <v>0</v>
      </c>
      <c r="BI54" s="303">
        <f>IF(BH54/MAX($BB$13,3)&gt;=1,1,BH54/MAX($BB$13,3))</f>
        <v>0</v>
      </c>
      <c r="BJ54" s="302">
        <f>COUNTIFS(AX54:BG54,"&gt;=01/06/2017",AX54:BG54,"&lt;=31/05/2018",AX54:BG54,"&lt;="&amp;#REF!)</f>
        <v>0</v>
      </c>
      <c r="BK54" s="307">
        <f>IF(BJ54/MAX($BB$13,3)&gt;=1,1,BJ54/MAX($BB$13,3))</f>
        <v>0</v>
      </c>
      <c r="BL54" s="288"/>
      <c r="BM54" s="306">
        <f>$A54</f>
        <v>0</v>
      </c>
      <c r="BN54" s="305">
        <f>$B54</f>
        <v>0</v>
      </c>
      <c r="BO54" s="300">
        <f t="array" ref="BO54">IFERROR(SMALL(IF($AX54:$BG54-$AY$2&gt;0,$AX54:$BG54,""),COLUMN(#REF!)),0)</f>
        <v>0</v>
      </c>
      <c r="BP54" s="295" t="str">
        <f t="array" ref="BP54">IFERROR(SMALL(IF($AG54:$AP54-$AX$2&gt;0,$AG54:$AP54,""),COLUMN(#REF!)),"")</f>
        <v/>
      </c>
      <c r="BQ54" s="295" t="str">
        <f t="array" ref="BQ54">IFERROR(SMALL(IF($AG54:$AP54-$AX$2&gt;0,$AG54:$AP54,""),COLUMN(#REF!)),"")</f>
        <v/>
      </c>
      <c r="BR54" s="295" t="str">
        <f t="array" ref="BR54">IFERROR(SMALL(IF($AG54:$AP54-$AX$2&gt;0,$AG54:$AP54,""),COLUMN(#REF!)),"")</f>
        <v/>
      </c>
      <c r="BS54" s="295" t="str">
        <f t="array" ref="BS54">IFERROR(SMALL(IF($AG54:$AP54-$AX$2&gt;0,$AG54:$AP54,""),COLUMN(#REF!)),"")</f>
        <v/>
      </c>
      <c r="BT54" s="295" t="str">
        <f t="array" ref="BT54">IFERROR(SMALL(IF($AG54:$AP54-$AX$2&gt;0,$AG54:$AP54,""),COLUMN(#REF!)),"")</f>
        <v/>
      </c>
      <c r="BU54" s="295" t="str">
        <f t="array" ref="BU54">IFERROR(SMALL(IF($AG54:$AP54-$AX$2&gt;0,$AG54:$AP54,""),COLUMN(#REF!)),"")</f>
        <v/>
      </c>
      <c r="BV54" s="295" t="str">
        <f t="array" ref="BV54">IFERROR(SMALL(IF($AG54:$AP54-$AX$2&gt;0,$AG54:$AP54,""),COLUMN(#REF!)),"")</f>
        <v/>
      </c>
      <c r="BW54" s="295" t="str">
        <f t="array" ref="BW54">IFERROR(SMALL(IF($AG54:$AP54-$AX$2&gt;0,$AG54:$AP54,""),COLUMN(#REF!)),"")</f>
        <v/>
      </c>
      <c r="BX54" s="295" t="str">
        <f t="array" ref="BX54">IFERROR(SMALL(IF($AG54:$AP54-$AX$2&gt;0,$AG54:$AP54,""),COLUMN(#REF!)),"")</f>
        <v/>
      </c>
      <c r="BY54" s="304">
        <f>COUNTIFS(BO54:BX54,"&gt;=01/01/2018",BO54:BX54,"&lt;=31/12/2018",BO54:BX54,"&lt;="&amp;#REF!)</f>
        <v>0</v>
      </c>
      <c r="BZ54" s="303">
        <f>IF(BY54/MAX($BB$13,3)&gt;=1,1,BY54/MAX($BB$13,3))</f>
        <v>0</v>
      </c>
      <c r="CA54" s="302">
        <f>COUNTIFS(BO54:BX54,"&gt;=01/06/2017",BO54:BX54,"&lt;=31/05/2018",BO54:BX54,"&lt;="&amp;#REF!)</f>
        <v>0</v>
      </c>
      <c r="CB54" s="301">
        <f>IF(CA54/MAX($BB$13,3)&gt;=1,1,CA54/MAX($BB$13,3))</f>
        <v>0</v>
      </c>
    </row>
    <row r="55" spans="1:80" s="256" customFormat="1" ht="19" customHeight="1" x14ac:dyDescent="0.2">
      <c r="A55" s="298"/>
      <c r="B55" s="298"/>
      <c r="C55" s="285" t="s">
        <v>19</v>
      </c>
      <c r="D55" s="284"/>
      <c r="E55" s="283" t="str">
        <f t="shared" ref="E55:E84" si="2">IF(D55="","",EDATE(D55,12))</f>
        <v/>
      </c>
      <c r="F55" s="282" t="str">
        <f t="shared" ref="F55:F84" ca="1" si="3">IF(D55="","",E55-TODAY() )</f>
        <v/>
      </c>
      <c r="G55" s="284"/>
      <c r="H55" s="283" t="str">
        <f t="shared" ref="H55:H84" si="4">IF(G55="","",EDATE(G55,12))</f>
        <v/>
      </c>
      <c r="I55" s="282" t="str">
        <f t="shared" ref="I55:I84" ca="1" si="5">IF(G55="","",H55-TODAY() )</f>
        <v/>
      </c>
      <c r="J55" s="284"/>
      <c r="K55" s="283" t="str">
        <f t="shared" ref="K55:K84" si="6">IF(J55="","",EDATE(J55,12))</f>
        <v/>
      </c>
      <c r="L55" s="282" t="str">
        <f t="shared" ref="L55:L84" ca="1" si="7">IF(J55="","",K55-TODAY() )</f>
        <v/>
      </c>
      <c r="M55" s="284"/>
      <c r="N55" s="283" t="str">
        <f t="shared" ref="N55:N84" si="8">IF(M55="","",EDATE(M55,12))</f>
        <v/>
      </c>
      <c r="O55" s="282" t="str">
        <f t="shared" ref="O55:O84" ca="1" si="9">IF(M55="","",N55-TODAY() )</f>
        <v/>
      </c>
      <c r="P55" s="284"/>
      <c r="Q55" s="283" t="str">
        <f t="shared" ref="Q55:Q84" si="10">IF(P55="","",EDATE(P55,12))</f>
        <v/>
      </c>
      <c r="R55" s="282" t="str">
        <f t="shared" ref="R55:R84" ca="1" si="11">IF(P55="","",Q55-TODAY() )</f>
        <v/>
      </c>
      <c r="S55" s="297"/>
      <c r="T55" s="297"/>
      <c r="U55" s="297"/>
      <c r="V55" s="297"/>
      <c r="W55" s="297"/>
      <c r="X55" s="297"/>
      <c r="Y55" s="297"/>
      <c r="Z55" s="297"/>
      <c r="AA55" s="297"/>
      <c r="AB55" s="297"/>
      <c r="AC55" s="297"/>
      <c r="AD55" s="297"/>
      <c r="AE55" s="83"/>
      <c r="AF55" s="82"/>
      <c r="AG55" s="296"/>
      <c r="AH55" s="293"/>
      <c r="AI55" s="295"/>
      <c r="AJ55" s="295"/>
      <c r="AK55" s="295"/>
      <c r="AL55" s="295"/>
      <c r="AM55" s="294"/>
      <c r="AN55" s="294"/>
      <c r="AO55" s="294"/>
      <c r="AP55" s="293"/>
      <c r="AQ55" s="276">
        <f>COUNTIFS(AG55:AP55,"&gt;=01/01/2017",AG55:AP55,"&lt;=31/12/2017",AG55:AP55,"&lt;="&amp;#REF!)</f>
        <v>0</v>
      </c>
      <c r="AR55" s="275">
        <f>IF(AQ55/MAX($BB$13,3)&gt;=1,1,AQ55/MAX($BB$13,3))</f>
        <v>0</v>
      </c>
      <c r="AS55" s="274">
        <f>COUNTIFS(AG55:AP55,"&gt;=01/06/2016",AG55:AP55,"&lt;=31/05/2017",AG55:AP55,"&lt;="&amp;#REF!)</f>
        <v>0</v>
      </c>
      <c r="AT55" s="273">
        <f>IF(AS55/MAX($BB$13,3)&gt;=1,1,AS55/MAX($BB$13,3))</f>
        <v>0</v>
      </c>
      <c r="AU55" s="292"/>
      <c r="AV55" s="291">
        <f>$A55</f>
        <v>0</v>
      </c>
      <c r="AW55" s="290">
        <f>$B55</f>
        <v>0</v>
      </c>
      <c r="AX55" s="269">
        <f>IFERROR(SMALL(IF($AG55:$AP55-$AX$2&gt;0,$AG55:$AP55,""),COLUMN(#REF!)),0)</f>
        <v>0</v>
      </c>
      <c r="AY55" s="269">
        <f>IFERROR(SMALL(IF($AG55:$AP55-$AX$2&gt;0,$AG55:$AP55,""),COLUMN(#REF!)),0)</f>
        <v>0</v>
      </c>
      <c r="AZ55" s="269">
        <f>IFERROR(SMALL(IF($AG55:$AP55-$AX$2&gt;0,$AG55:$AP55,""),COLUMN(#REF!)),0)</f>
        <v>0</v>
      </c>
      <c r="BA55" s="269">
        <f>IFERROR(SMALL(IF($AG55:$AP55-$AX$2&gt;0,$AG55:$AP55,""),COLUMN(#REF!)),0)</f>
        <v>0</v>
      </c>
      <c r="BB55" s="269">
        <f>IFERROR(SMALL(IF($AG55:$AP55-$AX$2&gt;0,$AG55:$AP55,""),COLUMN(#REF!)),0)</f>
        <v>0</v>
      </c>
      <c r="BC55" s="269">
        <f>IFERROR(SMALL(IF($AG55:$AP55-$AX$2&gt;0,$AG55:$AP55,""),COLUMN(#REF!)),0)</f>
        <v>0</v>
      </c>
      <c r="BD55" s="269">
        <f>IFERROR(SMALL(IF($AG55:$AP55-$AX$2&gt;0,$AG55:$AP55,""),COLUMN(#REF!)),0)</f>
        <v>0</v>
      </c>
      <c r="BE55" s="269">
        <f>IFERROR(SMALL(IF($AG55:$AP55-$AX$2&gt;0,$AG55:$AP55,""),COLUMN(#REF!)),0)</f>
        <v>0</v>
      </c>
      <c r="BF55" s="269">
        <f>IFERROR(SMALL(IF($AG55:$AP55-$AX$2&gt;0,$AG55:$AP55,""),COLUMN(#REF!)),0)</f>
        <v>0</v>
      </c>
      <c r="BG55" s="269">
        <f>IFERROR(SMALL(IF($AG55:$AP55-$AX$2&gt;0,$AG55:$AP55,""),COLUMN(#REF!)),0)</f>
        <v>0</v>
      </c>
      <c r="BH55" s="276">
        <f>COUNTIFS(AX55:BG55,"&gt;=01/01/2018",AX55:BG55,"&lt;=31/12/2018",AX55:BG55,"&lt;="&amp;#REF!)</f>
        <v>0</v>
      </c>
      <c r="BI55" s="275">
        <f>IF(BH55/MAX($BB$13,3)&gt;=1,1,BH55/MAX($BB$13,3))</f>
        <v>0</v>
      </c>
      <c r="BJ55" s="274">
        <f>COUNTIFS(AX55:BG55,"&gt;=01/06/2017",AX55:BG55,"&lt;=31/05/2018",AX55:BG55,"&lt;="&amp;#REF!)</f>
        <v>0</v>
      </c>
      <c r="BK55" s="289">
        <f>IF(BJ55/MAX($BB$13,3)&gt;=1,1,BJ55/MAX($BB$13,3))</f>
        <v>0</v>
      </c>
      <c r="BL55" s="288"/>
      <c r="BM55" s="291">
        <f>$A55</f>
        <v>0</v>
      </c>
      <c r="BN55" s="290">
        <f>$B55</f>
        <v>0</v>
      </c>
      <c r="BO55" s="300">
        <f t="array" ref="BO55">IFERROR(SMALL(IF($AX55:$BG55-$AY$2&gt;0,$AX55:$BG55,""),COLUMN(#REF!)),0)</f>
        <v>0</v>
      </c>
      <c r="BP55" s="295" t="str">
        <f t="array" ref="BP55">IFERROR(SMALL(IF($AG55:$AP55-$AX$2&gt;0,$AG55:$AP55,""),COLUMN(#REF!)),"")</f>
        <v/>
      </c>
      <c r="BQ55" s="295" t="str">
        <f t="array" ref="BQ55">IFERROR(SMALL(IF($AG55:$AP55-$AX$2&gt;0,$AG55:$AP55,""),COLUMN(#REF!)),"")</f>
        <v/>
      </c>
      <c r="BR55" s="295" t="str">
        <f t="array" ref="BR55">IFERROR(SMALL(IF($AG55:$AP55-$AX$2&gt;0,$AG55:$AP55,""),COLUMN(#REF!)),"")</f>
        <v/>
      </c>
      <c r="BS55" s="295" t="str">
        <f t="array" ref="BS55">IFERROR(SMALL(IF($AG55:$AP55-$AX$2&gt;0,$AG55:$AP55,""),COLUMN(#REF!)),"")</f>
        <v/>
      </c>
      <c r="BT55" s="295" t="str">
        <f t="array" ref="BT55">IFERROR(SMALL(IF($AG55:$AP55-$AX$2&gt;0,$AG55:$AP55,""),COLUMN(#REF!)),"")</f>
        <v/>
      </c>
      <c r="BU55" s="295" t="str">
        <f t="array" ref="BU55">IFERROR(SMALL(IF($AG55:$AP55-$AX$2&gt;0,$AG55:$AP55,""),COLUMN(#REF!)),"")</f>
        <v/>
      </c>
      <c r="BV55" s="295" t="str">
        <f t="array" ref="BV55">IFERROR(SMALL(IF($AG55:$AP55-$AX$2&gt;0,$AG55:$AP55,""),COLUMN(#REF!)),"")</f>
        <v/>
      </c>
      <c r="BW55" s="295" t="str">
        <f t="array" ref="BW55">IFERROR(SMALL(IF($AG55:$AP55-$AX$2&gt;0,$AG55:$AP55,""),COLUMN(#REF!)),"")</f>
        <v/>
      </c>
      <c r="BX55" s="295" t="str">
        <f t="array" ref="BX55">IFERROR(SMALL(IF($AG55:$AP55-$AX$2&gt;0,$AG55:$AP55,""),COLUMN(#REF!)),"")</f>
        <v/>
      </c>
      <c r="BY55" s="276">
        <f>COUNTIFS(BO55:BX55,"&gt;=01/01/2018",BO55:BX55,"&lt;=31/12/2018",BO55:BX55,"&lt;="&amp;#REF!)</f>
        <v>0</v>
      </c>
      <c r="BZ55" s="275">
        <f>IF(BY55/MAX($BB$13,3)&gt;=1,1,BY55/MAX($BB$13,3))</f>
        <v>0</v>
      </c>
      <c r="CA55" s="274">
        <f>COUNTIFS(BO55:BX55,"&gt;=01/06/2017",BO55:BX55,"&lt;=31/05/2018",BO55:BX55,"&lt;="&amp;#REF!)</f>
        <v>0</v>
      </c>
      <c r="CB55" s="273">
        <f>IF(CA55/MAX($BB$13,3)&gt;=1,1,CA55/MAX($BB$13,3))</f>
        <v>0</v>
      </c>
    </row>
    <row r="56" spans="1:80" s="256" customFormat="1" ht="19" customHeight="1" x14ac:dyDescent="0.2">
      <c r="A56" s="298"/>
      <c r="B56" s="298"/>
      <c r="C56" s="285" t="s">
        <v>19</v>
      </c>
      <c r="D56" s="284"/>
      <c r="E56" s="283" t="str">
        <f t="shared" si="2"/>
        <v/>
      </c>
      <c r="F56" s="282" t="str">
        <f t="shared" ca="1" si="3"/>
        <v/>
      </c>
      <c r="G56" s="284"/>
      <c r="H56" s="283" t="str">
        <f t="shared" si="4"/>
        <v/>
      </c>
      <c r="I56" s="282" t="str">
        <f t="shared" ca="1" si="5"/>
        <v/>
      </c>
      <c r="J56" s="284"/>
      <c r="K56" s="283" t="str">
        <f t="shared" si="6"/>
        <v/>
      </c>
      <c r="L56" s="282" t="str">
        <f t="shared" ca="1" si="7"/>
        <v/>
      </c>
      <c r="M56" s="284"/>
      <c r="N56" s="283" t="str">
        <f t="shared" si="8"/>
        <v/>
      </c>
      <c r="O56" s="282" t="str">
        <f t="shared" ca="1" si="9"/>
        <v/>
      </c>
      <c r="P56" s="284"/>
      <c r="Q56" s="283" t="str">
        <f t="shared" si="10"/>
        <v/>
      </c>
      <c r="R56" s="282" t="str">
        <f t="shared" ca="1" si="11"/>
        <v/>
      </c>
      <c r="S56" s="297"/>
      <c r="T56" s="297"/>
      <c r="U56" s="297"/>
      <c r="V56" s="297"/>
      <c r="W56" s="297"/>
      <c r="X56" s="297"/>
      <c r="Y56" s="297"/>
      <c r="Z56" s="297"/>
      <c r="AA56" s="297"/>
      <c r="AB56" s="297"/>
      <c r="AC56" s="297"/>
      <c r="AD56" s="297"/>
      <c r="AE56" s="83"/>
      <c r="AF56" s="82"/>
      <c r="AG56" s="296"/>
      <c r="AH56" s="293"/>
      <c r="AI56" s="295"/>
      <c r="AJ56" s="295"/>
      <c r="AK56" s="295"/>
      <c r="AL56" s="295"/>
      <c r="AM56" s="294"/>
      <c r="AN56" s="294"/>
      <c r="AO56" s="294"/>
      <c r="AP56" s="293"/>
      <c r="AQ56" s="276">
        <f>COUNTIFS(AG56:AP56,"&gt;=01/01/2017",AG56:AP56,"&lt;=31/12/2017",AG56:AP56,"&lt;="&amp;#REF!)</f>
        <v>0</v>
      </c>
      <c r="AR56" s="275">
        <f>IF(AQ56/MAX($BB$13,3)&gt;=1,1,AQ56/MAX($BB$13,3))</f>
        <v>0</v>
      </c>
      <c r="AS56" s="274">
        <f>COUNTIFS(AG56:AP56,"&gt;=01/06/2016",AG56:AP56,"&lt;=31/05/2017",AG56:AP56,"&lt;="&amp;#REF!)</f>
        <v>0</v>
      </c>
      <c r="AT56" s="273">
        <f>IF(AS56/MAX($BB$13,3)&gt;=1,1,AS56/MAX($BB$13,3))</f>
        <v>0</v>
      </c>
      <c r="AU56" s="292"/>
      <c r="AV56" s="291">
        <f>$A56</f>
        <v>0</v>
      </c>
      <c r="AW56" s="290">
        <f>$B56</f>
        <v>0</v>
      </c>
      <c r="AX56" s="269">
        <f>IFERROR(SMALL(IF($AG56:$AP56-$AX$2&gt;0,$AG56:$AP56,""),COLUMN(#REF!)),0)</f>
        <v>0</v>
      </c>
      <c r="AY56" s="269">
        <f>IFERROR(SMALL(IF($AG56:$AP56-$AX$2&gt;0,$AG56:$AP56,""),COLUMN(#REF!)),0)</f>
        <v>0</v>
      </c>
      <c r="AZ56" s="269">
        <f>IFERROR(SMALL(IF($AG56:$AP56-$AX$2&gt;0,$AG56:$AP56,""),COLUMN(#REF!)),0)</f>
        <v>0</v>
      </c>
      <c r="BA56" s="269">
        <f>IFERROR(SMALL(IF($AG56:$AP56-$AX$2&gt;0,$AG56:$AP56,""),COLUMN(#REF!)),0)</f>
        <v>0</v>
      </c>
      <c r="BB56" s="269">
        <f>IFERROR(SMALL(IF($AG56:$AP56-$AX$2&gt;0,$AG56:$AP56,""),COLUMN(#REF!)),0)</f>
        <v>0</v>
      </c>
      <c r="BC56" s="269">
        <f>IFERROR(SMALL(IF($AG56:$AP56-$AX$2&gt;0,$AG56:$AP56,""),COLUMN(#REF!)),0)</f>
        <v>0</v>
      </c>
      <c r="BD56" s="269">
        <f>IFERROR(SMALL(IF($AG56:$AP56-$AX$2&gt;0,$AG56:$AP56,""),COLUMN(#REF!)),0)</f>
        <v>0</v>
      </c>
      <c r="BE56" s="269">
        <f>IFERROR(SMALL(IF($AG56:$AP56-$AX$2&gt;0,$AG56:$AP56,""),COLUMN(#REF!)),0)</f>
        <v>0</v>
      </c>
      <c r="BF56" s="269">
        <f>IFERROR(SMALL(IF($AG56:$AP56-$AX$2&gt;0,$AG56:$AP56,""),COLUMN(#REF!)),0)</f>
        <v>0</v>
      </c>
      <c r="BG56" s="269">
        <f>IFERROR(SMALL(IF($AG56:$AP56-$AX$2&gt;0,$AG56:$AP56,""),COLUMN(#REF!)),0)</f>
        <v>0</v>
      </c>
      <c r="BH56" s="276">
        <f>COUNTIFS(AX56:BG56,"&gt;=01/01/2018",AX56:BG56,"&lt;=31/12/2018",AX56:BG56,"&lt;="&amp;#REF!)</f>
        <v>0</v>
      </c>
      <c r="BI56" s="275">
        <f>IF(BH56/MAX($BB$13,3)&gt;=1,1,BH56/MAX($BB$13,3))</f>
        <v>0</v>
      </c>
      <c r="BJ56" s="274">
        <f>COUNTIFS(AX56:BG56,"&gt;=01/06/2017",AX56:BG56,"&lt;=31/05/2018",AX56:BG56,"&lt;="&amp;#REF!)</f>
        <v>0</v>
      </c>
      <c r="BK56" s="289">
        <f>IF(BJ56/MAX($BB$13,3)&gt;=1,1,BJ56/MAX($BB$13,3))</f>
        <v>0</v>
      </c>
      <c r="BL56" s="288"/>
      <c r="BM56" s="291">
        <f>$A56</f>
        <v>0</v>
      </c>
      <c r="BN56" s="290">
        <f>$B56</f>
        <v>0</v>
      </c>
      <c r="BO56" s="300">
        <f t="array" ref="BO56">IFERROR(SMALL(IF($AX56:$BG56-$AY$2&gt;0,$AX56:$BG56,""),COLUMN(#REF!)),0)</f>
        <v>0</v>
      </c>
      <c r="BP56" s="295" t="str">
        <f t="array" ref="BP56">IFERROR(SMALL(IF($AG56:$AP56-$AX$2&gt;0,$AG56:$AP56,""),COLUMN(#REF!)),"")</f>
        <v/>
      </c>
      <c r="BQ56" s="295" t="str">
        <f t="array" ref="BQ56">IFERROR(SMALL(IF($AG56:$AP56-$AX$2&gt;0,$AG56:$AP56,""),COLUMN(#REF!)),"")</f>
        <v/>
      </c>
      <c r="BR56" s="295" t="str">
        <f t="array" ref="BR56">IFERROR(SMALL(IF($AG56:$AP56-$AX$2&gt;0,$AG56:$AP56,""),COLUMN(#REF!)),"")</f>
        <v/>
      </c>
      <c r="BS56" s="295" t="str">
        <f t="array" ref="BS56">IFERROR(SMALL(IF($AG56:$AP56-$AX$2&gt;0,$AG56:$AP56,""),COLUMN(#REF!)),"")</f>
        <v/>
      </c>
      <c r="BT56" s="295" t="str">
        <f t="array" ref="BT56">IFERROR(SMALL(IF($AG56:$AP56-$AX$2&gt;0,$AG56:$AP56,""),COLUMN(#REF!)),"")</f>
        <v/>
      </c>
      <c r="BU56" s="295" t="str">
        <f t="array" ref="BU56">IFERROR(SMALL(IF($AG56:$AP56-$AX$2&gt;0,$AG56:$AP56,""),COLUMN(#REF!)),"")</f>
        <v/>
      </c>
      <c r="BV56" s="295" t="str">
        <f t="array" ref="BV56">IFERROR(SMALL(IF($AG56:$AP56-$AX$2&gt;0,$AG56:$AP56,""),COLUMN(#REF!)),"")</f>
        <v/>
      </c>
      <c r="BW56" s="295" t="str">
        <f t="array" ref="BW56">IFERROR(SMALL(IF($AG56:$AP56-$AX$2&gt;0,$AG56:$AP56,""),COLUMN(#REF!)),"")</f>
        <v/>
      </c>
      <c r="BX56" s="295" t="str">
        <f t="array" ref="BX56">IFERROR(SMALL(IF($AG56:$AP56-$AX$2&gt;0,$AG56:$AP56,""),COLUMN(#REF!)),"")</f>
        <v/>
      </c>
      <c r="BY56" s="276">
        <f>COUNTIFS(BO56:BX56,"&gt;=01/01/2018",BO56:BX56,"&lt;=31/12/2018",BO56:BX56,"&lt;="&amp;#REF!)</f>
        <v>0</v>
      </c>
      <c r="BZ56" s="275">
        <f>IF(BY56/MAX($BB$13,3)&gt;=1,1,BY56/MAX($BB$13,3))</f>
        <v>0</v>
      </c>
      <c r="CA56" s="274">
        <f>COUNTIFS(BO56:BX56,"&gt;=01/06/2017",BO56:BX56,"&lt;=31/05/2018",BO56:BX56,"&lt;="&amp;#REF!)</f>
        <v>0</v>
      </c>
      <c r="CB56" s="273">
        <f>IF(CA56/MAX($BB$13,3)&gt;=1,1,CA56/MAX($BB$13,3))</f>
        <v>0</v>
      </c>
    </row>
    <row r="57" spans="1:80" s="256" customFormat="1" ht="19" customHeight="1" x14ac:dyDescent="0.2">
      <c r="A57" s="298"/>
      <c r="B57" s="298"/>
      <c r="C57" s="285" t="s">
        <v>19</v>
      </c>
      <c r="D57" s="284"/>
      <c r="E57" s="283" t="str">
        <f t="shared" si="2"/>
        <v/>
      </c>
      <c r="F57" s="282" t="str">
        <f t="shared" ca="1" si="3"/>
        <v/>
      </c>
      <c r="G57" s="284"/>
      <c r="H57" s="283" t="str">
        <f t="shared" si="4"/>
        <v/>
      </c>
      <c r="I57" s="282" t="str">
        <f t="shared" ca="1" si="5"/>
        <v/>
      </c>
      <c r="J57" s="284"/>
      <c r="K57" s="283" t="str">
        <f t="shared" si="6"/>
        <v/>
      </c>
      <c r="L57" s="282" t="str">
        <f t="shared" ca="1" si="7"/>
        <v/>
      </c>
      <c r="M57" s="284"/>
      <c r="N57" s="283" t="str">
        <f t="shared" si="8"/>
        <v/>
      </c>
      <c r="O57" s="282" t="str">
        <f t="shared" ca="1" si="9"/>
        <v/>
      </c>
      <c r="P57" s="284"/>
      <c r="Q57" s="283" t="str">
        <f t="shared" si="10"/>
        <v/>
      </c>
      <c r="R57" s="282" t="str">
        <f t="shared" ca="1" si="11"/>
        <v/>
      </c>
      <c r="S57" s="297"/>
      <c r="T57" s="297"/>
      <c r="U57" s="297"/>
      <c r="V57" s="297"/>
      <c r="W57" s="297"/>
      <c r="X57" s="297"/>
      <c r="Y57" s="297"/>
      <c r="Z57" s="297"/>
      <c r="AA57" s="297"/>
      <c r="AB57" s="297"/>
      <c r="AC57" s="297"/>
      <c r="AD57" s="297"/>
      <c r="AE57" s="83"/>
      <c r="AF57" s="82"/>
      <c r="AG57" s="296"/>
      <c r="AH57" s="293"/>
      <c r="AI57" s="295"/>
      <c r="AJ57" s="295"/>
      <c r="AK57" s="295"/>
      <c r="AL57" s="295"/>
      <c r="AM57" s="294"/>
      <c r="AN57" s="294"/>
      <c r="AO57" s="294"/>
      <c r="AP57" s="293"/>
      <c r="AQ57" s="276">
        <f>COUNTIFS(AG57:AP57,"&gt;=01/01/2017",AG57:AP57,"&lt;=31/12/2017",AG57:AP57,"&lt;="&amp;#REF!)</f>
        <v>0</v>
      </c>
      <c r="AR57" s="275">
        <f>IF(AQ57/MAX($BB$13,3)&gt;=1,1,AQ57/MAX($BB$13,3))</f>
        <v>0</v>
      </c>
      <c r="AS57" s="274">
        <f>COUNTIFS(AG57:AP57,"&gt;=01/06/2016",AG57:AP57,"&lt;=31/05/2017",AG57:AP57,"&lt;="&amp;#REF!)</f>
        <v>0</v>
      </c>
      <c r="AT57" s="273">
        <f>IF(AS57/MAX($BB$13,3)&gt;=1,1,AS57/MAX($BB$13,3))</f>
        <v>0</v>
      </c>
      <c r="AU57" s="292"/>
      <c r="AV57" s="291">
        <f>$A57</f>
        <v>0</v>
      </c>
      <c r="AW57" s="290">
        <f>$B57</f>
        <v>0</v>
      </c>
      <c r="AX57" s="269">
        <f>IFERROR(SMALL(IF($AG57:$AP57-$AX$2&gt;0,$AG57:$AP57,""),COLUMN(#REF!)),0)</f>
        <v>0</v>
      </c>
      <c r="AY57" s="269">
        <f>IFERROR(SMALL(IF($AG57:$AP57-$AX$2&gt;0,$AG57:$AP57,""),COLUMN(#REF!)),0)</f>
        <v>0</v>
      </c>
      <c r="AZ57" s="269">
        <f>IFERROR(SMALL(IF($AG57:$AP57-$AX$2&gt;0,$AG57:$AP57,""),COLUMN(#REF!)),0)</f>
        <v>0</v>
      </c>
      <c r="BA57" s="269">
        <f>IFERROR(SMALL(IF($AG57:$AP57-$AX$2&gt;0,$AG57:$AP57,""),COLUMN(#REF!)),0)</f>
        <v>0</v>
      </c>
      <c r="BB57" s="269">
        <f>IFERROR(SMALL(IF($AG57:$AP57-$AX$2&gt;0,$AG57:$AP57,""),COLUMN(#REF!)),0)</f>
        <v>0</v>
      </c>
      <c r="BC57" s="269">
        <f>IFERROR(SMALL(IF($AG57:$AP57-$AX$2&gt;0,$AG57:$AP57,""),COLUMN(#REF!)),0)</f>
        <v>0</v>
      </c>
      <c r="BD57" s="269">
        <f>IFERROR(SMALL(IF($AG57:$AP57-$AX$2&gt;0,$AG57:$AP57,""),COLUMN(#REF!)),0)</f>
        <v>0</v>
      </c>
      <c r="BE57" s="269">
        <f>IFERROR(SMALL(IF($AG57:$AP57-$AX$2&gt;0,$AG57:$AP57,""),COLUMN(#REF!)),0)</f>
        <v>0</v>
      </c>
      <c r="BF57" s="269">
        <f>IFERROR(SMALL(IF($AG57:$AP57-$AX$2&gt;0,$AG57:$AP57,""),COLUMN(#REF!)),0)</f>
        <v>0</v>
      </c>
      <c r="BG57" s="269">
        <f>IFERROR(SMALL(IF($AG57:$AP57-$AX$2&gt;0,$AG57:$AP57,""),COLUMN(#REF!)),0)</f>
        <v>0</v>
      </c>
      <c r="BH57" s="276">
        <f>COUNTIFS(AX57:BG57,"&gt;=01/01/2018",AX57:BG57,"&lt;=31/12/2018",AX57:BG57,"&lt;="&amp;#REF!)</f>
        <v>0</v>
      </c>
      <c r="BI57" s="275">
        <f>IF(BH57/MAX($BB$13,3)&gt;=1,1,BH57/MAX($BB$13,3))</f>
        <v>0</v>
      </c>
      <c r="BJ57" s="274">
        <f>COUNTIFS(AX57:BG57,"&gt;=01/06/2017",AX57:BG57,"&lt;=31/05/2018",AX57:BG57,"&lt;="&amp;#REF!)</f>
        <v>0</v>
      </c>
      <c r="BK57" s="289">
        <f>IF(BJ57/MAX($BB$13,3)&gt;=1,1,BJ57/MAX($BB$13,3))</f>
        <v>0</v>
      </c>
      <c r="BL57" s="288"/>
      <c r="BM57" s="291">
        <f>$A57</f>
        <v>0</v>
      </c>
      <c r="BN57" s="290">
        <f>$B57</f>
        <v>0</v>
      </c>
      <c r="BO57" s="300">
        <f t="array" ref="BO57">IFERROR(SMALL(IF($AX57:$BG57-$AY$2&gt;0,$AX57:$BG57,""),COLUMN(#REF!)),0)</f>
        <v>0</v>
      </c>
      <c r="BP57" s="295" t="str">
        <f t="array" ref="BP57">IFERROR(SMALL(IF($AG57:$AP57-$AX$2&gt;0,$AG57:$AP57,""),COLUMN(#REF!)),"")</f>
        <v/>
      </c>
      <c r="BQ57" s="295" t="str">
        <f t="array" ref="BQ57">IFERROR(SMALL(IF($AG57:$AP57-$AX$2&gt;0,$AG57:$AP57,""),COLUMN(#REF!)),"")</f>
        <v/>
      </c>
      <c r="BR57" s="295" t="str">
        <f t="array" ref="BR57">IFERROR(SMALL(IF($AG57:$AP57-$AX$2&gt;0,$AG57:$AP57,""),COLUMN(#REF!)),"")</f>
        <v/>
      </c>
      <c r="BS57" s="295" t="str">
        <f t="array" ref="BS57">IFERROR(SMALL(IF($AG57:$AP57-$AX$2&gt;0,$AG57:$AP57,""),COLUMN(#REF!)),"")</f>
        <v/>
      </c>
      <c r="BT57" s="295" t="str">
        <f t="array" ref="BT57">IFERROR(SMALL(IF($AG57:$AP57-$AX$2&gt;0,$AG57:$AP57,""),COLUMN(#REF!)),"")</f>
        <v/>
      </c>
      <c r="BU57" s="295" t="str">
        <f t="array" ref="BU57">IFERROR(SMALL(IF($AG57:$AP57-$AX$2&gt;0,$AG57:$AP57,""),COLUMN(#REF!)),"")</f>
        <v/>
      </c>
      <c r="BV57" s="295" t="str">
        <f t="array" ref="BV57">IFERROR(SMALL(IF($AG57:$AP57-$AX$2&gt;0,$AG57:$AP57,""),COLUMN(#REF!)),"")</f>
        <v/>
      </c>
      <c r="BW57" s="295" t="str">
        <f t="array" ref="BW57">IFERROR(SMALL(IF($AG57:$AP57-$AX$2&gt;0,$AG57:$AP57,""),COLUMN(#REF!)),"")</f>
        <v/>
      </c>
      <c r="BX57" s="295" t="str">
        <f t="array" ref="BX57">IFERROR(SMALL(IF($AG57:$AP57-$AX$2&gt;0,$AG57:$AP57,""),COLUMN(#REF!)),"")</f>
        <v/>
      </c>
      <c r="BY57" s="276">
        <f>COUNTIFS(BO57:BX57,"&gt;=01/01/2018",BO57:BX57,"&lt;=31/12/2018",BO57:BX57,"&lt;="&amp;#REF!)</f>
        <v>0</v>
      </c>
      <c r="BZ57" s="275">
        <f>IF(BY57/MAX($BB$13,3)&gt;=1,1,BY57/MAX($BB$13,3))</f>
        <v>0</v>
      </c>
      <c r="CA57" s="274">
        <f>COUNTIFS(BO57:BX57,"&gt;=01/06/2017",BO57:BX57,"&lt;=31/05/2018",BO57:BX57,"&lt;="&amp;#REF!)</f>
        <v>0</v>
      </c>
      <c r="CB57" s="273">
        <f>IF(CA57/MAX($BB$13,3)&gt;=1,1,CA57/MAX($BB$13,3))</f>
        <v>0</v>
      </c>
    </row>
    <row r="58" spans="1:80" s="256" customFormat="1" ht="19" customHeight="1" x14ac:dyDescent="0.2">
      <c r="A58" s="298"/>
      <c r="B58" s="298"/>
      <c r="C58" s="285" t="s">
        <v>19</v>
      </c>
      <c r="D58" s="284"/>
      <c r="E58" s="283" t="str">
        <f t="shared" si="2"/>
        <v/>
      </c>
      <c r="F58" s="282" t="str">
        <f t="shared" ca="1" si="3"/>
        <v/>
      </c>
      <c r="G58" s="284"/>
      <c r="H58" s="283" t="str">
        <f t="shared" si="4"/>
        <v/>
      </c>
      <c r="I58" s="282" t="str">
        <f t="shared" ca="1" si="5"/>
        <v/>
      </c>
      <c r="J58" s="284"/>
      <c r="K58" s="283" t="str">
        <f t="shared" si="6"/>
        <v/>
      </c>
      <c r="L58" s="282" t="str">
        <f t="shared" ca="1" si="7"/>
        <v/>
      </c>
      <c r="M58" s="284"/>
      <c r="N58" s="283" t="str">
        <f t="shared" si="8"/>
        <v/>
      </c>
      <c r="O58" s="282" t="str">
        <f t="shared" ca="1" si="9"/>
        <v/>
      </c>
      <c r="P58" s="284"/>
      <c r="Q58" s="283" t="str">
        <f t="shared" si="10"/>
        <v/>
      </c>
      <c r="R58" s="282" t="str">
        <f t="shared" ca="1" si="11"/>
        <v/>
      </c>
      <c r="S58" s="297"/>
      <c r="T58" s="297"/>
      <c r="U58" s="297"/>
      <c r="V58" s="297"/>
      <c r="W58" s="297"/>
      <c r="X58" s="297"/>
      <c r="Y58" s="297"/>
      <c r="Z58" s="297"/>
      <c r="AA58" s="297"/>
      <c r="AB58" s="297"/>
      <c r="AC58" s="297"/>
      <c r="AD58" s="297"/>
      <c r="AE58" s="83"/>
      <c r="AF58" s="82"/>
      <c r="AG58" s="296"/>
      <c r="AH58" s="293"/>
      <c r="AI58" s="295"/>
      <c r="AJ58" s="295"/>
      <c r="AK58" s="295"/>
      <c r="AL58" s="295"/>
      <c r="AM58" s="294"/>
      <c r="AN58" s="294"/>
      <c r="AO58" s="294"/>
      <c r="AP58" s="293"/>
      <c r="AQ58" s="276">
        <f>COUNTIFS(AG58:AP58,"&gt;=01/01/2017",AG58:AP58,"&lt;=31/12/2017",AG58:AP58,"&lt;="&amp;#REF!)</f>
        <v>0</v>
      </c>
      <c r="AR58" s="275">
        <f>IF(AQ58/MAX($BB$13,3)&gt;=1,1,AQ58/MAX($BB$13,3))</f>
        <v>0</v>
      </c>
      <c r="AS58" s="274">
        <f>COUNTIFS(AG58:AP58,"&gt;=01/06/2016",AG58:AP58,"&lt;=31/05/2017",AG58:AP58,"&lt;="&amp;#REF!)</f>
        <v>0</v>
      </c>
      <c r="AT58" s="273">
        <f>IF(AS58/MAX($BB$13,3)&gt;=1,1,AS58/MAX($BB$13,3))</f>
        <v>0</v>
      </c>
      <c r="AU58" s="292"/>
      <c r="AV58" s="291">
        <f>$A58</f>
        <v>0</v>
      </c>
      <c r="AW58" s="290">
        <f>$B58</f>
        <v>0</v>
      </c>
      <c r="AX58" s="269">
        <f>IFERROR(SMALL(IF($AG58:$AP58-$AX$2&gt;0,$AG58:$AP58,""),COLUMN(#REF!)),0)</f>
        <v>0</v>
      </c>
      <c r="AY58" s="269">
        <f>IFERROR(SMALL(IF($AG58:$AP58-$AX$2&gt;0,$AG58:$AP58,""),COLUMN(#REF!)),0)</f>
        <v>0</v>
      </c>
      <c r="AZ58" s="269">
        <f>IFERROR(SMALL(IF($AG58:$AP58-$AX$2&gt;0,$AG58:$AP58,""),COLUMN(#REF!)),0)</f>
        <v>0</v>
      </c>
      <c r="BA58" s="269">
        <f>IFERROR(SMALL(IF($AG58:$AP58-$AX$2&gt;0,$AG58:$AP58,""),COLUMN(#REF!)),0)</f>
        <v>0</v>
      </c>
      <c r="BB58" s="269">
        <f>IFERROR(SMALL(IF($AG58:$AP58-$AX$2&gt;0,$AG58:$AP58,""),COLUMN(#REF!)),0)</f>
        <v>0</v>
      </c>
      <c r="BC58" s="269">
        <f>IFERROR(SMALL(IF($AG58:$AP58-$AX$2&gt;0,$AG58:$AP58,""),COLUMN(#REF!)),0)</f>
        <v>0</v>
      </c>
      <c r="BD58" s="269">
        <f>IFERROR(SMALL(IF($AG58:$AP58-$AX$2&gt;0,$AG58:$AP58,""),COLUMN(#REF!)),0)</f>
        <v>0</v>
      </c>
      <c r="BE58" s="269">
        <f>IFERROR(SMALL(IF($AG58:$AP58-$AX$2&gt;0,$AG58:$AP58,""),COLUMN(#REF!)),0)</f>
        <v>0</v>
      </c>
      <c r="BF58" s="269">
        <f>IFERROR(SMALL(IF($AG58:$AP58-$AX$2&gt;0,$AG58:$AP58,""),COLUMN(#REF!)),0)</f>
        <v>0</v>
      </c>
      <c r="BG58" s="269">
        <f>IFERROR(SMALL(IF($AG58:$AP58-$AX$2&gt;0,$AG58:$AP58,""),COLUMN(#REF!)),0)</f>
        <v>0</v>
      </c>
      <c r="BH58" s="276">
        <f>COUNTIFS(AX58:BG58,"&gt;=01/01/2018",AX58:BG58,"&lt;=31/12/2018",AX58:BG58,"&lt;="&amp;#REF!)</f>
        <v>0</v>
      </c>
      <c r="BI58" s="275">
        <f>IF(BH58/MAX($BB$13,3)&gt;=1,1,BH58/MAX($BB$13,3))</f>
        <v>0</v>
      </c>
      <c r="BJ58" s="274">
        <f>COUNTIFS(AX58:BG58,"&gt;=01/06/2017",AX58:BG58,"&lt;=31/05/2018",AX58:BG58,"&lt;="&amp;#REF!)</f>
        <v>0</v>
      </c>
      <c r="BK58" s="289">
        <f>IF(BJ58/MAX($BB$13,3)&gt;=1,1,BJ58/MAX($BB$13,3))</f>
        <v>0</v>
      </c>
      <c r="BL58" s="288"/>
      <c r="BM58" s="291">
        <f>$A58</f>
        <v>0</v>
      </c>
      <c r="BN58" s="290">
        <f>$B58</f>
        <v>0</v>
      </c>
      <c r="BO58" s="300">
        <f t="array" ref="BO58">IFERROR(SMALL(IF($AX58:$BG58-$AY$2&gt;0,$AX58:$BG58,""),COLUMN(#REF!)),0)</f>
        <v>0</v>
      </c>
      <c r="BP58" s="295" t="str">
        <f t="array" ref="BP58">IFERROR(SMALL(IF($AG58:$AP58-$AX$2&gt;0,$AG58:$AP58,""),COLUMN(#REF!)),"")</f>
        <v/>
      </c>
      <c r="BQ58" s="295" t="str">
        <f t="array" ref="BQ58">IFERROR(SMALL(IF($AG58:$AP58-$AX$2&gt;0,$AG58:$AP58,""),COLUMN(#REF!)),"")</f>
        <v/>
      </c>
      <c r="BR58" s="295" t="str">
        <f t="array" ref="BR58">IFERROR(SMALL(IF($AG58:$AP58-$AX$2&gt;0,$AG58:$AP58,""),COLUMN(#REF!)),"")</f>
        <v/>
      </c>
      <c r="BS58" s="295" t="str">
        <f t="array" ref="BS58">IFERROR(SMALL(IF($AG58:$AP58-$AX$2&gt;0,$AG58:$AP58,""),COLUMN(#REF!)),"")</f>
        <v/>
      </c>
      <c r="BT58" s="295" t="str">
        <f t="array" ref="BT58">IFERROR(SMALL(IF($AG58:$AP58-$AX$2&gt;0,$AG58:$AP58,""),COLUMN(#REF!)),"")</f>
        <v/>
      </c>
      <c r="BU58" s="295" t="str">
        <f t="array" ref="BU58">IFERROR(SMALL(IF($AG58:$AP58-$AX$2&gt;0,$AG58:$AP58,""),COLUMN(#REF!)),"")</f>
        <v/>
      </c>
      <c r="BV58" s="295" t="str">
        <f t="array" ref="BV58">IFERROR(SMALL(IF($AG58:$AP58-$AX$2&gt;0,$AG58:$AP58,""),COLUMN(#REF!)),"")</f>
        <v/>
      </c>
      <c r="BW58" s="295" t="str">
        <f t="array" ref="BW58">IFERROR(SMALL(IF($AG58:$AP58-$AX$2&gt;0,$AG58:$AP58,""),COLUMN(#REF!)),"")</f>
        <v/>
      </c>
      <c r="BX58" s="295" t="str">
        <f t="array" ref="BX58">IFERROR(SMALL(IF($AG58:$AP58-$AX$2&gt;0,$AG58:$AP58,""),COLUMN(#REF!)),"")</f>
        <v/>
      </c>
      <c r="BY58" s="276">
        <f>COUNTIFS(BO58:BX58,"&gt;=01/01/2018",BO58:BX58,"&lt;=31/12/2018",BO58:BX58,"&lt;="&amp;#REF!)</f>
        <v>0</v>
      </c>
      <c r="BZ58" s="275">
        <f>IF(BY58/MAX($BB$13,3)&gt;=1,1,BY58/MAX($BB$13,3))</f>
        <v>0</v>
      </c>
      <c r="CA58" s="274">
        <f>COUNTIFS(BO58:BX58,"&gt;=01/06/2017",BO58:BX58,"&lt;=31/05/2018",BO58:BX58,"&lt;="&amp;#REF!)</f>
        <v>0</v>
      </c>
      <c r="CB58" s="273">
        <f>IF(CA58/MAX($BB$13,3)&gt;=1,1,CA58/MAX($BB$13,3))</f>
        <v>0</v>
      </c>
    </row>
    <row r="59" spans="1:80" s="256" customFormat="1" ht="19" customHeight="1" x14ac:dyDescent="0.2">
      <c r="A59" s="298"/>
      <c r="B59" s="298"/>
      <c r="C59" s="285" t="s">
        <v>19</v>
      </c>
      <c r="D59" s="284"/>
      <c r="E59" s="283" t="str">
        <f t="shared" si="2"/>
        <v/>
      </c>
      <c r="F59" s="282" t="str">
        <f t="shared" ca="1" si="3"/>
        <v/>
      </c>
      <c r="G59" s="284"/>
      <c r="H59" s="283" t="str">
        <f t="shared" si="4"/>
        <v/>
      </c>
      <c r="I59" s="282" t="str">
        <f t="shared" ca="1" si="5"/>
        <v/>
      </c>
      <c r="J59" s="284"/>
      <c r="K59" s="283" t="str">
        <f t="shared" si="6"/>
        <v/>
      </c>
      <c r="L59" s="282" t="str">
        <f t="shared" ca="1" si="7"/>
        <v/>
      </c>
      <c r="M59" s="284"/>
      <c r="N59" s="283" t="str">
        <f t="shared" si="8"/>
        <v/>
      </c>
      <c r="O59" s="282" t="str">
        <f t="shared" ca="1" si="9"/>
        <v/>
      </c>
      <c r="P59" s="284"/>
      <c r="Q59" s="283" t="str">
        <f t="shared" si="10"/>
        <v/>
      </c>
      <c r="R59" s="282" t="str">
        <f t="shared" ca="1" si="11"/>
        <v/>
      </c>
      <c r="S59" s="297"/>
      <c r="T59" s="297"/>
      <c r="U59" s="297"/>
      <c r="V59" s="297"/>
      <c r="W59" s="297"/>
      <c r="X59" s="297"/>
      <c r="Y59" s="297"/>
      <c r="Z59" s="297"/>
      <c r="AA59" s="297"/>
      <c r="AB59" s="297"/>
      <c r="AC59" s="297"/>
      <c r="AD59" s="297"/>
      <c r="AE59" s="83"/>
      <c r="AF59" s="82"/>
      <c r="AG59" s="296"/>
      <c r="AH59" s="293"/>
      <c r="AI59" s="295"/>
      <c r="AJ59" s="295"/>
      <c r="AK59" s="295"/>
      <c r="AL59" s="295"/>
      <c r="AM59" s="294"/>
      <c r="AN59" s="294"/>
      <c r="AO59" s="294"/>
      <c r="AP59" s="293" t="s">
        <v>0</v>
      </c>
      <c r="AQ59" s="276">
        <f>COUNTIFS(AG59:AP59,"&gt;=01/01/2017",AG59:AP59,"&lt;=31/12/2017",AG59:AP59,"&lt;="&amp;#REF!)</f>
        <v>0</v>
      </c>
      <c r="AR59" s="275">
        <f>IF(AQ59/MAX($BB$13,3)&gt;=1,1,AQ59/MAX($BB$13,3))</f>
        <v>0</v>
      </c>
      <c r="AS59" s="274">
        <f>COUNTIFS(AG59:AP59,"&gt;=01/06/2016",AG59:AP59,"&lt;=31/05/2017",AG59:AP59,"&lt;="&amp;#REF!)</f>
        <v>0</v>
      </c>
      <c r="AT59" s="273">
        <f>IF(AS59/MAX($BB$13,3)&gt;=1,1,AS59/MAX($BB$13,3))</f>
        <v>0</v>
      </c>
      <c r="AU59" s="292"/>
      <c r="AV59" s="291">
        <f>$A59</f>
        <v>0</v>
      </c>
      <c r="AW59" s="290">
        <f>$B59</f>
        <v>0</v>
      </c>
      <c r="AX59" s="269">
        <f>IFERROR(SMALL(IF($AG59:$AP59-$AX$2&gt;0,$AG59:$AP59,""),COLUMN(#REF!)),0)</f>
        <v>0</v>
      </c>
      <c r="AY59" s="269">
        <f>IFERROR(SMALL(IF($AG59:$AP59-$AX$2&gt;0,$AG59:$AP59,""),COLUMN(#REF!)),0)</f>
        <v>0</v>
      </c>
      <c r="AZ59" s="269">
        <f>IFERROR(SMALL(IF($AG59:$AP59-$AX$2&gt;0,$AG59:$AP59,""),COLUMN(#REF!)),0)</f>
        <v>0</v>
      </c>
      <c r="BA59" s="269">
        <f>IFERROR(SMALL(IF($AG59:$AP59-$AX$2&gt;0,$AG59:$AP59,""),COLUMN(#REF!)),0)</f>
        <v>0</v>
      </c>
      <c r="BB59" s="269">
        <f>IFERROR(SMALL(IF($AG59:$AP59-$AX$2&gt;0,$AG59:$AP59,""),COLUMN(#REF!)),0)</f>
        <v>0</v>
      </c>
      <c r="BC59" s="269">
        <f>IFERROR(SMALL(IF($AG59:$AP59-$AX$2&gt;0,$AG59:$AP59,""),COLUMN(#REF!)),0)</f>
        <v>0</v>
      </c>
      <c r="BD59" s="269">
        <f>IFERROR(SMALL(IF($AG59:$AP59-$AX$2&gt;0,$AG59:$AP59,""),COLUMN(#REF!)),0)</f>
        <v>0</v>
      </c>
      <c r="BE59" s="269">
        <f>IFERROR(SMALL(IF($AG59:$AP59-$AX$2&gt;0,$AG59:$AP59,""),COLUMN(#REF!)),0)</f>
        <v>0</v>
      </c>
      <c r="BF59" s="269">
        <f>IFERROR(SMALL(IF($AG59:$AP59-$AX$2&gt;0,$AG59:$AP59,""),COLUMN(#REF!)),0)</f>
        <v>0</v>
      </c>
      <c r="BG59" s="269">
        <f>IFERROR(SMALL(IF($AG59:$AP59-$AX$2&gt;0,$AG59:$AP59,""),COLUMN(#REF!)),0)</f>
        <v>0</v>
      </c>
      <c r="BH59" s="276">
        <f>COUNTIFS(AX59:BG59,"&gt;=01/01/2018",AX59:BG59,"&lt;=31/12/2018",AX59:BG59,"&lt;="&amp;#REF!)</f>
        <v>0</v>
      </c>
      <c r="BI59" s="275">
        <f>IF(BH59/MAX($BB$13,3)&gt;=1,1,BH59/MAX($BB$13,3))</f>
        <v>0</v>
      </c>
      <c r="BJ59" s="274">
        <f>COUNTIFS(AX59:BG59,"&gt;=01/06/2017",AX59:BG59,"&lt;=31/05/2018",AX59:BG59,"&lt;="&amp;#REF!)</f>
        <v>0</v>
      </c>
      <c r="BK59" s="289">
        <f>IF(BJ59/MAX($BB$13,3)&gt;=1,1,BJ59/MAX($BB$13,3))</f>
        <v>0</v>
      </c>
      <c r="BL59" s="288"/>
      <c r="BM59" s="291">
        <f>$A59</f>
        <v>0</v>
      </c>
      <c r="BN59" s="290">
        <f>$B59</f>
        <v>0</v>
      </c>
      <c r="BO59" s="300">
        <f t="array" ref="BO59">IFERROR(SMALL(IF($AX59:$BG59-$AY$2&gt;0,$AX59:$BG59,""),COLUMN(#REF!)),0)</f>
        <v>0</v>
      </c>
      <c r="BP59" s="295" t="str">
        <f t="array" ref="BP59">IFERROR(SMALL(IF($AG59:$AP59-$AX$2&gt;0,$AG59:$AP59,""),COLUMN(#REF!)),"")</f>
        <v/>
      </c>
      <c r="BQ59" s="295" t="str">
        <f t="array" ref="BQ59">IFERROR(SMALL(IF($AG59:$AP59-$AX$2&gt;0,$AG59:$AP59,""),COLUMN(#REF!)),"")</f>
        <v/>
      </c>
      <c r="BR59" s="295" t="str">
        <f t="array" ref="BR59">IFERROR(SMALL(IF($AG59:$AP59-$AX$2&gt;0,$AG59:$AP59,""),COLUMN(#REF!)),"")</f>
        <v/>
      </c>
      <c r="BS59" s="295" t="str">
        <f t="array" ref="BS59">IFERROR(SMALL(IF($AG59:$AP59-$AX$2&gt;0,$AG59:$AP59,""),COLUMN(#REF!)),"")</f>
        <v/>
      </c>
      <c r="BT59" s="295" t="str">
        <f t="array" ref="BT59">IFERROR(SMALL(IF($AG59:$AP59-$AX$2&gt;0,$AG59:$AP59,""),COLUMN(#REF!)),"")</f>
        <v/>
      </c>
      <c r="BU59" s="295" t="str">
        <f t="array" ref="BU59">IFERROR(SMALL(IF($AG59:$AP59-$AX$2&gt;0,$AG59:$AP59,""),COLUMN(#REF!)),"")</f>
        <v/>
      </c>
      <c r="BV59" s="295" t="str">
        <f t="array" ref="BV59">IFERROR(SMALL(IF($AG59:$AP59-$AX$2&gt;0,$AG59:$AP59,""),COLUMN(#REF!)),"")</f>
        <v/>
      </c>
      <c r="BW59" s="295" t="str">
        <f t="array" ref="BW59">IFERROR(SMALL(IF($AG59:$AP59-$AX$2&gt;0,$AG59:$AP59,""),COLUMN(#REF!)),"")</f>
        <v/>
      </c>
      <c r="BX59" s="295" t="str">
        <f t="array" ref="BX59">IFERROR(SMALL(IF($AG59:$AP59-$AX$2&gt;0,$AG59:$AP59,""),COLUMN(#REF!)),"")</f>
        <v/>
      </c>
      <c r="BY59" s="276">
        <f>COUNTIFS(BO59:BX59,"&gt;=01/01/2018",BO59:BX59,"&lt;=31/12/2018",BO59:BX59,"&lt;="&amp;#REF!)</f>
        <v>0</v>
      </c>
      <c r="BZ59" s="275">
        <f>IF(BY59/MAX($BB$13,3)&gt;=1,1,BY59/MAX($BB$13,3))</f>
        <v>0</v>
      </c>
      <c r="CA59" s="274">
        <f>COUNTIFS(BO59:BX59,"&gt;=01/06/2017",BO59:BX59,"&lt;=31/05/2018",BO59:BX59,"&lt;="&amp;#REF!)</f>
        <v>0</v>
      </c>
      <c r="CB59" s="273">
        <f>IF(CA59/MAX($BB$13,3)&gt;=1,1,CA59/MAX($BB$13,3))</f>
        <v>0</v>
      </c>
    </row>
    <row r="60" spans="1:80" s="256" customFormat="1" ht="19" customHeight="1" x14ac:dyDescent="0.2">
      <c r="A60" s="298"/>
      <c r="B60" s="298"/>
      <c r="C60" s="285" t="s">
        <v>19</v>
      </c>
      <c r="D60" s="284"/>
      <c r="E60" s="283" t="str">
        <f t="shared" si="2"/>
        <v/>
      </c>
      <c r="F60" s="282" t="str">
        <f t="shared" ca="1" si="3"/>
        <v/>
      </c>
      <c r="G60" s="284"/>
      <c r="H60" s="283" t="str">
        <f t="shared" si="4"/>
        <v/>
      </c>
      <c r="I60" s="282" t="str">
        <f t="shared" ca="1" si="5"/>
        <v/>
      </c>
      <c r="J60" s="284"/>
      <c r="K60" s="283" t="str">
        <f t="shared" si="6"/>
        <v/>
      </c>
      <c r="L60" s="282" t="str">
        <f t="shared" ca="1" si="7"/>
        <v/>
      </c>
      <c r="M60" s="284"/>
      <c r="N60" s="283" t="str">
        <f t="shared" si="8"/>
        <v/>
      </c>
      <c r="O60" s="282" t="str">
        <f t="shared" ca="1" si="9"/>
        <v/>
      </c>
      <c r="P60" s="284"/>
      <c r="Q60" s="283" t="str">
        <f t="shared" si="10"/>
        <v/>
      </c>
      <c r="R60" s="282" t="str">
        <f t="shared" ca="1" si="11"/>
        <v/>
      </c>
      <c r="S60" s="297"/>
      <c r="T60" s="297"/>
      <c r="U60" s="297"/>
      <c r="V60" s="297"/>
      <c r="W60" s="297"/>
      <c r="X60" s="297"/>
      <c r="Y60" s="297"/>
      <c r="Z60" s="297"/>
      <c r="AA60" s="297"/>
      <c r="AB60" s="297"/>
      <c r="AC60" s="297"/>
      <c r="AD60" s="297"/>
      <c r="AE60" s="83"/>
      <c r="AF60" s="82"/>
      <c r="AG60" s="296"/>
      <c r="AH60" s="293"/>
      <c r="AI60" s="295"/>
      <c r="AJ60" s="295"/>
      <c r="AK60" s="295"/>
      <c r="AL60" s="295"/>
      <c r="AM60" s="294"/>
      <c r="AN60" s="294"/>
      <c r="AO60" s="294"/>
      <c r="AP60" s="293"/>
      <c r="AQ60" s="276">
        <f>COUNTIFS(AG60:AP60,"&gt;=01/01/2017",AG60:AP60,"&lt;=31/12/2017",AG60:AP60,"&lt;="&amp;#REF!)</f>
        <v>0</v>
      </c>
      <c r="AR60" s="275">
        <f>IF(AQ60/MAX($BB$13,3)&gt;=1,1,AQ60/MAX($BB$13,3))</f>
        <v>0</v>
      </c>
      <c r="AS60" s="274">
        <f>COUNTIFS(AG60:AP60,"&gt;=01/06/2016",AG60:AP60,"&lt;=31/05/2017",AG60:AP60,"&lt;="&amp;#REF!)</f>
        <v>0</v>
      </c>
      <c r="AT60" s="273">
        <f>IF(AS60/MAX($BB$13,3)&gt;=1,1,AS60/MAX($BB$13,3))</f>
        <v>0</v>
      </c>
      <c r="AU60" s="292"/>
      <c r="AV60" s="291">
        <f>$A60</f>
        <v>0</v>
      </c>
      <c r="AW60" s="290">
        <f>$B60</f>
        <v>0</v>
      </c>
      <c r="AX60" s="269">
        <f>IFERROR(SMALL(IF($AG60:$AP60-$AX$2&gt;0,$AG60:$AP60,""),COLUMN(#REF!)),0)</f>
        <v>0</v>
      </c>
      <c r="AY60" s="269">
        <f>IFERROR(SMALL(IF($AG60:$AP60-$AX$2&gt;0,$AG60:$AP60,""),COLUMN(#REF!)),0)</f>
        <v>0</v>
      </c>
      <c r="AZ60" s="269">
        <f>IFERROR(SMALL(IF($AG60:$AP60-$AX$2&gt;0,$AG60:$AP60,""),COLUMN(#REF!)),0)</f>
        <v>0</v>
      </c>
      <c r="BA60" s="269">
        <f>IFERROR(SMALL(IF($AG60:$AP60-$AX$2&gt;0,$AG60:$AP60,""),COLUMN(#REF!)),0)</f>
        <v>0</v>
      </c>
      <c r="BB60" s="269">
        <f>IFERROR(SMALL(IF($AG60:$AP60-$AX$2&gt;0,$AG60:$AP60,""),COLUMN(#REF!)),0)</f>
        <v>0</v>
      </c>
      <c r="BC60" s="269">
        <f>IFERROR(SMALL(IF($AG60:$AP60-$AX$2&gt;0,$AG60:$AP60,""),COLUMN(#REF!)),0)</f>
        <v>0</v>
      </c>
      <c r="BD60" s="269">
        <f>IFERROR(SMALL(IF($AG60:$AP60-$AX$2&gt;0,$AG60:$AP60,""),COLUMN(#REF!)),0)</f>
        <v>0</v>
      </c>
      <c r="BE60" s="269">
        <f>IFERROR(SMALL(IF($AG60:$AP60-$AX$2&gt;0,$AG60:$AP60,""),COLUMN(#REF!)),0)</f>
        <v>0</v>
      </c>
      <c r="BF60" s="269">
        <f>IFERROR(SMALL(IF($AG60:$AP60-$AX$2&gt;0,$AG60:$AP60,""),COLUMN(#REF!)),0)</f>
        <v>0</v>
      </c>
      <c r="BG60" s="269">
        <f>IFERROR(SMALL(IF($AG60:$AP60-$AX$2&gt;0,$AG60:$AP60,""),COLUMN(#REF!)),0)</f>
        <v>0</v>
      </c>
      <c r="BH60" s="276">
        <f>COUNTIFS(AX60:BG60,"&gt;=01/01/2018",AX60:BG60,"&lt;=31/12/2018",AX60:BG60,"&lt;="&amp;#REF!)</f>
        <v>0</v>
      </c>
      <c r="BI60" s="275">
        <f>IF(BH60/MAX($BB$13,3)&gt;=1,1,BH60/MAX($BB$13,3))</f>
        <v>0</v>
      </c>
      <c r="BJ60" s="274">
        <f>COUNTIFS(AX60:BG60,"&gt;=01/06/2017",AX60:BG60,"&lt;=31/05/2018",AX60:BG60,"&lt;="&amp;#REF!)</f>
        <v>0</v>
      </c>
      <c r="BK60" s="289">
        <f>IF(BJ60/MAX($BB$13,3)&gt;=1,1,BJ60/MAX($BB$13,3))</f>
        <v>0</v>
      </c>
      <c r="BL60" s="288"/>
      <c r="BM60" s="291">
        <f>$A60</f>
        <v>0</v>
      </c>
      <c r="BN60" s="290">
        <f>$B60</f>
        <v>0</v>
      </c>
      <c r="BO60" s="300">
        <f t="array" ref="BO60">IFERROR(SMALL(IF($AX60:$BG60-$AY$2&gt;0,$AX60:$BG60,""),COLUMN(#REF!)),0)</f>
        <v>0</v>
      </c>
      <c r="BP60" s="295" t="str">
        <f t="array" ref="BP60">IFERROR(SMALL(IF($AG60:$AP60-$AX$2&gt;0,$AG60:$AP60,""),COLUMN(#REF!)),"")</f>
        <v/>
      </c>
      <c r="BQ60" s="295" t="str">
        <f t="array" ref="BQ60">IFERROR(SMALL(IF($AG60:$AP60-$AX$2&gt;0,$AG60:$AP60,""),COLUMN(#REF!)),"")</f>
        <v/>
      </c>
      <c r="BR60" s="295" t="str">
        <f t="array" ref="BR60">IFERROR(SMALL(IF($AG60:$AP60-$AX$2&gt;0,$AG60:$AP60,""),COLUMN(#REF!)),"")</f>
        <v/>
      </c>
      <c r="BS60" s="295" t="str">
        <f t="array" ref="BS60">IFERROR(SMALL(IF($AG60:$AP60-$AX$2&gt;0,$AG60:$AP60,""),COLUMN(#REF!)),"")</f>
        <v/>
      </c>
      <c r="BT60" s="295" t="str">
        <f t="array" ref="BT60">IFERROR(SMALL(IF($AG60:$AP60-$AX$2&gt;0,$AG60:$AP60,""),COLUMN(#REF!)),"")</f>
        <v/>
      </c>
      <c r="BU60" s="295" t="str">
        <f t="array" ref="BU60">IFERROR(SMALL(IF($AG60:$AP60-$AX$2&gt;0,$AG60:$AP60,""),COLUMN(#REF!)),"")</f>
        <v/>
      </c>
      <c r="BV60" s="295" t="str">
        <f t="array" ref="BV60">IFERROR(SMALL(IF($AG60:$AP60-$AX$2&gt;0,$AG60:$AP60,""),COLUMN(#REF!)),"")</f>
        <v/>
      </c>
      <c r="BW60" s="295" t="str">
        <f t="array" ref="BW60">IFERROR(SMALL(IF($AG60:$AP60-$AX$2&gt;0,$AG60:$AP60,""),COLUMN(#REF!)),"")</f>
        <v/>
      </c>
      <c r="BX60" s="295" t="str">
        <f t="array" ref="BX60">IFERROR(SMALL(IF($AG60:$AP60-$AX$2&gt;0,$AG60:$AP60,""),COLUMN(#REF!)),"")</f>
        <v/>
      </c>
      <c r="BY60" s="276">
        <f>COUNTIFS(BO60:BX60,"&gt;=01/01/2018",BO60:BX60,"&lt;=31/12/2018",BO60:BX60,"&lt;="&amp;#REF!)</f>
        <v>0</v>
      </c>
      <c r="BZ60" s="275">
        <f>IF(BY60/MAX($BB$13,3)&gt;=1,1,BY60/MAX($BB$13,3))</f>
        <v>0</v>
      </c>
      <c r="CA60" s="274">
        <f>COUNTIFS(BO60:BX60,"&gt;=01/06/2017",BO60:BX60,"&lt;=31/05/2018",BO60:BX60,"&lt;="&amp;#REF!)</f>
        <v>0</v>
      </c>
      <c r="CB60" s="273">
        <f>IF(CA60/MAX($BB$13,3)&gt;=1,1,CA60/MAX($BB$13,3))</f>
        <v>0</v>
      </c>
    </row>
    <row r="61" spans="1:80" s="256" customFormat="1" ht="19" customHeight="1" x14ac:dyDescent="0.2">
      <c r="A61" s="298"/>
      <c r="B61" s="298"/>
      <c r="C61" s="285" t="s">
        <v>19</v>
      </c>
      <c r="D61" s="284"/>
      <c r="E61" s="283" t="str">
        <f t="shared" si="2"/>
        <v/>
      </c>
      <c r="F61" s="282" t="str">
        <f t="shared" ca="1" si="3"/>
        <v/>
      </c>
      <c r="G61" s="284"/>
      <c r="H61" s="283" t="str">
        <f t="shared" si="4"/>
        <v/>
      </c>
      <c r="I61" s="282" t="str">
        <f t="shared" ca="1" si="5"/>
        <v/>
      </c>
      <c r="J61" s="284"/>
      <c r="K61" s="283" t="str">
        <f t="shared" si="6"/>
        <v/>
      </c>
      <c r="L61" s="282" t="str">
        <f t="shared" ca="1" si="7"/>
        <v/>
      </c>
      <c r="M61" s="284"/>
      <c r="N61" s="283" t="str">
        <f t="shared" si="8"/>
        <v/>
      </c>
      <c r="O61" s="282" t="str">
        <f t="shared" ca="1" si="9"/>
        <v/>
      </c>
      <c r="P61" s="284"/>
      <c r="Q61" s="283" t="str">
        <f t="shared" si="10"/>
        <v/>
      </c>
      <c r="R61" s="282" t="str">
        <f t="shared" ca="1" si="11"/>
        <v/>
      </c>
      <c r="S61" s="297"/>
      <c r="T61" s="297"/>
      <c r="U61" s="297"/>
      <c r="V61" s="297"/>
      <c r="W61" s="297"/>
      <c r="X61" s="297"/>
      <c r="Y61" s="297"/>
      <c r="Z61" s="297"/>
      <c r="AA61" s="297"/>
      <c r="AB61" s="297"/>
      <c r="AC61" s="297"/>
      <c r="AD61" s="297"/>
      <c r="AE61" s="83"/>
      <c r="AF61" s="82"/>
      <c r="AG61" s="296"/>
      <c r="AH61" s="293"/>
      <c r="AI61" s="295"/>
      <c r="AJ61" s="295"/>
      <c r="AK61" s="295"/>
      <c r="AL61" s="295"/>
      <c r="AM61" s="294"/>
      <c r="AN61" s="294"/>
      <c r="AO61" s="294"/>
      <c r="AP61" s="293"/>
      <c r="AQ61" s="276">
        <f>COUNTIFS(AG61:AP61,"&gt;=01/01/2017",AG61:AP61,"&lt;=31/12/2017",AG61:AP61,"&lt;="&amp;#REF!)</f>
        <v>0</v>
      </c>
      <c r="AR61" s="275">
        <f>IF(AQ61/MAX($BB$13,3)&gt;=1,1,AQ61/MAX($BB$13,3))</f>
        <v>0</v>
      </c>
      <c r="AS61" s="274">
        <f>COUNTIFS(AG61:AP61,"&gt;=01/06/2016",AG61:AP61,"&lt;=31/05/2017",AG61:AP61,"&lt;="&amp;#REF!)</f>
        <v>0</v>
      </c>
      <c r="AT61" s="273">
        <f>IF(AS61/MAX($BB$13,3)&gt;=1,1,AS61/MAX($BB$13,3))</f>
        <v>0</v>
      </c>
      <c r="AU61" s="292"/>
      <c r="AV61" s="291">
        <f>$A61</f>
        <v>0</v>
      </c>
      <c r="AW61" s="290">
        <f>$B61</f>
        <v>0</v>
      </c>
      <c r="AX61" s="269">
        <f>IFERROR(SMALL(IF($AG61:$AP61-$AX$2&gt;0,$AG61:$AP61,""),COLUMN(#REF!)),0)</f>
        <v>0</v>
      </c>
      <c r="AY61" s="269">
        <f>IFERROR(SMALL(IF($AG61:$AP61-$AX$2&gt;0,$AG61:$AP61,""),COLUMN(#REF!)),0)</f>
        <v>0</v>
      </c>
      <c r="AZ61" s="269">
        <f>IFERROR(SMALL(IF($AG61:$AP61-$AX$2&gt;0,$AG61:$AP61,""),COLUMN(#REF!)),0)</f>
        <v>0</v>
      </c>
      <c r="BA61" s="269">
        <f>IFERROR(SMALL(IF($AG61:$AP61-$AX$2&gt;0,$AG61:$AP61,""),COLUMN(#REF!)),0)</f>
        <v>0</v>
      </c>
      <c r="BB61" s="269">
        <f>IFERROR(SMALL(IF($AG61:$AP61-$AX$2&gt;0,$AG61:$AP61,""),COLUMN(#REF!)),0)</f>
        <v>0</v>
      </c>
      <c r="BC61" s="269">
        <f>IFERROR(SMALL(IF($AG61:$AP61-$AX$2&gt;0,$AG61:$AP61,""),COLUMN(#REF!)),0)</f>
        <v>0</v>
      </c>
      <c r="BD61" s="269">
        <f>IFERROR(SMALL(IF($AG61:$AP61-$AX$2&gt;0,$AG61:$AP61,""),COLUMN(#REF!)),0)</f>
        <v>0</v>
      </c>
      <c r="BE61" s="269">
        <f>IFERROR(SMALL(IF($AG61:$AP61-$AX$2&gt;0,$AG61:$AP61,""),COLUMN(#REF!)),0)</f>
        <v>0</v>
      </c>
      <c r="BF61" s="269">
        <f>IFERROR(SMALL(IF($AG61:$AP61-$AX$2&gt;0,$AG61:$AP61,""),COLUMN(#REF!)),0)</f>
        <v>0</v>
      </c>
      <c r="BG61" s="269">
        <f>IFERROR(SMALL(IF($AG61:$AP61-$AX$2&gt;0,$AG61:$AP61,""),COLUMN(#REF!)),0)</f>
        <v>0</v>
      </c>
      <c r="BH61" s="276">
        <f>COUNTIFS(AX61:BG61,"&gt;=01/01/2018",AX61:BG61,"&lt;=31/12/2018",AX61:BG61,"&lt;="&amp;#REF!)</f>
        <v>0</v>
      </c>
      <c r="BI61" s="275">
        <f>IF(BH61/MAX($BB$13,3)&gt;=1,1,BH61/MAX($BB$13,3))</f>
        <v>0</v>
      </c>
      <c r="BJ61" s="274">
        <f>COUNTIFS(AX61:BG61,"&gt;=01/06/2017",AX61:BG61,"&lt;=31/05/2018",AX61:BG61,"&lt;="&amp;#REF!)</f>
        <v>0</v>
      </c>
      <c r="BK61" s="289">
        <f>IF(BJ61/MAX($BB$13,3)&gt;=1,1,BJ61/MAX($BB$13,3))</f>
        <v>0</v>
      </c>
      <c r="BL61" s="288"/>
      <c r="BM61" s="291">
        <f>$A61</f>
        <v>0</v>
      </c>
      <c r="BN61" s="290">
        <f>$B61</f>
        <v>0</v>
      </c>
      <c r="BO61" s="300">
        <f t="array" ref="BO61">IFERROR(SMALL(IF($AX61:$BG61-$AY$2&gt;0,$AX61:$BG61,""),COLUMN(#REF!)),0)</f>
        <v>0</v>
      </c>
      <c r="BP61" s="295" t="str">
        <f t="array" ref="BP61">IFERROR(SMALL(IF($AG61:$AP61-$AX$2&gt;0,$AG61:$AP61,""),COLUMN(#REF!)),"")</f>
        <v/>
      </c>
      <c r="BQ61" s="295" t="str">
        <f t="array" ref="BQ61">IFERROR(SMALL(IF($AG61:$AP61-$AX$2&gt;0,$AG61:$AP61,""),COLUMN(#REF!)),"")</f>
        <v/>
      </c>
      <c r="BR61" s="295" t="str">
        <f t="array" ref="BR61">IFERROR(SMALL(IF($AG61:$AP61-$AX$2&gt;0,$AG61:$AP61,""),COLUMN(#REF!)),"")</f>
        <v/>
      </c>
      <c r="BS61" s="295" t="str">
        <f t="array" ref="BS61">IFERROR(SMALL(IF($AG61:$AP61-$AX$2&gt;0,$AG61:$AP61,""),COLUMN(#REF!)),"")</f>
        <v/>
      </c>
      <c r="BT61" s="295" t="str">
        <f t="array" ref="BT61">IFERROR(SMALL(IF($AG61:$AP61-$AX$2&gt;0,$AG61:$AP61,""),COLUMN(#REF!)),"")</f>
        <v/>
      </c>
      <c r="BU61" s="295" t="str">
        <f t="array" ref="BU61">IFERROR(SMALL(IF($AG61:$AP61-$AX$2&gt;0,$AG61:$AP61,""),COLUMN(#REF!)),"")</f>
        <v/>
      </c>
      <c r="BV61" s="295" t="str">
        <f t="array" ref="BV61">IFERROR(SMALL(IF($AG61:$AP61-$AX$2&gt;0,$AG61:$AP61,""),COLUMN(#REF!)),"")</f>
        <v/>
      </c>
      <c r="BW61" s="295" t="str">
        <f t="array" ref="BW61">IFERROR(SMALL(IF($AG61:$AP61-$AX$2&gt;0,$AG61:$AP61,""),COLUMN(#REF!)),"")</f>
        <v/>
      </c>
      <c r="BX61" s="295" t="str">
        <f t="array" ref="BX61">IFERROR(SMALL(IF($AG61:$AP61-$AX$2&gt;0,$AG61:$AP61,""),COLUMN(#REF!)),"")</f>
        <v/>
      </c>
      <c r="BY61" s="276">
        <f>COUNTIFS(BO61:BX61,"&gt;=01/01/2018",BO61:BX61,"&lt;=31/12/2018",BO61:BX61,"&lt;="&amp;#REF!)</f>
        <v>0</v>
      </c>
      <c r="BZ61" s="275">
        <f>IF(BY61/MAX($BB$13,3)&gt;=1,1,BY61/MAX($BB$13,3))</f>
        <v>0</v>
      </c>
      <c r="CA61" s="274">
        <f>COUNTIFS(BO61:BX61,"&gt;=01/06/2017",BO61:BX61,"&lt;=31/05/2018",BO61:BX61,"&lt;="&amp;#REF!)</f>
        <v>0</v>
      </c>
      <c r="CB61" s="273">
        <f>IF(CA61/MAX($BB$13,3)&gt;=1,1,CA61/MAX($BB$13,3))</f>
        <v>0</v>
      </c>
    </row>
    <row r="62" spans="1:80" s="256" customFormat="1" ht="19" customHeight="1" x14ac:dyDescent="0.2">
      <c r="A62" s="298"/>
      <c r="B62" s="298"/>
      <c r="C62" s="285" t="s">
        <v>19</v>
      </c>
      <c r="D62" s="284"/>
      <c r="E62" s="283" t="str">
        <f t="shared" si="2"/>
        <v/>
      </c>
      <c r="F62" s="282" t="str">
        <f t="shared" ca="1" si="3"/>
        <v/>
      </c>
      <c r="G62" s="284"/>
      <c r="H62" s="283" t="str">
        <f t="shared" si="4"/>
        <v/>
      </c>
      <c r="I62" s="282" t="str">
        <f t="shared" ca="1" si="5"/>
        <v/>
      </c>
      <c r="J62" s="284"/>
      <c r="K62" s="283" t="str">
        <f t="shared" si="6"/>
        <v/>
      </c>
      <c r="L62" s="282" t="str">
        <f t="shared" ca="1" si="7"/>
        <v/>
      </c>
      <c r="M62" s="284"/>
      <c r="N62" s="283" t="str">
        <f t="shared" si="8"/>
        <v/>
      </c>
      <c r="O62" s="282" t="str">
        <f t="shared" ca="1" si="9"/>
        <v/>
      </c>
      <c r="P62" s="284"/>
      <c r="Q62" s="283" t="str">
        <f t="shared" si="10"/>
        <v/>
      </c>
      <c r="R62" s="282" t="str">
        <f t="shared" ca="1" si="11"/>
        <v/>
      </c>
      <c r="S62" s="297"/>
      <c r="T62" s="297"/>
      <c r="U62" s="297"/>
      <c r="V62" s="297"/>
      <c r="W62" s="297"/>
      <c r="X62" s="297"/>
      <c r="Y62" s="297"/>
      <c r="Z62" s="297"/>
      <c r="AA62" s="297"/>
      <c r="AB62" s="297"/>
      <c r="AC62" s="297"/>
      <c r="AD62" s="297"/>
      <c r="AE62" s="83"/>
      <c r="AF62" s="82"/>
      <c r="AG62" s="296"/>
      <c r="AH62" s="293"/>
      <c r="AI62" s="295"/>
      <c r="AJ62" s="295"/>
      <c r="AK62" s="295"/>
      <c r="AL62" s="295"/>
      <c r="AM62" s="294"/>
      <c r="AN62" s="294"/>
      <c r="AO62" s="294"/>
      <c r="AP62" s="293"/>
      <c r="AQ62" s="276">
        <f>COUNTIFS(AG62:AP62,"&gt;=01/01/2017",AG62:AP62,"&lt;=31/12/2017",AG62:AP62,"&lt;="&amp;#REF!)</f>
        <v>0</v>
      </c>
      <c r="AR62" s="275">
        <f>IF(AQ62/MAX($BB$13,3)&gt;=1,1,AQ62/MAX($BB$13,3))</f>
        <v>0</v>
      </c>
      <c r="AS62" s="274">
        <f>COUNTIFS(AG62:AP62,"&gt;=01/06/2016",AG62:AP62,"&lt;=31/05/2017",AG62:AP62,"&lt;="&amp;#REF!)</f>
        <v>0</v>
      </c>
      <c r="AT62" s="273">
        <f>IF(AS62/MAX($BB$13,3)&gt;=1,1,AS62/MAX($BB$13,3))</f>
        <v>0</v>
      </c>
      <c r="AU62" s="292"/>
      <c r="AV62" s="291">
        <f>$A62</f>
        <v>0</v>
      </c>
      <c r="AW62" s="290">
        <f>$B62</f>
        <v>0</v>
      </c>
      <c r="AX62" s="269">
        <f>IFERROR(SMALL(IF($AG62:$AP62-$AX$2&gt;0,$AG62:$AP62,""),COLUMN(#REF!)),0)</f>
        <v>0</v>
      </c>
      <c r="AY62" s="269">
        <f>IFERROR(SMALL(IF($AG62:$AP62-$AX$2&gt;0,$AG62:$AP62,""),COLUMN(#REF!)),0)</f>
        <v>0</v>
      </c>
      <c r="AZ62" s="269">
        <f>IFERROR(SMALL(IF($AG62:$AP62-$AX$2&gt;0,$AG62:$AP62,""),COLUMN(#REF!)),0)</f>
        <v>0</v>
      </c>
      <c r="BA62" s="269">
        <f>IFERROR(SMALL(IF($AG62:$AP62-$AX$2&gt;0,$AG62:$AP62,""),COLUMN(#REF!)),0)</f>
        <v>0</v>
      </c>
      <c r="BB62" s="269">
        <f>IFERROR(SMALL(IF($AG62:$AP62-$AX$2&gt;0,$AG62:$AP62,""),COLUMN(#REF!)),0)</f>
        <v>0</v>
      </c>
      <c r="BC62" s="269">
        <f>IFERROR(SMALL(IF($AG62:$AP62-$AX$2&gt;0,$AG62:$AP62,""),COLUMN(#REF!)),0)</f>
        <v>0</v>
      </c>
      <c r="BD62" s="269">
        <f>IFERROR(SMALL(IF($AG62:$AP62-$AX$2&gt;0,$AG62:$AP62,""),COLUMN(#REF!)),0)</f>
        <v>0</v>
      </c>
      <c r="BE62" s="269">
        <f>IFERROR(SMALL(IF($AG62:$AP62-$AX$2&gt;0,$AG62:$AP62,""),COLUMN(#REF!)),0)</f>
        <v>0</v>
      </c>
      <c r="BF62" s="269">
        <f>IFERROR(SMALL(IF($AG62:$AP62-$AX$2&gt;0,$AG62:$AP62,""),COLUMN(#REF!)),0)</f>
        <v>0</v>
      </c>
      <c r="BG62" s="269">
        <f>IFERROR(SMALL(IF($AG62:$AP62-$AX$2&gt;0,$AG62:$AP62,""),COLUMN(#REF!)),0)</f>
        <v>0</v>
      </c>
      <c r="BH62" s="276">
        <f>COUNTIFS(AX62:BG62,"&gt;=01/01/2018",AX62:BG62,"&lt;=31/12/2018",AX62:BG62,"&lt;="&amp;#REF!)</f>
        <v>0</v>
      </c>
      <c r="BI62" s="275">
        <f>IF(BH62/MAX($BB$13,3)&gt;=1,1,BH62/MAX($BB$13,3))</f>
        <v>0</v>
      </c>
      <c r="BJ62" s="274">
        <f>COUNTIFS(AX62:BG62,"&gt;=01/06/2017",AX62:BG62,"&lt;=31/05/2018",AX62:BG62,"&lt;="&amp;#REF!)</f>
        <v>0</v>
      </c>
      <c r="BK62" s="289">
        <f>IF(BJ62/MAX($BB$13,3)&gt;=1,1,BJ62/MAX($BB$13,3))</f>
        <v>0</v>
      </c>
      <c r="BL62" s="288"/>
      <c r="BM62" s="291">
        <f>$A62</f>
        <v>0</v>
      </c>
      <c r="BN62" s="290">
        <f>$B62</f>
        <v>0</v>
      </c>
      <c r="BO62" s="300">
        <f t="array" ref="BO62">IFERROR(SMALL(IF($AX62:$BG62-$AY$2&gt;0,$AX62:$BG62,""),COLUMN(#REF!)),0)</f>
        <v>0</v>
      </c>
      <c r="BP62" s="295" t="str">
        <f t="array" ref="BP62">IFERROR(SMALL(IF($AG62:$AP62-$AX$2&gt;0,$AG62:$AP62,""),COLUMN(#REF!)),"")</f>
        <v/>
      </c>
      <c r="BQ62" s="295" t="str">
        <f t="array" ref="BQ62">IFERROR(SMALL(IF($AG62:$AP62-$AX$2&gt;0,$AG62:$AP62,""),COLUMN(#REF!)),"")</f>
        <v/>
      </c>
      <c r="BR62" s="295" t="str">
        <f t="array" ref="BR62">IFERROR(SMALL(IF($AG62:$AP62-$AX$2&gt;0,$AG62:$AP62,""),COLUMN(#REF!)),"")</f>
        <v/>
      </c>
      <c r="BS62" s="295" t="str">
        <f t="array" ref="BS62">IFERROR(SMALL(IF($AG62:$AP62-$AX$2&gt;0,$AG62:$AP62,""),COLUMN(#REF!)),"")</f>
        <v/>
      </c>
      <c r="BT62" s="295" t="str">
        <f t="array" ref="BT62">IFERROR(SMALL(IF($AG62:$AP62-$AX$2&gt;0,$AG62:$AP62,""),COLUMN(#REF!)),"")</f>
        <v/>
      </c>
      <c r="BU62" s="295" t="str">
        <f t="array" ref="BU62">IFERROR(SMALL(IF($AG62:$AP62-$AX$2&gt;0,$AG62:$AP62,""),COLUMN(#REF!)),"")</f>
        <v/>
      </c>
      <c r="BV62" s="295" t="str">
        <f t="array" ref="BV62">IFERROR(SMALL(IF($AG62:$AP62-$AX$2&gt;0,$AG62:$AP62,""),COLUMN(#REF!)),"")</f>
        <v/>
      </c>
      <c r="BW62" s="295" t="str">
        <f t="array" ref="BW62">IFERROR(SMALL(IF($AG62:$AP62-$AX$2&gt;0,$AG62:$AP62,""),COLUMN(#REF!)),"")</f>
        <v/>
      </c>
      <c r="BX62" s="295" t="str">
        <f t="array" ref="BX62">IFERROR(SMALL(IF($AG62:$AP62-$AX$2&gt;0,$AG62:$AP62,""),COLUMN(#REF!)),"")</f>
        <v/>
      </c>
      <c r="BY62" s="276">
        <f>COUNTIFS(BO62:BX62,"&gt;=01/01/2018",BO62:BX62,"&lt;=31/12/2018",BO62:BX62,"&lt;="&amp;#REF!)</f>
        <v>0</v>
      </c>
      <c r="BZ62" s="275">
        <f>IF(BY62/MAX($BB$13,3)&gt;=1,1,BY62/MAX($BB$13,3))</f>
        <v>0</v>
      </c>
      <c r="CA62" s="274">
        <f>COUNTIFS(BO62:BX62,"&gt;=01/06/2017",BO62:BX62,"&lt;=31/05/2018",BO62:BX62,"&lt;="&amp;#REF!)</f>
        <v>0</v>
      </c>
      <c r="CB62" s="273">
        <f>IF(CA62/MAX($BB$13,3)&gt;=1,1,CA62/MAX($BB$13,3))</f>
        <v>0</v>
      </c>
    </row>
    <row r="63" spans="1:80" s="256" customFormat="1" ht="19" customHeight="1" x14ac:dyDescent="0.2">
      <c r="A63" s="298"/>
      <c r="B63" s="298"/>
      <c r="C63" s="285" t="s">
        <v>19</v>
      </c>
      <c r="D63" s="284"/>
      <c r="E63" s="283" t="str">
        <f t="shared" si="2"/>
        <v/>
      </c>
      <c r="F63" s="282" t="str">
        <f t="shared" ca="1" si="3"/>
        <v/>
      </c>
      <c r="G63" s="284"/>
      <c r="H63" s="283" t="str">
        <f t="shared" si="4"/>
        <v/>
      </c>
      <c r="I63" s="282" t="str">
        <f t="shared" ca="1" si="5"/>
        <v/>
      </c>
      <c r="J63" s="284"/>
      <c r="K63" s="283" t="str">
        <f t="shared" si="6"/>
        <v/>
      </c>
      <c r="L63" s="282" t="str">
        <f t="shared" ca="1" si="7"/>
        <v/>
      </c>
      <c r="M63" s="284"/>
      <c r="N63" s="283" t="str">
        <f t="shared" si="8"/>
        <v/>
      </c>
      <c r="O63" s="282" t="str">
        <f t="shared" ca="1" si="9"/>
        <v/>
      </c>
      <c r="P63" s="284"/>
      <c r="Q63" s="283" t="str">
        <f t="shared" si="10"/>
        <v/>
      </c>
      <c r="R63" s="282" t="str">
        <f t="shared" ca="1" si="11"/>
        <v/>
      </c>
      <c r="S63" s="297"/>
      <c r="T63" s="297"/>
      <c r="U63" s="297"/>
      <c r="V63" s="297"/>
      <c r="W63" s="297"/>
      <c r="X63" s="297"/>
      <c r="Y63" s="297"/>
      <c r="Z63" s="297"/>
      <c r="AA63" s="297"/>
      <c r="AB63" s="297"/>
      <c r="AC63" s="297"/>
      <c r="AD63" s="297"/>
      <c r="AE63" s="83"/>
      <c r="AF63" s="82"/>
      <c r="AG63" s="296"/>
      <c r="AH63" s="293"/>
      <c r="AI63" s="295"/>
      <c r="AJ63" s="295"/>
      <c r="AK63" s="295"/>
      <c r="AL63" s="295"/>
      <c r="AM63" s="294"/>
      <c r="AN63" s="294"/>
      <c r="AO63" s="294"/>
      <c r="AP63" s="293"/>
      <c r="AQ63" s="276">
        <f>COUNTIFS(AG63:AP63,"&gt;=01/01/2017",AG63:AP63,"&lt;=31/12/2017",AG63:AP63,"&lt;="&amp;#REF!)</f>
        <v>0</v>
      </c>
      <c r="AR63" s="275">
        <f>IF(AQ63/MAX($BB$13,3)&gt;=1,1,AQ63/MAX($BB$13,3))</f>
        <v>0</v>
      </c>
      <c r="AS63" s="274">
        <f>COUNTIFS(AG63:AP63,"&gt;=01/06/2016",AG63:AP63,"&lt;=31/05/2017",AG63:AP63,"&lt;="&amp;#REF!)</f>
        <v>0</v>
      </c>
      <c r="AT63" s="273">
        <f>IF(AS63/MAX($BB$13,3)&gt;=1,1,AS63/MAX($BB$13,3))</f>
        <v>0</v>
      </c>
      <c r="AU63" s="292"/>
      <c r="AV63" s="291">
        <f>$A63</f>
        <v>0</v>
      </c>
      <c r="AW63" s="290">
        <f>$B63</f>
        <v>0</v>
      </c>
      <c r="AX63" s="269">
        <f>IFERROR(SMALL(IF($AG63:$AP63-$AX$2&gt;0,$AG63:$AP63,""),COLUMN(#REF!)),0)</f>
        <v>0</v>
      </c>
      <c r="AY63" s="269">
        <f>IFERROR(SMALL(IF($AG63:$AP63-$AX$2&gt;0,$AG63:$AP63,""),COLUMN(#REF!)),0)</f>
        <v>0</v>
      </c>
      <c r="AZ63" s="269">
        <f>IFERROR(SMALL(IF($AG63:$AP63-$AX$2&gt;0,$AG63:$AP63,""),COLUMN(#REF!)),0)</f>
        <v>0</v>
      </c>
      <c r="BA63" s="269">
        <f>IFERROR(SMALL(IF($AG63:$AP63-$AX$2&gt;0,$AG63:$AP63,""),COLUMN(#REF!)),0)</f>
        <v>0</v>
      </c>
      <c r="BB63" s="269">
        <f>IFERROR(SMALL(IF($AG63:$AP63-$AX$2&gt;0,$AG63:$AP63,""),COLUMN(#REF!)),0)</f>
        <v>0</v>
      </c>
      <c r="BC63" s="269">
        <f>IFERROR(SMALL(IF($AG63:$AP63-$AX$2&gt;0,$AG63:$AP63,""),COLUMN(#REF!)),0)</f>
        <v>0</v>
      </c>
      <c r="BD63" s="269">
        <f>IFERROR(SMALL(IF($AG63:$AP63-$AX$2&gt;0,$AG63:$AP63,""),COLUMN(#REF!)),0)</f>
        <v>0</v>
      </c>
      <c r="BE63" s="269">
        <f>IFERROR(SMALL(IF($AG63:$AP63-$AX$2&gt;0,$AG63:$AP63,""),COLUMN(#REF!)),0)</f>
        <v>0</v>
      </c>
      <c r="BF63" s="269">
        <f>IFERROR(SMALL(IF($AG63:$AP63-$AX$2&gt;0,$AG63:$AP63,""),COLUMN(#REF!)),0)</f>
        <v>0</v>
      </c>
      <c r="BG63" s="269">
        <f>IFERROR(SMALL(IF($AG63:$AP63-$AX$2&gt;0,$AG63:$AP63,""),COLUMN(#REF!)),0)</f>
        <v>0</v>
      </c>
      <c r="BH63" s="276">
        <f>COUNTIFS(AX63:BG63,"&gt;=01/01/2018",AX63:BG63,"&lt;=31/12/2018",AX63:BG63,"&lt;="&amp;#REF!)</f>
        <v>0</v>
      </c>
      <c r="BI63" s="275">
        <f>IF(BH63/MAX($BB$13,3)&gt;=1,1,BH63/MAX($BB$13,3))</f>
        <v>0</v>
      </c>
      <c r="BJ63" s="274">
        <f>COUNTIFS(AX63:BG63,"&gt;=01/06/2017",AX63:BG63,"&lt;=31/05/2018",AX63:BG63,"&lt;="&amp;#REF!)</f>
        <v>0</v>
      </c>
      <c r="BK63" s="289">
        <f>IF(BJ63/MAX($BB$13,3)&gt;=1,1,BJ63/MAX($BB$13,3))</f>
        <v>0</v>
      </c>
      <c r="BL63" s="288"/>
      <c r="BM63" s="291">
        <f>$A63</f>
        <v>0</v>
      </c>
      <c r="BN63" s="290">
        <f>$B63</f>
        <v>0</v>
      </c>
      <c r="BO63" s="300">
        <f t="array" ref="BO63">IFERROR(SMALL(IF($AX63:$BG63-$AY$2&gt;0,$AX63:$BG63,""),COLUMN(#REF!)),0)</f>
        <v>0</v>
      </c>
      <c r="BP63" s="295" t="str">
        <f t="array" ref="BP63">IFERROR(SMALL(IF($AG63:$AP63-$AX$2&gt;0,$AG63:$AP63,""),COLUMN(#REF!)),"")</f>
        <v/>
      </c>
      <c r="BQ63" s="295" t="str">
        <f t="array" ref="BQ63">IFERROR(SMALL(IF($AG63:$AP63-$AX$2&gt;0,$AG63:$AP63,""),COLUMN(#REF!)),"")</f>
        <v/>
      </c>
      <c r="BR63" s="295" t="str">
        <f t="array" ref="BR63">IFERROR(SMALL(IF($AG63:$AP63-$AX$2&gt;0,$AG63:$AP63,""),COLUMN(#REF!)),"")</f>
        <v/>
      </c>
      <c r="BS63" s="295" t="str">
        <f t="array" ref="BS63">IFERROR(SMALL(IF($AG63:$AP63-$AX$2&gt;0,$AG63:$AP63,""),COLUMN(#REF!)),"")</f>
        <v/>
      </c>
      <c r="BT63" s="295" t="str">
        <f t="array" ref="BT63">IFERROR(SMALL(IF($AG63:$AP63-$AX$2&gt;0,$AG63:$AP63,""),COLUMN(#REF!)),"")</f>
        <v/>
      </c>
      <c r="BU63" s="295" t="str">
        <f t="array" ref="BU63">IFERROR(SMALL(IF($AG63:$AP63-$AX$2&gt;0,$AG63:$AP63,""),COLUMN(#REF!)),"")</f>
        <v/>
      </c>
      <c r="BV63" s="295" t="str">
        <f t="array" ref="BV63">IFERROR(SMALL(IF($AG63:$AP63-$AX$2&gt;0,$AG63:$AP63,""),COLUMN(#REF!)),"")</f>
        <v/>
      </c>
      <c r="BW63" s="295" t="str">
        <f t="array" ref="BW63">IFERROR(SMALL(IF($AG63:$AP63-$AX$2&gt;0,$AG63:$AP63,""),COLUMN(#REF!)),"")</f>
        <v/>
      </c>
      <c r="BX63" s="295" t="str">
        <f t="array" ref="BX63">IFERROR(SMALL(IF($AG63:$AP63-$AX$2&gt;0,$AG63:$AP63,""),COLUMN(#REF!)),"")</f>
        <v/>
      </c>
      <c r="BY63" s="276">
        <f>COUNTIFS(BO63:BX63,"&gt;=01/01/2018",BO63:BX63,"&lt;=31/12/2018",BO63:BX63,"&lt;="&amp;#REF!)</f>
        <v>0</v>
      </c>
      <c r="BZ63" s="275">
        <f>IF(BY63/MAX($BB$13,3)&gt;=1,1,BY63/MAX($BB$13,3))</f>
        <v>0</v>
      </c>
      <c r="CA63" s="274">
        <f>COUNTIFS(BO63:BX63,"&gt;=01/06/2017",BO63:BX63,"&lt;=31/05/2018",BO63:BX63,"&lt;="&amp;#REF!)</f>
        <v>0</v>
      </c>
      <c r="CB63" s="273">
        <f>IF(CA63/MAX($BB$13,3)&gt;=1,1,CA63/MAX($BB$13,3))</f>
        <v>0</v>
      </c>
    </row>
    <row r="64" spans="1:80" s="256" customFormat="1" ht="19" customHeight="1" x14ac:dyDescent="0.2">
      <c r="A64" s="298"/>
      <c r="B64" s="298"/>
      <c r="C64" s="285" t="s">
        <v>19</v>
      </c>
      <c r="D64" s="284"/>
      <c r="E64" s="283" t="str">
        <f t="shared" si="2"/>
        <v/>
      </c>
      <c r="F64" s="282" t="str">
        <f t="shared" ca="1" si="3"/>
        <v/>
      </c>
      <c r="G64" s="284"/>
      <c r="H64" s="283" t="str">
        <f t="shared" si="4"/>
        <v/>
      </c>
      <c r="I64" s="282" t="str">
        <f t="shared" ca="1" si="5"/>
        <v/>
      </c>
      <c r="J64" s="284"/>
      <c r="K64" s="283" t="str">
        <f t="shared" si="6"/>
        <v/>
      </c>
      <c r="L64" s="282" t="str">
        <f t="shared" ca="1" si="7"/>
        <v/>
      </c>
      <c r="M64" s="284"/>
      <c r="N64" s="283" t="str">
        <f t="shared" si="8"/>
        <v/>
      </c>
      <c r="O64" s="282" t="str">
        <f t="shared" ca="1" si="9"/>
        <v/>
      </c>
      <c r="P64" s="284"/>
      <c r="Q64" s="283" t="str">
        <f t="shared" si="10"/>
        <v/>
      </c>
      <c r="R64" s="282" t="str">
        <f t="shared" ca="1" si="11"/>
        <v/>
      </c>
      <c r="S64" s="297"/>
      <c r="T64" s="297"/>
      <c r="U64" s="297"/>
      <c r="V64" s="297"/>
      <c r="W64" s="297"/>
      <c r="X64" s="297"/>
      <c r="Y64" s="297"/>
      <c r="Z64" s="297"/>
      <c r="AA64" s="297"/>
      <c r="AB64" s="297"/>
      <c r="AC64" s="297"/>
      <c r="AD64" s="297"/>
      <c r="AE64" s="83"/>
      <c r="AF64" s="82"/>
      <c r="AG64" s="296"/>
      <c r="AH64" s="293"/>
      <c r="AI64" s="295"/>
      <c r="AJ64" s="295"/>
      <c r="AK64" s="295"/>
      <c r="AL64" s="295"/>
      <c r="AM64" s="294"/>
      <c r="AN64" s="294"/>
      <c r="AO64" s="294"/>
      <c r="AP64" s="293"/>
      <c r="AQ64" s="276">
        <f>COUNTIFS(AG64:AP64,"&gt;=01/01/2017",AG64:AP64,"&lt;=31/12/2017",AG64:AP64,"&lt;="&amp;#REF!)</f>
        <v>0</v>
      </c>
      <c r="AR64" s="275">
        <f>IF(AQ64/MAX($BB$13,3)&gt;=1,1,AQ64/MAX($BB$13,3))</f>
        <v>0</v>
      </c>
      <c r="AS64" s="274">
        <f>COUNTIFS(AG64:AP64,"&gt;=01/06/2016",AG64:AP64,"&lt;=31/05/2017",AG64:AP64,"&lt;="&amp;#REF!)</f>
        <v>0</v>
      </c>
      <c r="AT64" s="273">
        <f>IF(AS64/MAX($BB$13,3)&gt;=1,1,AS64/MAX($BB$13,3))</f>
        <v>0</v>
      </c>
      <c r="AU64" s="292"/>
      <c r="AV64" s="291">
        <f>$A64</f>
        <v>0</v>
      </c>
      <c r="AW64" s="290">
        <f>$B64</f>
        <v>0</v>
      </c>
      <c r="AX64" s="269">
        <f>IFERROR(SMALL(IF($AG64:$AP64-$AX$2&gt;0,$AG64:$AP64,""),COLUMN(#REF!)),0)</f>
        <v>0</v>
      </c>
      <c r="AY64" s="269">
        <f>IFERROR(SMALL(IF($AG64:$AP64-$AX$2&gt;0,$AG64:$AP64,""),COLUMN(#REF!)),0)</f>
        <v>0</v>
      </c>
      <c r="AZ64" s="269">
        <f>IFERROR(SMALL(IF($AG64:$AP64-$AX$2&gt;0,$AG64:$AP64,""),COLUMN(#REF!)),0)</f>
        <v>0</v>
      </c>
      <c r="BA64" s="269">
        <f>IFERROR(SMALL(IF($AG64:$AP64-$AX$2&gt;0,$AG64:$AP64,""),COLUMN(#REF!)),0)</f>
        <v>0</v>
      </c>
      <c r="BB64" s="269">
        <f>IFERROR(SMALL(IF($AG64:$AP64-$AX$2&gt;0,$AG64:$AP64,""),COLUMN(#REF!)),0)</f>
        <v>0</v>
      </c>
      <c r="BC64" s="269">
        <f>IFERROR(SMALL(IF($AG64:$AP64-$AX$2&gt;0,$AG64:$AP64,""),COLUMN(#REF!)),0)</f>
        <v>0</v>
      </c>
      <c r="BD64" s="269">
        <f>IFERROR(SMALL(IF($AG64:$AP64-$AX$2&gt;0,$AG64:$AP64,""),COLUMN(#REF!)),0)</f>
        <v>0</v>
      </c>
      <c r="BE64" s="269">
        <f>IFERROR(SMALL(IF($AG64:$AP64-$AX$2&gt;0,$AG64:$AP64,""),COLUMN(#REF!)),0)</f>
        <v>0</v>
      </c>
      <c r="BF64" s="269">
        <f>IFERROR(SMALL(IF($AG64:$AP64-$AX$2&gt;0,$AG64:$AP64,""),COLUMN(#REF!)),0)</f>
        <v>0</v>
      </c>
      <c r="BG64" s="269">
        <f>IFERROR(SMALL(IF($AG64:$AP64-$AX$2&gt;0,$AG64:$AP64,""),COLUMN(#REF!)),0)</f>
        <v>0</v>
      </c>
      <c r="BH64" s="276">
        <f>COUNTIFS(AX64:BG64,"&gt;=01/01/2018",AX64:BG64,"&lt;=31/12/2018",AX64:BG64,"&lt;="&amp;#REF!)</f>
        <v>0</v>
      </c>
      <c r="BI64" s="275">
        <f>IF(BH64/MAX($BB$13,3)&gt;=1,1,BH64/MAX($BB$13,3))</f>
        <v>0</v>
      </c>
      <c r="BJ64" s="274">
        <f>COUNTIFS(AX64:BG64,"&gt;=01/06/2017",AX64:BG64,"&lt;=31/05/2018",AX64:BG64,"&lt;="&amp;#REF!)</f>
        <v>0</v>
      </c>
      <c r="BK64" s="289">
        <f>IF(BJ64/MAX($BB$13,3)&gt;=1,1,BJ64/MAX($BB$13,3))</f>
        <v>0</v>
      </c>
      <c r="BL64" s="288"/>
      <c r="BM64" s="291">
        <f>$A64</f>
        <v>0</v>
      </c>
      <c r="BN64" s="290">
        <f>$B64</f>
        <v>0</v>
      </c>
      <c r="BO64" s="300">
        <f t="array" ref="BO64">IFERROR(SMALL(IF($AX64:$BG64-$AY$2&gt;0,$AX64:$BG64,""),COLUMN(#REF!)),0)</f>
        <v>0</v>
      </c>
      <c r="BP64" s="295" t="str">
        <f t="array" ref="BP64">IFERROR(SMALL(IF($AG64:$AP64-$AX$2&gt;0,$AG64:$AP64,""),COLUMN(#REF!)),"")</f>
        <v/>
      </c>
      <c r="BQ64" s="295" t="str">
        <f t="array" ref="BQ64">IFERROR(SMALL(IF($AG64:$AP64-$AX$2&gt;0,$AG64:$AP64,""),COLUMN(#REF!)),"")</f>
        <v/>
      </c>
      <c r="BR64" s="295" t="str">
        <f t="array" ref="BR64">IFERROR(SMALL(IF($AG64:$AP64-$AX$2&gt;0,$AG64:$AP64,""),COLUMN(#REF!)),"")</f>
        <v/>
      </c>
      <c r="BS64" s="295" t="str">
        <f t="array" ref="BS64">IFERROR(SMALL(IF($AG64:$AP64-$AX$2&gt;0,$AG64:$AP64,""),COLUMN(#REF!)),"")</f>
        <v/>
      </c>
      <c r="BT64" s="295" t="str">
        <f t="array" ref="BT64">IFERROR(SMALL(IF($AG64:$AP64-$AX$2&gt;0,$AG64:$AP64,""),COLUMN(#REF!)),"")</f>
        <v/>
      </c>
      <c r="BU64" s="295" t="str">
        <f t="array" ref="BU64">IFERROR(SMALL(IF($AG64:$AP64-$AX$2&gt;0,$AG64:$AP64,""),COLUMN(#REF!)),"")</f>
        <v/>
      </c>
      <c r="BV64" s="295" t="str">
        <f t="array" ref="BV64">IFERROR(SMALL(IF($AG64:$AP64-$AX$2&gt;0,$AG64:$AP64,""),COLUMN(#REF!)),"")</f>
        <v/>
      </c>
      <c r="BW64" s="295" t="str">
        <f t="array" ref="BW64">IFERROR(SMALL(IF($AG64:$AP64-$AX$2&gt;0,$AG64:$AP64,""),COLUMN(#REF!)),"")</f>
        <v/>
      </c>
      <c r="BX64" s="295" t="str">
        <f t="array" ref="BX64">IFERROR(SMALL(IF($AG64:$AP64-$AX$2&gt;0,$AG64:$AP64,""),COLUMN(#REF!)),"")</f>
        <v/>
      </c>
      <c r="BY64" s="276">
        <f>COUNTIFS(BO64:BX64,"&gt;=01/01/2018",BO64:BX64,"&lt;=31/12/2018",BO64:BX64,"&lt;="&amp;#REF!)</f>
        <v>0</v>
      </c>
      <c r="BZ64" s="275">
        <f>IF(BY64/MAX($BB$13,3)&gt;=1,1,BY64/MAX($BB$13,3))</f>
        <v>0</v>
      </c>
      <c r="CA64" s="274">
        <f>COUNTIFS(BO64:BX64,"&gt;=01/06/2017",BO64:BX64,"&lt;=31/05/2018",BO64:BX64,"&lt;="&amp;#REF!)</f>
        <v>0</v>
      </c>
      <c r="CB64" s="273">
        <f>IF(CA64/MAX($BB$13,3)&gt;=1,1,CA64/MAX($BB$13,3))</f>
        <v>0</v>
      </c>
    </row>
    <row r="65" spans="1:80" s="256" customFormat="1" ht="19" customHeight="1" x14ac:dyDescent="0.2">
      <c r="A65" s="298"/>
      <c r="B65" s="298"/>
      <c r="C65" s="285" t="s">
        <v>19</v>
      </c>
      <c r="D65" s="284"/>
      <c r="E65" s="283" t="str">
        <f t="shared" si="2"/>
        <v/>
      </c>
      <c r="F65" s="282" t="str">
        <f t="shared" ca="1" si="3"/>
        <v/>
      </c>
      <c r="G65" s="284"/>
      <c r="H65" s="283" t="str">
        <f t="shared" si="4"/>
        <v/>
      </c>
      <c r="I65" s="282" t="str">
        <f t="shared" ca="1" si="5"/>
        <v/>
      </c>
      <c r="J65" s="284"/>
      <c r="K65" s="283" t="str">
        <f t="shared" si="6"/>
        <v/>
      </c>
      <c r="L65" s="282" t="str">
        <f t="shared" ca="1" si="7"/>
        <v/>
      </c>
      <c r="M65" s="284"/>
      <c r="N65" s="283" t="str">
        <f t="shared" si="8"/>
        <v/>
      </c>
      <c r="O65" s="282" t="str">
        <f t="shared" ca="1" si="9"/>
        <v/>
      </c>
      <c r="P65" s="284"/>
      <c r="Q65" s="283" t="str">
        <f t="shared" si="10"/>
        <v/>
      </c>
      <c r="R65" s="282" t="str">
        <f t="shared" ca="1" si="11"/>
        <v/>
      </c>
      <c r="S65" s="297"/>
      <c r="T65" s="297"/>
      <c r="U65" s="297"/>
      <c r="V65" s="297"/>
      <c r="W65" s="297"/>
      <c r="X65" s="297"/>
      <c r="Y65" s="297"/>
      <c r="Z65" s="297"/>
      <c r="AA65" s="297"/>
      <c r="AB65" s="297"/>
      <c r="AC65" s="297"/>
      <c r="AD65" s="297"/>
      <c r="AE65" s="83"/>
      <c r="AF65" s="82"/>
      <c r="AG65" s="296"/>
      <c r="AH65" s="293"/>
      <c r="AI65" s="295"/>
      <c r="AJ65" s="295"/>
      <c r="AK65" s="295"/>
      <c r="AL65" s="295"/>
      <c r="AM65" s="294"/>
      <c r="AN65" s="294"/>
      <c r="AO65" s="294"/>
      <c r="AP65" s="293"/>
      <c r="AQ65" s="276">
        <f>COUNTIFS(AG65:AP65,"&gt;=01/01/2017",AG65:AP65,"&lt;=31/12/2017",AG65:AP65,"&lt;="&amp;#REF!)</f>
        <v>0</v>
      </c>
      <c r="AR65" s="275">
        <f>IF(AQ65/MAX($BB$13,3)&gt;=1,1,AQ65/MAX($BB$13,3))</f>
        <v>0</v>
      </c>
      <c r="AS65" s="274">
        <f>COUNTIFS(AG65:AP65,"&gt;=01/06/2016",AG65:AP65,"&lt;=31/05/2017",AG65:AP65,"&lt;="&amp;#REF!)</f>
        <v>0</v>
      </c>
      <c r="AT65" s="273">
        <f>IF(AS65/MAX($BB$13,3)&gt;=1,1,AS65/MAX($BB$13,3))</f>
        <v>0</v>
      </c>
      <c r="AU65" s="292"/>
      <c r="AV65" s="291">
        <f>$A65</f>
        <v>0</v>
      </c>
      <c r="AW65" s="290">
        <f>$B65</f>
        <v>0</v>
      </c>
      <c r="AX65" s="269">
        <f>IFERROR(SMALL(IF($AG65:$AP65-$AX$2&gt;0,$AG65:$AP65,""),COLUMN(#REF!)),0)</f>
        <v>0</v>
      </c>
      <c r="AY65" s="269">
        <f>IFERROR(SMALL(IF($AG65:$AP65-$AX$2&gt;0,$AG65:$AP65,""),COLUMN(#REF!)),0)</f>
        <v>0</v>
      </c>
      <c r="AZ65" s="269">
        <f>IFERROR(SMALL(IF($AG65:$AP65-$AX$2&gt;0,$AG65:$AP65,""),COLUMN(#REF!)),0)</f>
        <v>0</v>
      </c>
      <c r="BA65" s="269">
        <f>IFERROR(SMALL(IF($AG65:$AP65-$AX$2&gt;0,$AG65:$AP65,""),COLUMN(#REF!)),0)</f>
        <v>0</v>
      </c>
      <c r="BB65" s="269">
        <f>IFERROR(SMALL(IF($AG65:$AP65-$AX$2&gt;0,$AG65:$AP65,""),COLUMN(#REF!)),0)</f>
        <v>0</v>
      </c>
      <c r="BC65" s="269">
        <f>IFERROR(SMALL(IF($AG65:$AP65-$AX$2&gt;0,$AG65:$AP65,""),COLUMN(#REF!)),0)</f>
        <v>0</v>
      </c>
      <c r="BD65" s="269">
        <f>IFERROR(SMALL(IF($AG65:$AP65-$AX$2&gt;0,$AG65:$AP65,""),COLUMN(#REF!)),0)</f>
        <v>0</v>
      </c>
      <c r="BE65" s="269">
        <f>IFERROR(SMALL(IF($AG65:$AP65-$AX$2&gt;0,$AG65:$AP65,""),COLUMN(#REF!)),0)</f>
        <v>0</v>
      </c>
      <c r="BF65" s="269">
        <f>IFERROR(SMALL(IF($AG65:$AP65-$AX$2&gt;0,$AG65:$AP65,""),COLUMN(#REF!)),0)</f>
        <v>0</v>
      </c>
      <c r="BG65" s="269">
        <f>IFERROR(SMALL(IF($AG65:$AP65-$AX$2&gt;0,$AG65:$AP65,""),COLUMN(#REF!)),0)</f>
        <v>0</v>
      </c>
      <c r="BH65" s="276">
        <f>COUNTIFS(AX65:BG65,"&gt;=01/01/2018",AX65:BG65,"&lt;=31/12/2018",AX65:BG65,"&lt;="&amp;#REF!)</f>
        <v>0</v>
      </c>
      <c r="BI65" s="275">
        <f>IF(BH65/MAX($BB$13,3)&gt;=1,1,BH65/MAX($BB$13,3))</f>
        <v>0</v>
      </c>
      <c r="BJ65" s="274">
        <f>COUNTIFS(AX65:BG65,"&gt;=01/06/2017",AX65:BG65,"&lt;=31/05/2018",AX65:BG65,"&lt;="&amp;#REF!)</f>
        <v>0</v>
      </c>
      <c r="BK65" s="289">
        <f>IF(BJ65/MAX($BB$13,3)&gt;=1,1,BJ65/MAX($BB$13,3))</f>
        <v>0</v>
      </c>
      <c r="BL65" s="288"/>
      <c r="BM65" s="291">
        <f>$A65</f>
        <v>0</v>
      </c>
      <c r="BN65" s="290">
        <f>$B65</f>
        <v>0</v>
      </c>
      <c r="BO65" s="295" t="str">
        <f t="array" ref="BO65">IFERROR(SMALL(IF($AG65:$AP65-$AX$2&gt;0,$AG65:$AP65,""),COLUMN(#REF!)),"")</f>
        <v/>
      </c>
      <c r="BP65" s="295" t="str">
        <f t="array" ref="BP65">IFERROR(SMALL(IF($AG65:$AP65-$AX$2&gt;0,$AG65:$AP65,""),COLUMN(#REF!)),"")</f>
        <v/>
      </c>
      <c r="BQ65" s="295" t="str">
        <f t="array" ref="BQ65">IFERROR(SMALL(IF($AG65:$AP65-$AX$2&gt;0,$AG65:$AP65,""),COLUMN(#REF!)),"")</f>
        <v/>
      </c>
      <c r="BR65" s="295" t="str">
        <f t="array" ref="BR65">IFERROR(SMALL(IF($AG65:$AP65-$AX$2&gt;0,$AG65:$AP65,""),COLUMN(#REF!)),"")</f>
        <v/>
      </c>
      <c r="BS65" s="295" t="str">
        <f t="array" ref="BS65">IFERROR(SMALL(IF($AG65:$AP65-$AX$2&gt;0,$AG65:$AP65,""),COLUMN(#REF!)),"")</f>
        <v/>
      </c>
      <c r="BT65" s="295" t="str">
        <f t="array" ref="BT65">IFERROR(SMALL(IF($AG65:$AP65-$AX$2&gt;0,$AG65:$AP65,""),COLUMN(#REF!)),"")</f>
        <v/>
      </c>
      <c r="BU65" s="295" t="str">
        <f t="array" ref="BU65">IFERROR(SMALL(IF($AG65:$AP65-$AX$2&gt;0,$AG65:$AP65,""),COLUMN(#REF!)),"")</f>
        <v/>
      </c>
      <c r="BV65" s="295" t="str">
        <f t="array" ref="BV65">IFERROR(SMALL(IF($AG65:$AP65-$AX$2&gt;0,$AG65:$AP65,""),COLUMN(#REF!)),"")</f>
        <v/>
      </c>
      <c r="BW65" s="295" t="str">
        <f t="array" ref="BW65">IFERROR(SMALL(IF($AG65:$AP65-$AX$2&gt;0,$AG65:$AP65,""),COLUMN(#REF!)),"")</f>
        <v/>
      </c>
      <c r="BX65" s="295" t="str">
        <f t="array" ref="BX65">IFERROR(SMALL(IF($AG65:$AP65-$AX$2&gt;0,$AG65:$AP65,""),COLUMN(#REF!)),"")</f>
        <v/>
      </c>
      <c r="BY65" s="276">
        <f>COUNTIFS(BO65:BX65,"&gt;=01/01/2018",BO65:BX65,"&lt;=31/12/2018",BO65:BX65,"&lt;="&amp;#REF!)</f>
        <v>0</v>
      </c>
      <c r="BZ65" s="275">
        <f>IF(BY65/MAX($BB$13,3)&gt;=1,1,BY65/MAX($BB$13,3))</f>
        <v>0</v>
      </c>
      <c r="CA65" s="274">
        <f>COUNTIFS(BO65:BX65,"&gt;=01/06/2017",BO65:BX65,"&lt;=31/05/2018",BO65:BX65,"&lt;="&amp;#REF!)</f>
        <v>0</v>
      </c>
      <c r="CB65" s="273">
        <f>IF(CA65/MAX($BB$13,3)&gt;=1,1,CA65/MAX($BB$13,3))</f>
        <v>0</v>
      </c>
    </row>
    <row r="66" spans="1:80" s="256" customFormat="1" ht="19" customHeight="1" x14ac:dyDescent="0.2">
      <c r="A66" s="298"/>
      <c r="B66" s="298"/>
      <c r="C66" s="285" t="s">
        <v>19</v>
      </c>
      <c r="D66" s="284"/>
      <c r="E66" s="283" t="str">
        <f t="shared" si="2"/>
        <v/>
      </c>
      <c r="F66" s="282" t="str">
        <f t="shared" ca="1" si="3"/>
        <v/>
      </c>
      <c r="G66" s="284"/>
      <c r="H66" s="283" t="str">
        <f t="shared" si="4"/>
        <v/>
      </c>
      <c r="I66" s="282" t="str">
        <f t="shared" ca="1" si="5"/>
        <v/>
      </c>
      <c r="J66" s="284"/>
      <c r="K66" s="283" t="str">
        <f t="shared" si="6"/>
        <v/>
      </c>
      <c r="L66" s="282" t="str">
        <f t="shared" ca="1" si="7"/>
        <v/>
      </c>
      <c r="M66" s="284"/>
      <c r="N66" s="283" t="str">
        <f t="shared" si="8"/>
        <v/>
      </c>
      <c r="O66" s="282" t="str">
        <f t="shared" ca="1" si="9"/>
        <v/>
      </c>
      <c r="P66" s="284"/>
      <c r="Q66" s="283" t="str">
        <f t="shared" si="10"/>
        <v/>
      </c>
      <c r="R66" s="282" t="str">
        <f t="shared" ca="1" si="11"/>
        <v/>
      </c>
      <c r="S66" s="297"/>
      <c r="T66" s="297"/>
      <c r="U66" s="297"/>
      <c r="V66" s="297"/>
      <c r="W66" s="297"/>
      <c r="X66" s="297"/>
      <c r="Y66" s="297"/>
      <c r="Z66" s="297"/>
      <c r="AA66" s="297"/>
      <c r="AB66" s="297"/>
      <c r="AC66" s="297"/>
      <c r="AD66" s="297"/>
      <c r="AE66" s="83"/>
      <c r="AF66" s="82"/>
      <c r="AG66" s="296"/>
      <c r="AH66" s="293"/>
      <c r="AI66" s="295"/>
      <c r="AJ66" s="295"/>
      <c r="AK66" s="295"/>
      <c r="AL66" s="295"/>
      <c r="AM66" s="294"/>
      <c r="AN66" s="294"/>
      <c r="AO66" s="294"/>
      <c r="AP66" s="293"/>
      <c r="AQ66" s="276">
        <f>COUNTIFS(AG66:AP66,"&gt;=01/01/2017",AG66:AP66,"&lt;=31/12/2017",AG66:AP66,"&lt;="&amp;#REF!)</f>
        <v>0</v>
      </c>
      <c r="AR66" s="275">
        <f>IF(AQ66/MAX($BB$13,3)&gt;=1,1,AQ66/MAX($BB$13,3))</f>
        <v>0</v>
      </c>
      <c r="AS66" s="274">
        <f>COUNTIFS(AG66:AP66,"&gt;=01/06/2016",AG66:AP66,"&lt;=31/05/2017",AG66:AP66,"&lt;="&amp;#REF!)</f>
        <v>0</v>
      </c>
      <c r="AT66" s="273">
        <f>IF(AS66/MAX($BB$13,3)&gt;=1,1,AS66/MAX($BB$13,3))</f>
        <v>0</v>
      </c>
      <c r="AU66" s="292"/>
      <c r="AV66" s="291">
        <f>$A66</f>
        <v>0</v>
      </c>
      <c r="AW66" s="290">
        <f>$B66</f>
        <v>0</v>
      </c>
      <c r="AX66" s="269">
        <f>IFERROR(SMALL(IF($AG66:$AP66-$AX$2&gt;0,$AG66:$AP66,""),COLUMN(#REF!)),0)</f>
        <v>0</v>
      </c>
      <c r="AY66" s="269">
        <f>IFERROR(SMALL(IF($AG66:$AP66-$AX$2&gt;0,$AG66:$AP66,""),COLUMN(#REF!)),0)</f>
        <v>0</v>
      </c>
      <c r="AZ66" s="269">
        <f>IFERROR(SMALL(IF($AG66:$AP66-$AX$2&gt;0,$AG66:$AP66,""),COLUMN(#REF!)),0)</f>
        <v>0</v>
      </c>
      <c r="BA66" s="269">
        <f>IFERROR(SMALL(IF($AG66:$AP66-$AX$2&gt;0,$AG66:$AP66,""),COLUMN(#REF!)),0)</f>
        <v>0</v>
      </c>
      <c r="BB66" s="269">
        <f>IFERROR(SMALL(IF($AG66:$AP66-$AX$2&gt;0,$AG66:$AP66,""),COLUMN(#REF!)),0)</f>
        <v>0</v>
      </c>
      <c r="BC66" s="269">
        <f>IFERROR(SMALL(IF($AG66:$AP66-$AX$2&gt;0,$AG66:$AP66,""),COLUMN(#REF!)),0)</f>
        <v>0</v>
      </c>
      <c r="BD66" s="269">
        <f>IFERROR(SMALL(IF($AG66:$AP66-$AX$2&gt;0,$AG66:$AP66,""),COLUMN(#REF!)),0)</f>
        <v>0</v>
      </c>
      <c r="BE66" s="269">
        <f>IFERROR(SMALL(IF($AG66:$AP66-$AX$2&gt;0,$AG66:$AP66,""),COLUMN(#REF!)),0)</f>
        <v>0</v>
      </c>
      <c r="BF66" s="269">
        <f>IFERROR(SMALL(IF($AG66:$AP66-$AX$2&gt;0,$AG66:$AP66,""),COLUMN(#REF!)),0)</f>
        <v>0</v>
      </c>
      <c r="BG66" s="269">
        <f>IFERROR(SMALL(IF($AG66:$AP66-$AX$2&gt;0,$AG66:$AP66,""),COLUMN(#REF!)),0)</f>
        <v>0</v>
      </c>
      <c r="BH66" s="276">
        <f>COUNTIFS(AX66:BG66,"&gt;=01/01/2018",AX66:BG66,"&lt;=31/12/2018",AX66:BG66,"&lt;="&amp;#REF!)</f>
        <v>0</v>
      </c>
      <c r="BI66" s="275">
        <f>IF(BH66/MAX($BB$13,3)&gt;=1,1,BH66/MAX($BB$13,3))</f>
        <v>0</v>
      </c>
      <c r="BJ66" s="274">
        <f>COUNTIFS(AX66:BG66,"&gt;=01/06/2017",AX66:BG66,"&lt;=31/05/2018",AX66:BG66,"&lt;="&amp;#REF!)</f>
        <v>0</v>
      </c>
      <c r="BK66" s="289">
        <f>IF(BJ66/MAX($BB$13,3)&gt;=1,1,BJ66/MAX($BB$13,3))</f>
        <v>0</v>
      </c>
      <c r="BL66" s="288"/>
      <c r="BM66" s="291">
        <f>$A66</f>
        <v>0</v>
      </c>
      <c r="BN66" s="290">
        <f>$B66</f>
        <v>0</v>
      </c>
      <c r="BO66" s="295" t="str">
        <f t="array" ref="BO66">IFERROR(SMALL(IF($AG66:$AP66-$AX$2&gt;0,$AG66:$AP66,""),COLUMN(#REF!)),"")</f>
        <v/>
      </c>
      <c r="BP66" s="295" t="str">
        <f t="array" ref="BP66">IFERROR(SMALL(IF($AG66:$AP66-$AX$2&gt;0,$AG66:$AP66,""),COLUMN(#REF!)),"")</f>
        <v/>
      </c>
      <c r="BQ66" s="295" t="str">
        <f t="array" ref="BQ66">IFERROR(SMALL(IF($AG66:$AP66-$AX$2&gt;0,$AG66:$AP66,""),COLUMN(#REF!)),"")</f>
        <v/>
      </c>
      <c r="BR66" s="295" t="str">
        <f t="array" ref="BR66">IFERROR(SMALL(IF($AG66:$AP66-$AX$2&gt;0,$AG66:$AP66,""),COLUMN(#REF!)),"")</f>
        <v/>
      </c>
      <c r="BS66" s="295" t="str">
        <f t="array" ref="BS66">IFERROR(SMALL(IF($AG66:$AP66-$AX$2&gt;0,$AG66:$AP66,""),COLUMN(#REF!)),"")</f>
        <v/>
      </c>
      <c r="BT66" s="295" t="str">
        <f t="array" ref="BT66">IFERROR(SMALL(IF($AG66:$AP66-$AX$2&gt;0,$AG66:$AP66,""),COLUMN(#REF!)),"")</f>
        <v/>
      </c>
      <c r="BU66" s="295" t="str">
        <f t="array" ref="BU66">IFERROR(SMALL(IF($AG66:$AP66-$AX$2&gt;0,$AG66:$AP66,""),COLUMN(#REF!)),"")</f>
        <v/>
      </c>
      <c r="BV66" s="295" t="str">
        <f t="array" ref="BV66">IFERROR(SMALL(IF($AG66:$AP66-$AX$2&gt;0,$AG66:$AP66,""),COLUMN(#REF!)),"")</f>
        <v/>
      </c>
      <c r="BW66" s="295" t="str">
        <f t="array" ref="BW66">IFERROR(SMALL(IF($AG66:$AP66-$AX$2&gt;0,$AG66:$AP66,""),COLUMN(#REF!)),"")</f>
        <v/>
      </c>
      <c r="BX66" s="295" t="str">
        <f t="array" ref="BX66">IFERROR(SMALL(IF($AG66:$AP66-$AX$2&gt;0,$AG66:$AP66,""),COLUMN(#REF!)),"")</f>
        <v/>
      </c>
      <c r="BY66" s="276">
        <f>COUNTIFS(BO66:BX66,"&gt;=01/01/2018",BO66:BX66,"&lt;=31/12/2018",BO66:BX66,"&lt;="&amp;#REF!)</f>
        <v>0</v>
      </c>
      <c r="BZ66" s="275">
        <f>IF(BY66/MAX($BB$13,3)&gt;=1,1,BY66/MAX($BB$13,3))</f>
        <v>0</v>
      </c>
      <c r="CA66" s="274">
        <f>COUNTIFS(BO66:BX66,"&gt;=01/06/2017",BO66:BX66,"&lt;=31/05/2018",BO66:BX66,"&lt;="&amp;#REF!)</f>
        <v>0</v>
      </c>
      <c r="CB66" s="273">
        <f>IF(CA66/MAX($BB$13,3)&gt;=1,1,CA66/MAX($BB$13,3))</f>
        <v>0</v>
      </c>
    </row>
    <row r="67" spans="1:80" s="256" customFormat="1" ht="19" customHeight="1" x14ac:dyDescent="0.2">
      <c r="A67" s="298"/>
      <c r="B67" s="298"/>
      <c r="C67" s="285" t="s">
        <v>19</v>
      </c>
      <c r="D67" s="284"/>
      <c r="E67" s="283" t="str">
        <f t="shared" si="2"/>
        <v/>
      </c>
      <c r="F67" s="282" t="str">
        <f t="shared" ca="1" si="3"/>
        <v/>
      </c>
      <c r="G67" s="284"/>
      <c r="H67" s="283" t="str">
        <f t="shared" si="4"/>
        <v/>
      </c>
      <c r="I67" s="282" t="str">
        <f t="shared" ca="1" si="5"/>
        <v/>
      </c>
      <c r="J67" s="284"/>
      <c r="K67" s="283" t="str">
        <f t="shared" si="6"/>
        <v/>
      </c>
      <c r="L67" s="282" t="str">
        <f t="shared" ca="1" si="7"/>
        <v/>
      </c>
      <c r="M67" s="284"/>
      <c r="N67" s="283" t="str">
        <f t="shared" si="8"/>
        <v/>
      </c>
      <c r="O67" s="282" t="str">
        <f t="shared" ca="1" si="9"/>
        <v/>
      </c>
      <c r="P67" s="284"/>
      <c r="Q67" s="283" t="str">
        <f t="shared" si="10"/>
        <v/>
      </c>
      <c r="R67" s="282" t="str">
        <f t="shared" ca="1" si="11"/>
        <v/>
      </c>
      <c r="S67" s="297"/>
      <c r="T67" s="297"/>
      <c r="U67" s="297"/>
      <c r="V67" s="297"/>
      <c r="W67" s="297"/>
      <c r="X67" s="297"/>
      <c r="Y67" s="297"/>
      <c r="Z67" s="297"/>
      <c r="AA67" s="297"/>
      <c r="AB67" s="297"/>
      <c r="AC67" s="297"/>
      <c r="AD67" s="297"/>
      <c r="AE67" s="83"/>
      <c r="AF67" s="82"/>
      <c r="AG67" s="296"/>
      <c r="AH67" s="293"/>
      <c r="AI67" s="295"/>
      <c r="AJ67" s="295"/>
      <c r="AK67" s="295"/>
      <c r="AL67" s="295"/>
      <c r="AM67" s="294"/>
      <c r="AN67" s="294"/>
      <c r="AO67" s="294"/>
      <c r="AP67" s="293"/>
      <c r="AQ67" s="276">
        <f>COUNTIFS(AG67:AP67,"&gt;=01/01/2017",AG67:AP67,"&lt;=31/12/2017",AG67:AP67,"&lt;="&amp;#REF!)</f>
        <v>0</v>
      </c>
      <c r="AR67" s="275">
        <f>IF(AQ67/MAX($BB$13,3)&gt;=1,1,AQ67/MAX($BB$13,3))</f>
        <v>0</v>
      </c>
      <c r="AS67" s="274">
        <f>COUNTIFS(AG67:AP67,"&gt;=01/06/2016",AG67:AP67,"&lt;=31/05/2017",AG67:AP67,"&lt;="&amp;#REF!)</f>
        <v>0</v>
      </c>
      <c r="AT67" s="273">
        <f>IF(AS67/MAX($BB$13,3)&gt;=1,1,AS67/MAX($BB$13,3))</f>
        <v>0</v>
      </c>
      <c r="AU67" s="292"/>
      <c r="AV67" s="291">
        <f>$A67</f>
        <v>0</v>
      </c>
      <c r="AW67" s="290">
        <f>$B67</f>
        <v>0</v>
      </c>
      <c r="AX67" s="269">
        <f>IFERROR(SMALL(IF($AG67:$AP67-$AX$2&gt;0,$AG67:$AP67,""),COLUMN(#REF!)),0)</f>
        <v>0</v>
      </c>
      <c r="AY67" s="269">
        <f>IFERROR(SMALL(IF($AG67:$AP67-$AX$2&gt;0,$AG67:$AP67,""),COLUMN(#REF!)),0)</f>
        <v>0</v>
      </c>
      <c r="AZ67" s="269">
        <f>IFERROR(SMALL(IF($AG67:$AP67-$AX$2&gt;0,$AG67:$AP67,""),COLUMN(#REF!)),0)</f>
        <v>0</v>
      </c>
      <c r="BA67" s="269">
        <f>IFERROR(SMALL(IF($AG67:$AP67-$AX$2&gt;0,$AG67:$AP67,""),COLUMN(#REF!)),0)</f>
        <v>0</v>
      </c>
      <c r="BB67" s="269">
        <f>IFERROR(SMALL(IF($AG67:$AP67-$AX$2&gt;0,$AG67:$AP67,""),COLUMN(#REF!)),0)</f>
        <v>0</v>
      </c>
      <c r="BC67" s="269">
        <f>IFERROR(SMALL(IF($AG67:$AP67-$AX$2&gt;0,$AG67:$AP67,""),COLUMN(#REF!)),0)</f>
        <v>0</v>
      </c>
      <c r="BD67" s="269">
        <f>IFERROR(SMALL(IF($AG67:$AP67-$AX$2&gt;0,$AG67:$AP67,""),COLUMN(#REF!)),0)</f>
        <v>0</v>
      </c>
      <c r="BE67" s="269">
        <f>IFERROR(SMALL(IF($AG67:$AP67-$AX$2&gt;0,$AG67:$AP67,""),COLUMN(#REF!)),0)</f>
        <v>0</v>
      </c>
      <c r="BF67" s="269">
        <f>IFERROR(SMALL(IF($AG67:$AP67-$AX$2&gt;0,$AG67:$AP67,""),COLUMN(#REF!)),0)</f>
        <v>0</v>
      </c>
      <c r="BG67" s="269">
        <f>IFERROR(SMALL(IF($AG67:$AP67-$AX$2&gt;0,$AG67:$AP67,""),COLUMN(#REF!)),0)</f>
        <v>0</v>
      </c>
      <c r="BH67" s="276">
        <f>COUNTIFS(AX67:BG67,"&gt;=01/01/2018",AX67:BG67,"&lt;=31/12/2018",AX67:BG67,"&lt;="&amp;#REF!)</f>
        <v>0</v>
      </c>
      <c r="BI67" s="275">
        <f>IF(BH67/MAX($BB$13,3)&gt;=1,1,BH67/MAX($BB$13,3))</f>
        <v>0</v>
      </c>
      <c r="BJ67" s="274">
        <f>COUNTIFS(AX67:BG67,"&gt;=01/06/2017",AX67:BG67,"&lt;=31/05/2018",AX67:BG67,"&lt;="&amp;#REF!)</f>
        <v>0</v>
      </c>
      <c r="BK67" s="289">
        <f>IF(BJ67/MAX($BB$13,3)&gt;=1,1,BJ67/MAX($BB$13,3))</f>
        <v>0</v>
      </c>
      <c r="BL67" s="288"/>
      <c r="BM67" s="291">
        <f>$A67</f>
        <v>0</v>
      </c>
      <c r="BN67" s="290">
        <f>$B67</f>
        <v>0</v>
      </c>
      <c r="BO67" s="295" t="str">
        <f t="array" ref="BO67">IFERROR(SMALL(IF($AG67:$AP67-$AX$2&gt;0,$AG67:$AP67,""),COLUMN(#REF!)),"")</f>
        <v/>
      </c>
      <c r="BP67" s="295" t="str">
        <f t="array" ref="BP67">IFERROR(SMALL(IF($AG67:$AP67-$AX$2&gt;0,$AG67:$AP67,""),COLUMN(#REF!)),"")</f>
        <v/>
      </c>
      <c r="BQ67" s="295" t="str">
        <f t="array" ref="BQ67">IFERROR(SMALL(IF($AG67:$AP67-$AX$2&gt;0,$AG67:$AP67,""),COLUMN(#REF!)),"")</f>
        <v/>
      </c>
      <c r="BR67" s="295" t="str">
        <f t="array" ref="BR67">IFERROR(SMALL(IF($AG67:$AP67-$AX$2&gt;0,$AG67:$AP67,""),COLUMN(#REF!)),"")</f>
        <v/>
      </c>
      <c r="BS67" s="295" t="str">
        <f t="array" ref="BS67">IFERROR(SMALL(IF($AG67:$AP67-$AX$2&gt;0,$AG67:$AP67,""),COLUMN(#REF!)),"")</f>
        <v/>
      </c>
      <c r="BT67" s="295" t="str">
        <f t="array" ref="BT67">IFERROR(SMALL(IF($AG67:$AP67-$AX$2&gt;0,$AG67:$AP67,""),COLUMN(#REF!)),"")</f>
        <v/>
      </c>
      <c r="BU67" s="295" t="str">
        <f t="array" ref="BU67">IFERROR(SMALL(IF($AG67:$AP67-$AX$2&gt;0,$AG67:$AP67,""),COLUMN(#REF!)),"")</f>
        <v/>
      </c>
      <c r="BV67" s="295" t="str">
        <f t="array" ref="BV67">IFERROR(SMALL(IF($AG67:$AP67-$AX$2&gt;0,$AG67:$AP67,""),COLUMN(#REF!)),"")</f>
        <v/>
      </c>
      <c r="BW67" s="295" t="str">
        <f t="array" ref="BW67">IFERROR(SMALL(IF($AG67:$AP67-$AX$2&gt;0,$AG67:$AP67,""),COLUMN(#REF!)),"")</f>
        <v/>
      </c>
      <c r="BX67" s="295" t="str">
        <f t="array" ref="BX67">IFERROR(SMALL(IF($AG67:$AP67-$AX$2&gt;0,$AG67:$AP67,""),COLUMN(#REF!)),"")</f>
        <v/>
      </c>
      <c r="BY67" s="276">
        <f>COUNTIFS(BO67:BX67,"&gt;=01/01/2018",BO67:BX67,"&lt;=31/12/2018",BO67:BX67,"&lt;="&amp;#REF!)</f>
        <v>0</v>
      </c>
      <c r="BZ67" s="275">
        <f>IF(BY67/MAX($BB$13,3)&gt;=1,1,BY67/MAX($BB$13,3))</f>
        <v>0</v>
      </c>
      <c r="CA67" s="274">
        <f>COUNTIFS(BO67:BX67,"&gt;=01/06/2017",BO67:BX67,"&lt;=31/05/2018",BO67:BX67,"&lt;="&amp;#REF!)</f>
        <v>0</v>
      </c>
      <c r="CB67" s="273">
        <f>IF(CA67/MAX($BB$13,3)&gt;=1,1,CA67/MAX($BB$13,3))</f>
        <v>0</v>
      </c>
    </row>
    <row r="68" spans="1:80" s="256" customFormat="1" ht="19" customHeight="1" x14ac:dyDescent="0.2">
      <c r="A68" s="298"/>
      <c r="B68" s="298"/>
      <c r="C68" s="285" t="s">
        <v>19</v>
      </c>
      <c r="D68" s="284"/>
      <c r="E68" s="283" t="str">
        <f t="shared" si="2"/>
        <v/>
      </c>
      <c r="F68" s="282" t="str">
        <f t="shared" ca="1" si="3"/>
        <v/>
      </c>
      <c r="G68" s="284"/>
      <c r="H68" s="283" t="str">
        <f t="shared" si="4"/>
        <v/>
      </c>
      <c r="I68" s="282" t="str">
        <f t="shared" ca="1" si="5"/>
        <v/>
      </c>
      <c r="J68" s="284"/>
      <c r="K68" s="283" t="str">
        <f t="shared" si="6"/>
        <v/>
      </c>
      <c r="L68" s="282" t="str">
        <f t="shared" ca="1" si="7"/>
        <v/>
      </c>
      <c r="M68" s="284"/>
      <c r="N68" s="283" t="str">
        <f t="shared" si="8"/>
        <v/>
      </c>
      <c r="O68" s="282" t="str">
        <f t="shared" ca="1" si="9"/>
        <v/>
      </c>
      <c r="P68" s="284"/>
      <c r="Q68" s="283" t="str">
        <f t="shared" si="10"/>
        <v/>
      </c>
      <c r="R68" s="282" t="str">
        <f t="shared" ca="1" si="11"/>
        <v/>
      </c>
      <c r="S68" s="297"/>
      <c r="T68" s="297"/>
      <c r="U68" s="297"/>
      <c r="V68" s="297"/>
      <c r="W68" s="297"/>
      <c r="X68" s="297"/>
      <c r="Y68" s="297"/>
      <c r="Z68" s="297"/>
      <c r="AA68" s="297"/>
      <c r="AB68" s="297"/>
      <c r="AC68" s="297"/>
      <c r="AD68" s="297"/>
      <c r="AE68" s="83"/>
      <c r="AF68" s="82"/>
      <c r="AG68" s="296"/>
      <c r="AH68" s="293"/>
      <c r="AI68" s="295"/>
      <c r="AJ68" s="295"/>
      <c r="AK68" s="295"/>
      <c r="AL68" s="295"/>
      <c r="AM68" s="294"/>
      <c r="AN68" s="294"/>
      <c r="AO68" s="294"/>
      <c r="AP68" s="293"/>
      <c r="AQ68" s="276">
        <f>COUNTIFS(AG68:AP68,"&gt;=01/01/2017",AG68:AP68,"&lt;=31/12/2017",AG68:AP68,"&lt;="&amp;#REF!)</f>
        <v>0</v>
      </c>
      <c r="AR68" s="275">
        <f>IF(AQ68/MAX($BB$13,3)&gt;=1,1,AQ68/MAX($BB$13,3))</f>
        <v>0</v>
      </c>
      <c r="AS68" s="274">
        <f>COUNTIFS(AG68:AP68,"&gt;=01/06/2016",AG68:AP68,"&lt;=31/05/2017",AG68:AP68,"&lt;="&amp;#REF!)</f>
        <v>0</v>
      </c>
      <c r="AT68" s="273">
        <f>IF(AS68/MAX($BB$13,3)&gt;=1,1,AS68/MAX($BB$13,3))</f>
        <v>0</v>
      </c>
      <c r="AU68" s="292"/>
      <c r="AV68" s="291">
        <f>$A68</f>
        <v>0</v>
      </c>
      <c r="AW68" s="290">
        <f>$B68</f>
        <v>0</v>
      </c>
      <c r="AX68" s="269">
        <f>IFERROR(SMALL(IF($AG68:$AP68-$AX$2&gt;0,$AG68:$AP68,""),COLUMN(#REF!)),0)</f>
        <v>0</v>
      </c>
      <c r="AY68" s="269">
        <f>IFERROR(SMALL(IF($AG68:$AP68-$AX$2&gt;0,$AG68:$AP68,""),COLUMN(#REF!)),0)</f>
        <v>0</v>
      </c>
      <c r="AZ68" s="269">
        <f>IFERROR(SMALL(IF($AG68:$AP68-$AX$2&gt;0,$AG68:$AP68,""),COLUMN(#REF!)),0)</f>
        <v>0</v>
      </c>
      <c r="BA68" s="269">
        <f>IFERROR(SMALL(IF($AG68:$AP68-$AX$2&gt;0,$AG68:$AP68,""),COLUMN(#REF!)),0)</f>
        <v>0</v>
      </c>
      <c r="BB68" s="269">
        <f>IFERROR(SMALL(IF($AG68:$AP68-$AX$2&gt;0,$AG68:$AP68,""),COLUMN(#REF!)),0)</f>
        <v>0</v>
      </c>
      <c r="BC68" s="269">
        <f>IFERROR(SMALL(IF($AG68:$AP68-$AX$2&gt;0,$AG68:$AP68,""),COLUMN(#REF!)),0)</f>
        <v>0</v>
      </c>
      <c r="BD68" s="269">
        <f>IFERROR(SMALL(IF($AG68:$AP68-$AX$2&gt;0,$AG68:$AP68,""),COLUMN(#REF!)),0)</f>
        <v>0</v>
      </c>
      <c r="BE68" s="269">
        <f>IFERROR(SMALL(IF($AG68:$AP68-$AX$2&gt;0,$AG68:$AP68,""),COLUMN(#REF!)),0)</f>
        <v>0</v>
      </c>
      <c r="BF68" s="269">
        <f>IFERROR(SMALL(IF($AG68:$AP68-$AX$2&gt;0,$AG68:$AP68,""),COLUMN(#REF!)),0)</f>
        <v>0</v>
      </c>
      <c r="BG68" s="269">
        <f>IFERROR(SMALL(IF($AG68:$AP68-$AX$2&gt;0,$AG68:$AP68,""),COLUMN(#REF!)),0)</f>
        <v>0</v>
      </c>
      <c r="BH68" s="276">
        <f>COUNTIFS(AX68:BG68,"&gt;=01/01/2018",AX68:BG68,"&lt;=31/12/2018",AX68:BG68,"&lt;="&amp;#REF!)</f>
        <v>0</v>
      </c>
      <c r="BI68" s="275">
        <f>IF(BH68/MAX($BB$13,3)&gt;=1,1,BH68/MAX($BB$13,3))</f>
        <v>0</v>
      </c>
      <c r="BJ68" s="274">
        <f>COUNTIFS(AX68:BG68,"&gt;=01/06/2017",AX68:BG68,"&lt;=31/05/2018",AX68:BG68,"&lt;="&amp;#REF!)</f>
        <v>0</v>
      </c>
      <c r="BK68" s="289">
        <f>IF(BJ68/MAX($BB$13,3)&gt;=1,1,BJ68/MAX($BB$13,3))</f>
        <v>0</v>
      </c>
      <c r="BL68" s="288"/>
      <c r="BM68" s="291">
        <f>$A68</f>
        <v>0</v>
      </c>
      <c r="BN68" s="290">
        <f>$B68</f>
        <v>0</v>
      </c>
      <c r="BO68" s="295" t="str">
        <f t="array" ref="BO68">IFERROR(SMALL(IF($AG68:$AP68-$AX$2&gt;0,$AG68:$AP68,""),COLUMN(#REF!)),"")</f>
        <v/>
      </c>
      <c r="BP68" s="295" t="str">
        <f t="array" ref="BP68">IFERROR(SMALL(IF($AG68:$AP68-$AX$2&gt;0,$AG68:$AP68,""),COLUMN(#REF!)),"")</f>
        <v/>
      </c>
      <c r="BQ68" s="295" t="str">
        <f t="array" ref="BQ68">IFERROR(SMALL(IF($AG68:$AP68-$AX$2&gt;0,$AG68:$AP68,""),COLUMN(#REF!)),"")</f>
        <v/>
      </c>
      <c r="BR68" s="295" t="str">
        <f t="array" ref="BR68">IFERROR(SMALL(IF($AG68:$AP68-$AX$2&gt;0,$AG68:$AP68,""),COLUMN(#REF!)),"")</f>
        <v/>
      </c>
      <c r="BS68" s="295" t="str">
        <f t="array" ref="BS68">IFERROR(SMALL(IF($AG68:$AP68-$AX$2&gt;0,$AG68:$AP68,""),COLUMN(#REF!)),"")</f>
        <v/>
      </c>
      <c r="BT68" s="295" t="str">
        <f t="array" ref="BT68">IFERROR(SMALL(IF($AG68:$AP68-$AX$2&gt;0,$AG68:$AP68,""),COLUMN(#REF!)),"")</f>
        <v/>
      </c>
      <c r="BU68" s="295" t="str">
        <f t="array" ref="BU68">IFERROR(SMALL(IF($AG68:$AP68-$AX$2&gt;0,$AG68:$AP68,""),COLUMN(#REF!)),"")</f>
        <v/>
      </c>
      <c r="BV68" s="295" t="str">
        <f t="array" ref="BV68">IFERROR(SMALL(IF($AG68:$AP68-$AX$2&gt;0,$AG68:$AP68,""),COLUMN(#REF!)),"")</f>
        <v/>
      </c>
      <c r="BW68" s="295" t="str">
        <f t="array" ref="BW68">IFERROR(SMALL(IF($AG68:$AP68-$AX$2&gt;0,$AG68:$AP68,""),COLUMN(#REF!)),"")</f>
        <v/>
      </c>
      <c r="BX68" s="295" t="str">
        <f t="array" ref="BX68">IFERROR(SMALL(IF($AG68:$AP68-$AX$2&gt;0,$AG68:$AP68,""),COLUMN(#REF!)),"")</f>
        <v/>
      </c>
      <c r="BY68" s="276">
        <f>COUNTIFS(BO68:BX68,"&gt;=01/01/2018",BO68:BX68,"&lt;=31/12/2018",BO68:BX68,"&lt;="&amp;#REF!)</f>
        <v>0</v>
      </c>
      <c r="BZ68" s="275">
        <f>IF(BY68/MAX($BB$13,3)&gt;=1,1,BY68/MAX($BB$13,3))</f>
        <v>0</v>
      </c>
      <c r="CA68" s="274">
        <f>COUNTIFS(BO68:BX68,"&gt;=01/06/2017",BO68:BX68,"&lt;=31/05/2018",BO68:BX68,"&lt;="&amp;#REF!)</f>
        <v>0</v>
      </c>
      <c r="CB68" s="273">
        <f>IF(CA68/MAX($BB$13,3)&gt;=1,1,CA68/MAX($BB$13,3))</f>
        <v>0</v>
      </c>
    </row>
    <row r="69" spans="1:80" s="256" customFormat="1" ht="19" customHeight="1" x14ac:dyDescent="0.2">
      <c r="A69" s="298"/>
      <c r="B69" s="298"/>
      <c r="C69" s="285" t="s">
        <v>19</v>
      </c>
      <c r="D69" s="284"/>
      <c r="E69" s="283" t="str">
        <f t="shared" si="2"/>
        <v/>
      </c>
      <c r="F69" s="282" t="str">
        <f t="shared" ca="1" si="3"/>
        <v/>
      </c>
      <c r="G69" s="284"/>
      <c r="H69" s="283" t="str">
        <f t="shared" si="4"/>
        <v/>
      </c>
      <c r="I69" s="282" t="str">
        <f t="shared" ca="1" si="5"/>
        <v/>
      </c>
      <c r="J69" s="284"/>
      <c r="K69" s="283" t="str">
        <f t="shared" si="6"/>
        <v/>
      </c>
      <c r="L69" s="282" t="str">
        <f t="shared" ca="1" si="7"/>
        <v/>
      </c>
      <c r="M69" s="284"/>
      <c r="N69" s="283" t="str">
        <f t="shared" si="8"/>
        <v/>
      </c>
      <c r="O69" s="282" t="str">
        <f t="shared" ca="1" si="9"/>
        <v/>
      </c>
      <c r="P69" s="284"/>
      <c r="Q69" s="283" t="str">
        <f t="shared" si="10"/>
        <v/>
      </c>
      <c r="R69" s="282" t="str">
        <f t="shared" ca="1" si="11"/>
        <v/>
      </c>
      <c r="S69" s="297"/>
      <c r="T69" s="297"/>
      <c r="U69" s="297"/>
      <c r="V69" s="297"/>
      <c r="W69" s="297"/>
      <c r="X69" s="297"/>
      <c r="Y69" s="297"/>
      <c r="Z69" s="297"/>
      <c r="AA69" s="297"/>
      <c r="AB69" s="297"/>
      <c r="AC69" s="297"/>
      <c r="AD69" s="297"/>
      <c r="AE69" s="83"/>
      <c r="AF69" s="82"/>
      <c r="AG69" s="296"/>
      <c r="AH69" s="293"/>
      <c r="AI69" s="295"/>
      <c r="AJ69" s="295"/>
      <c r="AK69" s="295"/>
      <c r="AL69" s="295"/>
      <c r="AM69" s="294"/>
      <c r="AN69" s="294"/>
      <c r="AO69" s="294"/>
      <c r="AP69" s="293"/>
      <c r="AQ69" s="276">
        <f>COUNTIFS(AG69:AP69,"&gt;=01/01/2017",AG69:AP69,"&lt;=31/12/2017",AG69:AP69,"&lt;="&amp;#REF!)</f>
        <v>0</v>
      </c>
      <c r="AR69" s="275">
        <f>IF(AQ69/MAX($BB$13,3)&gt;=1,1,AQ69/MAX($BB$13,3))</f>
        <v>0</v>
      </c>
      <c r="AS69" s="274">
        <f>COUNTIFS(AG69:AP69,"&gt;=01/06/2016",AG69:AP69,"&lt;=31/05/2017",AG69:AP69,"&lt;="&amp;#REF!)</f>
        <v>0</v>
      </c>
      <c r="AT69" s="273">
        <f>IF(AS69/MAX($BB$13,3)&gt;=1,1,AS69/MAX($BB$13,3))</f>
        <v>0</v>
      </c>
      <c r="AU69" s="292"/>
      <c r="AV69" s="291">
        <f>$A69</f>
        <v>0</v>
      </c>
      <c r="AW69" s="290">
        <f>$B69</f>
        <v>0</v>
      </c>
      <c r="AX69" s="269">
        <f>IFERROR(SMALL(IF($AG69:$AP69-$AX$2&gt;0,$AG69:$AP69,""),COLUMN(#REF!)),0)</f>
        <v>0</v>
      </c>
      <c r="AY69" s="269">
        <f>IFERROR(SMALL(IF($AG69:$AP69-$AX$2&gt;0,$AG69:$AP69,""),COLUMN(#REF!)),0)</f>
        <v>0</v>
      </c>
      <c r="AZ69" s="269">
        <f>IFERROR(SMALL(IF($AG69:$AP69-$AX$2&gt;0,$AG69:$AP69,""),COLUMN(#REF!)),0)</f>
        <v>0</v>
      </c>
      <c r="BA69" s="269">
        <f>IFERROR(SMALL(IF($AG69:$AP69-$AX$2&gt;0,$AG69:$AP69,""),COLUMN(#REF!)),0)</f>
        <v>0</v>
      </c>
      <c r="BB69" s="269">
        <f>IFERROR(SMALL(IF($AG69:$AP69-$AX$2&gt;0,$AG69:$AP69,""),COLUMN(#REF!)),0)</f>
        <v>0</v>
      </c>
      <c r="BC69" s="269">
        <f>IFERROR(SMALL(IF($AG69:$AP69-$AX$2&gt;0,$AG69:$AP69,""),COLUMN(#REF!)),0)</f>
        <v>0</v>
      </c>
      <c r="BD69" s="269">
        <f>IFERROR(SMALL(IF($AG69:$AP69-$AX$2&gt;0,$AG69:$AP69,""),COLUMN(#REF!)),0)</f>
        <v>0</v>
      </c>
      <c r="BE69" s="269">
        <f>IFERROR(SMALL(IF($AG69:$AP69-$AX$2&gt;0,$AG69:$AP69,""),COLUMN(#REF!)),0)</f>
        <v>0</v>
      </c>
      <c r="BF69" s="269">
        <f>IFERROR(SMALL(IF($AG69:$AP69-$AX$2&gt;0,$AG69:$AP69,""),COLUMN(#REF!)),0)</f>
        <v>0</v>
      </c>
      <c r="BG69" s="269">
        <f>IFERROR(SMALL(IF($AG69:$AP69-$AX$2&gt;0,$AG69:$AP69,""),COLUMN(#REF!)),0)</f>
        <v>0</v>
      </c>
      <c r="BH69" s="276">
        <f>COUNTIFS(AX69:BG69,"&gt;=01/01/2018",AX69:BG69,"&lt;=31/12/2018",AX69:BG69,"&lt;="&amp;#REF!)</f>
        <v>0</v>
      </c>
      <c r="BI69" s="275">
        <f>IF(BH69/MAX($BB$13,3)&gt;=1,1,BH69/MAX($BB$13,3))</f>
        <v>0</v>
      </c>
      <c r="BJ69" s="274">
        <f>COUNTIFS(AX69:BG69,"&gt;=01/06/2017",AX69:BG69,"&lt;=31/05/2018",AX69:BG69,"&lt;="&amp;#REF!)</f>
        <v>0</v>
      </c>
      <c r="BK69" s="289">
        <f>IF(BJ69/MAX($BB$13,3)&gt;=1,1,BJ69/MAX($BB$13,3))</f>
        <v>0</v>
      </c>
      <c r="BL69" s="288"/>
      <c r="BM69" s="291">
        <f>$A69</f>
        <v>0</v>
      </c>
      <c r="BN69" s="290">
        <f>$B69</f>
        <v>0</v>
      </c>
      <c r="BO69" s="295" t="str">
        <f t="array" ref="BO69">IFERROR(SMALL(IF($AG69:$AP69-$AX$2&gt;0,$AG69:$AP69,""),COLUMN(#REF!)),"")</f>
        <v/>
      </c>
      <c r="BP69" s="295" t="str">
        <f t="array" ref="BP69">IFERROR(SMALL(IF($AG69:$AP69-$AX$2&gt;0,$AG69:$AP69,""),COLUMN(#REF!)),"")</f>
        <v/>
      </c>
      <c r="BQ69" s="295" t="str">
        <f t="array" ref="BQ69">IFERROR(SMALL(IF($AG69:$AP69-$AX$2&gt;0,$AG69:$AP69,""),COLUMN(#REF!)),"")</f>
        <v/>
      </c>
      <c r="BR69" s="295" t="str">
        <f t="array" ref="BR69">IFERROR(SMALL(IF($AG69:$AP69-$AX$2&gt;0,$AG69:$AP69,""),COLUMN(#REF!)),"")</f>
        <v/>
      </c>
      <c r="BS69" s="295" t="str">
        <f t="array" ref="BS69">IFERROR(SMALL(IF($AG69:$AP69-$AX$2&gt;0,$AG69:$AP69,""),COLUMN(#REF!)),"")</f>
        <v/>
      </c>
      <c r="BT69" s="295" t="str">
        <f t="array" ref="BT69">IFERROR(SMALL(IF($AG69:$AP69-$AX$2&gt;0,$AG69:$AP69,""),COLUMN(#REF!)),"")</f>
        <v/>
      </c>
      <c r="BU69" s="295" t="str">
        <f t="array" ref="BU69">IFERROR(SMALL(IF($AG69:$AP69-$AX$2&gt;0,$AG69:$AP69,""),COLUMN(#REF!)),"")</f>
        <v/>
      </c>
      <c r="BV69" s="295" t="str">
        <f t="array" ref="BV69">IFERROR(SMALL(IF($AG69:$AP69-$AX$2&gt;0,$AG69:$AP69,""),COLUMN(#REF!)),"")</f>
        <v/>
      </c>
      <c r="BW69" s="295" t="str">
        <f t="array" ref="BW69">IFERROR(SMALL(IF($AG69:$AP69-$AX$2&gt;0,$AG69:$AP69,""),COLUMN(#REF!)),"")</f>
        <v/>
      </c>
      <c r="BX69" s="295" t="str">
        <f t="array" ref="BX69">IFERROR(SMALL(IF($AG69:$AP69-$AX$2&gt;0,$AG69:$AP69,""),COLUMN(#REF!)),"")</f>
        <v/>
      </c>
      <c r="BY69" s="276">
        <f>COUNTIFS(BO69:BX69,"&gt;=01/01/2018",BO69:BX69,"&lt;=31/12/2018",BO69:BX69,"&lt;="&amp;#REF!)</f>
        <v>0</v>
      </c>
      <c r="BZ69" s="275">
        <f>IF(BY69/MAX($BB$13,3)&gt;=1,1,BY69/MAX($BB$13,3))</f>
        <v>0</v>
      </c>
      <c r="CA69" s="274">
        <f>COUNTIFS(BO69:BX69,"&gt;=01/06/2017",BO69:BX69,"&lt;=31/05/2018",BO69:BX69,"&lt;="&amp;#REF!)</f>
        <v>0</v>
      </c>
      <c r="CB69" s="273">
        <f>IF(CA69/MAX($BB$13,3)&gt;=1,1,CA69/MAX($BB$13,3))</f>
        <v>0</v>
      </c>
    </row>
    <row r="70" spans="1:80" s="256" customFormat="1" ht="19" customHeight="1" x14ac:dyDescent="0.2">
      <c r="A70" s="298"/>
      <c r="B70" s="298"/>
      <c r="C70" s="285" t="s">
        <v>19</v>
      </c>
      <c r="D70" s="284"/>
      <c r="E70" s="283" t="str">
        <f t="shared" si="2"/>
        <v/>
      </c>
      <c r="F70" s="282" t="str">
        <f t="shared" ca="1" si="3"/>
        <v/>
      </c>
      <c r="G70" s="284"/>
      <c r="H70" s="283" t="str">
        <f t="shared" si="4"/>
        <v/>
      </c>
      <c r="I70" s="282" t="str">
        <f t="shared" ca="1" si="5"/>
        <v/>
      </c>
      <c r="J70" s="284"/>
      <c r="K70" s="283" t="str">
        <f t="shared" si="6"/>
        <v/>
      </c>
      <c r="L70" s="282" t="str">
        <f t="shared" ca="1" si="7"/>
        <v/>
      </c>
      <c r="M70" s="284"/>
      <c r="N70" s="283" t="str">
        <f t="shared" si="8"/>
        <v/>
      </c>
      <c r="O70" s="282" t="str">
        <f t="shared" ca="1" si="9"/>
        <v/>
      </c>
      <c r="P70" s="284"/>
      <c r="Q70" s="283" t="str">
        <f t="shared" si="10"/>
        <v/>
      </c>
      <c r="R70" s="282" t="str">
        <f t="shared" ca="1" si="11"/>
        <v/>
      </c>
      <c r="S70" s="297"/>
      <c r="T70" s="297"/>
      <c r="U70" s="297"/>
      <c r="V70" s="297"/>
      <c r="W70" s="297"/>
      <c r="X70" s="297"/>
      <c r="Y70" s="297"/>
      <c r="Z70" s="297"/>
      <c r="AA70" s="297"/>
      <c r="AB70" s="297"/>
      <c r="AC70" s="297"/>
      <c r="AD70" s="297"/>
      <c r="AE70" s="83"/>
      <c r="AF70" s="82"/>
      <c r="AG70" s="296"/>
      <c r="AH70" s="293"/>
      <c r="AI70" s="295"/>
      <c r="AJ70" s="295"/>
      <c r="AK70" s="295"/>
      <c r="AL70" s="295"/>
      <c r="AM70" s="294"/>
      <c r="AN70" s="294"/>
      <c r="AO70" s="294"/>
      <c r="AP70" s="293"/>
      <c r="AQ70" s="276">
        <f>COUNTIFS(AG70:AP70,"&gt;=01/01/2017",AG70:AP70,"&lt;=31/12/2017",AG70:AP70,"&lt;="&amp;#REF!)</f>
        <v>0</v>
      </c>
      <c r="AR70" s="275">
        <f>IF(AQ70/MAX($BB$13,3)&gt;=1,1,AQ70/MAX($BB$13,3))</f>
        <v>0</v>
      </c>
      <c r="AS70" s="274">
        <f>COUNTIFS(AG70:AP70,"&gt;=01/06/2016",AG70:AP70,"&lt;=31/05/2017",AG70:AP70,"&lt;="&amp;#REF!)</f>
        <v>0</v>
      </c>
      <c r="AT70" s="273">
        <f>IF(AS70/MAX($BB$13,3)&gt;=1,1,AS70/MAX($BB$13,3))</f>
        <v>0</v>
      </c>
      <c r="AU70" s="292"/>
      <c r="AV70" s="291">
        <f>$A70</f>
        <v>0</v>
      </c>
      <c r="AW70" s="290">
        <f>$B70</f>
        <v>0</v>
      </c>
      <c r="AX70" s="269">
        <f>IFERROR(SMALL(IF($AG70:$AP70-$AX$2&gt;0,$AG70:$AP70,""),COLUMN(#REF!)),0)</f>
        <v>0</v>
      </c>
      <c r="AY70" s="269">
        <f>IFERROR(SMALL(IF($AG70:$AP70-$AX$2&gt;0,$AG70:$AP70,""),COLUMN(#REF!)),0)</f>
        <v>0</v>
      </c>
      <c r="AZ70" s="269">
        <f>IFERROR(SMALL(IF($AG70:$AP70-$AX$2&gt;0,$AG70:$AP70,""),COLUMN(#REF!)),0)</f>
        <v>0</v>
      </c>
      <c r="BA70" s="269">
        <f>IFERROR(SMALL(IF($AG70:$AP70-$AX$2&gt;0,$AG70:$AP70,""),COLUMN(#REF!)),0)</f>
        <v>0</v>
      </c>
      <c r="BB70" s="269">
        <f>IFERROR(SMALL(IF($AG70:$AP70-$AX$2&gt;0,$AG70:$AP70,""),COLUMN(#REF!)),0)</f>
        <v>0</v>
      </c>
      <c r="BC70" s="269">
        <f>IFERROR(SMALL(IF($AG70:$AP70-$AX$2&gt;0,$AG70:$AP70,""),COLUMN(#REF!)),0)</f>
        <v>0</v>
      </c>
      <c r="BD70" s="269">
        <f>IFERROR(SMALL(IF($AG70:$AP70-$AX$2&gt;0,$AG70:$AP70,""),COLUMN(#REF!)),0)</f>
        <v>0</v>
      </c>
      <c r="BE70" s="269">
        <f>IFERROR(SMALL(IF($AG70:$AP70-$AX$2&gt;0,$AG70:$AP70,""),COLUMN(#REF!)),0)</f>
        <v>0</v>
      </c>
      <c r="BF70" s="269">
        <f>IFERROR(SMALL(IF($AG70:$AP70-$AX$2&gt;0,$AG70:$AP70,""),COLUMN(#REF!)),0)</f>
        <v>0</v>
      </c>
      <c r="BG70" s="269">
        <f>IFERROR(SMALL(IF($AG70:$AP70-$AX$2&gt;0,$AG70:$AP70,""),COLUMN(#REF!)),0)</f>
        <v>0</v>
      </c>
      <c r="BH70" s="276">
        <f>COUNTIFS(AX70:BG70,"&gt;=01/01/2018",AX70:BG70,"&lt;=31/12/2018",AX70:BG70,"&lt;="&amp;#REF!)</f>
        <v>0</v>
      </c>
      <c r="BI70" s="275">
        <f>IF(BH70/MAX($BB$13,3)&gt;=1,1,BH70/MAX($BB$13,3))</f>
        <v>0</v>
      </c>
      <c r="BJ70" s="274">
        <f>COUNTIFS(AX70:BG70,"&gt;=01/06/2017",AX70:BG70,"&lt;=31/05/2018",AX70:BG70,"&lt;="&amp;#REF!)</f>
        <v>0</v>
      </c>
      <c r="BK70" s="289">
        <f>IF(BJ70/MAX($BB$13,3)&gt;=1,1,BJ70/MAX($BB$13,3))</f>
        <v>0</v>
      </c>
      <c r="BL70" s="288"/>
      <c r="BM70" s="291">
        <f>$A70</f>
        <v>0</v>
      </c>
      <c r="BN70" s="290">
        <f>$B70</f>
        <v>0</v>
      </c>
      <c r="BO70" s="295" t="str">
        <f t="array" ref="BO70">IFERROR(SMALL(IF($AG70:$AP70-$AX$2&gt;0,$AG70:$AP70,""),COLUMN(#REF!)),"")</f>
        <v/>
      </c>
      <c r="BP70" s="295" t="str">
        <f t="array" ref="BP70">IFERROR(SMALL(IF($AG70:$AP70-$AX$2&gt;0,$AG70:$AP70,""),COLUMN(#REF!)),"")</f>
        <v/>
      </c>
      <c r="BQ70" s="295" t="str">
        <f t="array" ref="BQ70">IFERROR(SMALL(IF($AG70:$AP70-$AX$2&gt;0,$AG70:$AP70,""),COLUMN(#REF!)),"")</f>
        <v/>
      </c>
      <c r="BR70" s="295" t="str">
        <f t="array" ref="BR70">IFERROR(SMALL(IF($AG70:$AP70-$AX$2&gt;0,$AG70:$AP70,""),COLUMN(#REF!)),"")</f>
        <v/>
      </c>
      <c r="BS70" s="295" t="str">
        <f t="array" ref="BS70">IFERROR(SMALL(IF($AG70:$AP70-$AX$2&gt;0,$AG70:$AP70,""),COLUMN(#REF!)),"")</f>
        <v/>
      </c>
      <c r="BT70" s="295" t="str">
        <f t="array" ref="BT70">IFERROR(SMALL(IF($AG70:$AP70-$AX$2&gt;0,$AG70:$AP70,""),COLUMN(#REF!)),"")</f>
        <v/>
      </c>
      <c r="BU70" s="295" t="str">
        <f t="array" ref="BU70">IFERROR(SMALL(IF($AG70:$AP70-$AX$2&gt;0,$AG70:$AP70,""),COLUMN(#REF!)),"")</f>
        <v/>
      </c>
      <c r="BV70" s="295" t="str">
        <f t="array" ref="BV70">IFERROR(SMALL(IF($AG70:$AP70-$AX$2&gt;0,$AG70:$AP70,""),COLUMN(#REF!)),"")</f>
        <v/>
      </c>
      <c r="BW70" s="295" t="str">
        <f t="array" ref="BW70">IFERROR(SMALL(IF($AG70:$AP70-$AX$2&gt;0,$AG70:$AP70,""),COLUMN(#REF!)),"")</f>
        <v/>
      </c>
      <c r="BX70" s="295" t="str">
        <f t="array" ref="BX70">IFERROR(SMALL(IF($AG70:$AP70-$AX$2&gt;0,$AG70:$AP70,""),COLUMN(#REF!)),"")</f>
        <v/>
      </c>
      <c r="BY70" s="276">
        <f>COUNTIFS(BO70:BX70,"&gt;=01/01/2018",BO70:BX70,"&lt;=31/12/2018",BO70:BX70,"&lt;="&amp;#REF!)</f>
        <v>0</v>
      </c>
      <c r="BZ70" s="275">
        <f>IF(BY70/MAX($BB$13,3)&gt;=1,1,BY70/MAX($BB$13,3))</f>
        <v>0</v>
      </c>
      <c r="CA70" s="274">
        <f>COUNTIFS(BO70:BX70,"&gt;=01/06/2017",BO70:BX70,"&lt;=31/05/2018",BO70:BX70,"&lt;="&amp;#REF!)</f>
        <v>0</v>
      </c>
      <c r="CB70" s="273">
        <f>IF(CA70/MAX($BB$13,3)&gt;=1,1,CA70/MAX($BB$13,3))</f>
        <v>0</v>
      </c>
    </row>
    <row r="71" spans="1:80" s="256" customFormat="1" ht="19" customHeight="1" x14ac:dyDescent="0.2">
      <c r="A71" s="298"/>
      <c r="B71" s="298"/>
      <c r="C71" s="285" t="s">
        <v>19</v>
      </c>
      <c r="D71" s="284"/>
      <c r="E71" s="283" t="str">
        <f t="shared" si="2"/>
        <v/>
      </c>
      <c r="F71" s="282" t="str">
        <f t="shared" ca="1" si="3"/>
        <v/>
      </c>
      <c r="G71" s="284"/>
      <c r="H71" s="283" t="str">
        <f t="shared" si="4"/>
        <v/>
      </c>
      <c r="I71" s="282" t="str">
        <f t="shared" ca="1" si="5"/>
        <v/>
      </c>
      <c r="J71" s="284"/>
      <c r="K71" s="283" t="str">
        <f t="shared" si="6"/>
        <v/>
      </c>
      <c r="L71" s="282" t="str">
        <f t="shared" ca="1" si="7"/>
        <v/>
      </c>
      <c r="M71" s="284"/>
      <c r="N71" s="283" t="str">
        <f t="shared" si="8"/>
        <v/>
      </c>
      <c r="O71" s="282" t="str">
        <f t="shared" ca="1" si="9"/>
        <v/>
      </c>
      <c r="P71" s="284"/>
      <c r="Q71" s="283" t="str">
        <f t="shared" si="10"/>
        <v/>
      </c>
      <c r="R71" s="282" t="str">
        <f t="shared" ca="1" si="11"/>
        <v/>
      </c>
      <c r="S71" s="297"/>
      <c r="T71" s="297"/>
      <c r="U71" s="297"/>
      <c r="V71" s="297"/>
      <c r="W71" s="297"/>
      <c r="X71" s="297"/>
      <c r="Y71" s="297"/>
      <c r="Z71" s="297"/>
      <c r="AA71" s="297"/>
      <c r="AB71" s="297"/>
      <c r="AC71" s="297"/>
      <c r="AD71" s="297"/>
      <c r="AE71" s="83"/>
      <c r="AF71" s="82"/>
      <c r="AG71" s="296"/>
      <c r="AH71" s="293"/>
      <c r="AI71" s="295"/>
      <c r="AJ71" s="295"/>
      <c r="AK71" s="295"/>
      <c r="AL71" s="295"/>
      <c r="AM71" s="294"/>
      <c r="AN71" s="294"/>
      <c r="AO71" s="294"/>
      <c r="AP71" s="293"/>
      <c r="AQ71" s="276">
        <f>COUNTIFS(AG71:AP71,"&gt;=01/01/2017",AG71:AP71,"&lt;=31/12/2017",AG71:AP71,"&lt;="&amp;#REF!)</f>
        <v>0</v>
      </c>
      <c r="AR71" s="275">
        <f>IF(AQ71/MAX($BB$13,3)&gt;=1,1,AQ71/MAX($BB$13,3))</f>
        <v>0</v>
      </c>
      <c r="AS71" s="274">
        <f>COUNTIFS(AG71:AP71,"&gt;=01/06/2016",AG71:AP71,"&lt;=31/05/2017",AG71:AP71,"&lt;="&amp;#REF!)</f>
        <v>0</v>
      </c>
      <c r="AT71" s="273">
        <f>IF(AS71/MAX($BB$13,3)&gt;=1,1,AS71/MAX($BB$13,3))</f>
        <v>0</v>
      </c>
      <c r="AU71" s="292"/>
      <c r="AV71" s="291">
        <f>$A71</f>
        <v>0</v>
      </c>
      <c r="AW71" s="290">
        <f>$B71</f>
        <v>0</v>
      </c>
      <c r="AX71" s="269">
        <f>IFERROR(SMALL(IF($AG71:$AP71-$AX$2&gt;0,$AG71:$AP71,""),COLUMN(#REF!)),0)</f>
        <v>0</v>
      </c>
      <c r="AY71" s="269">
        <f>IFERROR(SMALL(IF($AG71:$AP71-$AX$2&gt;0,$AG71:$AP71,""),COLUMN(#REF!)),0)</f>
        <v>0</v>
      </c>
      <c r="AZ71" s="269">
        <f>IFERROR(SMALL(IF($AG71:$AP71-$AX$2&gt;0,$AG71:$AP71,""),COLUMN(#REF!)),0)</f>
        <v>0</v>
      </c>
      <c r="BA71" s="269">
        <f>IFERROR(SMALL(IF($AG71:$AP71-$AX$2&gt;0,$AG71:$AP71,""),COLUMN(#REF!)),0)</f>
        <v>0</v>
      </c>
      <c r="BB71" s="269">
        <f>IFERROR(SMALL(IF($AG71:$AP71-$AX$2&gt;0,$AG71:$AP71,""),COLUMN(#REF!)),0)</f>
        <v>0</v>
      </c>
      <c r="BC71" s="269">
        <f>IFERROR(SMALL(IF($AG71:$AP71-$AX$2&gt;0,$AG71:$AP71,""),COLUMN(#REF!)),0)</f>
        <v>0</v>
      </c>
      <c r="BD71" s="269">
        <f>IFERROR(SMALL(IF($AG71:$AP71-$AX$2&gt;0,$AG71:$AP71,""),COLUMN(#REF!)),0)</f>
        <v>0</v>
      </c>
      <c r="BE71" s="269">
        <f>IFERROR(SMALL(IF($AG71:$AP71-$AX$2&gt;0,$AG71:$AP71,""),COLUMN(#REF!)),0)</f>
        <v>0</v>
      </c>
      <c r="BF71" s="269">
        <f>IFERROR(SMALL(IF($AG71:$AP71-$AX$2&gt;0,$AG71:$AP71,""),COLUMN(#REF!)),0)</f>
        <v>0</v>
      </c>
      <c r="BG71" s="269">
        <f>IFERROR(SMALL(IF($AG71:$AP71-$AX$2&gt;0,$AG71:$AP71,""),COLUMN(#REF!)),0)</f>
        <v>0</v>
      </c>
      <c r="BH71" s="276">
        <f>COUNTIFS(AX71:BG71,"&gt;=01/01/2018",AX71:BG71,"&lt;=31/12/2018",AX71:BG71,"&lt;="&amp;#REF!)</f>
        <v>0</v>
      </c>
      <c r="BI71" s="275">
        <f>IF(BH71/MAX($BB$13,3)&gt;=1,1,BH71/MAX($BB$13,3))</f>
        <v>0</v>
      </c>
      <c r="BJ71" s="274">
        <f>COUNTIFS(AX71:BG71,"&gt;=01/06/2017",AX71:BG71,"&lt;=31/05/2018",AX71:BG71,"&lt;="&amp;#REF!)</f>
        <v>0</v>
      </c>
      <c r="BK71" s="289">
        <f>IF(BJ71/MAX($BB$13,3)&gt;=1,1,BJ71/MAX($BB$13,3))</f>
        <v>0</v>
      </c>
      <c r="BL71" s="288"/>
      <c r="BM71" s="291">
        <f>$A71</f>
        <v>0</v>
      </c>
      <c r="BN71" s="290">
        <f>$B71</f>
        <v>0</v>
      </c>
      <c r="BO71" s="295" t="str">
        <f t="array" ref="BO71">IFERROR(SMALL(IF($AG71:$AP71-$AX$2&gt;0,$AG71:$AP71,""),COLUMN(#REF!)),"")</f>
        <v/>
      </c>
      <c r="BP71" s="295" t="str">
        <f t="array" ref="BP71">IFERROR(SMALL(IF($AG71:$AP71-$AX$2&gt;0,$AG71:$AP71,""),COLUMN(#REF!)),"")</f>
        <v/>
      </c>
      <c r="BQ71" s="295" t="str">
        <f t="array" ref="BQ71">IFERROR(SMALL(IF($AG71:$AP71-$AX$2&gt;0,$AG71:$AP71,""),COLUMN(#REF!)),"")</f>
        <v/>
      </c>
      <c r="BR71" s="295" t="str">
        <f t="array" ref="BR71">IFERROR(SMALL(IF($AG71:$AP71-$AX$2&gt;0,$AG71:$AP71,""),COLUMN(#REF!)),"")</f>
        <v/>
      </c>
      <c r="BS71" s="295" t="str">
        <f t="array" ref="BS71">IFERROR(SMALL(IF($AG71:$AP71-$AX$2&gt;0,$AG71:$AP71,""),COLUMN(#REF!)),"")</f>
        <v/>
      </c>
      <c r="BT71" s="295" t="str">
        <f t="array" ref="BT71">IFERROR(SMALL(IF($AG71:$AP71-$AX$2&gt;0,$AG71:$AP71,""),COLUMN(#REF!)),"")</f>
        <v/>
      </c>
      <c r="BU71" s="295" t="str">
        <f t="array" ref="BU71">IFERROR(SMALL(IF($AG71:$AP71-$AX$2&gt;0,$AG71:$AP71,""),COLUMN(#REF!)),"")</f>
        <v/>
      </c>
      <c r="BV71" s="295" t="str">
        <f t="array" ref="BV71">IFERROR(SMALL(IF($AG71:$AP71-$AX$2&gt;0,$AG71:$AP71,""),COLUMN(#REF!)),"")</f>
        <v/>
      </c>
      <c r="BW71" s="295" t="str">
        <f t="array" ref="BW71">IFERROR(SMALL(IF($AG71:$AP71-$AX$2&gt;0,$AG71:$AP71,""),COLUMN(#REF!)),"")</f>
        <v/>
      </c>
      <c r="BX71" s="295" t="str">
        <f t="array" ref="BX71">IFERROR(SMALL(IF($AG71:$AP71-$AX$2&gt;0,$AG71:$AP71,""),COLUMN(#REF!)),"")</f>
        <v/>
      </c>
      <c r="BY71" s="276">
        <f>COUNTIFS(BO71:BX71,"&gt;=01/01/2018",BO71:BX71,"&lt;=31/12/2018",BO71:BX71,"&lt;="&amp;#REF!)</f>
        <v>0</v>
      </c>
      <c r="BZ71" s="275">
        <f>IF(BY71/MAX($BB$13,3)&gt;=1,1,BY71/MAX($BB$13,3))</f>
        <v>0</v>
      </c>
      <c r="CA71" s="274">
        <f>COUNTIFS(BO71:BX71,"&gt;=01/06/2017",BO71:BX71,"&lt;=31/05/2018",BO71:BX71,"&lt;="&amp;#REF!)</f>
        <v>0</v>
      </c>
      <c r="CB71" s="273">
        <f>IF(CA71/MAX($BB$13,3)&gt;=1,1,CA71/MAX($BB$13,3))</f>
        <v>0</v>
      </c>
    </row>
    <row r="72" spans="1:80" s="256" customFormat="1" ht="19" customHeight="1" x14ac:dyDescent="0.2">
      <c r="A72" s="298"/>
      <c r="B72" s="298"/>
      <c r="C72" s="285" t="s">
        <v>19</v>
      </c>
      <c r="D72" s="284"/>
      <c r="E72" s="283" t="str">
        <f t="shared" si="2"/>
        <v/>
      </c>
      <c r="F72" s="282" t="str">
        <f t="shared" ca="1" si="3"/>
        <v/>
      </c>
      <c r="G72" s="284"/>
      <c r="H72" s="283" t="str">
        <f t="shared" si="4"/>
        <v/>
      </c>
      <c r="I72" s="282" t="str">
        <f t="shared" ca="1" si="5"/>
        <v/>
      </c>
      <c r="J72" s="284"/>
      <c r="K72" s="283" t="str">
        <f t="shared" si="6"/>
        <v/>
      </c>
      <c r="L72" s="282" t="str">
        <f t="shared" ca="1" si="7"/>
        <v/>
      </c>
      <c r="M72" s="284"/>
      <c r="N72" s="283" t="str">
        <f t="shared" si="8"/>
        <v/>
      </c>
      <c r="O72" s="282" t="str">
        <f t="shared" ca="1" si="9"/>
        <v/>
      </c>
      <c r="P72" s="284"/>
      <c r="Q72" s="283" t="str">
        <f t="shared" si="10"/>
        <v/>
      </c>
      <c r="R72" s="282" t="str">
        <f t="shared" ca="1" si="11"/>
        <v/>
      </c>
      <c r="S72" s="297"/>
      <c r="T72" s="297"/>
      <c r="U72" s="297"/>
      <c r="V72" s="297"/>
      <c r="W72" s="297"/>
      <c r="X72" s="297"/>
      <c r="Y72" s="297"/>
      <c r="Z72" s="297"/>
      <c r="AA72" s="297"/>
      <c r="AB72" s="297"/>
      <c r="AC72" s="297"/>
      <c r="AD72" s="297"/>
      <c r="AE72" s="83"/>
      <c r="AF72" s="82"/>
      <c r="AG72" s="296"/>
      <c r="AH72" s="293"/>
      <c r="AI72" s="295"/>
      <c r="AJ72" s="295"/>
      <c r="AK72" s="295"/>
      <c r="AL72" s="295"/>
      <c r="AM72" s="294"/>
      <c r="AN72" s="294"/>
      <c r="AO72" s="294"/>
      <c r="AP72" s="293"/>
      <c r="AQ72" s="276">
        <f>COUNTIFS(AG72:AP72,"&gt;=01/01/2017",AG72:AP72,"&lt;=31/12/2017",AG72:AP72,"&lt;="&amp;#REF!)</f>
        <v>0</v>
      </c>
      <c r="AR72" s="275">
        <f>IF(AQ72/MAX($BB$13,3)&gt;=1,1,AQ72/MAX($BB$13,3))</f>
        <v>0</v>
      </c>
      <c r="AS72" s="274">
        <f>COUNTIFS(AG72:AP72,"&gt;=01/06/2016",AG72:AP72,"&lt;=31/05/2017",AG72:AP72,"&lt;="&amp;#REF!)</f>
        <v>0</v>
      </c>
      <c r="AT72" s="273">
        <f>IF(AS72/MAX($BB$13,3)&gt;=1,1,AS72/MAX($BB$13,3))</f>
        <v>0</v>
      </c>
      <c r="AU72" s="292"/>
      <c r="AV72" s="291">
        <f>$A72</f>
        <v>0</v>
      </c>
      <c r="AW72" s="290">
        <f>$B72</f>
        <v>0</v>
      </c>
      <c r="AX72" s="269">
        <f>IFERROR(SMALL(IF($AG72:$AP72-$AX$2&gt;0,$AG72:$AP72,""),COLUMN(#REF!)),0)</f>
        <v>0</v>
      </c>
      <c r="AY72" s="269">
        <f>IFERROR(SMALL(IF($AG72:$AP72-$AX$2&gt;0,$AG72:$AP72,""),COLUMN(#REF!)),0)</f>
        <v>0</v>
      </c>
      <c r="AZ72" s="269">
        <f>IFERROR(SMALL(IF($AG72:$AP72-$AX$2&gt;0,$AG72:$AP72,""),COLUMN(#REF!)),0)</f>
        <v>0</v>
      </c>
      <c r="BA72" s="269">
        <f>IFERROR(SMALL(IF($AG72:$AP72-$AX$2&gt;0,$AG72:$AP72,""),COLUMN(#REF!)),0)</f>
        <v>0</v>
      </c>
      <c r="BB72" s="269">
        <f>IFERROR(SMALL(IF($AG72:$AP72-$AX$2&gt;0,$AG72:$AP72,""),COLUMN(#REF!)),0)</f>
        <v>0</v>
      </c>
      <c r="BC72" s="269">
        <f>IFERROR(SMALL(IF($AG72:$AP72-$AX$2&gt;0,$AG72:$AP72,""),COLUMN(#REF!)),0)</f>
        <v>0</v>
      </c>
      <c r="BD72" s="269">
        <f>IFERROR(SMALL(IF($AG72:$AP72-$AX$2&gt;0,$AG72:$AP72,""),COLUMN(#REF!)),0)</f>
        <v>0</v>
      </c>
      <c r="BE72" s="269">
        <f>IFERROR(SMALL(IF($AG72:$AP72-$AX$2&gt;0,$AG72:$AP72,""),COLUMN(#REF!)),0)</f>
        <v>0</v>
      </c>
      <c r="BF72" s="269">
        <f>IFERROR(SMALL(IF($AG72:$AP72-$AX$2&gt;0,$AG72:$AP72,""),COLUMN(#REF!)),0)</f>
        <v>0</v>
      </c>
      <c r="BG72" s="269">
        <f>IFERROR(SMALL(IF($AG72:$AP72-$AX$2&gt;0,$AG72:$AP72,""),COLUMN(#REF!)),0)</f>
        <v>0</v>
      </c>
      <c r="BH72" s="276">
        <f>COUNTIFS(AX72:BG72,"&gt;=01/01/2018",AX72:BG72,"&lt;=31/12/2018",AX72:BG72,"&lt;="&amp;#REF!)</f>
        <v>0</v>
      </c>
      <c r="BI72" s="275">
        <f>IF(BH72/MAX($BB$13,3)&gt;=1,1,BH72/MAX($BB$13,3))</f>
        <v>0</v>
      </c>
      <c r="BJ72" s="274">
        <f>COUNTIFS(AX72:BG72,"&gt;=01/06/2017",AX72:BG72,"&lt;=31/05/2018",AX72:BG72,"&lt;="&amp;#REF!)</f>
        <v>0</v>
      </c>
      <c r="BK72" s="289">
        <f>IF(BJ72/MAX($BB$13,3)&gt;=1,1,BJ72/MAX($BB$13,3))</f>
        <v>0</v>
      </c>
      <c r="BL72" s="288"/>
      <c r="BM72" s="291">
        <f>$A72</f>
        <v>0</v>
      </c>
      <c r="BN72" s="290">
        <f>$B72</f>
        <v>0</v>
      </c>
      <c r="BO72" s="295" t="str">
        <f t="array" ref="BO72">IFERROR(SMALL(IF($AG72:$AP72-$AX$2&gt;0,$AG72:$AP72,""),COLUMN(#REF!)),"")</f>
        <v/>
      </c>
      <c r="BP72" s="295" t="str">
        <f t="array" ref="BP72">IFERROR(SMALL(IF($AG72:$AP72-$AX$2&gt;0,$AG72:$AP72,""),COLUMN(#REF!)),"")</f>
        <v/>
      </c>
      <c r="BQ72" s="295" t="str">
        <f t="array" ref="BQ72">IFERROR(SMALL(IF($AG72:$AP72-$AX$2&gt;0,$AG72:$AP72,""),COLUMN(#REF!)),"")</f>
        <v/>
      </c>
      <c r="BR72" s="295" t="str">
        <f t="array" ref="BR72">IFERROR(SMALL(IF($AG72:$AP72-$AX$2&gt;0,$AG72:$AP72,""),COLUMN(#REF!)),"")</f>
        <v/>
      </c>
      <c r="BS72" s="295" t="str">
        <f t="array" ref="BS72">IFERROR(SMALL(IF($AG72:$AP72-$AX$2&gt;0,$AG72:$AP72,""),COLUMN(#REF!)),"")</f>
        <v/>
      </c>
      <c r="BT72" s="295" t="str">
        <f t="array" ref="BT72">IFERROR(SMALL(IF($AG72:$AP72-$AX$2&gt;0,$AG72:$AP72,""),COLUMN(#REF!)),"")</f>
        <v/>
      </c>
      <c r="BU72" s="295" t="str">
        <f t="array" ref="BU72">IFERROR(SMALL(IF($AG72:$AP72-$AX$2&gt;0,$AG72:$AP72,""),COLUMN(#REF!)),"")</f>
        <v/>
      </c>
      <c r="BV72" s="295" t="str">
        <f t="array" ref="BV72">IFERROR(SMALL(IF($AG72:$AP72-$AX$2&gt;0,$AG72:$AP72,""),COLUMN(#REF!)),"")</f>
        <v/>
      </c>
      <c r="BW72" s="295" t="str">
        <f t="array" ref="BW72">IFERROR(SMALL(IF($AG72:$AP72-$AX$2&gt;0,$AG72:$AP72,""),COLUMN(#REF!)),"")</f>
        <v/>
      </c>
      <c r="BX72" s="295" t="str">
        <f t="array" ref="BX72">IFERROR(SMALL(IF($AG72:$AP72-$AX$2&gt;0,$AG72:$AP72,""),COLUMN(#REF!)),"")</f>
        <v/>
      </c>
      <c r="BY72" s="276">
        <f>COUNTIFS(BO72:BX72,"&gt;=01/01/2018",BO72:BX72,"&lt;=31/12/2018",BO72:BX72,"&lt;="&amp;#REF!)</f>
        <v>0</v>
      </c>
      <c r="BZ72" s="275">
        <f>IF(BY72/MAX($BB$13,3)&gt;=1,1,BY72/MAX($BB$13,3))</f>
        <v>0</v>
      </c>
      <c r="CA72" s="274">
        <f>COUNTIFS(BO72:BX72,"&gt;=01/06/2017",BO72:BX72,"&lt;=31/05/2018",BO72:BX72,"&lt;="&amp;#REF!)</f>
        <v>0</v>
      </c>
      <c r="CB72" s="273">
        <f>IF(CA72/MAX($BB$13,3)&gt;=1,1,CA72/MAX($BB$13,3))</f>
        <v>0</v>
      </c>
    </row>
    <row r="73" spans="1:80" s="256" customFormat="1" ht="19" customHeight="1" x14ac:dyDescent="0.2">
      <c r="A73" s="298"/>
      <c r="B73" s="298"/>
      <c r="C73" s="285" t="s">
        <v>19</v>
      </c>
      <c r="D73" s="284"/>
      <c r="E73" s="283" t="str">
        <f t="shared" si="2"/>
        <v/>
      </c>
      <c r="F73" s="282" t="str">
        <f t="shared" ca="1" si="3"/>
        <v/>
      </c>
      <c r="G73" s="284"/>
      <c r="H73" s="283" t="str">
        <f t="shared" si="4"/>
        <v/>
      </c>
      <c r="I73" s="282" t="str">
        <f t="shared" ca="1" si="5"/>
        <v/>
      </c>
      <c r="J73" s="284"/>
      <c r="K73" s="283" t="str">
        <f t="shared" si="6"/>
        <v/>
      </c>
      <c r="L73" s="282" t="str">
        <f t="shared" ca="1" si="7"/>
        <v/>
      </c>
      <c r="M73" s="284"/>
      <c r="N73" s="283" t="str">
        <f t="shared" si="8"/>
        <v/>
      </c>
      <c r="O73" s="282" t="str">
        <f t="shared" ca="1" si="9"/>
        <v/>
      </c>
      <c r="P73" s="284"/>
      <c r="Q73" s="283" t="str">
        <f t="shared" si="10"/>
        <v/>
      </c>
      <c r="R73" s="282" t="str">
        <f t="shared" ca="1" si="11"/>
        <v/>
      </c>
      <c r="S73" s="297"/>
      <c r="T73" s="297"/>
      <c r="U73" s="297"/>
      <c r="V73" s="297"/>
      <c r="W73" s="297"/>
      <c r="X73" s="297"/>
      <c r="Y73" s="297"/>
      <c r="Z73" s="297"/>
      <c r="AA73" s="297"/>
      <c r="AB73" s="297"/>
      <c r="AC73" s="297"/>
      <c r="AD73" s="297"/>
      <c r="AE73" s="83"/>
      <c r="AF73" s="82"/>
      <c r="AG73" s="296"/>
      <c r="AH73" s="293"/>
      <c r="AI73" s="295"/>
      <c r="AJ73" s="295"/>
      <c r="AK73" s="295"/>
      <c r="AL73" s="295"/>
      <c r="AM73" s="294"/>
      <c r="AN73" s="294"/>
      <c r="AO73" s="294"/>
      <c r="AP73" s="293"/>
      <c r="AQ73" s="276">
        <f>COUNTIFS(AG73:AP73,"&gt;=01/01/2017",AG73:AP73,"&lt;=31/12/2017",AG73:AP73,"&lt;="&amp;#REF!)</f>
        <v>0</v>
      </c>
      <c r="AR73" s="275">
        <f>IF(AQ73/MAX($BB$13,3)&gt;=1,1,AQ73/MAX($BB$13,3))</f>
        <v>0</v>
      </c>
      <c r="AS73" s="274">
        <f>COUNTIFS(AG73:AP73,"&gt;=01/06/2016",AG73:AP73,"&lt;=31/05/2017",AG73:AP73,"&lt;="&amp;#REF!)</f>
        <v>0</v>
      </c>
      <c r="AT73" s="273">
        <f>IF(AS73/MAX($BB$13,3)&gt;=1,1,AS73/MAX($BB$13,3))</f>
        <v>0</v>
      </c>
      <c r="AU73" s="292"/>
      <c r="AV73" s="291">
        <f>$A73</f>
        <v>0</v>
      </c>
      <c r="AW73" s="290">
        <f>$B73</f>
        <v>0</v>
      </c>
      <c r="AX73" s="269">
        <f>IFERROR(SMALL(IF($AG73:$AP73-$AX$2&gt;0,$AG73:$AP73,""),COLUMN(#REF!)),0)</f>
        <v>0</v>
      </c>
      <c r="AY73" s="269">
        <f>IFERROR(SMALL(IF($AG73:$AP73-$AX$2&gt;0,$AG73:$AP73,""),COLUMN(#REF!)),0)</f>
        <v>0</v>
      </c>
      <c r="AZ73" s="269">
        <f>IFERROR(SMALL(IF($AG73:$AP73-$AX$2&gt;0,$AG73:$AP73,""),COLUMN(#REF!)),0)</f>
        <v>0</v>
      </c>
      <c r="BA73" s="269">
        <f>IFERROR(SMALL(IF($AG73:$AP73-$AX$2&gt;0,$AG73:$AP73,""),COLUMN(#REF!)),0)</f>
        <v>0</v>
      </c>
      <c r="BB73" s="269">
        <f>IFERROR(SMALL(IF($AG73:$AP73-$AX$2&gt;0,$AG73:$AP73,""),COLUMN(#REF!)),0)</f>
        <v>0</v>
      </c>
      <c r="BC73" s="269">
        <f>IFERROR(SMALL(IF($AG73:$AP73-$AX$2&gt;0,$AG73:$AP73,""),COLUMN(#REF!)),0)</f>
        <v>0</v>
      </c>
      <c r="BD73" s="269">
        <f>IFERROR(SMALL(IF($AG73:$AP73-$AX$2&gt;0,$AG73:$AP73,""),COLUMN(#REF!)),0)</f>
        <v>0</v>
      </c>
      <c r="BE73" s="269">
        <f>IFERROR(SMALL(IF($AG73:$AP73-$AX$2&gt;0,$AG73:$AP73,""),COLUMN(#REF!)),0)</f>
        <v>0</v>
      </c>
      <c r="BF73" s="269">
        <f>IFERROR(SMALL(IF($AG73:$AP73-$AX$2&gt;0,$AG73:$AP73,""),COLUMN(#REF!)),0)</f>
        <v>0</v>
      </c>
      <c r="BG73" s="269">
        <f>IFERROR(SMALL(IF($AG73:$AP73-$AX$2&gt;0,$AG73:$AP73,""),COLUMN(#REF!)),0)</f>
        <v>0</v>
      </c>
      <c r="BH73" s="276">
        <f>COUNTIFS(AX73:BG73,"&gt;=01/01/2018",AX73:BG73,"&lt;=31/12/2018",AX73:BG73,"&lt;="&amp;#REF!)</f>
        <v>0</v>
      </c>
      <c r="BI73" s="275">
        <f>IF(BH73/MAX($BB$13,3)&gt;=1,1,BH73/MAX($BB$13,3))</f>
        <v>0</v>
      </c>
      <c r="BJ73" s="274">
        <f>COUNTIFS(AX73:BG73,"&gt;=01/06/2017",AX73:BG73,"&lt;=31/05/2018",AX73:BG73,"&lt;="&amp;#REF!)</f>
        <v>0</v>
      </c>
      <c r="BK73" s="289">
        <f>IF(BJ73/MAX($BB$13,3)&gt;=1,1,BJ73/MAX($BB$13,3))</f>
        <v>0</v>
      </c>
      <c r="BL73" s="288"/>
      <c r="BM73" s="291">
        <f>$A73</f>
        <v>0</v>
      </c>
      <c r="BN73" s="290">
        <f>$B73</f>
        <v>0</v>
      </c>
      <c r="BO73" s="295" t="str">
        <f t="array" ref="BO73">IFERROR(SMALL(IF($AG73:$AP73-$AX$2&gt;0,$AG73:$AP73,""),COLUMN(#REF!)),"")</f>
        <v/>
      </c>
      <c r="BP73" s="295" t="str">
        <f t="array" ref="BP73">IFERROR(SMALL(IF($AG73:$AP73-$AX$2&gt;0,$AG73:$AP73,""),COLUMN(#REF!)),"")</f>
        <v/>
      </c>
      <c r="BQ73" s="295" t="str">
        <f t="array" ref="BQ73">IFERROR(SMALL(IF($AG73:$AP73-$AX$2&gt;0,$AG73:$AP73,""),COLUMN(#REF!)),"")</f>
        <v/>
      </c>
      <c r="BR73" s="295" t="str">
        <f t="array" ref="BR73">IFERROR(SMALL(IF($AG73:$AP73-$AX$2&gt;0,$AG73:$AP73,""),COLUMN(#REF!)),"")</f>
        <v/>
      </c>
      <c r="BS73" s="295" t="str">
        <f t="array" ref="BS73">IFERROR(SMALL(IF($AG73:$AP73-$AX$2&gt;0,$AG73:$AP73,""),COLUMN(#REF!)),"")</f>
        <v/>
      </c>
      <c r="BT73" s="295" t="str">
        <f t="array" ref="BT73">IFERROR(SMALL(IF($AG73:$AP73-$AX$2&gt;0,$AG73:$AP73,""),COLUMN(#REF!)),"")</f>
        <v/>
      </c>
      <c r="BU73" s="295" t="str">
        <f t="array" ref="BU73">IFERROR(SMALL(IF($AG73:$AP73-$AX$2&gt;0,$AG73:$AP73,""),COLUMN(#REF!)),"")</f>
        <v/>
      </c>
      <c r="BV73" s="295" t="str">
        <f t="array" ref="BV73">IFERROR(SMALL(IF($AG73:$AP73-$AX$2&gt;0,$AG73:$AP73,""),COLUMN(#REF!)),"")</f>
        <v/>
      </c>
      <c r="BW73" s="295" t="str">
        <f t="array" ref="BW73">IFERROR(SMALL(IF($AG73:$AP73-$AX$2&gt;0,$AG73:$AP73,""),COLUMN(#REF!)),"")</f>
        <v/>
      </c>
      <c r="BX73" s="295" t="str">
        <f t="array" ref="BX73">IFERROR(SMALL(IF($AG73:$AP73-$AX$2&gt;0,$AG73:$AP73,""),COLUMN(#REF!)),"")</f>
        <v/>
      </c>
      <c r="BY73" s="276">
        <f>COUNTIFS(BO73:BX73,"&gt;=01/01/2018",BO73:BX73,"&lt;=31/12/2018",BO73:BX73,"&lt;="&amp;#REF!)</f>
        <v>0</v>
      </c>
      <c r="BZ73" s="275">
        <f>IF(BY73/MAX($BB$13,3)&gt;=1,1,BY73/MAX($BB$13,3))</f>
        <v>0</v>
      </c>
      <c r="CA73" s="274">
        <f>COUNTIFS(BO73:BX73,"&gt;=01/06/2017",BO73:BX73,"&lt;=31/05/2018",BO73:BX73,"&lt;="&amp;#REF!)</f>
        <v>0</v>
      </c>
      <c r="CB73" s="273">
        <f>IF(CA73/MAX($BB$13,3)&gt;=1,1,CA73/MAX($BB$13,3))</f>
        <v>0</v>
      </c>
    </row>
    <row r="74" spans="1:80" s="256" customFormat="1" ht="19" customHeight="1" x14ac:dyDescent="0.2">
      <c r="A74" s="298"/>
      <c r="B74" s="298"/>
      <c r="C74" s="285" t="s">
        <v>19</v>
      </c>
      <c r="D74" s="284"/>
      <c r="E74" s="283" t="str">
        <f t="shared" si="2"/>
        <v/>
      </c>
      <c r="F74" s="282" t="str">
        <f t="shared" ca="1" si="3"/>
        <v/>
      </c>
      <c r="G74" s="284"/>
      <c r="H74" s="283" t="str">
        <f t="shared" si="4"/>
        <v/>
      </c>
      <c r="I74" s="282" t="str">
        <f t="shared" ca="1" si="5"/>
        <v/>
      </c>
      <c r="J74" s="284"/>
      <c r="K74" s="283" t="str">
        <f t="shared" si="6"/>
        <v/>
      </c>
      <c r="L74" s="282" t="str">
        <f t="shared" ca="1" si="7"/>
        <v/>
      </c>
      <c r="M74" s="284"/>
      <c r="N74" s="283" t="str">
        <f t="shared" si="8"/>
        <v/>
      </c>
      <c r="O74" s="282" t="str">
        <f t="shared" ca="1" si="9"/>
        <v/>
      </c>
      <c r="P74" s="284"/>
      <c r="Q74" s="283" t="str">
        <f t="shared" si="10"/>
        <v/>
      </c>
      <c r="R74" s="282" t="str">
        <f t="shared" ca="1" si="11"/>
        <v/>
      </c>
      <c r="S74" s="297"/>
      <c r="T74" s="297"/>
      <c r="U74" s="297"/>
      <c r="V74" s="297"/>
      <c r="W74" s="297"/>
      <c r="X74" s="297"/>
      <c r="Y74" s="297"/>
      <c r="Z74" s="297"/>
      <c r="AA74" s="297"/>
      <c r="AB74" s="297"/>
      <c r="AC74" s="297"/>
      <c r="AD74" s="297"/>
      <c r="AE74" s="83"/>
      <c r="AF74" s="82"/>
      <c r="AG74" s="296"/>
      <c r="AH74" s="293"/>
      <c r="AI74" s="295"/>
      <c r="AJ74" s="295"/>
      <c r="AK74" s="295"/>
      <c r="AL74" s="295"/>
      <c r="AM74" s="294"/>
      <c r="AN74" s="294"/>
      <c r="AO74" s="294"/>
      <c r="AP74" s="293"/>
      <c r="AQ74" s="276">
        <f>COUNTIFS(AG74:AP74,"&gt;=01/01/2017",AG74:AP74,"&lt;=31/12/2017",AG74:AP74,"&lt;="&amp;#REF!)</f>
        <v>0</v>
      </c>
      <c r="AR74" s="275">
        <f>IF(AQ74/MAX($BB$13,3)&gt;=1,1,AQ74/MAX($BB$13,3))</f>
        <v>0</v>
      </c>
      <c r="AS74" s="274">
        <f>COUNTIFS(AG74:AP74,"&gt;=01/06/2016",AG74:AP74,"&lt;=31/05/2017",AG74:AP74,"&lt;="&amp;#REF!)</f>
        <v>0</v>
      </c>
      <c r="AT74" s="273">
        <f>IF(AS74/MAX($BB$13,3)&gt;=1,1,AS74/MAX($BB$13,3))</f>
        <v>0</v>
      </c>
      <c r="AU74" s="292"/>
      <c r="AV74" s="291">
        <f>$A74</f>
        <v>0</v>
      </c>
      <c r="AW74" s="290">
        <f>$B74</f>
        <v>0</v>
      </c>
      <c r="AX74" s="269">
        <f>IFERROR(SMALL(IF($AG74:$AP74-$AX$2&gt;0,$AG74:$AP74,""),COLUMN(#REF!)),0)</f>
        <v>0</v>
      </c>
      <c r="AY74" s="269">
        <f>IFERROR(SMALL(IF($AG74:$AP74-$AX$2&gt;0,$AG74:$AP74,""),COLUMN(#REF!)),0)</f>
        <v>0</v>
      </c>
      <c r="AZ74" s="269">
        <f>IFERROR(SMALL(IF($AG74:$AP74-$AX$2&gt;0,$AG74:$AP74,""),COLUMN(#REF!)),0)</f>
        <v>0</v>
      </c>
      <c r="BA74" s="269">
        <f>IFERROR(SMALL(IF($AG74:$AP74-$AX$2&gt;0,$AG74:$AP74,""),COLUMN(#REF!)),0)</f>
        <v>0</v>
      </c>
      <c r="BB74" s="269">
        <f>IFERROR(SMALL(IF($AG74:$AP74-$AX$2&gt;0,$AG74:$AP74,""),COLUMN(#REF!)),0)</f>
        <v>0</v>
      </c>
      <c r="BC74" s="269">
        <f>IFERROR(SMALL(IF($AG74:$AP74-$AX$2&gt;0,$AG74:$AP74,""),COLUMN(#REF!)),0)</f>
        <v>0</v>
      </c>
      <c r="BD74" s="269">
        <f>IFERROR(SMALL(IF($AG74:$AP74-$AX$2&gt;0,$AG74:$AP74,""),COLUMN(#REF!)),0)</f>
        <v>0</v>
      </c>
      <c r="BE74" s="269">
        <f>IFERROR(SMALL(IF($AG74:$AP74-$AX$2&gt;0,$AG74:$AP74,""),COLUMN(#REF!)),0)</f>
        <v>0</v>
      </c>
      <c r="BF74" s="269">
        <f>IFERROR(SMALL(IF($AG74:$AP74-$AX$2&gt;0,$AG74:$AP74,""),COLUMN(#REF!)),0)</f>
        <v>0</v>
      </c>
      <c r="BG74" s="269">
        <f>IFERROR(SMALL(IF($AG74:$AP74-$AX$2&gt;0,$AG74:$AP74,""),COLUMN(#REF!)),0)</f>
        <v>0</v>
      </c>
      <c r="BH74" s="276">
        <f>COUNTIFS(AX74:BG74,"&gt;=01/01/2018",AX74:BG74,"&lt;=31/12/2018",AX74:BG74,"&lt;="&amp;#REF!)</f>
        <v>0</v>
      </c>
      <c r="BI74" s="275">
        <f>IF(BH74/MAX($BB$13,3)&gt;=1,1,BH74/MAX($BB$13,3))</f>
        <v>0</v>
      </c>
      <c r="BJ74" s="274">
        <f>COUNTIFS(AX74:BG74,"&gt;=01/06/2017",AX74:BG74,"&lt;=31/05/2018",AX74:BG74,"&lt;="&amp;#REF!)</f>
        <v>0</v>
      </c>
      <c r="BK74" s="289">
        <f>IF(BJ74/MAX($BB$13,3)&gt;=1,1,BJ74/MAX($BB$13,3))</f>
        <v>0</v>
      </c>
      <c r="BL74" s="288"/>
      <c r="BM74" s="291">
        <f>$A74</f>
        <v>0</v>
      </c>
      <c r="BN74" s="290">
        <f>$B74</f>
        <v>0</v>
      </c>
      <c r="BO74" s="295" t="str">
        <f t="array" ref="BO74">IFERROR(SMALL(IF($AG74:$AP74-$AX$2&gt;0,$AG74:$AP74,""),COLUMN(#REF!)),"")</f>
        <v/>
      </c>
      <c r="BP74" s="295" t="str">
        <f t="array" ref="BP74">IFERROR(SMALL(IF($AG74:$AP74-$AX$2&gt;0,$AG74:$AP74,""),COLUMN(#REF!)),"")</f>
        <v/>
      </c>
      <c r="BQ74" s="295" t="str">
        <f t="array" ref="BQ74">IFERROR(SMALL(IF($AG74:$AP74-$AX$2&gt;0,$AG74:$AP74,""),COLUMN(#REF!)),"")</f>
        <v/>
      </c>
      <c r="BR74" s="295" t="str">
        <f t="array" ref="BR74">IFERROR(SMALL(IF($AG74:$AP74-$AX$2&gt;0,$AG74:$AP74,""),COLUMN(#REF!)),"")</f>
        <v/>
      </c>
      <c r="BS74" s="295" t="str">
        <f t="array" ref="BS74">IFERROR(SMALL(IF($AG74:$AP74-$AX$2&gt;0,$AG74:$AP74,""),COLUMN(#REF!)),"")</f>
        <v/>
      </c>
      <c r="BT74" s="295" t="str">
        <f t="array" ref="BT74">IFERROR(SMALL(IF($AG74:$AP74-$AX$2&gt;0,$AG74:$AP74,""),COLUMN(#REF!)),"")</f>
        <v/>
      </c>
      <c r="BU74" s="295" t="str">
        <f t="array" ref="BU74">IFERROR(SMALL(IF($AG74:$AP74-$AX$2&gt;0,$AG74:$AP74,""),COLUMN(#REF!)),"")</f>
        <v/>
      </c>
      <c r="BV74" s="295" t="str">
        <f t="array" ref="BV74">IFERROR(SMALL(IF($AG74:$AP74-$AX$2&gt;0,$AG74:$AP74,""),COLUMN(#REF!)),"")</f>
        <v/>
      </c>
      <c r="BW74" s="295" t="str">
        <f t="array" ref="BW74">IFERROR(SMALL(IF($AG74:$AP74-$AX$2&gt;0,$AG74:$AP74,""),COLUMN(#REF!)),"")</f>
        <v/>
      </c>
      <c r="BX74" s="295" t="str">
        <f t="array" ref="BX74">IFERROR(SMALL(IF($AG74:$AP74-$AX$2&gt;0,$AG74:$AP74,""),COLUMN(#REF!)),"")</f>
        <v/>
      </c>
      <c r="BY74" s="276">
        <f>COUNTIFS(BO74:BX74,"&gt;=01/01/2018",BO74:BX74,"&lt;=31/12/2018",BO74:BX74,"&lt;="&amp;#REF!)</f>
        <v>0</v>
      </c>
      <c r="BZ74" s="275">
        <f>IF(BY74/MAX($BB$13,3)&gt;=1,1,BY74/MAX($BB$13,3))</f>
        <v>0</v>
      </c>
      <c r="CA74" s="274">
        <f>COUNTIFS(BO74:BX74,"&gt;=01/06/2017",BO74:BX74,"&lt;=31/05/2018",BO74:BX74,"&lt;="&amp;#REF!)</f>
        <v>0</v>
      </c>
      <c r="CB74" s="273">
        <f>IF(CA74/MAX($BB$13,3)&gt;=1,1,CA74/MAX($BB$13,3))</f>
        <v>0</v>
      </c>
    </row>
    <row r="75" spans="1:80" s="256" customFormat="1" ht="19" customHeight="1" x14ac:dyDescent="0.2">
      <c r="A75" s="298"/>
      <c r="B75" s="298"/>
      <c r="C75" s="285" t="s">
        <v>19</v>
      </c>
      <c r="D75" s="284"/>
      <c r="E75" s="283" t="str">
        <f t="shared" si="2"/>
        <v/>
      </c>
      <c r="F75" s="282" t="str">
        <f t="shared" ca="1" si="3"/>
        <v/>
      </c>
      <c r="G75" s="284"/>
      <c r="H75" s="283" t="str">
        <f t="shared" si="4"/>
        <v/>
      </c>
      <c r="I75" s="282" t="str">
        <f t="shared" ca="1" si="5"/>
        <v/>
      </c>
      <c r="J75" s="284"/>
      <c r="K75" s="283" t="str">
        <f t="shared" si="6"/>
        <v/>
      </c>
      <c r="L75" s="282" t="str">
        <f t="shared" ca="1" si="7"/>
        <v/>
      </c>
      <c r="M75" s="284"/>
      <c r="N75" s="283" t="str">
        <f t="shared" si="8"/>
        <v/>
      </c>
      <c r="O75" s="282" t="str">
        <f t="shared" ca="1" si="9"/>
        <v/>
      </c>
      <c r="P75" s="284"/>
      <c r="Q75" s="283" t="str">
        <f t="shared" si="10"/>
        <v/>
      </c>
      <c r="R75" s="282" t="str">
        <f t="shared" ca="1" si="11"/>
        <v/>
      </c>
      <c r="S75" s="297"/>
      <c r="T75" s="297"/>
      <c r="U75" s="297"/>
      <c r="V75" s="297"/>
      <c r="W75" s="297"/>
      <c r="X75" s="297"/>
      <c r="Y75" s="297"/>
      <c r="Z75" s="297"/>
      <c r="AA75" s="297"/>
      <c r="AB75" s="297"/>
      <c r="AC75" s="297"/>
      <c r="AD75" s="297"/>
      <c r="AE75" s="83"/>
      <c r="AF75" s="82"/>
      <c r="AG75" s="296"/>
      <c r="AH75" s="293"/>
      <c r="AI75" s="295"/>
      <c r="AJ75" s="295"/>
      <c r="AK75" s="295"/>
      <c r="AL75" s="295"/>
      <c r="AM75" s="294"/>
      <c r="AN75" s="294"/>
      <c r="AO75" s="294"/>
      <c r="AP75" s="293"/>
      <c r="AQ75" s="276">
        <f>COUNTIFS(AG75:AP75,"&gt;=01/01/2017",AG75:AP75,"&lt;=31/12/2017",AG75:AP75,"&lt;="&amp;#REF!)</f>
        <v>0</v>
      </c>
      <c r="AR75" s="275">
        <f>IF(AQ75/MAX($BB$13,3)&gt;=1,1,AQ75/MAX($BB$13,3))</f>
        <v>0</v>
      </c>
      <c r="AS75" s="274">
        <f>COUNTIFS(AG75:AP75,"&gt;=01/06/2016",AG75:AP75,"&lt;=31/05/2017",AG75:AP75,"&lt;="&amp;#REF!)</f>
        <v>0</v>
      </c>
      <c r="AT75" s="273">
        <f>IF(AS75/MAX($BB$13,3)&gt;=1,1,AS75/MAX($BB$13,3))</f>
        <v>0</v>
      </c>
      <c r="AU75" s="292"/>
      <c r="AV75" s="291">
        <f>$A75</f>
        <v>0</v>
      </c>
      <c r="AW75" s="290">
        <f>$B75</f>
        <v>0</v>
      </c>
      <c r="AX75" s="269">
        <f>IFERROR(SMALL(IF($AG75:$AP75-$AX$2&gt;0,$AG75:$AP75,""),COLUMN(#REF!)),0)</f>
        <v>0</v>
      </c>
      <c r="AY75" s="269">
        <f>IFERROR(SMALL(IF($AG75:$AP75-$AX$2&gt;0,$AG75:$AP75,""),COLUMN(#REF!)),0)</f>
        <v>0</v>
      </c>
      <c r="AZ75" s="269">
        <f>IFERROR(SMALL(IF($AG75:$AP75-$AX$2&gt;0,$AG75:$AP75,""),COLUMN(#REF!)),0)</f>
        <v>0</v>
      </c>
      <c r="BA75" s="269">
        <f>IFERROR(SMALL(IF($AG75:$AP75-$AX$2&gt;0,$AG75:$AP75,""),COLUMN(#REF!)),0)</f>
        <v>0</v>
      </c>
      <c r="BB75" s="269">
        <f>IFERROR(SMALL(IF($AG75:$AP75-$AX$2&gt;0,$AG75:$AP75,""),COLUMN(#REF!)),0)</f>
        <v>0</v>
      </c>
      <c r="BC75" s="269">
        <f>IFERROR(SMALL(IF($AG75:$AP75-$AX$2&gt;0,$AG75:$AP75,""),COLUMN(#REF!)),0)</f>
        <v>0</v>
      </c>
      <c r="BD75" s="269">
        <f>IFERROR(SMALL(IF($AG75:$AP75-$AX$2&gt;0,$AG75:$AP75,""),COLUMN(#REF!)),0)</f>
        <v>0</v>
      </c>
      <c r="BE75" s="269">
        <f>IFERROR(SMALL(IF($AG75:$AP75-$AX$2&gt;0,$AG75:$AP75,""),COLUMN(#REF!)),0)</f>
        <v>0</v>
      </c>
      <c r="BF75" s="269">
        <f>IFERROR(SMALL(IF($AG75:$AP75-$AX$2&gt;0,$AG75:$AP75,""),COLUMN(#REF!)),0)</f>
        <v>0</v>
      </c>
      <c r="BG75" s="269">
        <f>IFERROR(SMALL(IF($AG75:$AP75-$AX$2&gt;0,$AG75:$AP75,""),COLUMN(#REF!)),0)</f>
        <v>0</v>
      </c>
      <c r="BH75" s="276">
        <f>COUNTIFS(AX75:BG75,"&gt;=01/01/2018",AX75:BG75,"&lt;=31/12/2018",AX75:BG75,"&lt;="&amp;#REF!)</f>
        <v>0</v>
      </c>
      <c r="BI75" s="275">
        <f>IF(BH75/MAX($BB$13,3)&gt;=1,1,BH75/MAX($BB$13,3))</f>
        <v>0</v>
      </c>
      <c r="BJ75" s="274">
        <f>COUNTIFS(AX75:BG75,"&gt;=01/06/2017",AX75:BG75,"&lt;=31/05/2018",AX75:BG75,"&lt;="&amp;#REF!)</f>
        <v>0</v>
      </c>
      <c r="BK75" s="289">
        <f>IF(BJ75/MAX($BB$13,3)&gt;=1,1,BJ75/MAX($BB$13,3))</f>
        <v>0</v>
      </c>
      <c r="BL75" s="288"/>
      <c r="BM75" s="291">
        <f>$A75</f>
        <v>0</v>
      </c>
      <c r="BN75" s="290">
        <f>$B75</f>
        <v>0</v>
      </c>
      <c r="BO75" s="295" t="str">
        <f t="array" ref="BO75">IFERROR(SMALL(IF($AG75:$AP75-$AX$2&gt;0,$AG75:$AP75,""),COLUMN(#REF!)),"")</f>
        <v/>
      </c>
      <c r="BP75" s="295" t="str">
        <f t="array" ref="BP75">IFERROR(SMALL(IF($AG75:$AP75-$AX$2&gt;0,$AG75:$AP75,""),COLUMN(#REF!)),"")</f>
        <v/>
      </c>
      <c r="BQ75" s="295" t="str">
        <f t="array" ref="BQ75">IFERROR(SMALL(IF($AG75:$AP75-$AX$2&gt;0,$AG75:$AP75,""),COLUMN(#REF!)),"")</f>
        <v/>
      </c>
      <c r="BR75" s="295" t="str">
        <f t="array" ref="BR75">IFERROR(SMALL(IF($AG75:$AP75-$AX$2&gt;0,$AG75:$AP75,""),COLUMN(#REF!)),"")</f>
        <v/>
      </c>
      <c r="BS75" s="295" t="str">
        <f t="array" ref="BS75">IFERROR(SMALL(IF($AG75:$AP75-$AX$2&gt;0,$AG75:$AP75,""),COLUMN(#REF!)),"")</f>
        <v/>
      </c>
      <c r="BT75" s="295" t="str">
        <f t="array" ref="BT75">IFERROR(SMALL(IF($AG75:$AP75-$AX$2&gt;0,$AG75:$AP75,""),COLUMN(#REF!)),"")</f>
        <v/>
      </c>
      <c r="BU75" s="295" t="str">
        <f t="array" ref="BU75">IFERROR(SMALL(IF($AG75:$AP75-$AX$2&gt;0,$AG75:$AP75,""),COLUMN(#REF!)),"")</f>
        <v/>
      </c>
      <c r="BV75" s="295" t="str">
        <f t="array" ref="BV75">IFERROR(SMALL(IF($AG75:$AP75-$AX$2&gt;0,$AG75:$AP75,""),COLUMN(#REF!)),"")</f>
        <v/>
      </c>
      <c r="BW75" s="295" t="str">
        <f t="array" ref="BW75">IFERROR(SMALL(IF($AG75:$AP75-$AX$2&gt;0,$AG75:$AP75,""),COLUMN(#REF!)),"")</f>
        <v/>
      </c>
      <c r="BX75" s="295" t="str">
        <f t="array" ref="BX75">IFERROR(SMALL(IF($AG75:$AP75-$AX$2&gt;0,$AG75:$AP75,""),COLUMN(#REF!)),"")</f>
        <v/>
      </c>
      <c r="BY75" s="276">
        <f>COUNTIFS(BO75:BX75,"&gt;=01/01/2018",BO75:BX75,"&lt;=31/12/2018",BO75:BX75,"&lt;="&amp;#REF!)</f>
        <v>0</v>
      </c>
      <c r="BZ75" s="275">
        <f>IF(BY75/MAX($BB$13,3)&gt;=1,1,BY75/MAX($BB$13,3))</f>
        <v>0</v>
      </c>
      <c r="CA75" s="274">
        <f>COUNTIFS(BO75:BX75,"&gt;=01/06/2017",BO75:BX75,"&lt;=31/05/2018",BO75:BX75,"&lt;="&amp;#REF!)</f>
        <v>0</v>
      </c>
      <c r="CB75" s="273">
        <f>IF(CA75/MAX($BB$13,3)&gt;=1,1,CA75/MAX($BB$13,3))</f>
        <v>0</v>
      </c>
    </row>
    <row r="76" spans="1:80" s="256" customFormat="1" ht="19" customHeight="1" x14ac:dyDescent="0.2">
      <c r="A76" s="298"/>
      <c r="B76" s="298"/>
      <c r="C76" s="285" t="s">
        <v>19</v>
      </c>
      <c r="D76" s="284"/>
      <c r="E76" s="283" t="str">
        <f t="shared" si="2"/>
        <v/>
      </c>
      <c r="F76" s="282" t="str">
        <f t="shared" ca="1" si="3"/>
        <v/>
      </c>
      <c r="G76" s="284"/>
      <c r="H76" s="283" t="str">
        <f t="shared" si="4"/>
        <v/>
      </c>
      <c r="I76" s="282" t="str">
        <f t="shared" ca="1" si="5"/>
        <v/>
      </c>
      <c r="J76" s="284"/>
      <c r="K76" s="283" t="str">
        <f t="shared" si="6"/>
        <v/>
      </c>
      <c r="L76" s="282" t="str">
        <f t="shared" ca="1" si="7"/>
        <v/>
      </c>
      <c r="M76" s="284"/>
      <c r="N76" s="283" t="str">
        <f t="shared" si="8"/>
        <v/>
      </c>
      <c r="O76" s="282" t="str">
        <f t="shared" ca="1" si="9"/>
        <v/>
      </c>
      <c r="P76" s="284"/>
      <c r="Q76" s="283" t="str">
        <f t="shared" si="10"/>
        <v/>
      </c>
      <c r="R76" s="282" t="str">
        <f t="shared" ca="1" si="11"/>
        <v/>
      </c>
      <c r="S76" s="297"/>
      <c r="T76" s="297"/>
      <c r="U76" s="297"/>
      <c r="V76" s="297"/>
      <c r="W76" s="297"/>
      <c r="X76" s="297"/>
      <c r="Y76" s="297"/>
      <c r="Z76" s="297"/>
      <c r="AA76" s="297"/>
      <c r="AB76" s="297"/>
      <c r="AC76" s="297"/>
      <c r="AD76" s="297"/>
      <c r="AE76" s="83"/>
      <c r="AF76" s="82"/>
      <c r="AG76" s="296"/>
      <c r="AH76" s="293"/>
      <c r="AI76" s="295"/>
      <c r="AJ76" s="295"/>
      <c r="AK76" s="295"/>
      <c r="AL76" s="295"/>
      <c r="AM76" s="294"/>
      <c r="AN76" s="294"/>
      <c r="AO76" s="294"/>
      <c r="AP76" s="293"/>
      <c r="AQ76" s="276">
        <f>COUNTIFS(AG76:AP76,"&gt;=01/01/2017",AG76:AP76,"&lt;=31/12/2017",AG76:AP76,"&lt;="&amp;#REF!)</f>
        <v>0</v>
      </c>
      <c r="AR76" s="275">
        <f>IF(AQ76/MAX($BB$13,3)&gt;=1,1,AQ76/MAX($BB$13,3))</f>
        <v>0</v>
      </c>
      <c r="AS76" s="274">
        <f>COUNTIFS(AG76:AP76,"&gt;=01/06/2016",AG76:AP76,"&lt;=31/05/2017",AG76:AP76,"&lt;="&amp;#REF!)</f>
        <v>0</v>
      </c>
      <c r="AT76" s="273">
        <f>IF(AS76/MAX($BB$13,3)&gt;=1,1,AS76/MAX($BB$13,3))</f>
        <v>0</v>
      </c>
      <c r="AU76" s="292"/>
      <c r="AV76" s="291">
        <f>$A76</f>
        <v>0</v>
      </c>
      <c r="AW76" s="290">
        <f>$B76</f>
        <v>0</v>
      </c>
      <c r="AX76" s="269">
        <f>IFERROR(SMALL(IF($AG76:$AP76-$AX$2&gt;0,$AG76:$AP76,""),COLUMN(#REF!)),0)</f>
        <v>0</v>
      </c>
      <c r="AY76" s="269">
        <f>IFERROR(SMALL(IF($AG76:$AP76-$AX$2&gt;0,$AG76:$AP76,""),COLUMN(#REF!)),0)</f>
        <v>0</v>
      </c>
      <c r="AZ76" s="269">
        <f>IFERROR(SMALL(IF($AG76:$AP76-$AX$2&gt;0,$AG76:$AP76,""),COLUMN(#REF!)),0)</f>
        <v>0</v>
      </c>
      <c r="BA76" s="269">
        <f>IFERROR(SMALL(IF($AG76:$AP76-$AX$2&gt;0,$AG76:$AP76,""),COLUMN(#REF!)),0)</f>
        <v>0</v>
      </c>
      <c r="BB76" s="269">
        <f>IFERROR(SMALL(IF($AG76:$AP76-$AX$2&gt;0,$AG76:$AP76,""),COLUMN(#REF!)),0)</f>
        <v>0</v>
      </c>
      <c r="BC76" s="269">
        <f>IFERROR(SMALL(IF($AG76:$AP76-$AX$2&gt;0,$AG76:$AP76,""),COLUMN(#REF!)),0)</f>
        <v>0</v>
      </c>
      <c r="BD76" s="269">
        <f>IFERROR(SMALL(IF($AG76:$AP76-$AX$2&gt;0,$AG76:$AP76,""),COLUMN(#REF!)),0)</f>
        <v>0</v>
      </c>
      <c r="BE76" s="269">
        <f>IFERROR(SMALL(IF($AG76:$AP76-$AX$2&gt;0,$AG76:$AP76,""),COLUMN(#REF!)),0)</f>
        <v>0</v>
      </c>
      <c r="BF76" s="269">
        <f>IFERROR(SMALL(IF($AG76:$AP76-$AX$2&gt;0,$AG76:$AP76,""),COLUMN(#REF!)),0)</f>
        <v>0</v>
      </c>
      <c r="BG76" s="269">
        <f>IFERROR(SMALL(IF($AG76:$AP76-$AX$2&gt;0,$AG76:$AP76,""),COLUMN(#REF!)),0)</f>
        <v>0</v>
      </c>
      <c r="BH76" s="276">
        <f>COUNTIFS(AX76:BG76,"&gt;=01/01/2018",AX76:BG76,"&lt;=31/12/2018",AX76:BG76,"&lt;="&amp;#REF!)</f>
        <v>0</v>
      </c>
      <c r="BI76" s="275">
        <f>IF(BH76/MAX($BB$13,3)&gt;=1,1,BH76/MAX($BB$13,3))</f>
        <v>0</v>
      </c>
      <c r="BJ76" s="274">
        <f>COUNTIFS(AX76:BG76,"&gt;=01/06/2017",AX76:BG76,"&lt;=31/05/2018",AX76:BG76,"&lt;="&amp;#REF!)</f>
        <v>0</v>
      </c>
      <c r="BK76" s="289">
        <f>IF(BJ76/MAX($BB$13,3)&gt;=1,1,BJ76/MAX($BB$13,3))</f>
        <v>0</v>
      </c>
      <c r="BL76" s="288"/>
      <c r="BM76" s="291">
        <f>$A76</f>
        <v>0</v>
      </c>
      <c r="BN76" s="290">
        <f>$B76</f>
        <v>0</v>
      </c>
      <c r="BO76" s="295" t="str">
        <f t="array" ref="BO76">IFERROR(SMALL(IF($AG76:$AP76-$AX$2&gt;0,$AG76:$AP76,""),COLUMN(#REF!)),"")</f>
        <v/>
      </c>
      <c r="BP76" s="295" t="str">
        <f t="array" ref="BP76">IFERROR(SMALL(IF($AG76:$AP76-$AX$2&gt;0,$AG76:$AP76,""),COLUMN(#REF!)),"")</f>
        <v/>
      </c>
      <c r="BQ76" s="295" t="str">
        <f t="array" ref="BQ76">IFERROR(SMALL(IF($AG76:$AP76-$AX$2&gt;0,$AG76:$AP76,""),COLUMN(#REF!)),"")</f>
        <v/>
      </c>
      <c r="BR76" s="295" t="str">
        <f t="array" ref="BR76">IFERROR(SMALL(IF($AG76:$AP76-$AX$2&gt;0,$AG76:$AP76,""),COLUMN(#REF!)),"")</f>
        <v/>
      </c>
      <c r="BS76" s="295" t="str">
        <f t="array" ref="BS76">IFERROR(SMALL(IF($AG76:$AP76-$AX$2&gt;0,$AG76:$AP76,""),COLUMN(#REF!)),"")</f>
        <v/>
      </c>
      <c r="BT76" s="295" t="str">
        <f t="array" ref="BT76">IFERROR(SMALL(IF($AG76:$AP76-$AX$2&gt;0,$AG76:$AP76,""),COLUMN(#REF!)),"")</f>
        <v/>
      </c>
      <c r="BU76" s="295" t="str">
        <f t="array" ref="BU76">IFERROR(SMALL(IF($AG76:$AP76-$AX$2&gt;0,$AG76:$AP76,""),COLUMN(#REF!)),"")</f>
        <v/>
      </c>
      <c r="BV76" s="295" t="str">
        <f t="array" ref="BV76">IFERROR(SMALL(IF($AG76:$AP76-$AX$2&gt;0,$AG76:$AP76,""),COLUMN(#REF!)),"")</f>
        <v/>
      </c>
      <c r="BW76" s="295" t="str">
        <f t="array" ref="BW76">IFERROR(SMALL(IF($AG76:$AP76-$AX$2&gt;0,$AG76:$AP76,""),COLUMN(#REF!)),"")</f>
        <v/>
      </c>
      <c r="BX76" s="295" t="str">
        <f t="array" ref="BX76">IFERROR(SMALL(IF($AG76:$AP76-$AX$2&gt;0,$AG76:$AP76,""),COLUMN(#REF!)),"")</f>
        <v/>
      </c>
      <c r="BY76" s="276">
        <f>COUNTIFS(BO76:BX76,"&gt;=01/01/2018",BO76:BX76,"&lt;=31/12/2018",BO76:BX76,"&lt;="&amp;#REF!)</f>
        <v>0</v>
      </c>
      <c r="BZ76" s="275">
        <f>IF(BY76/MAX($BB$13,3)&gt;=1,1,BY76/MAX($BB$13,3))</f>
        <v>0</v>
      </c>
      <c r="CA76" s="274">
        <f>COUNTIFS(BO76:BX76,"&gt;=01/06/2017",BO76:BX76,"&lt;=31/05/2018",BO76:BX76,"&lt;="&amp;#REF!)</f>
        <v>0</v>
      </c>
      <c r="CB76" s="273">
        <f>IF(CA76/MAX($BB$13,3)&gt;=1,1,CA76/MAX($BB$13,3))</f>
        <v>0</v>
      </c>
    </row>
    <row r="77" spans="1:80" s="256" customFormat="1" ht="19" customHeight="1" x14ac:dyDescent="0.2">
      <c r="A77" s="298"/>
      <c r="B77" s="298"/>
      <c r="C77" s="285" t="s">
        <v>19</v>
      </c>
      <c r="D77" s="284"/>
      <c r="E77" s="283" t="str">
        <f t="shared" si="2"/>
        <v/>
      </c>
      <c r="F77" s="282" t="str">
        <f t="shared" ca="1" si="3"/>
        <v/>
      </c>
      <c r="G77" s="284"/>
      <c r="H77" s="283" t="str">
        <f t="shared" si="4"/>
        <v/>
      </c>
      <c r="I77" s="282" t="str">
        <f t="shared" ca="1" si="5"/>
        <v/>
      </c>
      <c r="J77" s="284"/>
      <c r="K77" s="283" t="str">
        <f t="shared" si="6"/>
        <v/>
      </c>
      <c r="L77" s="282" t="str">
        <f t="shared" ca="1" si="7"/>
        <v/>
      </c>
      <c r="M77" s="284"/>
      <c r="N77" s="283" t="str">
        <f t="shared" si="8"/>
        <v/>
      </c>
      <c r="O77" s="282" t="str">
        <f t="shared" ca="1" si="9"/>
        <v/>
      </c>
      <c r="P77" s="284"/>
      <c r="Q77" s="283" t="str">
        <f t="shared" si="10"/>
        <v/>
      </c>
      <c r="R77" s="282" t="str">
        <f t="shared" ca="1" si="11"/>
        <v/>
      </c>
      <c r="S77" s="297"/>
      <c r="T77" s="297"/>
      <c r="U77" s="297"/>
      <c r="V77" s="297"/>
      <c r="W77" s="297"/>
      <c r="X77" s="297"/>
      <c r="Y77" s="297"/>
      <c r="Z77" s="297"/>
      <c r="AA77" s="297"/>
      <c r="AB77" s="297"/>
      <c r="AC77" s="297"/>
      <c r="AD77" s="297"/>
      <c r="AE77" s="83"/>
      <c r="AF77" s="82"/>
      <c r="AG77" s="296"/>
      <c r="AH77" s="293"/>
      <c r="AI77" s="295"/>
      <c r="AJ77" s="295"/>
      <c r="AK77" s="295"/>
      <c r="AL77" s="295"/>
      <c r="AM77" s="294"/>
      <c r="AN77" s="294"/>
      <c r="AO77" s="294"/>
      <c r="AP77" s="293"/>
      <c r="AQ77" s="276">
        <f>COUNTIFS(AG77:AP77,"&gt;=01/01/2017",AG77:AP77,"&lt;=31/12/2017",AG77:AP77,"&lt;="&amp;#REF!)</f>
        <v>0</v>
      </c>
      <c r="AR77" s="275">
        <f>IF(AQ77/MAX($BB$13,3)&gt;=1,1,AQ77/MAX($BB$13,3))</f>
        <v>0</v>
      </c>
      <c r="AS77" s="274">
        <f>COUNTIFS(AG77:AP77,"&gt;=01/06/2016",AG77:AP77,"&lt;=31/05/2017",AG77:AP77,"&lt;="&amp;#REF!)</f>
        <v>0</v>
      </c>
      <c r="AT77" s="273">
        <f>IF(AS77/MAX($BB$13,3)&gt;=1,1,AS77/MAX($BB$13,3))</f>
        <v>0</v>
      </c>
      <c r="AU77" s="292"/>
      <c r="AV77" s="291">
        <f>$A77</f>
        <v>0</v>
      </c>
      <c r="AW77" s="290">
        <f>$B77</f>
        <v>0</v>
      </c>
      <c r="AX77" s="269">
        <f>IFERROR(SMALL(IF($AG77:$AP77-$AX$2&gt;0,$AG77:$AP77,""),COLUMN(#REF!)),0)</f>
        <v>0</v>
      </c>
      <c r="AY77" s="269">
        <f>IFERROR(SMALL(IF($AG77:$AP77-$AX$2&gt;0,$AG77:$AP77,""),COLUMN(#REF!)),0)</f>
        <v>0</v>
      </c>
      <c r="AZ77" s="269">
        <f>IFERROR(SMALL(IF($AG77:$AP77-$AX$2&gt;0,$AG77:$AP77,""),COLUMN(#REF!)),0)</f>
        <v>0</v>
      </c>
      <c r="BA77" s="269">
        <f>IFERROR(SMALL(IF($AG77:$AP77-$AX$2&gt;0,$AG77:$AP77,""),COLUMN(#REF!)),0)</f>
        <v>0</v>
      </c>
      <c r="BB77" s="269">
        <f>IFERROR(SMALL(IF($AG77:$AP77-$AX$2&gt;0,$AG77:$AP77,""),COLUMN(#REF!)),0)</f>
        <v>0</v>
      </c>
      <c r="BC77" s="269">
        <f>IFERROR(SMALL(IF($AG77:$AP77-$AX$2&gt;0,$AG77:$AP77,""),COLUMN(#REF!)),0)</f>
        <v>0</v>
      </c>
      <c r="BD77" s="269">
        <f>IFERROR(SMALL(IF($AG77:$AP77-$AX$2&gt;0,$AG77:$AP77,""),COLUMN(#REF!)),0)</f>
        <v>0</v>
      </c>
      <c r="BE77" s="269">
        <f>IFERROR(SMALL(IF($AG77:$AP77-$AX$2&gt;0,$AG77:$AP77,""),COLUMN(#REF!)),0)</f>
        <v>0</v>
      </c>
      <c r="BF77" s="269">
        <f>IFERROR(SMALL(IF($AG77:$AP77-$AX$2&gt;0,$AG77:$AP77,""),COLUMN(#REF!)),0)</f>
        <v>0</v>
      </c>
      <c r="BG77" s="269">
        <f>IFERROR(SMALL(IF($AG77:$AP77-$AX$2&gt;0,$AG77:$AP77,""),COLUMN(#REF!)),0)</f>
        <v>0</v>
      </c>
      <c r="BH77" s="276">
        <f>COUNTIFS(AX77:BG77,"&gt;=01/01/2018",AX77:BG77,"&lt;=31/12/2018",AX77:BG77,"&lt;="&amp;#REF!)</f>
        <v>0</v>
      </c>
      <c r="BI77" s="275">
        <f>IF(BH77/MAX($BB$13,3)&gt;=1,1,BH77/MAX($BB$13,3))</f>
        <v>0</v>
      </c>
      <c r="BJ77" s="274">
        <f>COUNTIFS(AX77:BG77,"&gt;=01/06/2017",AX77:BG77,"&lt;=31/05/2018",AX77:BG77,"&lt;="&amp;#REF!)</f>
        <v>0</v>
      </c>
      <c r="BK77" s="289">
        <f>IF(BJ77/MAX($BB$13,3)&gt;=1,1,BJ77/MAX($BB$13,3))</f>
        <v>0</v>
      </c>
      <c r="BL77" s="288"/>
      <c r="BM77" s="291">
        <f>$A77</f>
        <v>0</v>
      </c>
      <c r="BN77" s="290">
        <f>$B77</f>
        <v>0</v>
      </c>
      <c r="BO77" s="295" t="str">
        <f t="array" ref="BO77">IFERROR(SMALL(IF($AG77:$AP77-$AX$2&gt;0,$AG77:$AP77,""),COLUMN(#REF!)),"")</f>
        <v/>
      </c>
      <c r="BP77" s="295" t="str">
        <f t="array" ref="BP77">IFERROR(SMALL(IF($AG77:$AP77-$AX$2&gt;0,$AG77:$AP77,""),COLUMN(#REF!)),"")</f>
        <v/>
      </c>
      <c r="BQ77" s="295" t="str">
        <f t="array" ref="BQ77">IFERROR(SMALL(IF($AG77:$AP77-$AX$2&gt;0,$AG77:$AP77,""),COLUMN(#REF!)),"")</f>
        <v/>
      </c>
      <c r="BR77" s="295" t="str">
        <f t="array" ref="BR77">IFERROR(SMALL(IF($AG77:$AP77-$AX$2&gt;0,$AG77:$AP77,""),COLUMN(#REF!)),"")</f>
        <v/>
      </c>
      <c r="BS77" s="295" t="str">
        <f t="array" ref="BS77">IFERROR(SMALL(IF($AG77:$AP77-$AX$2&gt;0,$AG77:$AP77,""),COLUMN(#REF!)),"")</f>
        <v/>
      </c>
      <c r="BT77" s="295" t="str">
        <f t="array" ref="BT77">IFERROR(SMALL(IF($AG77:$AP77-$AX$2&gt;0,$AG77:$AP77,""),COLUMN(#REF!)),"")</f>
        <v/>
      </c>
      <c r="BU77" s="295" t="str">
        <f t="array" ref="BU77">IFERROR(SMALL(IF($AG77:$AP77-$AX$2&gt;0,$AG77:$AP77,""),COLUMN(#REF!)),"")</f>
        <v/>
      </c>
      <c r="BV77" s="295" t="str">
        <f t="array" ref="BV77">IFERROR(SMALL(IF($AG77:$AP77-$AX$2&gt;0,$AG77:$AP77,""),COLUMN(#REF!)),"")</f>
        <v/>
      </c>
      <c r="BW77" s="295" t="str">
        <f t="array" ref="BW77">IFERROR(SMALL(IF($AG77:$AP77-$AX$2&gt;0,$AG77:$AP77,""),COLUMN(#REF!)),"")</f>
        <v/>
      </c>
      <c r="BX77" s="295" t="str">
        <f t="array" ref="BX77">IFERROR(SMALL(IF($AG77:$AP77-$AX$2&gt;0,$AG77:$AP77,""),COLUMN(#REF!)),"")</f>
        <v/>
      </c>
      <c r="BY77" s="276">
        <f>COUNTIFS(BO77:BX77,"&gt;=01/01/2018",BO77:BX77,"&lt;=31/12/2018",BO77:BX77,"&lt;="&amp;#REF!)</f>
        <v>0</v>
      </c>
      <c r="BZ77" s="275">
        <f>IF(BY77/MAX($BB$13,3)&gt;=1,1,BY77/MAX($BB$13,3))</f>
        <v>0</v>
      </c>
      <c r="CA77" s="274">
        <f>COUNTIFS(BO77:BX77,"&gt;=01/06/2017",BO77:BX77,"&lt;=31/05/2018",BO77:BX77,"&lt;="&amp;#REF!)</f>
        <v>0</v>
      </c>
      <c r="CB77" s="273">
        <f>IF(CA77/MAX($BB$13,3)&gt;=1,1,CA77/MAX($BB$13,3))</f>
        <v>0</v>
      </c>
    </row>
    <row r="78" spans="1:80" s="256" customFormat="1" ht="19" customHeight="1" x14ac:dyDescent="0.2">
      <c r="A78" s="299"/>
      <c r="B78" s="298"/>
      <c r="C78" s="285" t="s">
        <v>19</v>
      </c>
      <c r="D78" s="284"/>
      <c r="E78" s="283" t="str">
        <f t="shared" si="2"/>
        <v/>
      </c>
      <c r="F78" s="282" t="str">
        <f t="shared" ca="1" si="3"/>
        <v/>
      </c>
      <c r="G78" s="284"/>
      <c r="H78" s="283" t="str">
        <f t="shared" si="4"/>
        <v/>
      </c>
      <c r="I78" s="282" t="str">
        <f t="shared" ca="1" si="5"/>
        <v/>
      </c>
      <c r="J78" s="284"/>
      <c r="K78" s="283" t="str">
        <f t="shared" si="6"/>
        <v/>
      </c>
      <c r="L78" s="282" t="str">
        <f t="shared" ca="1" si="7"/>
        <v/>
      </c>
      <c r="M78" s="284"/>
      <c r="N78" s="283" t="str">
        <f t="shared" si="8"/>
        <v/>
      </c>
      <c r="O78" s="282" t="str">
        <f t="shared" ca="1" si="9"/>
        <v/>
      </c>
      <c r="P78" s="284"/>
      <c r="Q78" s="283" t="str">
        <f t="shared" si="10"/>
        <v/>
      </c>
      <c r="R78" s="282" t="str">
        <f t="shared" ca="1" si="11"/>
        <v/>
      </c>
      <c r="S78" s="297"/>
      <c r="T78" s="297"/>
      <c r="U78" s="297"/>
      <c r="V78" s="297"/>
      <c r="W78" s="297"/>
      <c r="X78" s="297"/>
      <c r="Y78" s="297"/>
      <c r="Z78" s="297"/>
      <c r="AA78" s="297"/>
      <c r="AB78" s="297"/>
      <c r="AC78" s="297"/>
      <c r="AD78" s="297"/>
      <c r="AE78" s="83"/>
      <c r="AF78" s="82"/>
      <c r="AG78" s="296"/>
      <c r="AH78" s="293"/>
      <c r="AI78" s="295"/>
      <c r="AJ78" s="295"/>
      <c r="AK78" s="295"/>
      <c r="AL78" s="295"/>
      <c r="AM78" s="294"/>
      <c r="AN78" s="294"/>
      <c r="AO78" s="294"/>
      <c r="AP78" s="293"/>
      <c r="AQ78" s="276">
        <f>COUNTIFS(AG78:AP78,"&gt;=01/01/2017",AG78:AP78,"&lt;=31/12/2017",AG78:AP78,"&lt;="&amp;#REF!)</f>
        <v>0</v>
      </c>
      <c r="AR78" s="275">
        <f>IF(AQ78/MAX($BB$13,3)&gt;=1,1,AQ78/MAX($BB$13,3))</f>
        <v>0</v>
      </c>
      <c r="AS78" s="274">
        <f>COUNTIFS(AG78:AP78,"&gt;=01/06/2016",AG78:AP78,"&lt;=31/05/2017",AG78:AP78,"&lt;="&amp;#REF!)</f>
        <v>0</v>
      </c>
      <c r="AT78" s="273">
        <f>IF(AS78/MAX($BB$13,3)&gt;=1,1,AS78/MAX($BB$13,3))</f>
        <v>0</v>
      </c>
      <c r="AU78" s="292"/>
      <c r="AV78" s="291">
        <f>$A78</f>
        <v>0</v>
      </c>
      <c r="AW78" s="290">
        <f>$B78</f>
        <v>0</v>
      </c>
      <c r="AX78" s="269">
        <f>IFERROR(SMALL(IF($AG78:$AP78-$AX$2&gt;0,$AG78:$AP78,""),COLUMN(#REF!)),0)</f>
        <v>0</v>
      </c>
      <c r="AY78" s="269">
        <f>IFERROR(SMALL(IF($AG78:$AP78-$AX$2&gt;0,$AG78:$AP78,""),COLUMN(#REF!)),0)</f>
        <v>0</v>
      </c>
      <c r="AZ78" s="269">
        <f>IFERROR(SMALL(IF($AG78:$AP78-$AX$2&gt;0,$AG78:$AP78,""),COLUMN(#REF!)),0)</f>
        <v>0</v>
      </c>
      <c r="BA78" s="269">
        <f>IFERROR(SMALL(IF($AG78:$AP78-$AX$2&gt;0,$AG78:$AP78,""),COLUMN(#REF!)),0)</f>
        <v>0</v>
      </c>
      <c r="BB78" s="269">
        <f>IFERROR(SMALL(IF($AG78:$AP78-$AX$2&gt;0,$AG78:$AP78,""),COLUMN(#REF!)),0)</f>
        <v>0</v>
      </c>
      <c r="BC78" s="269">
        <f>IFERROR(SMALL(IF($AG78:$AP78-$AX$2&gt;0,$AG78:$AP78,""),COLUMN(#REF!)),0)</f>
        <v>0</v>
      </c>
      <c r="BD78" s="269">
        <f>IFERROR(SMALL(IF($AG78:$AP78-$AX$2&gt;0,$AG78:$AP78,""),COLUMN(#REF!)),0)</f>
        <v>0</v>
      </c>
      <c r="BE78" s="269">
        <f>IFERROR(SMALL(IF($AG78:$AP78-$AX$2&gt;0,$AG78:$AP78,""),COLUMN(#REF!)),0)</f>
        <v>0</v>
      </c>
      <c r="BF78" s="269">
        <f>IFERROR(SMALL(IF($AG78:$AP78-$AX$2&gt;0,$AG78:$AP78,""),COLUMN(#REF!)),0)</f>
        <v>0</v>
      </c>
      <c r="BG78" s="269">
        <f>IFERROR(SMALL(IF($AG78:$AP78-$AX$2&gt;0,$AG78:$AP78,""),COLUMN(#REF!)),0)</f>
        <v>0</v>
      </c>
      <c r="BH78" s="276">
        <f>COUNTIFS(AX78:BG78,"&gt;=01/01/2018",AX78:BG78,"&lt;=31/12/2018",AX78:BG78,"&lt;="&amp;#REF!)</f>
        <v>0</v>
      </c>
      <c r="BI78" s="275">
        <f>IF(BH78/MAX($BB$13,3)&gt;=1,1,BH78/MAX($BB$13,3))</f>
        <v>0</v>
      </c>
      <c r="BJ78" s="274">
        <f>COUNTIFS(AX78:BG78,"&gt;=01/06/2017",AX78:BG78,"&lt;=31/05/2018",AX78:BG78,"&lt;="&amp;#REF!)</f>
        <v>0</v>
      </c>
      <c r="BK78" s="289">
        <f>IF(BJ78/MAX($BB$13,3)&gt;=1,1,BJ78/MAX($BB$13,3))</f>
        <v>0</v>
      </c>
      <c r="BL78" s="288"/>
      <c r="BM78" s="291">
        <f>$A78</f>
        <v>0</v>
      </c>
      <c r="BN78" s="290">
        <f>$B78</f>
        <v>0</v>
      </c>
      <c r="BO78" s="295" t="str">
        <f t="array" ref="BO78">IFERROR(SMALL(IF($AG78:$AP78-$AX$2&gt;0,$AG78:$AP78,""),COLUMN(#REF!)),"")</f>
        <v/>
      </c>
      <c r="BP78" s="295" t="str">
        <f t="array" ref="BP78">IFERROR(SMALL(IF($AG78:$AP78-$AX$2&gt;0,$AG78:$AP78,""),COLUMN(#REF!)),"")</f>
        <v/>
      </c>
      <c r="BQ78" s="295" t="str">
        <f t="array" ref="BQ78">IFERROR(SMALL(IF($AG78:$AP78-$AX$2&gt;0,$AG78:$AP78,""),COLUMN(#REF!)),"")</f>
        <v/>
      </c>
      <c r="BR78" s="295" t="str">
        <f t="array" ref="BR78">IFERROR(SMALL(IF($AG78:$AP78-$AX$2&gt;0,$AG78:$AP78,""),COLUMN(#REF!)),"")</f>
        <v/>
      </c>
      <c r="BS78" s="295" t="str">
        <f t="array" ref="BS78">IFERROR(SMALL(IF($AG78:$AP78-$AX$2&gt;0,$AG78:$AP78,""),COLUMN(#REF!)),"")</f>
        <v/>
      </c>
      <c r="BT78" s="295" t="str">
        <f t="array" ref="BT78">IFERROR(SMALL(IF($AG78:$AP78-$AX$2&gt;0,$AG78:$AP78,""),COLUMN(#REF!)),"")</f>
        <v/>
      </c>
      <c r="BU78" s="295" t="str">
        <f t="array" ref="BU78">IFERROR(SMALL(IF($AG78:$AP78-$AX$2&gt;0,$AG78:$AP78,""),COLUMN(#REF!)),"")</f>
        <v/>
      </c>
      <c r="BV78" s="295" t="str">
        <f t="array" ref="BV78">IFERROR(SMALL(IF($AG78:$AP78-$AX$2&gt;0,$AG78:$AP78,""),COLUMN(#REF!)),"")</f>
        <v/>
      </c>
      <c r="BW78" s="295" t="str">
        <f t="array" ref="BW78">IFERROR(SMALL(IF($AG78:$AP78-$AX$2&gt;0,$AG78:$AP78,""),COLUMN(#REF!)),"")</f>
        <v/>
      </c>
      <c r="BX78" s="295" t="str">
        <f t="array" ref="BX78">IFERROR(SMALL(IF($AG78:$AP78-$AX$2&gt;0,$AG78:$AP78,""),COLUMN(#REF!)),"")</f>
        <v/>
      </c>
      <c r="BY78" s="276">
        <f>COUNTIFS(BO78:BX78,"&gt;=01/01/2018",BO78:BX78,"&lt;=31/12/2018",BO78:BX78,"&lt;="&amp;#REF!)</f>
        <v>0</v>
      </c>
      <c r="BZ78" s="275">
        <f>IF(BY78/MAX($BB$13,3)&gt;=1,1,BY78/MAX($BB$13,3))</f>
        <v>0</v>
      </c>
      <c r="CA78" s="274">
        <f>COUNTIFS(BO78:BX78,"&gt;=01/06/2017",BO78:BX78,"&lt;=31/05/2018",BO78:BX78,"&lt;="&amp;#REF!)</f>
        <v>0</v>
      </c>
      <c r="CB78" s="273">
        <f>IF(CA78/MAX($BB$13,3)&gt;=1,1,CA78/MAX($BB$13,3))</f>
        <v>0</v>
      </c>
    </row>
    <row r="79" spans="1:80" s="256" customFormat="1" ht="19" customHeight="1" x14ac:dyDescent="0.2">
      <c r="A79" s="299"/>
      <c r="B79" s="299"/>
      <c r="C79" s="285" t="s">
        <v>19</v>
      </c>
      <c r="D79" s="284"/>
      <c r="E79" s="283" t="str">
        <f t="shared" si="2"/>
        <v/>
      </c>
      <c r="F79" s="282" t="str">
        <f t="shared" ca="1" si="3"/>
        <v/>
      </c>
      <c r="G79" s="284"/>
      <c r="H79" s="283" t="str">
        <f t="shared" si="4"/>
        <v/>
      </c>
      <c r="I79" s="282" t="str">
        <f t="shared" ca="1" si="5"/>
        <v/>
      </c>
      <c r="J79" s="284"/>
      <c r="K79" s="283" t="str">
        <f t="shared" si="6"/>
        <v/>
      </c>
      <c r="L79" s="282" t="str">
        <f t="shared" ca="1" si="7"/>
        <v/>
      </c>
      <c r="M79" s="284"/>
      <c r="N79" s="283" t="str">
        <f t="shared" si="8"/>
        <v/>
      </c>
      <c r="O79" s="282" t="str">
        <f t="shared" ca="1" si="9"/>
        <v/>
      </c>
      <c r="P79" s="284"/>
      <c r="Q79" s="283" t="str">
        <f t="shared" si="10"/>
        <v/>
      </c>
      <c r="R79" s="282" t="str">
        <f t="shared" ca="1" si="11"/>
        <v/>
      </c>
      <c r="S79" s="297"/>
      <c r="T79" s="297"/>
      <c r="U79" s="297"/>
      <c r="V79" s="297"/>
      <c r="W79" s="297"/>
      <c r="X79" s="297"/>
      <c r="Y79" s="297"/>
      <c r="Z79" s="297"/>
      <c r="AA79" s="297"/>
      <c r="AB79" s="297"/>
      <c r="AC79" s="297"/>
      <c r="AD79" s="297"/>
      <c r="AE79" s="83"/>
      <c r="AF79" s="82"/>
      <c r="AG79" s="296"/>
      <c r="AH79" s="293"/>
      <c r="AI79" s="295"/>
      <c r="AJ79" s="295"/>
      <c r="AK79" s="295"/>
      <c r="AL79" s="295"/>
      <c r="AM79" s="294"/>
      <c r="AN79" s="294"/>
      <c r="AO79" s="294"/>
      <c r="AP79" s="293"/>
      <c r="AQ79" s="276">
        <f>COUNTIFS(AG79:AP79,"&gt;=01/01/2017",AG79:AP79,"&lt;=31/12/2017",AG79:AP79,"&lt;="&amp;#REF!)</f>
        <v>0</v>
      </c>
      <c r="AR79" s="275">
        <f>IF(AQ79/MAX($BB$13,3)&gt;=1,1,AQ79/MAX($BB$13,3))</f>
        <v>0</v>
      </c>
      <c r="AS79" s="274">
        <f>COUNTIFS(AG79:AP79,"&gt;=01/06/2016",AG79:AP79,"&lt;=31/05/2017",AG79:AP79,"&lt;="&amp;#REF!)</f>
        <v>0</v>
      </c>
      <c r="AT79" s="273">
        <f>IF(AS79/MAX($BB$13,3)&gt;=1,1,AS79/MAX($BB$13,3))</f>
        <v>0</v>
      </c>
      <c r="AU79" s="292"/>
      <c r="AV79" s="291">
        <f>$A79</f>
        <v>0</v>
      </c>
      <c r="AW79" s="290">
        <f>$B79</f>
        <v>0</v>
      </c>
      <c r="AX79" s="269">
        <f>IFERROR(SMALL(IF($AG79:$AP79-$AX$2&gt;0,$AG79:$AP79,""),COLUMN(#REF!)),0)</f>
        <v>0</v>
      </c>
      <c r="AY79" s="269">
        <f>IFERROR(SMALL(IF($AG79:$AP79-$AX$2&gt;0,$AG79:$AP79,""),COLUMN(#REF!)),0)</f>
        <v>0</v>
      </c>
      <c r="AZ79" s="269">
        <f>IFERROR(SMALL(IF($AG79:$AP79-$AX$2&gt;0,$AG79:$AP79,""),COLUMN(#REF!)),0)</f>
        <v>0</v>
      </c>
      <c r="BA79" s="269">
        <f>IFERROR(SMALL(IF($AG79:$AP79-$AX$2&gt;0,$AG79:$AP79,""),COLUMN(#REF!)),0)</f>
        <v>0</v>
      </c>
      <c r="BB79" s="269">
        <f>IFERROR(SMALL(IF($AG79:$AP79-$AX$2&gt;0,$AG79:$AP79,""),COLUMN(#REF!)),0)</f>
        <v>0</v>
      </c>
      <c r="BC79" s="269">
        <f>IFERROR(SMALL(IF($AG79:$AP79-$AX$2&gt;0,$AG79:$AP79,""),COLUMN(#REF!)),0)</f>
        <v>0</v>
      </c>
      <c r="BD79" s="269">
        <f>IFERROR(SMALL(IF($AG79:$AP79-$AX$2&gt;0,$AG79:$AP79,""),COLUMN(#REF!)),0)</f>
        <v>0</v>
      </c>
      <c r="BE79" s="269">
        <f>IFERROR(SMALL(IF($AG79:$AP79-$AX$2&gt;0,$AG79:$AP79,""),COLUMN(#REF!)),0)</f>
        <v>0</v>
      </c>
      <c r="BF79" s="269">
        <f>IFERROR(SMALL(IF($AG79:$AP79-$AX$2&gt;0,$AG79:$AP79,""),COLUMN(#REF!)),0)</f>
        <v>0</v>
      </c>
      <c r="BG79" s="269">
        <f>IFERROR(SMALL(IF($AG79:$AP79-$AX$2&gt;0,$AG79:$AP79,""),COLUMN(#REF!)),0)</f>
        <v>0</v>
      </c>
      <c r="BH79" s="276">
        <f>COUNTIFS(AX79:BG79,"&gt;=01/01/2018",AX79:BG79,"&lt;=31/12/2018",AX79:BG79,"&lt;="&amp;#REF!)</f>
        <v>0</v>
      </c>
      <c r="BI79" s="275">
        <f>IF(BH79/MAX($BB$13,3)&gt;=1,1,BH79/MAX($BB$13,3))</f>
        <v>0</v>
      </c>
      <c r="BJ79" s="274">
        <f>COUNTIFS(AX79:BG79,"&gt;=01/06/2017",AX79:BG79,"&lt;=31/05/2018",AX79:BG79,"&lt;="&amp;#REF!)</f>
        <v>0</v>
      </c>
      <c r="BK79" s="289">
        <f>IF(BJ79/MAX($BB$13,3)&gt;=1,1,BJ79/MAX($BB$13,3))</f>
        <v>0</v>
      </c>
      <c r="BL79" s="288"/>
      <c r="BM79" s="291">
        <f>$A79</f>
        <v>0</v>
      </c>
      <c r="BN79" s="290">
        <f>$B79</f>
        <v>0</v>
      </c>
      <c r="BO79" s="295"/>
      <c r="BP79" s="295"/>
      <c r="BQ79" s="295"/>
      <c r="BR79" s="295"/>
      <c r="BS79" s="295"/>
      <c r="BT79" s="295"/>
      <c r="BU79" s="295"/>
      <c r="BV79" s="295"/>
      <c r="BW79" s="295"/>
      <c r="BX79" s="295"/>
      <c r="BY79" s="276">
        <f>COUNTIFS(BO79:BX79,"&gt;=01/01/2018",BO79:BX79,"&lt;=31/12/2018",BO79:BX79,"&lt;="&amp;#REF!)</f>
        <v>0</v>
      </c>
      <c r="BZ79" s="275">
        <f>IF(BY79/MAX($BB$13,3)&gt;=1,1,BY79/MAX($BB$13,3))</f>
        <v>0</v>
      </c>
      <c r="CA79" s="274">
        <f>COUNTIFS(BO79:BX79,"&gt;=01/06/2017",BO79:BX79,"&lt;=31/05/2018",BO79:BX79,"&lt;="&amp;#REF!)</f>
        <v>0</v>
      </c>
      <c r="CB79" s="273">
        <f>IF(CA79/MAX($BB$13,3)&gt;=1,1,CA79/MAX($BB$13,3))</f>
        <v>0</v>
      </c>
    </row>
    <row r="80" spans="1:80" s="256" customFormat="1" ht="19" customHeight="1" x14ac:dyDescent="0.2">
      <c r="A80" s="299"/>
      <c r="B80" s="298"/>
      <c r="C80" s="285" t="s">
        <v>19</v>
      </c>
      <c r="D80" s="284"/>
      <c r="E80" s="283" t="str">
        <f t="shared" si="2"/>
        <v/>
      </c>
      <c r="F80" s="282" t="str">
        <f t="shared" ca="1" si="3"/>
        <v/>
      </c>
      <c r="G80" s="284"/>
      <c r="H80" s="283" t="str">
        <f t="shared" si="4"/>
        <v/>
      </c>
      <c r="I80" s="282" t="str">
        <f t="shared" ca="1" si="5"/>
        <v/>
      </c>
      <c r="J80" s="284"/>
      <c r="K80" s="283" t="str">
        <f t="shared" si="6"/>
        <v/>
      </c>
      <c r="L80" s="282" t="str">
        <f t="shared" ca="1" si="7"/>
        <v/>
      </c>
      <c r="M80" s="284"/>
      <c r="N80" s="283" t="str">
        <f t="shared" si="8"/>
        <v/>
      </c>
      <c r="O80" s="282" t="str">
        <f t="shared" ca="1" si="9"/>
        <v/>
      </c>
      <c r="P80" s="284"/>
      <c r="Q80" s="283" t="str">
        <f t="shared" si="10"/>
        <v/>
      </c>
      <c r="R80" s="282" t="str">
        <f t="shared" ca="1" si="11"/>
        <v/>
      </c>
      <c r="S80" s="297"/>
      <c r="T80" s="297"/>
      <c r="U80" s="297"/>
      <c r="V80" s="297"/>
      <c r="W80" s="297"/>
      <c r="X80" s="297"/>
      <c r="Y80" s="297"/>
      <c r="Z80" s="297"/>
      <c r="AA80" s="297"/>
      <c r="AB80" s="297"/>
      <c r="AC80" s="297"/>
      <c r="AD80" s="297"/>
      <c r="AE80" s="83"/>
      <c r="AF80" s="82"/>
      <c r="AG80" s="296"/>
      <c r="AH80" s="293"/>
      <c r="AI80" s="295"/>
      <c r="AJ80" s="295"/>
      <c r="AK80" s="295"/>
      <c r="AL80" s="295"/>
      <c r="AM80" s="294"/>
      <c r="AN80" s="294"/>
      <c r="AO80" s="294"/>
      <c r="AP80" s="293"/>
      <c r="AQ80" s="276">
        <f>COUNTIFS(AG80:AP80,"&gt;=01/01/2017",AG80:AP80,"&lt;=31/12/2017",AG80:AP80,"&lt;="&amp;#REF!)</f>
        <v>0</v>
      </c>
      <c r="AR80" s="275">
        <f>IF(AQ80/MAX($BB$13,3)&gt;=1,1,AQ80/MAX($BB$13,3))</f>
        <v>0</v>
      </c>
      <c r="AS80" s="274">
        <f>COUNTIFS(AG80:AP80,"&gt;=01/06/2016",AG80:AP80,"&lt;=31/05/2017",AG80:AP80,"&lt;="&amp;#REF!)</f>
        <v>0</v>
      </c>
      <c r="AT80" s="273">
        <f>IF(AS80/MAX($BB$13,3)&gt;=1,1,AS80/MAX($BB$13,3))</f>
        <v>0</v>
      </c>
      <c r="AU80" s="292"/>
      <c r="AV80" s="291">
        <f>$A80</f>
        <v>0</v>
      </c>
      <c r="AW80" s="290">
        <f>$B80</f>
        <v>0</v>
      </c>
      <c r="AX80" s="269">
        <f>IFERROR(SMALL(IF($AG80:$AP80-$AX$2&gt;0,$AG80:$AP80,""),COLUMN(#REF!)),0)</f>
        <v>0</v>
      </c>
      <c r="AY80" s="269">
        <f>IFERROR(SMALL(IF($AG80:$AP80-$AX$2&gt;0,$AG80:$AP80,""),COLUMN(#REF!)),0)</f>
        <v>0</v>
      </c>
      <c r="AZ80" s="269">
        <f>IFERROR(SMALL(IF($AG80:$AP80-$AX$2&gt;0,$AG80:$AP80,""),COLUMN(#REF!)),0)</f>
        <v>0</v>
      </c>
      <c r="BA80" s="269">
        <f>IFERROR(SMALL(IF($AG80:$AP80-$AX$2&gt;0,$AG80:$AP80,""),COLUMN(#REF!)),0)</f>
        <v>0</v>
      </c>
      <c r="BB80" s="269">
        <f>IFERROR(SMALL(IF($AG80:$AP80-$AX$2&gt;0,$AG80:$AP80,""),COLUMN(#REF!)),0)</f>
        <v>0</v>
      </c>
      <c r="BC80" s="269">
        <f>IFERROR(SMALL(IF($AG80:$AP80-$AX$2&gt;0,$AG80:$AP80,""),COLUMN(#REF!)),0)</f>
        <v>0</v>
      </c>
      <c r="BD80" s="269">
        <f>IFERROR(SMALL(IF($AG80:$AP80-$AX$2&gt;0,$AG80:$AP80,""),COLUMN(#REF!)),0)</f>
        <v>0</v>
      </c>
      <c r="BE80" s="269">
        <f>IFERROR(SMALL(IF($AG80:$AP80-$AX$2&gt;0,$AG80:$AP80,""),COLUMN(#REF!)),0)</f>
        <v>0</v>
      </c>
      <c r="BF80" s="269">
        <f>IFERROR(SMALL(IF($AG80:$AP80-$AX$2&gt;0,$AG80:$AP80,""),COLUMN(#REF!)),0)</f>
        <v>0</v>
      </c>
      <c r="BG80" s="269">
        <f>IFERROR(SMALL(IF($AG80:$AP80-$AX$2&gt;0,$AG80:$AP80,""),COLUMN(#REF!)),0)</f>
        <v>0</v>
      </c>
      <c r="BH80" s="276">
        <f>COUNTIFS(AX80:BG80,"&gt;=01/01/2018",AX80:BG80,"&lt;=31/12/2018",AX80:BG80,"&lt;="&amp;#REF!)</f>
        <v>0</v>
      </c>
      <c r="BI80" s="275">
        <f>IF(BH80/MAX($BB$13,3)&gt;=1,1,BH80/MAX($BB$13,3))</f>
        <v>0</v>
      </c>
      <c r="BJ80" s="274">
        <f>COUNTIFS(AX80:BG80,"&gt;=01/06/2017",AX80:BG80,"&lt;=31/05/2018",AX80:BG80,"&lt;="&amp;#REF!)</f>
        <v>0</v>
      </c>
      <c r="BK80" s="289">
        <f>IF(BJ80/MAX($BB$13,3)&gt;=1,1,BJ80/MAX($BB$13,3))</f>
        <v>0</v>
      </c>
      <c r="BL80" s="288"/>
      <c r="BM80" s="291">
        <f>$A80</f>
        <v>0</v>
      </c>
      <c r="BN80" s="290">
        <f>$B80</f>
        <v>0</v>
      </c>
      <c r="BO80" s="295"/>
      <c r="BP80" s="295"/>
      <c r="BQ80" s="295"/>
      <c r="BR80" s="295"/>
      <c r="BS80" s="295"/>
      <c r="BT80" s="295"/>
      <c r="BU80" s="295"/>
      <c r="BV80" s="295"/>
      <c r="BW80" s="295"/>
      <c r="BX80" s="295"/>
      <c r="BY80" s="276">
        <f>COUNTIFS(BO80:BX80,"&gt;=01/01/2018",BO80:BX80,"&lt;=31/12/2018",BO80:BX80,"&lt;="&amp;#REF!)</f>
        <v>0</v>
      </c>
      <c r="BZ80" s="275">
        <f>IF(BY80/MAX($BB$13,3)&gt;=1,1,BY80/MAX($BB$13,3))</f>
        <v>0</v>
      </c>
      <c r="CA80" s="274">
        <f>COUNTIFS(BO80:BX80,"&gt;=01/06/2017",BO80:BX80,"&lt;=31/05/2018",BO80:BX80,"&lt;="&amp;#REF!)</f>
        <v>0</v>
      </c>
      <c r="CB80" s="273">
        <f>IF(CA80/MAX($BB$13,3)&gt;=1,1,CA80/MAX($BB$13,3))</f>
        <v>0</v>
      </c>
    </row>
    <row r="81" spans="1:80" s="256" customFormat="1" ht="19" customHeight="1" x14ac:dyDescent="0.2">
      <c r="A81" s="299"/>
      <c r="B81" s="298"/>
      <c r="C81" s="285" t="s">
        <v>19</v>
      </c>
      <c r="D81" s="284"/>
      <c r="E81" s="283" t="str">
        <f t="shared" si="2"/>
        <v/>
      </c>
      <c r="F81" s="282" t="str">
        <f t="shared" ca="1" si="3"/>
        <v/>
      </c>
      <c r="G81" s="284"/>
      <c r="H81" s="283" t="str">
        <f t="shared" si="4"/>
        <v/>
      </c>
      <c r="I81" s="282" t="str">
        <f t="shared" ca="1" si="5"/>
        <v/>
      </c>
      <c r="J81" s="284"/>
      <c r="K81" s="283" t="str">
        <f t="shared" si="6"/>
        <v/>
      </c>
      <c r="L81" s="282" t="str">
        <f t="shared" ca="1" si="7"/>
        <v/>
      </c>
      <c r="M81" s="284"/>
      <c r="N81" s="283" t="str">
        <f t="shared" si="8"/>
        <v/>
      </c>
      <c r="O81" s="282" t="str">
        <f t="shared" ca="1" si="9"/>
        <v/>
      </c>
      <c r="P81" s="284"/>
      <c r="Q81" s="283" t="str">
        <f t="shared" si="10"/>
        <v/>
      </c>
      <c r="R81" s="282" t="str">
        <f t="shared" ca="1" si="11"/>
        <v/>
      </c>
      <c r="S81" s="297"/>
      <c r="T81" s="297"/>
      <c r="U81" s="297"/>
      <c r="V81" s="297"/>
      <c r="W81" s="297"/>
      <c r="X81" s="297"/>
      <c r="Y81" s="297"/>
      <c r="Z81" s="297"/>
      <c r="AA81" s="297"/>
      <c r="AB81" s="297"/>
      <c r="AC81" s="297"/>
      <c r="AD81" s="297"/>
      <c r="AE81" s="83"/>
      <c r="AF81" s="82"/>
      <c r="AG81" s="296"/>
      <c r="AH81" s="293"/>
      <c r="AI81" s="295"/>
      <c r="AJ81" s="295"/>
      <c r="AK81" s="295"/>
      <c r="AL81" s="295"/>
      <c r="AM81" s="294"/>
      <c r="AN81" s="294"/>
      <c r="AO81" s="294"/>
      <c r="AP81" s="293"/>
      <c r="AQ81" s="276">
        <f>COUNTIFS(AG81:AP81,"&gt;=01/01/2017",AG81:AP81,"&lt;=31/12/2017",AG81:AP81,"&lt;="&amp;#REF!)</f>
        <v>0</v>
      </c>
      <c r="AR81" s="275">
        <f>IF(AQ81/MAX($BB$13,3)&gt;=1,1,AQ81/MAX($BB$13,3))</f>
        <v>0</v>
      </c>
      <c r="AS81" s="274">
        <f>COUNTIFS(AG81:AP81,"&gt;=01/06/2016",AG81:AP81,"&lt;=31/05/2017",AG81:AP81,"&lt;="&amp;#REF!)</f>
        <v>0</v>
      </c>
      <c r="AT81" s="273">
        <f>IF(AS81/MAX($BB$13,3)&gt;=1,1,AS81/MAX($BB$13,3))</f>
        <v>0</v>
      </c>
      <c r="AU81" s="292"/>
      <c r="AV81" s="291">
        <f>$A81</f>
        <v>0</v>
      </c>
      <c r="AW81" s="290">
        <f>$B81</f>
        <v>0</v>
      </c>
      <c r="AX81" s="269">
        <f>IFERROR(SMALL(IF($AG81:$AP81-$AX$2&gt;0,$AG81:$AP81,""),COLUMN(#REF!)),0)</f>
        <v>0</v>
      </c>
      <c r="AY81" s="269">
        <f>IFERROR(SMALL(IF($AG81:$AP81-$AX$2&gt;0,$AG81:$AP81,""),COLUMN(#REF!)),0)</f>
        <v>0</v>
      </c>
      <c r="AZ81" s="269">
        <f>IFERROR(SMALL(IF($AG81:$AP81-$AX$2&gt;0,$AG81:$AP81,""),COLUMN(#REF!)),0)</f>
        <v>0</v>
      </c>
      <c r="BA81" s="269">
        <f>IFERROR(SMALL(IF($AG81:$AP81-$AX$2&gt;0,$AG81:$AP81,""),COLUMN(#REF!)),0)</f>
        <v>0</v>
      </c>
      <c r="BB81" s="269">
        <f>IFERROR(SMALL(IF($AG81:$AP81-$AX$2&gt;0,$AG81:$AP81,""),COLUMN(#REF!)),0)</f>
        <v>0</v>
      </c>
      <c r="BC81" s="269">
        <f>IFERROR(SMALL(IF($AG81:$AP81-$AX$2&gt;0,$AG81:$AP81,""),COLUMN(#REF!)),0)</f>
        <v>0</v>
      </c>
      <c r="BD81" s="269">
        <f>IFERROR(SMALL(IF($AG81:$AP81-$AX$2&gt;0,$AG81:$AP81,""),COLUMN(#REF!)),0)</f>
        <v>0</v>
      </c>
      <c r="BE81" s="269">
        <f>IFERROR(SMALL(IF($AG81:$AP81-$AX$2&gt;0,$AG81:$AP81,""),COLUMN(#REF!)),0)</f>
        <v>0</v>
      </c>
      <c r="BF81" s="269">
        <f>IFERROR(SMALL(IF($AG81:$AP81-$AX$2&gt;0,$AG81:$AP81,""),COLUMN(#REF!)),0)</f>
        <v>0</v>
      </c>
      <c r="BG81" s="269">
        <f>IFERROR(SMALL(IF($AG81:$AP81-$AX$2&gt;0,$AG81:$AP81,""),COLUMN(#REF!)),0)</f>
        <v>0</v>
      </c>
      <c r="BH81" s="276">
        <f>COUNTIFS(AX81:BG81,"&gt;=01/01/2018",AX81:BG81,"&lt;=31/12/2018",AX81:BG81,"&lt;="&amp;#REF!)</f>
        <v>0</v>
      </c>
      <c r="BI81" s="275">
        <f>IF(BH81/MAX($BB$13,3)&gt;=1,1,BH81/MAX($BB$13,3))</f>
        <v>0</v>
      </c>
      <c r="BJ81" s="274">
        <f>COUNTIFS(AX81:BG81,"&gt;=01/06/2017",AX81:BG81,"&lt;=31/05/2018",AX81:BG81,"&lt;="&amp;#REF!)</f>
        <v>0</v>
      </c>
      <c r="BK81" s="289">
        <f>IF(BJ81/MAX($BB$13,3)&gt;=1,1,BJ81/MAX($BB$13,3))</f>
        <v>0</v>
      </c>
      <c r="BL81" s="288"/>
      <c r="BM81" s="291">
        <f>$A81</f>
        <v>0</v>
      </c>
      <c r="BN81" s="290">
        <f>$B81</f>
        <v>0</v>
      </c>
      <c r="BO81" s="295"/>
      <c r="BP81" s="295"/>
      <c r="BQ81" s="295"/>
      <c r="BR81" s="295"/>
      <c r="BS81" s="295"/>
      <c r="BT81" s="295"/>
      <c r="BU81" s="295"/>
      <c r="BV81" s="295"/>
      <c r="BW81" s="295"/>
      <c r="BX81" s="295"/>
      <c r="BY81" s="276">
        <f>COUNTIFS(BO81:BX81,"&gt;=01/01/2018",BO81:BX81,"&lt;=31/12/2018",BO81:BX81,"&lt;="&amp;#REF!)</f>
        <v>0</v>
      </c>
      <c r="BZ81" s="275">
        <f>IF(BY81/MAX($BB$13,3)&gt;=1,1,BY81/MAX($BB$13,3))</f>
        <v>0</v>
      </c>
      <c r="CA81" s="274">
        <f>COUNTIFS(BO81:BX81,"&gt;=01/06/2017",BO81:BX81,"&lt;=31/05/2018",BO81:BX81,"&lt;="&amp;#REF!)</f>
        <v>0</v>
      </c>
      <c r="CB81" s="273">
        <f>IF(CA81/MAX($BB$13,3)&gt;=1,1,CA81/MAX($BB$13,3))</f>
        <v>0</v>
      </c>
    </row>
    <row r="82" spans="1:80" s="256" customFormat="1" ht="19" customHeight="1" x14ac:dyDescent="0.2">
      <c r="A82" s="299"/>
      <c r="B82" s="298"/>
      <c r="C82" s="285" t="s">
        <v>19</v>
      </c>
      <c r="D82" s="284"/>
      <c r="E82" s="283" t="str">
        <f t="shared" si="2"/>
        <v/>
      </c>
      <c r="F82" s="282" t="str">
        <f t="shared" ca="1" si="3"/>
        <v/>
      </c>
      <c r="G82" s="284"/>
      <c r="H82" s="283" t="str">
        <f t="shared" si="4"/>
        <v/>
      </c>
      <c r="I82" s="282" t="str">
        <f t="shared" ca="1" si="5"/>
        <v/>
      </c>
      <c r="J82" s="284"/>
      <c r="K82" s="283" t="str">
        <f t="shared" si="6"/>
        <v/>
      </c>
      <c r="L82" s="282" t="str">
        <f t="shared" ca="1" si="7"/>
        <v/>
      </c>
      <c r="M82" s="284"/>
      <c r="N82" s="283" t="str">
        <f t="shared" si="8"/>
        <v/>
      </c>
      <c r="O82" s="282" t="str">
        <f t="shared" ca="1" si="9"/>
        <v/>
      </c>
      <c r="P82" s="284"/>
      <c r="Q82" s="283" t="str">
        <f t="shared" si="10"/>
        <v/>
      </c>
      <c r="R82" s="282" t="str">
        <f t="shared" ca="1" si="11"/>
        <v/>
      </c>
      <c r="S82" s="297"/>
      <c r="T82" s="297"/>
      <c r="U82" s="297"/>
      <c r="V82" s="297"/>
      <c r="W82" s="297"/>
      <c r="X82" s="297"/>
      <c r="Y82" s="297"/>
      <c r="Z82" s="297"/>
      <c r="AA82" s="297"/>
      <c r="AB82" s="297"/>
      <c r="AC82" s="297"/>
      <c r="AD82" s="297"/>
      <c r="AE82" s="83"/>
      <c r="AF82" s="82"/>
      <c r="AG82" s="296"/>
      <c r="AH82" s="293"/>
      <c r="AI82" s="295"/>
      <c r="AJ82" s="295"/>
      <c r="AK82" s="295"/>
      <c r="AL82" s="295"/>
      <c r="AM82" s="294"/>
      <c r="AN82" s="294"/>
      <c r="AO82" s="294"/>
      <c r="AP82" s="293"/>
      <c r="AQ82" s="276">
        <f>COUNTIFS(AG82:AP82,"&gt;=01/01/2017",AG82:AP82,"&lt;=31/12/2017",AG82:AP82,"&lt;="&amp;#REF!)</f>
        <v>0</v>
      </c>
      <c r="AR82" s="275">
        <f>IF(AQ82/MAX($BB$13,3)&gt;=1,1,AQ82/MAX($BB$13,3))</f>
        <v>0</v>
      </c>
      <c r="AS82" s="274">
        <f>COUNTIFS(AG82:AP82,"&gt;=01/06/2016",AG82:AP82,"&lt;=31/05/2017",AG82:AP82,"&lt;="&amp;#REF!)</f>
        <v>0</v>
      </c>
      <c r="AT82" s="273">
        <f>IF(AS82/MAX($BB$13,3)&gt;=1,1,AS82/MAX($BB$13,3))</f>
        <v>0</v>
      </c>
      <c r="AU82" s="292"/>
      <c r="AV82" s="291">
        <f>$A82</f>
        <v>0</v>
      </c>
      <c r="AW82" s="290">
        <f>$B82</f>
        <v>0</v>
      </c>
      <c r="AX82" s="269">
        <f>IFERROR(SMALL(IF($AG82:$AP82-$AX$2&gt;0,$AG82:$AP82,""),COLUMN(#REF!)),0)</f>
        <v>0</v>
      </c>
      <c r="AY82" s="269">
        <f>IFERROR(SMALL(IF($AG82:$AP82-$AX$2&gt;0,$AG82:$AP82,""),COLUMN(#REF!)),0)</f>
        <v>0</v>
      </c>
      <c r="AZ82" s="269">
        <f>IFERROR(SMALL(IF($AG82:$AP82-$AX$2&gt;0,$AG82:$AP82,""),COLUMN(#REF!)),0)</f>
        <v>0</v>
      </c>
      <c r="BA82" s="269">
        <f>IFERROR(SMALL(IF($AG82:$AP82-$AX$2&gt;0,$AG82:$AP82,""),COLUMN(#REF!)),0)</f>
        <v>0</v>
      </c>
      <c r="BB82" s="269">
        <f>IFERROR(SMALL(IF($AG82:$AP82-$AX$2&gt;0,$AG82:$AP82,""),COLUMN(#REF!)),0)</f>
        <v>0</v>
      </c>
      <c r="BC82" s="269">
        <f>IFERROR(SMALL(IF($AG82:$AP82-$AX$2&gt;0,$AG82:$AP82,""),COLUMN(#REF!)),0)</f>
        <v>0</v>
      </c>
      <c r="BD82" s="269">
        <f>IFERROR(SMALL(IF($AG82:$AP82-$AX$2&gt;0,$AG82:$AP82,""),COLUMN(#REF!)),0)</f>
        <v>0</v>
      </c>
      <c r="BE82" s="269">
        <f>IFERROR(SMALL(IF($AG82:$AP82-$AX$2&gt;0,$AG82:$AP82,""),COLUMN(#REF!)),0)</f>
        <v>0</v>
      </c>
      <c r="BF82" s="269">
        <f>IFERROR(SMALL(IF($AG82:$AP82-$AX$2&gt;0,$AG82:$AP82,""),COLUMN(#REF!)),0)</f>
        <v>0</v>
      </c>
      <c r="BG82" s="269">
        <f>IFERROR(SMALL(IF($AG82:$AP82-$AX$2&gt;0,$AG82:$AP82,""),COLUMN(#REF!)),0)</f>
        <v>0</v>
      </c>
      <c r="BH82" s="276">
        <f>COUNTIFS(AX82:BG82,"&gt;=01/01/2018",AX82:BG82,"&lt;=31/12/2018",AX82:BG82,"&lt;="&amp;#REF!)</f>
        <v>0</v>
      </c>
      <c r="BI82" s="275">
        <f>IF(BH82/MAX($BB$13,3)&gt;=1,1,BH82/MAX($BB$13,3))</f>
        <v>0</v>
      </c>
      <c r="BJ82" s="274">
        <f>COUNTIFS(AX82:BG82,"&gt;=01/06/2017",AX82:BG82,"&lt;=31/05/2018",AX82:BG82,"&lt;="&amp;#REF!)</f>
        <v>0</v>
      </c>
      <c r="BK82" s="289">
        <f>IF(BJ82/MAX($BB$13,3)&gt;=1,1,BJ82/MAX($BB$13,3))</f>
        <v>0</v>
      </c>
      <c r="BL82" s="288"/>
      <c r="BM82" s="291">
        <f>$A82</f>
        <v>0</v>
      </c>
      <c r="BN82" s="290">
        <f>$B82</f>
        <v>0</v>
      </c>
      <c r="BO82" s="295"/>
      <c r="BP82" s="295"/>
      <c r="BQ82" s="295"/>
      <c r="BR82" s="295"/>
      <c r="BS82" s="295"/>
      <c r="BT82" s="295"/>
      <c r="BU82" s="295"/>
      <c r="BV82" s="295"/>
      <c r="BW82" s="295"/>
      <c r="BX82" s="295"/>
      <c r="BY82" s="276">
        <f>COUNTIFS(BO82:BX82,"&gt;=01/01/2018",BO82:BX82,"&lt;=31/12/2018",BO82:BX82,"&lt;="&amp;#REF!)</f>
        <v>0</v>
      </c>
      <c r="BZ82" s="275">
        <f>IF(BY82/MAX($BB$13,3)&gt;=1,1,BY82/MAX($BB$13,3))</f>
        <v>0</v>
      </c>
      <c r="CA82" s="274">
        <f>COUNTIFS(BO82:BX82,"&gt;=01/06/2017",BO82:BX82,"&lt;=31/05/2018",BO82:BX82,"&lt;="&amp;#REF!)</f>
        <v>0</v>
      </c>
      <c r="CB82" s="273">
        <f>IF(CA82/MAX($BB$13,3)&gt;=1,1,CA82/MAX($BB$13,3))</f>
        <v>0</v>
      </c>
    </row>
    <row r="83" spans="1:80" s="256" customFormat="1" ht="19" customHeight="1" x14ac:dyDescent="0.2">
      <c r="A83" s="299"/>
      <c r="B83" s="298"/>
      <c r="C83" s="285" t="s">
        <v>19</v>
      </c>
      <c r="D83" s="284"/>
      <c r="E83" s="283" t="str">
        <f t="shared" si="2"/>
        <v/>
      </c>
      <c r="F83" s="282" t="str">
        <f t="shared" ca="1" si="3"/>
        <v/>
      </c>
      <c r="G83" s="284"/>
      <c r="H83" s="283" t="str">
        <f t="shared" si="4"/>
        <v/>
      </c>
      <c r="I83" s="282" t="str">
        <f t="shared" ca="1" si="5"/>
        <v/>
      </c>
      <c r="J83" s="284"/>
      <c r="K83" s="283" t="str">
        <f t="shared" si="6"/>
        <v/>
      </c>
      <c r="L83" s="282" t="str">
        <f t="shared" ca="1" si="7"/>
        <v/>
      </c>
      <c r="M83" s="284"/>
      <c r="N83" s="283" t="str">
        <f t="shared" si="8"/>
        <v/>
      </c>
      <c r="O83" s="282" t="str">
        <f t="shared" ca="1" si="9"/>
        <v/>
      </c>
      <c r="P83" s="284"/>
      <c r="Q83" s="283" t="str">
        <f t="shared" si="10"/>
        <v/>
      </c>
      <c r="R83" s="282" t="str">
        <f t="shared" ca="1" si="11"/>
        <v/>
      </c>
      <c r="S83" s="297"/>
      <c r="T83" s="297"/>
      <c r="U83" s="297"/>
      <c r="V83" s="297"/>
      <c r="W83" s="297"/>
      <c r="X83" s="297"/>
      <c r="Y83" s="297"/>
      <c r="Z83" s="297"/>
      <c r="AA83" s="297"/>
      <c r="AB83" s="297"/>
      <c r="AC83" s="297"/>
      <c r="AD83" s="297"/>
      <c r="AE83" s="83"/>
      <c r="AF83" s="82"/>
      <c r="AG83" s="296"/>
      <c r="AH83" s="293"/>
      <c r="AI83" s="295"/>
      <c r="AJ83" s="295"/>
      <c r="AK83" s="295"/>
      <c r="AL83" s="295"/>
      <c r="AM83" s="294"/>
      <c r="AN83" s="294"/>
      <c r="AO83" s="294"/>
      <c r="AP83" s="293"/>
      <c r="AQ83" s="276">
        <f>COUNTIFS(AG83:AP83,"&gt;=01/01/2017",AG83:AP83,"&lt;=31/12/2017",AG83:AP83,"&lt;="&amp;#REF!)</f>
        <v>0</v>
      </c>
      <c r="AR83" s="275">
        <f>IF(AQ83/MAX($BB$13,3)&gt;=1,1,AQ83/MAX($BB$13,3))</f>
        <v>0</v>
      </c>
      <c r="AS83" s="274">
        <f>COUNTIFS(AG83:AP83,"&gt;=01/06/2016",AG83:AP83,"&lt;=31/05/2017",AG83:AP83,"&lt;="&amp;#REF!)</f>
        <v>0</v>
      </c>
      <c r="AT83" s="273">
        <f>IF(AS83/MAX($BB$13,3)&gt;=1,1,AS83/MAX($BB$13,3))</f>
        <v>0</v>
      </c>
      <c r="AU83" s="292"/>
      <c r="AV83" s="291"/>
      <c r="AW83" s="290"/>
      <c r="AX83" s="269">
        <f>IFERROR(SMALL(IF($AG83:$AP83-$AX$2&gt;0,$AG83:$AP83,""),COLUMN(#REF!)),0)</f>
        <v>0</v>
      </c>
      <c r="AY83" s="269">
        <f>IFERROR(SMALL(IF($AG83:$AP83-$AX$2&gt;0,$AG83:$AP83,""),COLUMN(#REF!)),0)</f>
        <v>0</v>
      </c>
      <c r="AZ83" s="269">
        <f>IFERROR(SMALL(IF($AG83:$AP83-$AX$2&gt;0,$AG83:$AP83,""),COLUMN(#REF!)),0)</f>
        <v>0</v>
      </c>
      <c r="BA83" s="269">
        <f>IFERROR(SMALL(IF($AG83:$AP83-$AX$2&gt;0,$AG83:$AP83,""),COLUMN(#REF!)),0)</f>
        <v>0</v>
      </c>
      <c r="BB83" s="269">
        <f>IFERROR(SMALL(IF($AG83:$AP83-$AX$2&gt;0,$AG83:$AP83,""),COLUMN(#REF!)),0)</f>
        <v>0</v>
      </c>
      <c r="BC83" s="269">
        <f>IFERROR(SMALL(IF($AG83:$AP83-$AX$2&gt;0,$AG83:$AP83,""),COLUMN(#REF!)),0)</f>
        <v>0</v>
      </c>
      <c r="BD83" s="269">
        <f>IFERROR(SMALL(IF($AG83:$AP83-$AX$2&gt;0,$AG83:$AP83,""),COLUMN(#REF!)),0)</f>
        <v>0</v>
      </c>
      <c r="BE83" s="269">
        <f>IFERROR(SMALL(IF($AG83:$AP83-$AX$2&gt;0,$AG83:$AP83,""),COLUMN(#REF!)),0)</f>
        <v>0</v>
      </c>
      <c r="BF83" s="269">
        <f>IFERROR(SMALL(IF($AG83:$AP83-$AX$2&gt;0,$AG83:$AP83,""),COLUMN(#REF!)),0)</f>
        <v>0</v>
      </c>
      <c r="BG83" s="269">
        <f>IFERROR(SMALL(IF($AG83:$AP83-$AX$2&gt;0,$AG83:$AP83,""),COLUMN(#REF!)),0)</f>
        <v>0</v>
      </c>
      <c r="BH83" s="276"/>
      <c r="BI83" s="275"/>
      <c r="BJ83" s="274"/>
      <c r="BK83" s="289"/>
      <c r="BL83" s="288"/>
      <c r="BM83" s="271"/>
      <c r="BN83" s="270"/>
      <c r="BO83" s="279"/>
      <c r="BP83" s="279"/>
      <c r="BQ83" s="279"/>
      <c r="BR83" s="279"/>
      <c r="BS83" s="279"/>
      <c r="BT83" s="279"/>
      <c r="BU83" s="279"/>
      <c r="BV83" s="279"/>
      <c r="BW83" s="279"/>
      <c r="BX83" s="279"/>
      <c r="BY83" s="268"/>
      <c r="BZ83" s="267"/>
      <c r="CA83" s="266"/>
      <c r="CB83" s="287"/>
    </row>
    <row r="84" spans="1:80" s="256" customFormat="1" ht="19" customHeight="1" x14ac:dyDescent="0.2">
      <c r="A84" s="299"/>
      <c r="B84" s="298"/>
      <c r="C84" s="285" t="s">
        <v>19</v>
      </c>
      <c r="D84" s="284"/>
      <c r="E84" s="283" t="str">
        <f t="shared" si="2"/>
        <v/>
      </c>
      <c r="F84" s="282" t="str">
        <f t="shared" ca="1" si="3"/>
        <v/>
      </c>
      <c r="G84" s="284"/>
      <c r="H84" s="283" t="str">
        <f t="shared" si="4"/>
        <v/>
      </c>
      <c r="I84" s="282" t="str">
        <f t="shared" ca="1" si="5"/>
        <v/>
      </c>
      <c r="J84" s="284"/>
      <c r="K84" s="283" t="str">
        <f t="shared" si="6"/>
        <v/>
      </c>
      <c r="L84" s="282" t="str">
        <f t="shared" ca="1" si="7"/>
        <v/>
      </c>
      <c r="M84" s="284"/>
      <c r="N84" s="283" t="str">
        <f t="shared" si="8"/>
        <v/>
      </c>
      <c r="O84" s="282" t="str">
        <f t="shared" ca="1" si="9"/>
        <v/>
      </c>
      <c r="P84" s="284"/>
      <c r="Q84" s="283" t="str">
        <f t="shared" si="10"/>
        <v/>
      </c>
      <c r="R84" s="282" t="str">
        <f t="shared" ca="1" si="11"/>
        <v/>
      </c>
      <c r="S84" s="297"/>
      <c r="T84" s="297"/>
      <c r="U84" s="297"/>
      <c r="V84" s="297"/>
      <c r="W84" s="297"/>
      <c r="X84" s="297"/>
      <c r="Y84" s="297"/>
      <c r="Z84" s="297"/>
      <c r="AA84" s="297"/>
      <c r="AB84" s="297"/>
      <c r="AC84" s="297"/>
      <c r="AD84" s="297"/>
      <c r="AE84" s="83"/>
      <c r="AF84" s="82"/>
      <c r="AG84" s="296"/>
      <c r="AH84" s="293"/>
      <c r="AI84" s="295"/>
      <c r="AJ84" s="295"/>
      <c r="AK84" s="295"/>
      <c r="AL84" s="295"/>
      <c r="AM84" s="294"/>
      <c r="AN84" s="294"/>
      <c r="AO84" s="294"/>
      <c r="AP84" s="293"/>
      <c r="AQ84" s="276">
        <f>COUNTIFS(AG84:AP84,"&gt;=01/01/2017",AG84:AP84,"&lt;=31/12/2017",AG84:AP84,"&lt;="&amp;#REF!)</f>
        <v>0</v>
      </c>
      <c r="AR84" s="275">
        <f>IF(AQ84/MAX($BB$13,3)&gt;=1,1,AQ84/MAX($BB$13,3))</f>
        <v>0</v>
      </c>
      <c r="AS84" s="274">
        <f>COUNTIFS(AG84:AP84,"&gt;=01/06/2016",AG84:AP84,"&lt;=31/05/2017",AG84:AP84,"&lt;="&amp;#REF!)</f>
        <v>0</v>
      </c>
      <c r="AT84" s="273">
        <f>IF(AS84/MAX($BB$13,3)&gt;=1,1,AS84/MAX($BB$13,3))</f>
        <v>0</v>
      </c>
      <c r="AU84" s="292"/>
      <c r="AV84" s="291"/>
      <c r="AW84" s="290"/>
      <c r="AX84" s="269">
        <f>IFERROR(SMALL(IF($AG84:$AP84-$AX$2&gt;0,$AG84:$AP84,""),COLUMN(#REF!)),0)</f>
        <v>0</v>
      </c>
      <c r="AY84" s="269">
        <f>IFERROR(SMALL(IF($AG84:$AP84-$AX$2&gt;0,$AG84:$AP84,""),COLUMN(#REF!)),0)</f>
        <v>0</v>
      </c>
      <c r="AZ84" s="269">
        <f>IFERROR(SMALL(IF($AG84:$AP84-$AX$2&gt;0,$AG84:$AP84,""),COLUMN(#REF!)),0)</f>
        <v>0</v>
      </c>
      <c r="BA84" s="269">
        <f>IFERROR(SMALL(IF($AG84:$AP84-$AX$2&gt;0,$AG84:$AP84,""),COLUMN(#REF!)),0)</f>
        <v>0</v>
      </c>
      <c r="BB84" s="269">
        <f>IFERROR(SMALL(IF($AG84:$AP84-$AX$2&gt;0,$AG84:$AP84,""),COLUMN(#REF!)),0)</f>
        <v>0</v>
      </c>
      <c r="BC84" s="269">
        <f>IFERROR(SMALL(IF($AG84:$AP84-$AX$2&gt;0,$AG84:$AP84,""),COLUMN(#REF!)),0)</f>
        <v>0</v>
      </c>
      <c r="BD84" s="269">
        <f>IFERROR(SMALL(IF($AG84:$AP84-$AX$2&gt;0,$AG84:$AP84,""),COLUMN(#REF!)),0)</f>
        <v>0</v>
      </c>
      <c r="BE84" s="269">
        <f>IFERROR(SMALL(IF($AG84:$AP84-$AX$2&gt;0,$AG84:$AP84,""),COLUMN(#REF!)),0)</f>
        <v>0</v>
      </c>
      <c r="BF84" s="269">
        <f>IFERROR(SMALL(IF($AG84:$AP84-$AX$2&gt;0,$AG84:$AP84,""),COLUMN(#REF!)),0)</f>
        <v>0</v>
      </c>
      <c r="BG84" s="269">
        <f>IFERROR(SMALL(IF($AG84:$AP84-$AX$2&gt;0,$AG84:$AP84,""),COLUMN(#REF!)),0)</f>
        <v>0</v>
      </c>
      <c r="BH84" s="276"/>
      <c r="BI84" s="275"/>
      <c r="BJ84" s="274"/>
      <c r="BK84" s="289"/>
      <c r="BL84" s="288"/>
      <c r="BM84" s="271"/>
      <c r="BN84" s="270"/>
      <c r="BO84" s="279"/>
      <c r="BP84" s="279"/>
      <c r="BQ84" s="279"/>
      <c r="BR84" s="279"/>
      <c r="BS84" s="279"/>
      <c r="BT84" s="279"/>
      <c r="BU84" s="279"/>
      <c r="BV84" s="279"/>
      <c r="BW84" s="279"/>
      <c r="BX84" s="279"/>
      <c r="BY84" s="268"/>
      <c r="BZ84" s="267"/>
      <c r="CA84" s="266"/>
      <c r="CB84" s="287"/>
    </row>
    <row r="85" spans="1:80" s="256" customFormat="1" ht="20" customHeight="1" thickBot="1" x14ac:dyDescent="0.25">
      <c r="A85" s="286"/>
      <c r="B85" s="286"/>
      <c r="C85" s="285" t="s">
        <v>19</v>
      </c>
      <c r="D85" s="284"/>
      <c r="E85" s="283" t="str">
        <f>IF(D85="","",EDATE(D85,12))</f>
        <v/>
      </c>
      <c r="F85" s="282" t="str">
        <f ca="1">IF(D85="","",E85-TODAY() )</f>
        <v/>
      </c>
      <c r="G85" s="284"/>
      <c r="H85" s="283" t="str">
        <f>IF(G85="","",EDATE(G85,12))</f>
        <v/>
      </c>
      <c r="I85" s="282" t="str">
        <f ca="1">IF(G85="","",H85-TODAY() )</f>
        <v/>
      </c>
      <c r="J85" s="284"/>
      <c r="K85" s="283" t="str">
        <f>IF(J85="","",EDATE(J85,12))</f>
        <v/>
      </c>
      <c r="L85" s="282" t="str">
        <f ca="1">IF(J85="","",K85-TODAY() )</f>
        <v/>
      </c>
      <c r="M85" s="284"/>
      <c r="N85" s="283" t="str">
        <f>IF(M85="","",EDATE(M85,36))</f>
        <v/>
      </c>
      <c r="O85" s="282" t="str">
        <f ca="1">IF(M85="","",N85-TODAY() )</f>
        <v/>
      </c>
      <c r="P85" s="284"/>
      <c r="Q85" s="283" t="str">
        <f>IF(P85="","",EDATE(P85,36))</f>
        <v/>
      </c>
      <c r="R85" s="282" t="str">
        <f ca="1">IF(P85="","",Q85-TODAY() )</f>
        <v/>
      </c>
      <c r="S85" s="281"/>
      <c r="T85" s="281"/>
      <c r="U85" s="281"/>
      <c r="V85" s="281"/>
      <c r="W85" s="281"/>
      <c r="X85" s="281"/>
      <c r="Y85" s="281"/>
      <c r="Z85" s="281"/>
      <c r="AA85" s="281"/>
      <c r="AB85" s="281"/>
      <c r="AC85" s="281"/>
      <c r="AD85" s="281"/>
      <c r="AE85" s="169"/>
      <c r="AF85" s="168"/>
      <c r="AG85" s="280"/>
      <c r="AH85" s="277"/>
      <c r="AI85" s="279"/>
      <c r="AJ85" s="279"/>
      <c r="AK85" s="279"/>
      <c r="AL85" s="279"/>
      <c r="AM85" s="278"/>
      <c r="AN85" s="278"/>
      <c r="AO85" s="278"/>
      <c r="AP85" s="277"/>
      <c r="AQ85" s="276">
        <f>COUNTIFS(AG85:AP85,"&gt;=01/01/2017",AG85:AP85,"&lt;=31/12/2017",AG85:AP85,"&lt;="&amp;#REF!)</f>
        <v>0</v>
      </c>
      <c r="AR85" s="275">
        <f>IF(AQ85/MAX($BB$13,3)&gt;=1,1,AQ85/MAX($BB$13,3))</f>
        <v>0</v>
      </c>
      <c r="AS85" s="274">
        <f>COUNTIFS(AG85:AP85,"&gt;=01/06/2016",AG85:AP85,"&lt;=31/05/2017",AG85:AP85,"&lt;="&amp;#REF!)</f>
        <v>0</v>
      </c>
      <c r="AT85" s="273">
        <f>IF(AS85/MAX($BB$13,3)&gt;=1,1,AS85/MAX($BB$13,3))</f>
        <v>0</v>
      </c>
      <c r="AU85" s="272"/>
      <c r="AV85" s="271">
        <f>$A85</f>
        <v>0</v>
      </c>
      <c r="AW85" s="270">
        <f>$B85</f>
        <v>0</v>
      </c>
      <c r="AX85" s="269">
        <f>IFERROR(SMALL(IF($AG85:$AP85-$AX$2&gt;0,$AG85:$AP85,""),COLUMN(#REF!)),0)</f>
        <v>0</v>
      </c>
      <c r="AY85" s="269">
        <f>IFERROR(SMALL(IF($AG85:$AP85-$AX$2&gt;0,$AG85:$AP85,""),COLUMN(#REF!)),0)</f>
        <v>0</v>
      </c>
      <c r="AZ85" s="269">
        <f>IFERROR(SMALL(IF($AG85:$AP85-$AX$2&gt;0,$AG85:$AP85,""),COLUMN(#REF!)),0)</f>
        <v>0</v>
      </c>
      <c r="BA85" s="269">
        <f>IFERROR(SMALL(IF($AG85:$AP85-$AX$2&gt;0,$AG85:$AP85,""),COLUMN(#REF!)),0)</f>
        <v>0</v>
      </c>
      <c r="BB85" s="269">
        <f>IFERROR(SMALL(IF($AG85:$AP85-$AX$2&gt;0,$AG85:$AP85,""),COLUMN(#REF!)),0)</f>
        <v>0</v>
      </c>
      <c r="BC85" s="269">
        <f>IFERROR(SMALL(IF($AG85:$AP85-$AX$2&gt;0,$AG85:$AP85,""),COLUMN(#REF!)),0)</f>
        <v>0</v>
      </c>
      <c r="BD85" s="269">
        <f>IFERROR(SMALL(IF($AG85:$AP85-$AX$2&gt;0,$AG85:$AP85,""),COLUMN(#REF!)),0)</f>
        <v>0</v>
      </c>
      <c r="BE85" s="269">
        <f>IFERROR(SMALL(IF($AG85:$AP85-$AX$2&gt;0,$AG85:$AP85,""),COLUMN(#REF!)),0)</f>
        <v>0</v>
      </c>
      <c r="BF85" s="269">
        <f>IFERROR(SMALL(IF($AG85:$AP85-$AX$2&gt;0,$AG85:$AP85,""),COLUMN(#REF!)),0)</f>
        <v>0</v>
      </c>
      <c r="BG85" s="269">
        <f>IFERROR(SMALL(IF($AG85:$AP85-$AX$2&gt;0,$AG85:$AP85,""),COLUMN(#REF!)),0)</f>
        <v>0</v>
      </c>
      <c r="BH85" s="268">
        <f>COUNTIFS(AX85:BG85,"&gt;=01/01/2018",AX85:BG85,"&lt;=31/12/2018",AX85:BG85,"&lt;="&amp;#REF!)</f>
        <v>0</v>
      </c>
      <c r="BI85" s="267">
        <f>IF(BH85/MAX($BB$13,3)&gt;=1,1,BH85/MAX($BB$13,3))</f>
        <v>0</v>
      </c>
      <c r="BJ85" s="266">
        <f>COUNTIFS(AX85:BG85,"&gt;=01/06/2017",AX85:BG85,"&lt;=31/05/2018",AX85:BG85,"&lt;="&amp;#REF!)</f>
        <v>0</v>
      </c>
      <c r="BK85" s="265">
        <f>IF(BJ85/MAX($BB$13,3)&gt;=1,1,BJ85/MAX($BB$13,3))</f>
        <v>0</v>
      </c>
      <c r="BL85" s="264"/>
      <c r="BM85" s="263">
        <f>$A85</f>
        <v>0</v>
      </c>
      <c r="BN85" s="262">
        <f>$B85</f>
        <v>0</v>
      </c>
      <c r="BO85" s="261" t="str">
        <f t="array" ref="BO85">IFERROR(SMALL(IF($AG85:$AP85-$AX$2&gt;0,$AG85:$AP85,""),COLUMN(#REF!)),"")</f>
        <v/>
      </c>
      <c r="BP85" s="261" t="str">
        <f t="array" ref="BP85">IFERROR(SMALL(IF($AG85:$AP85-$AX$2&gt;0,$AG85:$AP85,""),COLUMN(#REF!)),"")</f>
        <v/>
      </c>
      <c r="BQ85" s="261" t="str">
        <f t="array" ref="BQ85">IFERROR(SMALL(IF($AG85:$AP85-$AX$2&gt;0,$AG85:$AP85,""),COLUMN(#REF!)),"")</f>
        <v/>
      </c>
      <c r="BR85" s="261" t="str">
        <f t="array" ref="BR85">IFERROR(SMALL(IF($AG85:$AP85-$AX$2&gt;0,$AG85:$AP85,""),COLUMN(#REF!)),"")</f>
        <v/>
      </c>
      <c r="BS85" s="261" t="str">
        <f t="array" ref="BS85">IFERROR(SMALL(IF($AG85:$AP85-$AX$2&gt;0,$AG85:$AP85,""),COLUMN(#REF!)),"")</f>
        <v/>
      </c>
      <c r="BT85" s="261" t="str">
        <f t="array" ref="BT85">IFERROR(SMALL(IF($AG85:$AP85-$AX$2&gt;0,$AG85:$AP85,""),COLUMN(#REF!)),"")</f>
        <v/>
      </c>
      <c r="BU85" s="261" t="str">
        <f t="array" ref="BU85">IFERROR(SMALL(IF($AG85:$AP85-$AX$2&gt;0,$AG85:$AP85,""),COLUMN(#REF!)),"")</f>
        <v/>
      </c>
      <c r="BV85" s="261" t="str">
        <f t="array" ref="BV85">IFERROR(SMALL(IF($AG85:$AP85-$AX$2&gt;0,$AG85:$AP85,""),COLUMN(#REF!)),"")</f>
        <v/>
      </c>
      <c r="BW85" s="261" t="str">
        <f t="array" ref="BW85">IFERROR(SMALL(IF($AG85:$AP85-$AX$2&gt;0,$AG85:$AP85,""),COLUMN(#REF!)),"")</f>
        <v/>
      </c>
      <c r="BX85" s="261" t="str">
        <f t="array" ref="BX85">IFERROR(SMALL(IF($AG85:$AP85-$AX$2&gt;0,$AG85:$AP85,""),COLUMN(#REF!)),"")</f>
        <v/>
      </c>
      <c r="BY85" s="260">
        <f>COUNTIFS(BO85:BX85,"&gt;=01/01/2018",BO85:BX85,"&lt;=31/12/2018",BO85:BX85,"&lt;="&amp;#REF!)</f>
        <v>0</v>
      </c>
      <c r="BZ85" s="259">
        <f>IF(BY85/MAX($BB$13,3)&gt;=1,1,BY85/MAX($BB$13,3))</f>
        <v>0</v>
      </c>
      <c r="CA85" s="258">
        <f>COUNTIFS(BO85:BX85,"&gt;=01/06/2017",BO85:BX85,"&lt;=31/05/2018",BO85:BX85,"&lt;="&amp;#REF!)</f>
        <v>0</v>
      </c>
      <c r="CB85" s="257">
        <f>IF(CA85/MAX($BB$13,3)&gt;=1,1,CA85/MAX($BB$13,3))</f>
        <v>0</v>
      </c>
    </row>
    <row r="86" spans="1:80" ht="19" customHeight="1" thickTop="1" thickBot="1" x14ac:dyDescent="0.25">
      <c r="A86" s="255"/>
      <c r="B86" s="252"/>
      <c r="C86" s="254">
        <f>COUNTA(B88:B119)</f>
        <v>0</v>
      </c>
      <c r="D86" s="137"/>
      <c r="E86" s="136"/>
      <c r="F86" s="135"/>
      <c r="G86" s="140"/>
      <c r="H86" s="139"/>
      <c r="I86" s="138"/>
      <c r="J86" s="137"/>
      <c r="K86" s="136"/>
      <c r="L86" s="135"/>
      <c r="M86" s="140"/>
      <c r="N86" s="139"/>
      <c r="O86" s="138"/>
      <c r="P86" s="137"/>
      <c r="Q86" s="136"/>
      <c r="R86" s="135"/>
      <c r="S86" s="134"/>
      <c r="T86" s="133"/>
      <c r="U86" s="134"/>
      <c r="V86" s="133"/>
      <c r="W86" s="134"/>
      <c r="X86" s="133"/>
      <c r="Y86" s="132"/>
      <c r="Z86" s="131"/>
      <c r="AA86" s="131"/>
      <c r="AB86" s="131"/>
      <c r="AC86" s="131"/>
      <c r="AD86" s="131"/>
      <c r="AE86" s="130"/>
      <c r="AF86" s="129"/>
      <c r="AG86" s="128"/>
      <c r="AH86" s="55"/>
      <c r="AI86" s="55"/>
      <c r="AJ86" s="55"/>
      <c r="AK86" s="55"/>
      <c r="AL86" s="55"/>
      <c r="AM86" s="55"/>
      <c r="AN86" s="55"/>
      <c r="AO86" s="55"/>
      <c r="AP86" s="54"/>
      <c r="AQ86" s="53"/>
      <c r="AR86" s="52" t="e">
        <f>SUM(AR88:AR119)/#REF!</f>
        <v>#REF!</v>
      </c>
      <c r="AS86" s="51"/>
      <c r="AT86" s="50" t="e">
        <f>SUM(AT88:AT119)/C86</f>
        <v>#DIV/0!</v>
      </c>
      <c r="AU86" s="37"/>
      <c r="AV86" s="253"/>
      <c r="AW86" s="252"/>
      <c r="AX86" s="55"/>
      <c r="AY86" s="55"/>
      <c r="AZ86" s="55"/>
      <c r="BA86" s="55"/>
      <c r="BB86" s="55"/>
      <c r="BC86" s="55"/>
      <c r="BD86" s="55"/>
      <c r="BE86" s="55"/>
      <c r="BF86" s="55"/>
      <c r="BG86" s="55"/>
      <c r="BH86" s="51"/>
      <c r="BI86" s="52" t="e">
        <f>SUM(BI88:BI119)/#REF!</f>
        <v>#REF!</v>
      </c>
      <c r="BJ86" s="51"/>
      <c r="BK86" s="50" t="e">
        <f>SUM(BK88:BK119)/#REF!</f>
        <v>#REF!</v>
      </c>
      <c r="BL86" s="36"/>
      <c r="BM86" s="253"/>
      <c r="BN86" s="252"/>
      <c r="BO86" s="55"/>
      <c r="BP86" s="55"/>
      <c r="BQ86" s="55"/>
      <c r="BR86" s="55"/>
      <c r="BS86" s="55"/>
      <c r="BT86" s="55"/>
      <c r="BU86" s="55"/>
      <c r="BV86" s="55"/>
      <c r="BW86" s="55"/>
      <c r="BX86" s="54"/>
      <c r="BY86" s="251"/>
      <c r="BZ86" s="47" t="e">
        <f>SUM(BZ88:BZ119)/#REF!</f>
        <v>#REF!</v>
      </c>
      <c r="CA86" s="46"/>
      <c r="CB86" s="45" t="e">
        <f>SUM(CB88:CB119)/#REF!</f>
        <v>#REF!</v>
      </c>
    </row>
    <row r="87" spans="1:80" ht="19" customHeight="1" thickTop="1" thickBot="1" x14ac:dyDescent="0.25">
      <c r="A87" s="250"/>
      <c r="B87" s="247"/>
      <c r="C87" s="249"/>
      <c r="D87" s="120"/>
      <c r="E87" s="119"/>
      <c r="F87" s="118"/>
      <c r="G87" s="123"/>
      <c r="H87" s="122"/>
      <c r="I87" s="121"/>
      <c r="J87" s="120"/>
      <c r="K87" s="119"/>
      <c r="L87" s="118"/>
      <c r="M87" s="123"/>
      <c r="N87" s="122"/>
      <c r="O87" s="121"/>
      <c r="P87" s="120"/>
      <c r="Q87" s="119"/>
      <c r="R87" s="118"/>
      <c r="S87" s="117"/>
      <c r="T87" s="116"/>
      <c r="U87" s="117"/>
      <c r="V87" s="116"/>
      <c r="W87" s="117"/>
      <c r="X87" s="116"/>
      <c r="Y87" s="115"/>
      <c r="Z87" s="114"/>
      <c r="AA87" s="113"/>
      <c r="AB87" s="113"/>
      <c r="AC87" s="112"/>
      <c r="AD87" s="111"/>
      <c r="AE87" s="110"/>
      <c r="AF87" s="109"/>
      <c r="AG87" s="108"/>
      <c r="AH87" s="104"/>
      <c r="AI87" s="104"/>
      <c r="AJ87" s="104"/>
      <c r="AK87" s="104"/>
      <c r="AL87" s="104"/>
      <c r="AM87" s="104"/>
      <c r="AN87" s="104"/>
      <c r="AO87" s="104"/>
      <c r="AP87" s="107"/>
      <c r="AQ87" s="44" t="s">
        <v>3</v>
      </c>
      <c r="AR87" s="43"/>
      <c r="AS87" s="42" t="s">
        <v>1</v>
      </c>
      <c r="AT87" s="41"/>
      <c r="AU87" s="37"/>
      <c r="AV87" s="248"/>
      <c r="AW87" s="247"/>
      <c r="AX87" s="104"/>
      <c r="AY87" s="104"/>
      <c r="AZ87" s="104"/>
      <c r="BA87" s="104"/>
      <c r="BB87" s="104"/>
      <c r="BC87" s="104"/>
      <c r="BD87" s="104"/>
      <c r="BE87" s="104"/>
      <c r="BF87" s="104"/>
      <c r="BG87" s="104"/>
      <c r="BH87" s="102" t="s">
        <v>2</v>
      </c>
      <c r="BI87" s="103"/>
      <c r="BJ87" s="102" t="s">
        <v>1</v>
      </c>
      <c r="BK87" s="101"/>
      <c r="BL87" s="36"/>
      <c r="BM87" s="248"/>
      <c r="BN87" s="247"/>
      <c r="BO87" s="104"/>
      <c r="BP87" s="104"/>
      <c r="BQ87" s="104"/>
      <c r="BR87" s="104"/>
      <c r="BS87" s="104"/>
      <c r="BT87" s="104"/>
      <c r="BU87" s="104"/>
      <c r="BV87" s="104"/>
      <c r="BW87" s="104"/>
      <c r="BX87" s="107"/>
      <c r="BY87" s="246" t="s">
        <v>2</v>
      </c>
      <c r="BZ87" s="43"/>
      <c r="CA87" s="42" t="s">
        <v>1</v>
      </c>
      <c r="CB87" s="41"/>
    </row>
    <row r="88" spans="1:80" ht="19" customHeight="1" thickTop="1" x14ac:dyDescent="0.2">
      <c r="A88" s="245"/>
      <c r="B88" s="245"/>
      <c r="C88" s="223" t="s">
        <v>18</v>
      </c>
      <c r="D88" s="244">
        <v>42592</v>
      </c>
      <c r="E88" s="243">
        <f>IF(D88="","",EDATE(D88,12))</f>
        <v>42957</v>
      </c>
      <c r="F88" s="193">
        <f ca="1">IF(D88="","",E88-TODAY() )</f>
        <v>12</v>
      </c>
      <c r="G88" s="244">
        <v>42592</v>
      </c>
      <c r="H88" s="243">
        <f>IF(G88="","",EDATE(G88,12))</f>
        <v>42957</v>
      </c>
      <c r="I88" s="193">
        <f ca="1">IF(G88="","",H88-TODAY() )</f>
        <v>12</v>
      </c>
      <c r="J88" s="244">
        <v>42592</v>
      </c>
      <c r="K88" s="243">
        <f>IF(J88="","",EDATE(J88,12))</f>
        <v>42957</v>
      </c>
      <c r="L88" s="193">
        <f ca="1">IF(J88="","",K88-TODAY() )</f>
        <v>12</v>
      </c>
      <c r="M88" s="244">
        <v>42592</v>
      </c>
      <c r="N88" s="243">
        <f>IF(M88="","",EDATE(M88,12))</f>
        <v>42957</v>
      </c>
      <c r="O88" s="193">
        <f ca="1">IF(M88="","",N88-TODAY() )</f>
        <v>12</v>
      </c>
      <c r="P88" s="244">
        <v>42592</v>
      </c>
      <c r="Q88" s="243">
        <f>IF(P88="","",EDATE(P88,12))</f>
        <v>42957</v>
      </c>
      <c r="R88" s="193">
        <f ca="1">IF(P88="","",Q88-TODAY() )</f>
        <v>12</v>
      </c>
      <c r="S88" s="192"/>
      <c r="T88" s="192"/>
      <c r="U88" s="192"/>
      <c r="V88" s="192"/>
      <c r="W88" s="192"/>
      <c r="X88" s="242"/>
      <c r="Y88" s="242"/>
      <c r="Z88" s="242"/>
      <c r="AA88" s="242"/>
      <c r="AB88" s="242"/>
      <c r="AC88" s="242"/>
      <c r="AD88" s="242"/>
      <c r="AE88" s="191"/>
      <c r="AF88" s="190"/>
      <c r="AG88" s="230"/>
      <c r="AH88" s="241"/>
      <c r="AI88" s="229"/>
      <c r="AJ88" s="229"/>
      <c r="AK88" s="229"/>
      <c r="AL88" s="229"/>
      <c r="AM88" s="228"/>
      <c r="AN88" s="228"/>
      <c r="AO88" s="228"/>
      <c r="AP88" s="228"/>
      <c r="AQ88" s="23">
        <f>COUNTIFS(AG88:AP88,"&gt;=01/01/2017",AG88:AP88,"&lt;=31/12/2017",AG88:AP88,"&lt;="&amp;#REF!)</f>
        <v>0</v>
      </c>
      <c r="AR88" s="22">
        <f>IF(AQ88/MAX($BB$13,3)&gt;=1,1,AQ88/MAX($BB$13,3))</f>
        <v>0</v>
      </c>
      <c r="AS88" s="21">
        <f>COUNTIFS(AG88:AP88,"&gt;=01/06/2016",AG88:AP88,"&lt;=31/05/2017",AG88:AP88,"&lt;="&amp;#REF!)</f>
        <v>0</v>
      </c>
      <c r="AT88" s="28">
        <f>IF(AS88/MAX($BB$13,3)&gt;=1,1,AS88/MAX($BB$13,3))</f>
        <v>0</v>
      </c>
      <c r="AU88" s="37"/>
      <c r="AV88" s="236">
        <f>$A88</f>
        <v>0</v>
      </c>
      <c r="AW88" s="40">
        <f>$B88</f>
        <v>0</v>
      </c>
      <c r="AX88" s="24">
        <f t="array" ref="AX88">IFERROR(SMALL(IF($AG88:$AP88-$AX$2&gt;0,$AG88:$AP88,""),COLUMN(#REF!)),0)</f>
        <v>0</v>
      </c>
      <c r="AY88" s="24">
        <f t="array" ref="AY88">IFERROR(SMALL(IF($AG88:$AP88-$AX$2&gt;0,$AG88:$AP88,""),COLUMN(#REF!)),0)</f>
        <v>0</v>
      </c>
      <c r="AZ88" s="24">
        <f t="array" ref="AZ88">IFERROR(SMALL(IF($AG88:$AP88-$AX$2&gt;0,$AG88:$AP88,""),COLUMN(#REF!)),0)</f>
        <v>0</v>
      </c>
      <c r="BA88" s="24">
        <f t="array" ref="BA88">IFERROR(SMALL(IF($AG88:$AP88-$AX$2&gt;0,$AG88:$AP88,""),COLUMN(#REF!)),0)</f>
        <v>0</v>
      </c>
      <c r="BB88" s="24">
        <f t="array" ref="BB88">IFERROR(SMALL(IF($AG88:$AP88-$AX$2&gt;0,$AG88:$AP88,""),COLUMN(#REF!)),0)</f>
        <v>0</v>
      </c>
      <c r="BC88" s="24">
        <f t="array" ref="BC88">IFERROR(SMALL(IF($AG88:$AP88-$AX$2&gt;0,$AG88:$AP88,""),COLUMN(#REF!)),0)</f>
        <v>0</v>
      </c>
      <c r="BD88" s="24">
        <f t="array" ref="BD88">IFERROR(SMALL(IF($AG88:$AP88-$AX$2&gt;0,$AG88:$AP88,""),COLUMN(#REF!)),0)</f>
        <v>0</v>
      </c>
      <c r="BE88" s="24">
        <f t="array" ref="BE88">IFERROR(SMALL(IF($AG88:$AP88-$AX$2&gt;0,$AG88:$AP88,""),COLUMN(#REF!)),0)</f>
        <v>0</v>
      </c>
      <c r="BF88" s="24">
        <f t="array" ref="BF88">IFERROR(SMALL(IF($AG88:$AP88-$AX$2&gt;0,$AG88:$AP88,""),COLUMN(#REF!)),0)</f>
        <v>0</v>
      </c>
      <c r="BG88" s="24">
        <f t="array" ref="BG88">IFERROR(SMALL(IF($AG88:$AP88-$AX$2&gt;0,$AG88:$AP88,""),COLUMN(#REF!)),0)</f>
        <v>0</v>
      </c>
      <c r="BH88" s="240">
        <f>COUNTIFS(AX88:BG88,"&gt;=01/01/2018",AX88:BG88,"&lt;=31/12/2018",AX88:BG88,"&lt;="&amp;#REF!)</f>
        <v>0</v>
      </c>
      <c r="BI88" s="239">
        <f>IF(BH88/MAX($BB$13,3)&gt;=1,1,BH88/MAX($BB$13,3))</f>
        <v>0</v>
      </c>
      <c r="BJ88" s="238">
        <f>COUNTIFS(AX88:BG88,"&gt;=01/06/2017",AX88:BG88,"&lt;=31/05/2018",AX88:BG88,"&lt;="&amp;#REF!)</f>
        <v>0</v>
      </c>
      <c r="BK88" s="237">
        <f>IF(BJ88/MAX($BB$13,3)&gt;=1,1,BJ88/MAX($BB$13,3))</f>
        <v>0</v>
      </c>
      <c r="BL88" s="36"/>
      <c r="BM88" s="236">
        <f>$A88</f>
        <v>0</v>
      </c>
      <c r="BN88" s="40">
        <f>$B88</f>
        <v>0</v>
      </c>
      <c r="BO88" s="39">
        <f t="array" ref="BO88">IFERROR(SMALL(IF($AX88:$BG88-$AY$2&gt;0,$AX88:$BG88,""),COLUMN(#REF!)),0)</f>
        <v>0</v>
      </c>
      <c r="BP88" s="31" t="str">
        <f t="array" ref="BP88">IFERROR(SMALL(IF($AG88:$AP88-$AX$2&gt;0,$AG88:$AP88,""),COLUMN(#REF!)),"")</f>
        <v/>
      </c>
      <c r="BQ88" s="31" t="str">
        <f t="array" ref="BQ88">IFERROR(SMALL(IF($AG88:$AP88-$AX$2&gt;0,$AG88:$AP88,""),COLUMN(#REF!)),"")</f>
        <v/>
      </c>
      <c r="BR88" s="31" t="str">
        <f t="array" ref="BR88">IFERROR(SMALL(IF($AG88:$AP88-$AX$2&gt;0,$AG88:$AP88,""),COLUMN(#REF!)),"")</f>
        <v/>
      </c>
      <c r="BS88" s="31" t="str">
        <f t="array" ref="BS88">IFERROR(SMALL(IF($AG88:$AP88-$AX$2&gt;0,$AG88:$AP88,""),COLUMN(#REF!)),"")</f>
        <v/>
      </c>
      <c r="BT88" s="31" t="str">
        <f t="array" ref="BT88">IFERROR(SMALL(IF($AG88:$AP88-$AX$2&gt;0,$AG88:$AP88,""),COLUMN(#REF!)),"")</f>
        <v/>
      </c>
      <c r="BU88" s="31" t="str">
        <f t="array" ref="BU88">IFERROR(SMALL(IF($AG88:$AP88-$AX$2&gt;0,$AG88:$AP88,""),COLUMN(#REF!)),"")</f>
        <v/>
      </c>
      <c r="BV88" s="31" t="str">
        <f t="array" ref="BV88">IFERROR(SMALL(IF($AG88:$AP88-$AX$2&gt;0,$AG88:$AP88,""),COLUMN(#REF!)),"")</f>
        <v/>
      </c>
      <c r="BW88" s="31" t="str">
        <f t="array" ref="BW88">IFERROR(SMALL(IF($AG88:$AP88-$AX$2&gt;0,$AG88:$AP88,""),COLUMN(#REF!)),"")</f>
        <v/>
      </c>
      <c r="BX88" s="31" t="str">
        <f t="array" ref="BX88">IFERROR(SMALL(IF($AG88:$AP88-$AX$2&gt;0,$AG88:$AP88,""),COLUMN(#REF!)),"")</f>
        <v/>
      </c>
      <c r="BY88" s="23">
        <f>COUNTIFS(BO88:BX88,"&gt;=01/01/2018",BO88:BX88,"&lt;=31/12/2018",BO88:BX88,"&lt;="&amp;#REF!)</f>
        <v>0</v>
      </c>
      <c r="BZ88" s="22">
        <f>IF(BY88/MAX($BB$13,3)&gt;=1,1,BY88/MAX($BB$13,3))</f>
        <v>0</v>
      </c>
      <c r="CA88" s="21">
        <f>COUNTIFS(BO88:BX88,"&gt;=01/06/2017",BO88:BX88,"&lt;=31/05/2018",BO88:BX88,"&lt;="&amp;#REF!)</f>
        <v>0</v>
      </c>
      <c r="CB88" s="28">
        <f>IF(CA88/MAX($BB$13,3)&gt;=1,1,CA88/MAX($BB$13,3))</f>
        <v>0</v>
      </c>
    </row>
    <row r="89" spans="1:80" ht="19" customHeight="1" x14ac:dyDescent="0.2">
      <c r="A89" s="234"/>
      <c r="B89" s="234"/>
      <c r="C89" s="223" t="s">
        <v>18</v>
      </c>
      <c r="D89" s="244">
        <v>42593</v>
      </c>
      <c r="E89" s="243">
        <f t="shared" ref="E89:E105" si="12">IF(D89="","",EDATE(D89,12))</f>
        <v>42958</v>
      </c>
      <c r="F89" s="193">
        <f t="shared" ref="F89:F105" ca="1" si="13">IF(D89="","",E89-TODAY() )</f>
        <v>13</v>
      </c>
      <c r="G89" s="244">
        <v>42593</v>
      </c>
      <c r="H89" s="243">
        <f t="shared" ref="H89:H119" si="14">IF(G89="","",EDATE(G89,12))</f>
        <v>42958</v>
      </c>
      <c r="I89" s="193">
        <f t="shared" ref="I89:I119" ca="1" si="15">IF(G89="","",H89-TODAY() )</f>
        <v>13</v>
      </c>
      <c r="J89" s="244">
        <v>42593</v>
      </c>
      <c r="K89" s="243">
        <f t="shared" ref="K89:K119" si="16">IF(J89="","",EDATE(J89,12))</f>
        <v>42958</v>
      </c>
      <c r="L89" s="193">
        <f t="shared" ref="L89:L119" ca="1" si="17">IF(J89="","",K89-TODAY() )</f>
        <v>13</v>
      </c>
      <c r="M89" s="244">
        <v>42593</v>
      </c>
      <c r="N89" s="243">
        <f t="shared" ref="N89:N119" si="18">IF(M89="","",EDATE(M89,12))</f>
        <v>42958</v>
      </c>
      <c r="O89" s="193">
        <f t="shared" ref="O89:O100" ca="1" si="19">IF(M89="","",N89-TODAY() )</f>
        <v>13</v>
      </c>
      <c r="P89" s="244">
        <v>42593</v>
      </c>
      <c r="Q89" s="243">
        <f t="shared" ref="Q89:Q119" si="20">IF(P89="","",EDATE(P89,12))</f>
        <v>42958</v>
      </c>
      <c r="R89" s="193">
        <f t="shared" ref="R89:R100" ca="1" si="21">IF(P89="","",Q89-TODAY() )</f>
        <v>13</v>
      </c>
      <c r="S89" s="231"/>
      <c r="T89" s="231"/>
      <c r="U89" s="231"/>
      <c r="V89" s="231"/>
      <c r="W89" s="231"/>
      <c r="X89" s="231"/>
      <c r="Y89" s="231"/>
      <c r="Z89" s="231"/>
      <c r="AA89" s="231"/>
      <c r="AB89" s="231"/>
      <c r="AC89" s="231"/>
      <c r="AD89" s="231"/>
      <c r="AE89" s="83"/>
      <c r="AF89" s="82"/>
      <c r="AG89" s="230"/>
      <c r="AH89" s="227"/>
      <c r="AI89" s="229"/>
      <c r="AJ89" s="229"/>
      <c r="AK89" s="229"/>
      <c r="AL89" s="229"/>
      <c r="AM89" s="228"/>
      <c r="AN89" s="228"/>
      <c r="AO89" s="228"/>
      <c r="AP89" s="227"/>
      <c r="AQ89" s="23">
        <f>COUNTIFS(AG89:AP89,"&gt;=01/01/2017",AG89:AP89,"&lt;=31/12/2017",AG89:AP89,"&lt;="&amp;#REF!)</f>
        <v>0</v>
      </c>
      <c r="AR89" s="22">
        <f>IF(AQ89/MAX($BB$13,3)&gt;=1,1,AQ89/MAX($BB$13,3))</f>
        <v>0</v>
      </c>
      <c r="AS89" s="21">
        <f>COUNTIFS(AG89:AP89,"&gt;=01/06/2016",AG89:AP89,"&lt;=31/05/2017",AG89:AP89,"&lt;="&amp;#REF!)</f>
        <v>0</v>
      </c>
      <c r="AT89" s="28">
        <f>IF(AS89/MAX($BB$13,3)&gt;=1,1,AS89/MAX($BB$13,3))</f>
        <v>0</v>
      </c>
      <c r="AU89" s="37"/>
      <c r="AV89" s="26">
        <f>$A89</f>
        <v>0</v>
      </c>
      <c r="AW89" s="25">
        <f>$B89</f>
        <v>0</v>
      </c>
      <c r="AX89" s="24">
        <f t="array" ref="AX89">IFERROR(SMALL(IF($AG89:$AP89-$AX$2&gt;0,$AG89:$AP89,""),COLUMN(#REF!)),0)</f>
        <v>0</v>
      </c>
      <c r="AY89" s="24">
        <f t="array" ref="AY89">IFERROR(SMALL(IF($AG89:$AP89-$AX$2&gt;0,$AG89:$AP89,""),COLUMN(#REF!)),0)</f>
        <v>0</v>
      </c>
      <c r="AZ89" s="24">
        <f t="array" ref="AZ89">IFERROR(SMALL(IF($AG89:$AP89-$AX$2&gt;0,$AG89:$AP89,""),COLUMN(#REF!)),0)</f>
        <v>0</v>
      </c>
      <c r="BA89" s="24">
        <f t="array" ref="BA89">IFERROR(SMALL(IF($AG89:$AP89-$AX$2&gt;0,$AG89:$AP89,""),COLUMN(#REF!)),0)</f>
        <v>0</v>
      </c>
      <c r="BB89" s="24">
        <f t="array" ref="BB89">IFERROR(SMALL(IF($AG89:$AP89-$AX$2&gt;0,$AG89:$AP89,""),COLUMN(#REF!)),0)</f>
        <v>0</v>
      </c>
      <c r="BC89" s="24">
        <f t="array" ref="BC89">IFERROR(SMALL(IF($AG89:$AP89-$AX$2&gt;0,$AG89:$AP89,""),COLUMN(#REF!)),0)</f>
        <v>0</v>
      </c>
      <c r="BD89" s="24">
        <f t="array" ref="BD89">IFERROR(SMALL(IF($AG89:$AP89-$AX$2&gt;0,$AG89:$AP89,""),COLUMN(#REF!)),0)</f>
        <v>0</v>
      </c>
      <c r="BE89" s="24">
        <f t="array" ref="BE89">IFERROR(SMALL(IF($AG89:$AP89-$AX$2&gt;0,$AG89:$AP89,""),COLUMN(#REF!)),0)</f>
        <v>0</v>
      </c>
      <c r="BF89" s="24">
        <f t="array" ref="BF89">IFERROR(SMALL(IF($AG89:$AP89-$AX$2&gt;0,$AG89:$AP89,""),COLUMN(#REF!)),0)</f>
        <v>0</v>
      </c>
      <c r="BG89" s="24">
        <f t="array" ref="BG89">IFERROR(SMALL(IF($AG89:$AP89-$AX$2&gt;0,$AG89:$AP89,""),COLUMN(#REF!)),0)</f>
        <v>0</v>
      </c>
      <c r="BH89" s="23">
        <f>COUNTIFS(AX89:BG89,"&gt;=01/01/2018",AX89:BG89,"&lt;=31/12/2018",AX89:BG89,"&lt;="&amp;#REF!)</f>
        <v>0</v>
      </c>
      <c r="BI89" s="22">
        <f>IF(BH89/MAX($BB$13,3)&gt;=1,1,BH89/MAX($BB$13,3))</f>
        <v>0</v>
      </c>
      <c r="BJ89" s="21">
        <f>COUNTIFS(AX89:BG89,"&gt;=01/06/2017",AX89:BG89,"&lt;=31/05/2018",AX89:BG89,"&lt;="&amp;#REF!)</f>
        <v>0</v>
      </c>
      <c r="BK89" s="20">
        <f>IF(BJ89/MAX($BB$13,3)&gt;=1,1,BJ89/MAX($BB$13,3))</f>
        <v>0</v>
      </c>
      <c r="BL89" s="36"/>
      <c r="BM89" s="26">
        <f>$A89</f>
        <v>0</v>
      </c>
      <c r="BN89" s="25">
        <f>$B89</f>
        <v>0</v>
      </c>
      <c r="BO89" s="39">
        <f t="array" ref="BO89">IFERROR(SMALL(IF($AX89:$BG89-$AY$2&gt;0,$AX89:$BG89,""),COLUMN(#REF!)),0)</f>
        <v>0</v>
      </c>
      <c r="BP89" s="31" t="str">
        <f t="array" ref="BP89">IFERROR(SMALL(IF($AG89:$AP89-$AX$2&gt;0,$AG89:$AP89,""),COLUMN(#REF!)),"")</f>
        <v/>
      </c>
      <c r="BQ89" s="31" t="str">
        <f t="array" ref="BQ89">IFERROR(SMALL(IF($AG89:$AP89-$AX$2&gt;0,$AG89:$AP89,""),COLUMN(#REF!)),"")</f>
        <v/>
      </c>
      <c r="BR89" s="31" t="str">
        <f t="array" ref="BR89">IFERROR(SMALL(IF($AG89:$AP89-$AX$2&gt;0,$AG89:$AP89,""),COLUMN(#REF!)),"")</f>
        <v/>
      </c>
      <c r="BS89" s="31" t="str">
        <f t="array" ref="BS89">IFERROR(SMALL(IF($AG89:$AP89-$AX$2&gt;0,$AG89:$AP89,""),COLUMN(#REF!)),"")</f>
        <v/>
      </c>
      <c r="BT89" s="31" t="str">
        <f t="array" ref="BT89">IFERROR(SMALL(IF($AG89:$AP89-$AX$2&gt;0,$AG89:$AP89,""),COLUMN(#REF!)),"")</f>
        <v/>
      </c>
      <c r="BU89" s="31" t="str">
        <f t="array" ref="BU89">IFERROR(SMALL(IF($AG89:$AP89-$AX$2&gt;0,$AG89:$AP89,""),COLUMN(#REF!)),"")</f>
        <v/>
      </c>
      <c r="BV89" s="31" t="str">
        <f t="array" ref="BV89">IFERROR(SMALL(IF($AG89:$AP89-$AX$2&gt;0,$AG89:$AP89,""),COLUMN(#REF!)),"")</f>
        <v/>
      </c>
      <c r="BW89" s="31" t="str">
        <f t="array" ref="BW89">IFERROR(SMALL(IF($AG89:$AP89-$AX$2&gt;0,$AG89:$AP89,""),COLUMN(#REF!)),"")</f>
        <v/>
      </c>
      <c r="BX89" s="31" t="str">
        <f t="array" ref="BX89">IFERROR(SMALL(IF($AG89:$AP89-$AX$2&gt;0,$AG89:$AP89,""),COLUMN(#REF!)),"")</f>
        <v/>
      </c>
      <c r="BY89" s="23">
        <f>COUNTIFS(BO89:BX89,"&gt;=01/01/2018",BO89:BX89,"&lt;=31/12/2018",BO89:BX89,"&lt;="&amp;#REF!)</f>
        <v>0</v>
      </c>
      <c r="BZ89" s="22">
        <f>IF(BY89/MAX($BB$13,3)&gt;=1,1,BY89/MAX($BB$13,3))</f>
        <v>0</v>
      </c>
      <c r="CA89" s="21">
        <f>COUNTIFS(BO89:BX89,"&gt;=01/06/2017",BO89:BX89,"&lt;=31/05/2018",BO89:BX89,"&lt;="&amp;#REF!)</f>
        <v>0</v>
      </c>
      <c r="CB89" s="28">
        <f>IF(CA89/MAX($BB$13,3)&gt;=1,1,CA89/MAX($BB$13,3))</f>
        <v>0</v>
      </c>
    </row>
    <row r="90" spans="1:80" ht="19" customHeight="1" x14ac:dyDescent="0.2">
      <c r="A90" s="234"/>
      <c r="B90" s="234"/>
      <c r="C90" s="223" t="s">
        <v>18</v>
      </c>
      <c r="D90" s="244">
        <v>42594</v>
      </c>
      <c r="E90" s="243">
        <f t="shared" si="12"/>
        <v>42959</v>
      </c>
      <c r="F90" s="193">
        <f t="shared" ca="1" si="13"/>
        <v>14</v>
      </c>
      <c r="G90" s="244">
        <v>42594</v>
      </c>
      <c r="H90" s="243">
        <f t="shared" si="14"/>
        <v>42959</v>
      </c>
      <c r="I90" s="193">
        <f t="shared" ca="1" si="15"/>
        <v>14</v>
      </c>
      <c r="J90" s="244">
        <v>42594</v>
      </c>
      <c r="K90" s="243">
        <f t="shared" si="16"/>
        <v>42959</v>
      </c>
      <c r="L90" s="193">
        <f t="shared" ca="1" si="17"/>
        <v>14</v>
      </c>
      <c r="M90" s="244">
        <v>42594</v>
      </c>
      <c r="N90" s="243">
        <f t="shared" si="18"/>
        <v>42959</v>
      </c>
      <c r="O90" s="193">
        <f t="shared" ca="1" si="19"/>
        <v>14</v>
      </c>
      <c r="P90" s="244">
        <v>42594</v>
      </c>
      <c r="Q90" s="243">
        <f t="shared" si="20"/>
        <v>42959</v>
      </c>
      <c r="R90" s="193">
        <f t="shared" ca="1" si="21"/>
        <v>14</v>
      </c>
      <c r="S90" s="231"/>
      <c r="T90" s="231"/>
      <c r="U90" s="231"/>
      <c r="V90" s="231"/>
      <c r="W90" s="231"/>
      <c r="X90" s="231"/>
      <c r="Y90" s="231"/>
      <c r="Z90" s="231"/>
      <c r="AA90" s="231"/>
      <c r="AB90" s="231"/>
      <c r="AC90" s="231"/>
      <c r="AD90" s="231"/>
      <c r="AE90" s="83"/>
      <c r="AF90" s="82"/>
      <c r="AG90" s="230"/>
      <c r="AH90" s="227"/>
      <c r="AI90" s="229"/>
      <c r="AJ90" s="229"/>
      <c r="AK90" s="229"/>
      <c r="AL90" s="229"/>
      <c r="AM90" s="228"/>
      <c r="AN90" s="228"/>
      <c r="AO90" s="228"/>
      <c r="AP90" s="227"/>
      <c r="AQ90" s="23">
        <f>COUNTIFS(AG90:AP90,"&gt;=01/01/2017",AG90:AP90,"&lt;=31/12/2017",AG90:AP90,"&lt;="&amp;#REF!)</f>
        <v>0</v>
      </c>
      <c r="AR90" s="22">
        <f>IF(AQ90/MAX($BB$13,3)&gt;=1,1,AQ90/MAX($BB$13,3))</f>
        <v>0</v>
      </c>
      <c r="AS90" s="21">
        <f>COUNTIFS(AG90:AP90,"&gt;=01/06/2016",AG90:AP90,"&lt;=31/05/2017",AG90:AP90,"&lt;="&amp;#REF!)</f>
        <v>0</v>
      </c>
      <c r="AT90" s="28">
        <f>IF(AS90/MAX($BB$13,3)&gt;=1,1,AS90/MAX($BB$13,3))</f>
        <v>0</v>
      </c>
      <c r="AU90" s="37"/>
      <c r="AV90" s="26">
        <f>$A90</f>
        <v>0</v>
      </c>
      <c r="AW90" s="25">
        <f>$B90</f>
        <v>0</v>
      </c>
      <c r="AX90" s="24">
        <f t="array" ref="AX90">IFERROR(SMALL(IF($AG90:$AP90-$AX$2&gt;0,$AG90:$AP90,""),COLUMN(#REF!)),0)</f>
        <v>0</v>
      </c>
      <c r="AY90" s="24">
        <f t="array" ref="AY90">IFERROR(SMALL(IF($AG90:$AP90-$AX$2&gt;0,$AG90:$AP90,""),COLUMN(#REF!)),0)</f>
        <v>0</v>
      </c>
      <c r="AZ90" s="24">
        <f t="array" ref="AZ90">IFERROR(SMALL(IF($AG90:$AP90-$AX$2&gt;0,$AG90:$AP90,""),COLUMN(#REF!)),0)</f>
        <v>0</v>
      </c>
      <c r="BA90" s="24">
        <f t="array" ref="BA90">IFERROR(SMALL(IF($AG90:$AP90-$AX$2&gt;0,$AG90:$AP90,""),COLUMN(#REF!)),0)</f>
        <v>0</v>
      </c>
      <c r="BB90" s="24">
        <f t="array" ref="BB90">IFERROR(SMALL(IF($AG90:$AP90-$AX$2&gt;0,$AG90:$AP90,""),COLUMN(#REF!)),0)</f>
        <v>0</v>
      </c>
      <c r="BC90" s="24">
        <f t="array" ref="BC90">IFERROR(SMALL(IF($AG90:$AP90-$AX$2&gt;0,$AG90:$AP90,""),COLUMN(#REF!)),0)</f>
        <v>0</v>
      </c>
      <c r="BD90" s="24">
        <f t="array" ref="BD90">IFERROR(SMALL(IF($AG90:$AP90-$AX$2&gt;0,$AG90:$AP90,""),COLUMN(#REF!)),0)</f>
        <v>0</v>
      </c>
      <c r="BE90" s="24">
        <f t="array" ref="BE90">IFERROR(SMALL(IF($AG90:$AP90-$AX$2&gt;0,$AG90:$AP90,""),COLUMN(#REF!)),0)</f>
        <v>0</v>
      </c>
      <c r="BF90" s="24">
        <f t="array" ref="BF90">IFERROR(SMALL(IF($AG90:$AP90-$AX$2&gt;0,$AG90:$AP90,""),COLUMN(#REF!)),0)</f>
        <v>0</v>
      </c>
      <c r="BG90" s="24">
        <f t="array" ref="BG90">IFERROR(SMALL(IF($AG90:$AP90-$AX$2&gt;0,$AG90:$AP90,""),COLUMN(#REF!)),0)</f>
        <v>0</v>
      </c>
      <c r="BH90" s="23">
        <f>COUNTIFS(AX90:BG90,"&gt;=01/01/2018",AX90:BG90,"&lt;=31/12/2018",AX90:BG90,"&lt;="&amp;#REF!)</f>
        <v>0</v>
      </c>
      <c r="BI90" s="22">
        <f>IF(BH90/MAX($BB$13,3)&gt;=1,1,BH90/MAX($BB$13,3))</f>
        <v>0</v>
      </c>
      <c r="BJ90" s="21">
        <f>COUNTIFS(AX90:BG90,"&gt;=01/06/2017",AX90:BG90,"&lt;=31/05/2018",AX90:BG90,"&lt;="&amp;#REF!)</f>
        <v>0</v>
      </c>
      <c r="BK90" s="20">
        <f>IF(BJ90/MAX($BB$13,3)&gt;=1,1,BJ90/MAX($BB$13,3))</f>
        <v>0</v>
      </c>
      <c r="BL90" s="36"/>
      <c r="BM90" s="26">
        <f>$A90</f>
        <v>0</v>
      </c>
      <c r="BN90" s="25">
        <f>$B90</f>
        <v>0</v>
      </c>
      <c r="BO90" s="39">
        <f t="array" ref="BO90">IFERROR(SMALL(IF($AX90:$BG90-$AY$2&gt;0,$AX90:$BG90,""),COLUMN(#REF!)),0)</f>
        <v>0</v>
      </c>
      <c r="BP90" s="31" t="str">
        <f t="array" ref="BP90">IFERROR(SMALL(IF($AG90:$AP90-$AX$2&gt;0,$AG90:$AP90,""),COLUMN(#REF!)),"")</f>
        <v/>
      </c>
      <c r="BQ90" s="31" t="str">
        <f t="array" ref="BQ90">IFERROR(SMALL(IF($AG90:$AP90-$AX$2&gt;0,$AG90:$AP90,""),COLUMN(#REF!)),"")</f>
        <v/>
      </c>
      <c r="BR90" s="31" t="str">
        <f t="array" ref="BR90">IFERROR(SMALL(IF($AG90:$AP90-$AX$2&gt;0,$AG90:$AP90,""),COLUMN(#REF!)),"")</f>
        <v/>
      </c>
      <c r="BS90" s="31" t="str">
        <f t="array" ref="BS90">IFERROR(SMALL(IF($AG90:$AP90-$AX$2&gt;0,$AG90:$AP90,""),COLUMN(#REF!)),"")</f>
        <v/>
      </c>
      <c r="BT90" s="31" t="str">
        <f t="array" ref="BT90">IFERROR(SMALL(IF($AG90:$AP90-$AX$2&gt;0,$AG90:$AP90,""),COLUMN(#REF!)),"")</f>
        <v/>
      </c>
      <c r="BU90" s="31" t="str">
        <f t="array" ref="BU90">IFERROR(SMALL(IF($AG90:$AP90-$AX$2&gt;0,$AG90:$AP90,""),COLUMN(#REF!)),"")</f>
        <v/>
      </c>
      <c r="BV90" s="31" t="str">
        <f t="array" ref="BV90">IFERROR(SMALL(IF($AG90:$AP90-$AX$2&gt;0,$AG90:$AP90,""),COLUMN(#REF!)),"")</f>
        <v/>
      </c>
      <c r="BW90" s="31" t="str">
        <f t="array" ref="BW90">IFERROR(SMALL(IF($AG90:$AP90-$AX$2&gt;0,$AG90:$AP90,""),COLUMN(#REF!)),"")</f>
        <v/>
      </c>
      <c r="BX90" s="31" t="str">
        <f t="array" ref="BX90">IFERROR(SMALL(IF($AG90:$AP90-$AX$2&gt;0,$AG90:$AP90,""),COLUMN(#REF!)),"")</f>
        <v/>
      </c>
      <c r="BY90" s="23">
        <f>COUNTIFS(BO90:BX90,"&gt;=01/01/2018",BO90:BX90,"&lt;=31/12/2018",BO90:BX90,"&lt;="&amp;#REF!)</f>
        <v>0</v>
      </c>
      <c r="BZ90" s="22">
        <f>IF(BY90/MAX($BB$13,3)&gt;=1,1,BY90/MAX($BB$13,3))</f>
        <v>0</v>
      </c>
      <c r="CA90" s="21">
        <f>COUNTIFS(BO90:BX90,"&gt;=01/06/2017",BO90:BX90,"&lt;=31/05/2018",BO90:BX90,"&lt;="&amp;#REF!)</f>
        <v>0</v>
      </c>
      <c r="CB90" s="28">
        <f>IF(CA90/MAX($BB$13,3)&gt;=1,1,CA90/MAX($BB$13,3))</f>
        <v>0</v>
      </c>
    </row>
    <row r="91" spans="1:80" ht="19" customHeight="1" x14ac:dyDescent="0.2">
      <c r="A91" s="234"/>
      <c r="B91" s="234"/>
      <c r="C91" s="223" t="s">
        <v>18</v>
      </c>
      <c r="D91" s="244">
        <v>42595</v>
      </c>
      <c r="E91" s="243">
        <f t="shared" si="12"/>
        <v>42960</v>
      </c>
      <c r="F91" s="193">
        <f t="shared" ca="1" si="13"/>
        <v>15</v>
      </c>
      <c r="G91" s="244">
        <v>42595</v>
      </c>
      <c r="H91" s="243">
        <f t="shared" si="14"/>
        <v>42960</v>
      </c>
      <c r="I91" s="193">
        <f t="shared" ca="1" si="15"/>
        <v>15</v>
      </c>
      <c r="J91" s="244">
        <v>42595</v>
      </c>
      <c r="K91" s="243">
        <f t="shared" si="16"/>
        <v>42960</v>
      </c>
      <c r="L91" s="193">
        <f t="shared" ca="1" si="17"/>
        <v>15</v>
      </c>
      <c r="M91" s="244">
        <v>42595</v>
      </c>
      <c r="N91" s="243">
        <f t="shared" si="18"/>
        <v>42960</v>
      </c>
      <c r="O91" s="193">
        <f t="shared" ca="1" si="19"/>
        <v>15</v>
      </c>
      <c r="P91" s="244">
        <v>42595</v>
      </c>
      <c r="Q91" s="243">
        <f t="shared" si="20"/>
        <v>42960</v>
      </c>
      <c r="R91" s="193">
        <f t="shared" ca="1" si="21"/>
        <v>15</v>
      </c>
      <c r="S91" s="231"/>
      <c r="T91" s="231"/>
      <c r="U91" s="231"/>
      <c r="V91" s="231"/>
      <c r="W91" s="231"/>
      <c r="X91" s="231"/>
      <c r="Y91" s="231"/>
      <c r="Z91" s="231"/>
      <c r="AA91" s="231"/>
      <c r="AB91" s="231"/>
      <c r="AC91" s="231"/>
      <c r="AD91" s="231"/>
      <c r="AE91" s="83"/>
      <c r="AF91" s="82"/>
      <c r="AG91" s="230"/>
      <c r="AH91" s="227"/>
      <c r="AI91" s="229"/>
      <c r="AJ91" s="229"/>
      <c r="AK91" s="229"/>
      <c r="AL91" s="229"/>
      <c r="AM91" s="228"/>
      <c r="AN91" s="228"/>
      <c r="AO91" s="228"/>
      <c r="AP91" s="227"/>
      <c r="AQ91" s="23">
        <f>COUNTIFS(AG91:AP91,"&gt;=01/01/2017",AG91:AP91,"&lt;=31/12/2017",AG91:AP91,"&lt;="&amp;#REF!)</f>
        <v>0</v>
      </c>
      <c r="AR91" s="22">
        <f>IF(AQ91/MAX($BB$13,3)&gt;=1,1,AQ91/MAX($BB$13,3))</f>
        <v>0</v>
      </c>
      <c r="AS91" s="21">
        <f>COUNTIFS(AG91:AP91,"&gt;=01/06/2016",AG91:AP91,"&lt;=31/05/2017",AG91:AP91,"&lt;="&amp;#REF!)</f>
        <v>0</v>
      </c>
      <c r="AT91" s="28">
        <f>IF(AS91/MAX($BB$13,3)&gt;=1,1,AS91/MAX($BB$13,3))</f>
        <v>0</v>
      </c>
      <c r="AU91" s="37"/>
      <c r="AV91" s="26">
        <f>$A91</f>
        <v>0</v>
      </c>
      <c r="AW91" s="25">
        <f>$B91</f>
        <v>0</v>
      </c>
      <c r="AX91" s="24">
        <f t="array" ref="AX91">IFERROR(SMALL(IF($AG91:$AP91-$AX$2&gt;0,$AG91:$AP91,""),COLUMN(#REF!)),0)</f>
        <v>0</v>
      </c>
      <c r="AY91" s="24">
        <f t="array" ref="AY91">IFERROR(SMALL(IF($AG91:$AP91-$AX$2&gt;0,$AG91:$AP91,""),COLUMN(#REF!)),0)</f>
        <v>0</v>
      </c>
      <c r="AZ91" s="24">
        <f t="array" ref="AZ91">IFERROR(SMALL(IF($AG91:$AP91-$AX$2&gt;0,$AG91:$AP91,""),COLUMN(#REF!)),0)</f>
        <v>0</v>
      </c>
      <c r="BA91" s="24">
        <f t="array" ref="BA91">IFERROR(SMALL(IF($AG91:$AP91-$AX$2&gt;0,$AG91:$AP91,""),COLUMN(#REF!)),0)</f>
        <v>0</v>
      </c>
      <c r="BB91" s="24">
        <f t="array" ref="BB91">IFERROR(SMALL(IF($AG91:$AP91-$AX$2&gt;0,$AG91:$AP91,""),COLUMN(#REF!)),0)</f>
        <v>0</v>
      </c>
      <c r="BC91" s="24">
        <f t="array" ref="BC91">IFERROR(SMALL(IF($AG91:$AP91-$AX$2&gt;0,$AG91:$AP91,""),COLUMN(#REF!)),0)</f>
        <v>0</v>
      </c>
      <c r="BD91" s="24">
        <f t="array" ref="BD91">IFERROR(SMALL(IF($AG91:$AP91-$AX$2&gt;0,$AG91:$AP91,""),COLUMN(#REF!)),0)</f>
        <v>0</v>
      </c>
      <c r="BE91" s="24">
        <f t="array" ref="BE91">IFERROR(SMALL(IF($AG91:$AP91-$AX$2&gt;0,$AG91:$AP91,""),COLUMN(#REF!)),0)</f>
        <v>0</v>
      </c>
      <c r="BF91" s="24">
        <f t="array" ref="BF91">IFERROR(SMALL(IF($AG91:$AP91-$AX$2&gt;0,$AG91:$AP91,""),COLUMN(#REF!)),0)</f>
        <v>0</v>
      </c>
      <c r="BG91" s="24">
        <f t="array" ref="BG91">IFERROR(SMALL(IF($AG91:$AP91-$AX$2&gt;0,$AG91:$AP91,""),COLUMN(#REF!)),0)</f>
        <v>0</v>
      </c>
      <c r="BH91" s="23">
        <f>COUNTIFS(AX91:BG91,"&gt;=01/01/2018",AX91:BG91,"&lt;=31/12/2018",AX91:BG91,"&lt;="&amp;#REF!)</f>
        <v>0</v>
      </c>
      <c r="BI91" s="22">
        <f>IF(BH91/MAX($BB$13,3)&gt;=1,1,BH91/MAX($BB$13,3))</f>
        <v>0</v>
      </c>
      <c r="BJ91" s="21">
        <f>COUNTIFS(AX91:BG91,"&gt;=01/06/2017",AX91:BG91,"&lt;=31/05/2018",AX91:BG91,"&lt;="&amp;#REF!)</f>
        <v>0</v>
      </c>
      <c r="BK91" s="20">
        <f>IF(BJ91/MAX($BB$13,3)&gt;=1,1,BJ91/MAX($BB$13,3))</f>
        <v>0</v>
      </c>
      <c r="BL91" s="36"/>
      <c r="BM91" s="26">
        <f>$A91</f>
        <v>0</v>
      </c>
      <c r="BN91" s="25">
        <f>$B91</f>
        <v>0</v>
      </c>
      <c r="BO91" s="39">
        <f t="array" ref="BO91">IFERROR(SMALL(IF($AX91:$BG91-$AY$2&gt;0,$AX91:$BG91,""),COLUMN(#REF!)),0)</f>
        <v>0</v>
      </c>
      <c r="BP91" s="31" t="str">
        <f t="array" ref="BP91">IFERROR(SMALL(IF($AG91:$AP91-$AX$2&gt;0,$AG91:$AP91,""),COLUMN(#REF!)),"")</f>
        <v/>
      </c>
      <c r="BQ91" s="31" t="str">
        <f t="array" ref="BQ91">IFERROR(SMALL(IF($AG91:$AP91-$AX$2&gt;0,$AG91:$AP91,""),COLUMN(#REF!)),"")</f>
        <v/>
      </c>
      <c r="BR91" s="31" t="str">
        <f t="array" ref="BR91">IFERROR(SMALL(IF($AG91:$AP91-$AX$2&gt;0,$AG91:$AP91,""),COLUMN(#REF!)),"")</f>
        <v/>
      </c>
      <c r="BS91" s="31" t="str">
        <f t="array" ref="BS91">IFERROR(SMALL(IF($AG91:$AP91-$AX$2&gt;0,$AG91:$AP91,""),COLUMN(#REF!)),"")</f>
        <v/>
      </c>
      <c r="BT91" s="31" t="str">
        <f t="array" ref="BT91">IFERROR(SMALL(IF($AG91:$AP91-$AX$2&gt;0,$AG91:$AP91,""),COLUMN(#REF!)),"")</f>
        <v/>
      </c>
      <c r="BU91" s="31" t="str">
        <f t="array" ref="BU91">IFERROR(SMALL(IF($AG91:$AP91-$AX$2&gt;0,$AG91:$AP91,""),COLUMN(#REF!)),"")</f>
        <v/>
      </c>
      <c r="BV91" s="31" t="str">
        <f t="array" ref="BV91">IFERROR(SMALL(IF($AG91:$AP91-$AX$2&gt;0,$AG91:$AP91,""),COLUMN(#REF!)),"")</f>
        <v/>
      </c>
      <c r="BW91" s="31" t="str">
        <f t="array" ref="BW91">IFERROR(SMALL(IF($AG91:$AP91-$AX$2&gt;0,$AG91:$AP91,""),COLUMN(#REF!)),"")</f>
        <v/>
      </c>
      <c r="BX91" s="31" t="str">
        <f t="array" ref="BX91">IFERROR(SMALL(IF($AG91:$AP91-$AX$2&gt;0,$AG91:$AP91,""),COLUMN(#REF!)),"")</f>
        <v/>
      </c>
      <c r="BY91" s="23">
        <f>COUNTIFS(BO91:BX91,"&gt;=01/01/2018",BO91:BX91,"&lt;=31/12/2018",BO91:BX91,"&lt;="&amp;#REF!)</f>
        <v>0</v>
      </c>
      <c r="BZ91" s="22">
        <f>IF(BY91/MAX($BB$13,3)&gt;=1,1,BY91/MAX($BB$13,3))</f>
        <v>0</v>
      </c>
      <c r="CA91" s="21">
        <f>COUNTIFS(BO91:BX91,"&gt;=01/06/2017",BO91:BX91,"&lt;=31/05/2018",BO91:BX91,"&lt;="&amp;#REF!)</f>
        <v>0</v>
      </c>
      <c r="CB91" s="28">
        <f>IF(CA91/MAX($BB$13,3)&gt;=1,1,CA91/MAX($BB$13,3))</f>
        <v>0</v>
      </c>
    </row>
    <row r="92" spans="1:80" ht="19" customHeight="1" x14ac:dyDescent="0.2">
      <c r="A92" s="234"/>
      <c r="B92" s="234"/>
      <c r="C92" s="223" t="s">
        <v>18</v>
      </c>
      <c r="D92" s="244">
        <v>42596</v>
      </c>
      <c r="E92" s="243">
        <f t="shared" si="12"/>
        <v>42961</v>
      </c>
      <c r="F92" s="193">
        <f t="shared" ca="1" si="13"/>
        <v>16</v>
      </c>
      <c r="G92" s="244">
        <v>42596</v>
      </c>
      <c r="H92" s="243">
        <f t="shared" si="14"/>
        <v>42961</v>
      </c>
      <c r="I92" s="193">
        <f t="shared" ca="1" si="15"/>
        <v>16</v>
      </c>
      <c r="J92" s="244">
        <v>42596</v>
      </c>
      <c r="K92" s="243">
        <f t="shared" si="16"/>
        <v>42961</v>
      </c>
      <c r="L92" s="193">
        <f t="shared" ca="1" si="17"/>
        <v>16</v>
      </c>
      <c r="M92" s="244">
        <v>42596</v>
      </c>
      <c r="N92" s="243">
        <f t="shared" si="18"/>
        <v>42961</v>
      </c>
      <c r="O92" s="193">
        <f t="shared" ca="1" si="19"/>
        <v>16</v>
      </c>
      <c r="P92" s="244">
        <v>42596</v>
      </c>
      <c r="Q92" s="243">
        <f t="shared" si="20"/>
        <v>42961</v>
      </c>
      <c r="R92" s="193">
        <f t="shared" ca="1" si="21"/>
        <v>16</v>
      </c>
      <c r="S92" s="231"/>
      <c r="T92" s="231"/>
      <c r="U92" s="231"/>
      <c r="V92" s="231"/>
      <c r="W92" s="231"/>
      <c r="X92" s="231"/>
      <c r="Y92" s="231"/>
      <c r="Z92" s="231"/>
      <c r="AA92" s="231"/>
      <c r="AB92" s="231"/>
      <c r="AC92" s="231"/>
      <c r="AD92" s="231"/>
      <c r="AE92" s="83"/>
      <c r="AF92" s="82"/>
      <c r="AG92" s="230"/>
      <c r="AH92" s="227"/>
      <c r="AI92" s="229"/>
      <c r="AJ92" s="229"/>
      <c r="AK92" s="229"/>
      <c r="AL92" s="229"/>
      <c r="AM92" s="228"/>
      <c r="AN92" s="228"/>
      <c r="AO92" s="228"/>
      <c r="AP92" s="227"/>
      <c r="AQ92" s="23">
        <f>COUNTIFS(AG92:AP92,"&gt;=01/01/2017",AG92:AP92,"&lt;=31/12/2017",AG92:AP92,"&lt;="&amp;#REF!)</f>
        <v>0</v>
      </c>
      <c r="AR92" s="22">
        <f>IF(AQ92/MAX($BB$13,3)&gt;=1,1,AQ92/MAX($BB$13,3))</f>
        <v>0</v>
      </c>
      <c r="AS92" s="21">
        <f>COUNTIFS(AG92:AP92,"&gt;=01/06/2016",AG92:AP92,"&lt;=31/05/2017",AG92:AP92,"&lt;="&amp;#REF!)</f>
        <v>0</v>
      </c>
      <c r="AT92" s="28">
        <f>IF(AS92/MAX($BB$13,3)&gt;=1,1,AS92/MAX($BB$13,3))</f>
        <v>0</v>
      </c>
      <c r="AU92" s="37"/>
      <c r="AV92" s="26">
        <f>$A92</f>
        <v>0</v>
      </c>
      <c r="AW92" s="25">
        <f>$B92</f>
        <v>0</v>
      </c>
      <c r="AX92" s="24">
        <f t="array" ref="AX92">IFERROR(SMALL(IF($AG92:$AP92-$AX$2&gt;0,$AG92:$AP92,""),COLUMN(#REF!)),0)</f>
        <v>0</v>
      </c>
      <c r="AY92" s="24">
        <f t="array" ref="AY92">IFERROR(SMALL(IF($AG92:$AP92-$AX$2&gt;0,$AG92:$AP92,""),COLUMN(#REF!)),0)</f>
        <v>0</v>
      </c>
      <c r="AZ92" s="24">
        <f t="array" ref="AZ92">IFERROR(SMALL(IF($AG92:$AP92-$AX$2&gt;0,$AG92:$AP92,""),COLUMN(#REF!)),0)</f>
        <v>0</v>
      </c>
      <c r="BA92" s="24">
        <f t="array" ref="BA92">IFERROR(SMALL(IF($AG92:$AP92-$AX$2&gt;0,$AG92:$AP92,""),COLUMN(#REF!)),0)</f>
        <v>0</v>
      </c>
      <c r="BB92" s="24">
        <f t="array" ref="BB92">IFERROR(SMALL(IF($AG92:$AP92-$AX$2&gt;0,$AG92:$AP92,""),COLUMN(#REF!)),0)</f>
        <v>0</v>
      </c>
      <c r="BC92" s="24">
        <f t="array" ref="BC92">IFERROR(SMALL(IF($AG92:$AP92-$AX$2&gt;0,$AG92:$AP92,""),COLUMN(#REF!)),0)</f>
        <v>0</v>
      </c>
      <c r="BD92" s="24">
        <f t="array" ref="BD92">IFERROR(SMALL(IF($AG92:$AP92-$AX$2&gt;0,$AG92:$AP92,""),COLUMN(#REF!)),0)</f>
        <v>0</v>
      </c>
      <c r="BE92" s="24">
        <f t="array" ref="BE92">IFERROR(SMALL(IF($AG92:$AP92-$AX$2&gt;0,$AG92:$AP92,""),COLUMN(#REF!)),0)</f>
        <v>0</v>
      </c>
      <c r="BF92" s="24">
        <f t="array" ref="BF92">IFERROR(SMALL(IF($AG92:$AP92-$AX$2&gt;0,$AG92:$AP92,""),COLUMN(#REF!)),0)</f>
        <v>0</v>
      </c>
      <c r="BG92" s="24">
        <f t="array" ref="BG92">IFERROR(SMALL(IF($AG92:$AP92-$AX$2&gt;0,$AG92:$AP92,""),COLUMN(#REF!)),0)</f>
        <v>0</v>
      </c>
      <c r="BH92" s="23">
        <f>COUNTIFS(AX92:BG92,"&gt;=01/01/2018",AX92:BG92,"&lt;=31/12/2018",AX92:BG92,"&lt;="&amp;#REF!)</f>
        <v>0</v>
      </c>
      <c r="BI92" s="22">
        <f>IF(BH92/MAX($BB$13,3)&gt;=1,1,BH92/MAX($BB$13,3))</f>
        <v>0</v>
      </c>
      <c r="BJ92" s="21">
        <f>COUNTIFS(AX92:BG92,"&gt;=01/06/2017",AX92:BG92,"&lt;=31/05/2018",AX92:BG92,"&lt;="&amp;#REF!)</f>
        <v>0</v>
      </c>
      <c r="BK92" s="20">
        <f>IF(BJ92/MAX($BB$13,3)&gt;=1,1,BJ92/MAX($BB$13,3))</f>
        <v>0</v>
      </c>
      <c r="BL92" s="36"/>
      <c r="BM92" s="26">
        <f>$A92</f>
        <v>0</v>
      </c>
      <c r="BN92" s="25">
        <f>$B92</f>
        <v>0</v>
      </c>
      <c r="BO92" s="39">
        <f t="array" ref="BO92">IFERROR(SMALL(IF($AX92:$BG92-$AY$2&gt;0,$AX92:$BG92,""),COLUMN(#REF!)),0)</f>
        <v>0</v>
      </c>
      <c r="BP92" s="31" t="str">
        <f t="array" ref="BP92">IFERROR(SMALL(IF($AG92:$AP92-$AX$2&gt;0,$AG92:$AP92,""),COLUMN(#REF!)),"")</f>
        <v/>
      </c>
      <c r="BQ92" s="31" t="str">
        <f t="array" ref="BQ92">IFERROR(SMALL(IF($AG92:$AP92-$AX$2&gt;0,$AG92:$AP92,""),COLUMN(#REF!)),"")</f>
        <v/>
      </c>
      <c r="BR92" s="31" t="str">
        <f t="array" ref="BR92">IFERROR(SMALL(IF($AG92:$AP92-$AX$2&gt;0,$AG92:$AP92,""),COLUMN(#REF!)),"")</f>
        <v/>
      </c>
      <c r="BS92" s="31" t="str">
        <f t="array" ref="BS92">IFERROR(SMALL(IF($AG92:$AP92-$AX$2&gt;0,$AG92:$AP92,""),COLUMN(#REF!)),"")</f>
        <v/>
      </c>
      <c r="BT92" s="31" t="str">
        <f t="array" ref="BT92">IFERROR(SMALL(IF($AG92:$AP92-$AX$2&gt;0,$AG92:$AP92,""),COLUMN(#REF!)),"")</f>
        <v/>
      </c>
      <c r="BU92" s="31" t="str">
        <f t="array" ref="BU92">IFERROR(SMALL(IF($AG92:$AP92-$AX$2&gt;0,$AG92:$AP92,""),COLUMN(#REF!)),"")</f>
        <v/>
      </c>
      <c r="BV92" s="31" t="str">
        <f t="array" ref="BV92">IFERROR(SMALL(IF($AG92:$AP92-$AX$2&gt;0,$AG92:$AP92,""),COLUMN(#REF!)),"")</f>
        <v/>
      </c>
      <c r="BW92" s="31" t="str">
        <f t="array" ref="BW92">IFERROR(SMALL(IF($AG92:$AP92-$AX$2&gt;0,$AG92:$AP92,""),COLUMN(#REF!)),"")</f>
        <v/>
      </c>
      <c r="BX92" s="31" t="str">
        <f t="array" ref="BX92">IFERROR(SMALL(IF($AG92:$AP92-$AX$2&gt;0,$AG92:$AP92,""),COLUMN(#REF!)),"")</f>
        <v/>
      </c>
      <c r="BY92" s="23">
        <f>COUNTIFS(BO92:BX92,"&gt;=01/01/2018",BO92:BX92,"&lt;=31/12/2018",BO92:BX92,"&lt;="&amp;#REF!)</f>
        <v>0</v>
      </c>
      <c r="BZ92" s="22">
        <f>IF(BY92/MAX($BB$13,3)&gt;=1,1,BY92/MAX($BB$13,3))</f>
        <v>0</v>
      </c>
      <c r="CA92" s="21">
        <f>COUNTIFS(BO92:BX92,"&gt;=01/06/2017",BO92:BX92,"&lt;=31/05/2018",BO92:BX92,"&lt;="&amp;#REF!)</f>
        <v>0</v>
      </c>
      <c r="CB92" s="28">
        <f>IF(CA92/MAX($BB$13,3)&gt;=1,1,CA92/MAX($BB$13,3))</f>
        <v>0</v>
      </c>
    </row>
    <row r="93" spans="1:80" ht="19" customHeight="1" x14ac:dyDescent="0.2">
      <c r="A93" s="234"/>
      <c r="B93" s="234"/>
      <c r="C93" s="223" t="s">
        <v>18</v>
      </c>
      <c r="D93" s="244">
        <v>42597</v>
      </c>
      <c r="E93" s="243">
        <f t="shared" si="12"/>
        <v>42962</v>
      </c>
      <c r="F93" s="193">
        <f t="shared" ca="1" si="13"/>
        <v>17</v>
      </c>
      <c r="G93" s="244">
        <v>42597</v>
      </c>
      <c r="H93" s="243">
        <f t="shared" si="14"/>
        <v>42962</v>
      </c>
      <c r="I93" s="193">
        <f t="shared" ca="1" si="15"/>
        <v>17</v>
      </c>
      <c r="J93" s="244">
        <v>42597</v>
      </c>
      <c r="K93" s="243">
        <f t="shared" si="16"/>
        <v>42962</v>
      </c>
      <c r="L93" s="193">
        <f t="shared" ca="1" si="17"/>
        <v>17</v>
      </c>
      <c r="M93" s="244">
        <v>42597</v>
      </c>
      <c r="N93" s="243">
        <f t="shared" si="18"/>
        <v>42962</v>
      </c>
      <c r="O93" s="193">
        <f t="shared" ca="1" si="19"/>
        <v>17</v>
      </c>
      <c r="P93" s="244">
        <v>42597</v>
      </c>
      <c r="Q93" s="243">
        <f t="shared" si="20"/>
        <v>42962</v>
      </c>
      <c r="R93" s="193">
        <f t="shared" ca="1" si="21"/>
        <v>17</v>
      </c>
      <c r="S93" s="231"/>
      <c r="T93" s="231"/>
      <c r="U93" s="231"/>
      <c r="V93" s="231"/>
      <c r="W93" s="231"/>
      <c r="X93" s="231"/>
      <c r="Y93" s="231"/>
      <c r="Z93" s="231"/>
      <c r="AA93" s="231"/>
      <c r="AB93" s="231"/>
      <c r="AC93" s="231"/>
      <c r="AD93" s="231"/>
      <c r="AE93" s="83"/>
      <c r="AF93" s="82"/>
      <c r="AG93" s="230"/>
      <c r="AH93" s="227"/>
      <c r="AI93" s="229"/>
      <c r="AJ93" s="229"/>
      <c r="AK93" s="229"/>
      <c r="AL93" s="229"/>
      <c r="AM93" s="228"/>
      <c r="AN93" s="228"/>
      <c r="AO93" s="228"/>
      <c r="AP93" s="227" t="s">
        <v>0</v>
      </c>
      <c r="AQ93" s="23">
        <f>COUNTIFS(AG93:AP93,"&gt;=01/01/2017",AG93:AP93,"&lt;=31/12/2017",AG93:AP93,"&lt;="&amp;#REF!)</f>
        <v>0</v>
      </c>
      <c r="AR93" s="22">
        <f>IF(AQ93/MAX($BB$13,3)&gt;=1,1,AQ93/MAX($BB$13,3))</f>
        <v>0</v>
      </c>
      <c r="AS93" s="21">
        <f>COUNTIFS(AG93:AP93,"&gt;=01/06/2016",AG93:AP93,"&lt;=31/05/2017",AG93:AP93,"&lt;="&amp;#REF!)</f>
        <v>0</v>
      </c>
      <c r="AT93" s="28">
        <f>IF(AS93/MAX($BB$13,3)&gt;=1,1,AS93/MAX($BB$13,3))</f>
        <v>0</v>
      </c>
      <c r="AU93" s="37"/>
      <c r="AV93" s="26">
        <f>$A93</f>
        <v>0</v>
      </c>
      <c r="AW93" s="25">
        <f>$B93</f>
        <v>0</v>
      </c>
      <c r="AX93" s="24">
        <f t="array" ref="AX93">IFERROR(SMALL(IF($AG93:$AP93-$AX$2&gt;0,$AG93:$AP93,""),COLUMN(#REF!)),0)</f>
        <v>0</v>
      </c>
      <c r="AY93" s="24">
        <f t="array" ref="AY93">IFERROR(SMALL(IF($AG93:$AP93-$AX$2&gt;0,$AG93:$AP93,""),COLUMN(#REF!)),0)</f>
        <v>0</v>
      </c>
      <c r="AZ93" s="24">
        <f t="array" ref="AZ93">IFERROR(SMALL(IF($AG93:$AP93-$AX$2&gt;0,$AG93:$AP93,""),COLUMN(#REF!)),0)</f>
        <v>0</v>
      </c>
      <c r="BA93" s="24">
        <f t="array" ref="BA93">IFERROR(SMALL(IF($AG93:$AP93-$AX$2&gt;0,$AG93:$AP93,""),COLUMN(#REF!)),0)</f>
        <v>0</v>
      </c>
      <c r="BB93" s="24">
        <f t="array" ref="BB93">IFERROR(SMALL(IF($AG93:$AP93-$AX$2&gt;0,$AG93:$AP93,""),COLUMN(#REF!)),0)</f>
        <v>0</v>
      </c>
      <c r="BC93" s="24">
        <f t="array" ref="BC93">IFERROR(SMALL(IF($AG93:$AP93-$AX$2&gt;0,$AG93:$AP93,""),COLUMN(#REF!)),0)</f>
        <v>0</v>
      </c>
      <c r="BD93" s="24">
        <f t="array" ref="BD93">IFERROR(SMALL(IF($AG93:$AP93-$AX$2&gt;0,$AG93:$AP93,""),COLUMN(#REF!)),0)</f>
        <v>0</v>
      </c>
      <c r="BE93" s="24">
        <f t="array" ref="BE93">IFERROR(SMALL(IF($AG93:$AP93-$AX$2&gt;0,$AG93:$AP93,""),COLUMN(#REF!)),0)</f>
        <v>0</v>
      </c>
      <c r="BF93" s="24">
        <f t="array" ref="BF93">IFERROR(SMALL(IF($AG93:$AP93-$AX$2&gt;0,$AG93:$AP93,""),COLUMN(#REF!)),0)</f>
        <v>0</v>
      </c>
      <c r="BG93" s="24">
        <f t="array" ref="BG93">IFERROR(SMALL(IF($AG93:$AP93-$AX$2&gt;0,$AG93:$AP93,""),COLUMN(#REF!)),0)</f>
        <v>0</v>
      </c>
      <c r="BH93" s="23">
        <f>COUNTIFS(AX93:BG93,"&gt;=01/01/2018",AX93:BG93,"&lt;=31/12/2018",AX93:BG93,"&lt;="&amp;#REF!)</f>
        <v>0</v>
      </c>
      <c r="BI93" s="22">
        <f>IF(BH93/MAX($BB$13,3)&gt;=1,1,BH93/MAX($BB$13,3))</f>
        <v>0</v>
      </c>
      <c r="BJ93" s="21">
        <f>COUNTIFS(AX93:BG93,"&gt;=01/06/2017",AX93:BG93,"&lt;=31/05/2018",AX93:BG93,"&lt;="&amp;#REF!)</f>
        <v>0</v>
      </c>
      <c r="BK93" s="20">
        <f>IF(BJ93/MAX($BB$13,3)&gt;=1,1,BJ93/MAX($BB$13,3))</f>
        <v>0</v>
      </c>
      <c r="BL93" s="36"/>
      <c r="BM93" s="26">
        <f>$A93</f>
        <v>0</v>
      </c>
      <c r="BN93" s="25">
        <f>$B93</f>
        <v>0</v>
      </c>
      <c r="BO93" s="39">
        <f t="array" ref="BO93">IFERROR(SMALL(IF($AX93:$BG93-$AY$2&gt;0,$AX93:$BG93,""),COLUMN(#REF!)),0)</f>
        <v>0</v>
      </c>
      <c r="BP93" s="31" t="str">
        <f t="array" ref="BP93">IFERROR(SMALL(IF($AG93:$AP93-$AX$2&gt;0,$AG93:$AP93,""),COLUMN(#REF!)),"")</f>
        <v/>
      </c>
      <c r="BQ93" s="31" t="str">
        <f t="array" ref="BQ93">IFERROR(SMALL(IF($AG93:$AP93-$AX$2&gt;0,$AG93:$AP93,""),COLUMN(#REF!)),"")</f>
        <v/>
      </c>
      <c r="BR93" s="31" t="str">
        <f t="array" ref="BR93">IFERROR(SMALL(IF($AG93:$AP93-$AX$2&gt;0,$AG93:$AP93,""),COLUMN(#REF!)),"")</f>
        <v/>
      </c>
      <c r="BS93" s="31" t="str">
        <f t="array" ref="BS93">IFERROR(SMALL(IF($AG93:$AP93-$AX$2&gt;0,$AG93:$AP93,""),COLUMN(#REF!)),"")</f>
        <v/>
      </c>
      <c r="BT93" s="31" t="str">
        <f t="array" ref="BT93">IFERROR(SMALL(IF($AG93:$AP93-$AX$2&gt;0,$AG93:$AP93,""),COLUMN(#REF!)),"")</f>
        <v/>
      </c>
      <c r="BU93" s="31" t="str">
        <f t="array" ref="BU93">IFERROR(SMALL(IF($AG93:$AP93-$AX$2&gt;0,$AG93:$AP93,""),COLUMN(#REF!)),"")</f>
        <v/>
      </c>
      <c r="BV93" s="31" t="str">
        <f t="array" ref="BV93">IFERROR(SMALL(IF($AG93:$AP93-$AX$2&gt;0,$AG93:$AP93,""),COLUMN(#REF!)),"")</f>
        <v/>
      </c>
      <c r="BW93" s="31" t="str">
        <f t="array" ref="BW93">IFERROR(SMALL(IF($AG93:$AP93-$AX$2&gt;0,$AG93:$AP93,""),COLUMN(#REF!)),"")</f>
        <v/>
      </c>
      <c r="BX93" s="31" t="str">
        <f t="array" ref="BX93">IFERROR(SMALL(IF($AG93:$AP93-$AX$2&gt;0,$AG93:$AP93,""),COLUMN(#REF!)),"")</f>
        <v/>
      </c>
      <c r="BY93" s="23">
        <f>COUNTIFS(BO93:BX93,"&gt;=01/01/2018",BO93:BX93,"&lt;=31/12/2018",BO93:BX93,"&lt;="&amp;#REF!)</f>
        <v>0</v>
      </c>
      <c r="BZ93" s="22">
        <f>IF(BY93/MAX($BB$13,3)&gt;=1,1,BY93/MAX($BB$13,3))</f>
        <v>0</v>
      </c>
      <c r="CA93" s="21">
        <f>COUNTIFS(BO93:BX93,"&gt;=01/06/2017",BO93:BX93,"&lt;=31/05/2018",BO93:BX93,"&lt;="&amp;#REF!)</f>
        <v>0</v>
      </c>
      <c r="CB93" s="28">
        <f>IF(CA93/MAX($BB$13,3)&gt;=1,1,CA93/MAX($BB$13,3))</f>
        <v>0</v>
      </c>
    </row>
    <row r="94" spans="1:80" ht="19" customHeight="1" x14ac:dyDescent="0.2">
      <c r="A94" s="234"/>
      <c r="B94" s="234"/>
      <c r="C94" s="223" t="s">
        <v>18</v>
      </c>
      <c r="D94" s="244">
        <v>42598</v>
      </c>
      <c r="E94" s="243">
        <f t="shared" si="12"/>
        <v>42963</v>
      </c>
      <c r="F94" s="193">
        <f t="shared" ca="1" si="13"/>
        <v>18</v>
      </c>
      <c r="G94" s="244">
        <v>42598</v>
      </c>
      <c r="H94" s="243">
        <f t="shared" si="14"/>
        <v>42963</v>
      </c>
      <c r="I94" s="193">
        <f t="shared" ca="1" si="15"/>
        <v>18</v>
      </c>
      <c r="J94" s="244">
        <v>42598</v>
      </c>
      <c r="K94" s="243">
        <f t="shared" si="16"/>
        <v>42963</v>
      </c>
      <c r="L94" s="193">
        <f t="shared" ca="1" si="17"/>
        <v>18</v>
      </c>
      <c r="M94" s="244">
        <v>42598</v>
      </c>
      <c r="N94" s="243">
        <f t="shared" si="18"/>
        <v>42963</v>
      </c>
      <c r="O94" s="193">
        <f t="shared" ca="1" si="19"/>
        <v>18</v>
      </c>
      <c r="P94" s="244">
        <v>42598</v>
      </c>
      <c r="Q94" s="243">
        <f t="shared" si="20"/>
        <v>42963</v>
      </c>
      <c r="R94" s="193">
        <f t="shared" ca="1" si="21"/>
        <v>18</v>
      </c>
      <c r="S94" s="231"/>
      <c r="T94" s="231"/>
      <c r="U94" s="231"/>
      <c r="V94" s="231"/>
      <c r="W94" s="231"/>
      <c r="X94" s="231"/>
      <c r="Y94" s="231"/>
      <c r="Z94" s="231"/>
      <c r="AA94" s="231"/>
      <c r="AB94" s="231"/>
      <c r="AC94" s="231"/>
      <c r="AD94" s="231"/>
      <c r="AE94" s="83"/>
      <c r="AF94" s="82"/>
      <c r="AG94" s="230"/>
      <c r="AH94" s="227"/>
      <c r="AI94" s="229"/>
      <c r="AJ94" s="229"/>
      <c r="AK94" s="229"/>
      <c r="AL94" s="229"/>
      <c r="AM94" s="228"/>
      <c r="AN94" s="228"/>
      <c r="AO94" s="228"/>
      <c r="AP94" s="227"/>
      <c r="AQ94" s="23">
        <f>COUNTIFS(AG94:AP94,"&gt;=01/01/2017",AG94:AP94,"&lt;=31/12/2017",AG94:AP94,"&lt;="&amp;#REF!)</f>
        <v>0</v>
      </c>
      <c r="AR94" s="22">
        <f>IF(AQ94/MAX($BB$13,3)&gt;=1,1,AQ94/MAX($BB$13,3))</f>
        <v>0</v>
      </c>
      <c r="AS94" s="21">
        <f>COUNTIFS(AG94:AP94,"&gt;=01/06/2016",AG94:AP94,"&lt;=31/05/2017",AG94:AP94,"&lt;="&amp;#REF!)</f>
        <v>0</v>
      </c>
      <c r="AT94" s="28">
        <f>IF(AS94/MAX($BB$13,3)&gt;=1,1,AS94/MAX($BB$13,3))</f>
        <v>0</v>
      </c>
      <c r="AU94" s="37"/>
      <c r="AV94" s="26">
        <f>$A94</f>
        <v>0</v>
      </c>
      <c r="AW94" s="25">
        <f>$B94</f>
        <v>0</v>
      </c>
      <c r="AX94" s="24">
        <f t="array" ref="AX94">IFERROR(SMALL(IF($AG94:$AP94-$AX$2&gt;0,$AG94:$AP94,""),COLUMN(#REF!)),0)</f>
        <v>0</v>
      </c>
      <c r="AY94" s="24">
        <f t="array" ref="AY94">IFERROR(SMALL(IF($AG94:$AP94-$AX$2&gt;0,$AG94:$AP94,""),COLUMN(#REF!)),0)</f>
        <v>0</v>
      </c>
      <c r="AZ94" s="24">
        <f t="array" ref="AZ94">IFERROR(SMALL(IF($AG94:$AP94-$AX$2&gt;0,$AG94:$AP94,""),COLUMN(#REF!)),0)</f>
        <v>0</v>
      </c>
      <c r="BA94" s="24">
        <f t="array" ref="BA94">IFERROR(SMALL(IF($AG94:$AP94-$AX$2&gt;0,$AG94:$AP94,""),COLUMN(#REF!)),0)</f>
        <v>0</v>
      </c>
      <c r="BB94" s="24">
        <f t="array" ref="BB94">IFERROR(SMALL(IF($AG94:$AP94-$AX$2&gt;0,$AG94:$AP94,""),COLUMN(#REF!)),0)</f>
        <v>0</v>
      </c>
      <c r="BC94" s="24">
        <f t="array" ref="BC94">IFERROR(SMALL(IF($AG94:$AP94-$AX$2&gt;0,$AG94:$AP94,""),COLUMN(#REF!)),0)</f>
        <v>0</v>
      </c>
      <c r="BD94" s="24">
        <f t="array" ref="BD94">IFERROR(SMALL(IF($AG94:$AP94-$AX$2&gt;0,$AG94:$AP94,""),COLUMN(#REF!)),0)</f>
        <v>0</v>
      </c>
      <c r="BE94" s="24">
        <f t="array" ref="BE94">IFERROR(SMALL(IF($AG94:$AP94-$AX$2&gt;0,$AG94:$AP94,""),COLUMN(#REF!)),0)</f>
        <v>0</v>
      </c>
      <c r="BF94" s="24">
        <f t="array" ref="BF94">IFERROR(SMALL(IF($AG94:$AP94-$AX$2&gt;0,$AG94:$AP94,""),COLUMN(#REF!)),0)</f>
        <v>0</v>
      </c>
      <c r="BG94" s="24">
        <f t="array" ref="BG94">IFERROR(SMALL(IF($AG94:$AP94-$AX$2&gt;0,$AG94:$AP94,""),COLUMN(#REF!)),0)</f>
        <v>0</v>
      </c>
      <c r="BH94" s="23">
        <f>COUNTIFS(AX94:BG94,"&gt;=01/01/2018",AX94:BG94,"&lt;=31/12/2018",AX94:BG94,"&lt;="&amp;#REF!)</f>
        <v>0</v>
      </c>
      <c r="BI94" s="22">
        <f>IF(BH94/MAX($BB$13,3)&gt;=1,1,BH94/MAX($BB$13,3))</f>
        <v>0</v>
      </c>
      <c r="BJ94" s="21">
        <f>COUNTIFS(AX94:BG94,"&gt;=01/06/2017",AX94:BG94,"&lt;=31/05/2018",AX94:BG94,"&lt;="&amp;#REF!)</f>
        <v>0</v>
      </c>
      <c r="BK94" s="20">
        <f>IF(BJ94/MAX($BB$13,3)&gt;=1,1,BJ94/MAX($BB$13,3))</f>
        <v>0</v>
      </c>
      <c r="BL94" s="36"/>
      <c r="BM94" s="26">
        <f>$A94</f>
        <v>0</v>
      </c>
      <c r="BN94" s="25">
        <f>$B94</f>
        <v>0</v>
      </c>
      <c r="BO94" s="39">
        <f t="array" ref="BO94">IFERROR(SMALL(IF($AX94:$BG94-$AY$2&gt;0,$AX94:$BG94,""),COLUMN(#REF!)),0)</f>
        <v>0</v>
      </c>
      <c r="BP94" s="31" t="str">
        <f t="array" ref="BP94">IFERROR(SMALL(IF($AG94:$AP94-$AX$2&gt;0,$AG94:$AP94,""),COLUMN(#REF!)),"")</f>
        <v/>
      </c>
      <c r="BQ94" s="31" t="str">
        <f t="array" ref="BQ94">IFERROR(SMALL(IF($AG94:$AP94-$AX$2&gt;0,$AG94:$AP94,""),COLUMN(#REF!)),"")</f>
        <v/>
      </c>
      <c r="BR94" s="31" t="str">
        <f t="array" ref="BR94">IFERROR(SMALL(IF($AG94:$AP94-$AX$2&gt;0,$AG94:$AP94,""),COLUMN(#REF!)),"")</f>
        <v/>
      </c>
      <c r="BS94" s="31" t="str">
        <f t="array" ref="BS94">IFERROR(SMALL(IF($AG94:$AP94-$AX$2&gt;0,$AG94:$AP94,""),COLUMN(#REF!)),"")</f>
        <v/>
      </c>
      <c r="BT94" s="31" t="str">
        <f t="array" ref="BT94">IFERROR(SMALL(IF($AG94:$AP94-$AX$2&gt;0,$AG94:$AP94,""),COLUMN(#REF!)),"")</f>
        <v/>
      </c>
      <c r="BU94" s="31" t="str">
        <f t="array" ref="BU94">IFERROR(SMALL(IF($AG94:$AP94-$AX$2&gt;0,$AG94:$AP94,""),COLUMN(#REF!)),"")</f>
        <v/>
      </c>
      <c r="BV94" s="31" t="str">
        <f t="array" ref="BV94">IFERROR(SMALL(IF($AG94:$AP94-$AX$2&gt;0,$AG94:$AP94,""),COLUMN(#REF!)),"")</f>
        <v/>
      </c>
      <c r="BW94" s="31" t="str">
        <f t="array" ref="BW94">IFERROR(SMALL(IF($AG94:$AP94-$AX$2&gt;0,$AG94:$AP94,""),COLUMN(#REF!)),"")</f>
        <v/>
      </c>
      <c r="BX94" s="31" t="str">
        <f t="array" ref="BX94">IFERROR(SMALL(IF($AG94:$AP94-$AX$2&gt;0,$AG94:$AP94,""),COLUMN(#REF!)),"")</f>
        <v/>
      </c>
      <c r="BY94" s="23">
        <f>COUNTIFS(BO94:BX94,"&gt;=01/01/2018",BO94:BX94,"&lt;=31/12/2018",BO94:BX94,"&lt;="&amp;#REF!)</f>
        <v>0</v>
      </c>
      <c r="BZ94" s="22">
        <f>IF(BY94/MAX($BB$13,3)&gt;=1,1,BY94/MAX($BB$13,3))</f>
        <v>0</v>
      </c>
      <c r="CA94" s="21">
        <f>COUNTIFS(BO94:BX94,"&gt;=01/06/2017",BO94:BX94,"&lt;=31/05/2018",BO94:BX94,"&lt;="&amp;#REF!)</f>
        <v>0</v>
      </c>
      <c r="CB94" s="28">
        <f>IF(CA94/MAX($BB$13,3)&gt;=1,1,CA94/MAX($BB$13,3))</f>
        <v>0</v>
      </c>
    </row>
    <row r="95" spans="1:80" ht="19" customHeight="1" x14ac:dyDescent="0.2">
      <c r="A95" s="234"/>
      <c r="B95" s="234"/>
      <c r="C95" s="223" t="s">
        <v>18</v>
      </c>
      <c r="D95" s="244">
        <v>42599</v>
      </c>
      <c r="E95" s="243">
        <f t="shared" si="12"/>
        <v>42964</v>
      </c>
      <c r="F95" s="193">
        <f t="shared" ca="1" si="13"/>
        <v>19</v>
      </c>
      <c r="G95" s="244">
        <v>42599</v>
      </c>
      <c r="H95" s="243">
        <f t="shared" si="14"/>
        <v>42964</v>
      </c>
      <c r="I95" s="193">
        <f t="shared" ca="1" si="15"/>
        <v>19</v>
      </c>
      <c r="J95" s="244">
        <v>42599</v>
      </c>
      <c r="K95" s="243">
        <f t="shared" si="16"/>
        <v>42964</v>
      </c>
      <c r="L95" s="193">
        <f t="shared" ca="1" si="17"/>
        <v>19</v>
      </c>
      <c r="M95" s="244">
        <v>42599</v>
      </c>
      <c r="N95" s="243">
        <f t="shared" si="18"/>
        <v>42964</v>
      </c>
      <c r="O95" s="193">
        <f t="shared" ca="1" si="19"/>
        <v>19</v>
      </c>
      <c r="P95" s="244">
        <v>42599</v>
      </c>
      <c r="Q95" s="243">
        <f t="shared" si="20"/>
        <v>42964</v>
      </c>
      <c r="R95" s="193">
        <f t="shared" ca="1" si="21"/>
        <v>19</v>
      </c>
      <c r="S95" s="231"/>
      <c r="T95" s="231"/>
      <c r="U95" s="231"/>
      <c r="V95" s="231"/>
      <c r="W95" s="231"/>
      <c r="X95" s="231"/>
      <c r="Y95" s="231"/>
      <c r="Z95" s="231"/>
      <c r="AA95" s="231"/>
      <c r="AB95" s="231"/>
      <c r="AC95" s="231"/>
      <c r="AD95" s="231"/>
      <c r="AE95" s="83"/>
      <c r="AF95" s="82"/>
      <c r="AG95" s="230"/>
      <c r="AH95" s="227"/>
      <c r="AI95" s="229"/>
      <c r="AJ95" s="229"/>
      <c r="AK95" s="229"/>
      <c r="AL95" s="229"/>
      <c r="AM95" s="228"/>
      <c r="AN95" s="228"/>
      <c r="AO95" s="228"/>
      <c r="AP95" s="227"/>
      <c r="AQ95" s="23">
        <f>COUNTIFS(AG95:AP95,"&gt;=01/01/2017",AG95:AP95,"&lt;=31/12/2017",AG95:AP95,"&lt;="&amp;#REF!)</f>
        <v>0</v>
      </c>
      <c r="AR95" s="22">
        <f>IF(AQ95/MAX($BB$13,3)&gt;=1,1,AQ95/MAX($BB$13,3))</f>
        <v>0</v>
      </c>
      <c r="AS95" s="21">
        <f>COUNTIFS(AG95:AP95,"&gt;=01/06/2016",AG95:AP95,"&lt;=31/05/2017",AG95:AP95,"&lt;="&amp;#REF!)</f>
        <v>0</v>
      </c>
      <c r="AT95" s="28">
        <f>IF(AS95/MAX($BB$13,3)&gt;=1,1,AS95/MAX($BB$13,3))</f>
        <v>0</v>
      </c>
      <c r="AU95" s="37"/>
      <c r="AV95" s="26">
        <f>$A95</f>
        <v>0</v>
      </c>
      <c r="AW95" s="25">
        <f>$B95</f>
        <v>0</v>
      </c>
      <c r="AX95" s="24">
        <f t="array" ref="AX95">IFERROR(SMALL(IF($AG95:$AP95-$AX$2&gt;0,$AG95:$AP95,""),COLUMN(#REF!)),0)</f>
        <v>0</v>
      </c>
      <c r="AY95" s="24">
        <f t="array" ref="AY95">IFERROR(SMALL(IF($AG95:$AP95-$AX$2&gt;0,$AG95:$AP95,""),COLUMN(#REF!)),0)</f>
        <v>0</v>
      </c>
      <c r="AZ95" s="24">
        <f t="array" ref="AZ95">IFERROR(SMALL(IF($AG95:$AP95-$AX$2&gt;0,$AG95:$AP95,""),COLUMN(#REF!)),0)</f>
        <v>0</v>
      </c>
      <c r="BA95" s="24">
        <f t="array" ref="BA95">IFERROR(SMALL(IF($AG95:$AP95-$AX$2&gt;0,$AG95:$AP95,""),COLUMN(#REF!)),0)</f>
        <v>0</v>
      </c>
      <c r="BB95" s="24">
        <f t="array" ref="BB95">IFERROR(SMALL(IF($AG95:$AP95-$AX$2&gt;0,$AG95:$AP95,""),COLUMN(#REF!)),0)</f>
        <v>0</v>
      </c>
      <c r="BC95" s="24">
        <f t="array" ref="BC95">IFERROR(SMALL(IF($AG95:$AP95-$AX$2&gt;0,$AG95:$AP95,""),COLUMN(#REF!)),0)</f>
        <v>0</v>
      </c>
      <c r="BD95" s="24">
        <f t="array" ref="BD95">IFERROR(SMALL(IF($AG95:$AP95-$AX$2&gt;0,$AG95:$AP95,""),COLUMN(#REF!)),0)</f>
        <v>0</v>
      </c>
      <c r="BE95" s="24">
        <f t="array" ref="BE95">IFERROR(SMALL(IF($AG95:$AP95-$AX$2&gt;0,$AG95:$AP95,""),COLUMN(#REF!)),0)</f>
        <v>0</v>
      </c>
      <c r="BF95" s="24">
        <f t="array" ref="BF95">IFERROR(SMALL(IF($AG95:$AP95-$AX$2&gt;0,$AG95:$AP95,""),COLUMN(#REF!)),0)</f>
        <v>0</v>
      </c>
      <c r="BG95" s="24">
        <f t="array" ref="BG95">IFERROR(SMALL(IF($AG95:$AP95-$AX$2&gt;0,$AG95:$AP95,""),COLUMN(#REF!)),0)</f>
        <v>0</v>
      </c>
      <c r="BH95" s="23">
        <f>COUNTIFS(AX95:BG95,"&gt;=01/01/2018",AX95:BG95,"&lt;=31/12/2018",AX95:BG95,"&lt;="&amp;#REF!)</f>
        <v>0</v>
      </c>
      <c r="BI95" s="22">
        <f>IF(BH95/MAX($BB$13,3)&gt;=1,1,BH95/MAX($BB$13,3))</f>
        <v>0</v>
      </c>
      <c r="BJ95" s="21">
        <f>COUNTIFS(AX95:BG95,"&gt;=01/06/2017",AX95:BG95,"&lt;=31/05/2018",AX95:BG95,"&lt;="&amp;#REF!)</f>
        <v>0</v>
      </c>
      <c r="BK95" s="20">
        <f>IF(BJ95/MAX($BB$13,3)&gt;=1,1,BJ95/MAX($BB$13,3))</f>
        <v>0</v>
      </c>
      <c r="BL95" s="36"/>
      <c r="BM95" s="26">
        <f>$A95</f>
        <v>0</v>
      </c>
      <c r="BN95" s="25">
        <f>$B95</f>
        <v>0</v>
      </c>
      <c r="BO95" s="39">
        <f t="array" ref="BO95">IFERROR(SMALL(IF($AX95:$BG95-$AY$2&gt;0,$AX95:$BG95,""),COLUMN(#REF!)),0)</f>
        <v>0</v>
      </c>
      <c r="BP95" s="31" t="str">
        <f t="array" ref="BP95">IFERROR(SMALL(IF($AG95:$AP95-$AX$2&gt;0,$AG95:$AP95,""),COLUMN(#REF!)),"")</f>
        <v/>
      </c>
      <c r="BQ95" s="31" t="str">
        <f t="array" ref="BQ95">IFERROR(SMALL(IF($AG95:$AP95-$AX$2&gt;0,$AG95:$AP95,""),COLUMN(#REF!)),"")</f>
        <v/>
      </c>
      <c r="BR95" s="31" t="str">
        <f t="array" ref="BR95">IFERROR(SMALL(IF($AG95:$AP95-$AX$2&gt;0,$AG95:$AP95,""),COLUMN(#REF!)),"")</f>
        <v/>
      </c>
      <c r="BS95" s="31" t="str">
        <f t="array" ref="BS95">IFERROR(SMALL(IF($AG95:$AP95-$AX$2&gt;0,$AG95:$AP95,""),COLUMN(#REF!)),"")</f>
        <v/>
      </c>
      <c r="BT95" s="31" t="str">
        <f t="array" ref="BT95">IFERROR(SMALL(IF($AG95:$AP95-$AX$2&gt;0,$AG95:$AP95,""),COLUMN(#REF!)),"")</f>
        <v/>
      </c>
      <c r="BU95" s="31" t="str">
        <f t="array" ref="BU95">IFERROR(SMALL(IF($AG95:$AP95-$AX$2&gt;0,$AG95:$AP95,""),COLUMN(#REF!)),"")</f>
        <v/>
      </c>
      <c r="BV95" s="31" t="str">
        <f t="array" ref="BV95">IFERROR(SMALL(IF($AG95:$AP95-$AX$2&gt;0,$AG95:$AP95,""),COLUMN(#REF!)),"")</f>
        <v/>
      </c>
      <c r="BW95" s="31" t="str">
        <f t="array" ref="BW95">IFERROR(SMALL(IF($AG95:$AP95-$AX$2&gt;0,$AG95:$AP95,""),COLUMN(#REF!)),"")</f>
        <v/>
      </c>
      <c r="BX95" s="31" t="str">
        <f t="array" ref="BX95">IFERROR(SMALL(IF($AG95:$AP95-$AX$2&gt;0,$AG95:$AP95,""),COLUMN(#REF!)),"")</f>
        <v/>
      </c>
      <c r="BY95" s="23">
        <f>COUNTIFS(BO95:BX95,"&gt;=01/01/2018",BO95:BX95,"&lt;=31/12/2018",BO95:BX95,"&lt;="&amp;#REF!)</f>
        <v>0</v>
      </c>
      <c r="BZ95" s="22">
        <f>IF(BY95/MAX($BB$13,3)&gt;=1,1,BY95/MAX($BB$13,3))</f>
        <v>0</v>
      </c>
      <c r="CA95" s="21">
        <f>COUNTIFS(BO95:BX95,"&gt;=01/06/2017",BO95:BX95,"&lt;=31/05/2018",BO95:BX95,"&lt;="&amp;#REF!)</f>
        <v>0</v>
      </c>
      <c r="CB95" s="28">
        <f>IF(CA95/MAX($BB$13,3)&gt;=1,1,CA95/MAX($BB$13,3))</f>
        <v>0</v>
      </c>
    </row>
    <row r="96" spans="1:80" ht="19" customHeight="1" x14ac:dyDescent="0.2">
      <c r="A96" s="234"/>
      <c r="B96" s="234"/>
      <c r="C96" s="223" t="s">
        <v>18</v>
      </c>
      <c r="D96" s="244">
        <v>42600</v>
      </c>
      <c r="E96" s="243">
        <f t="shared" si="12"/>
        <v>42965</v>
      </c>
      <c r="F96" s="193">
        <f t="shared" ca="1" si="13"/>
        <v>20</v>
      </c>
      <c r="G96" s="244">
        <v>42600</v>
      </c>
      <c r="H96" s="243">
        <f t="shared" si="14"/>
        <v>42965</v>
      </c>
      <c r="I96" s="193">
        <f t="shared" ca="1" si="15"/>
        <v>20</v>
      </c>
      <c r="J96" s="244">
        <v>42600</v>
      </c>
      <c r="K96" s="243">
        <f t="shared" si="16"/>
        <v>42965</v>
      </c>
      <c r="L96" s="193">
        <f t="shared" ca="1" si="17"/>
        <v>20</v>
      </c>
      <c r="M96" s="244">
        <v>42600</v>
      </c>
      <c r="N96" s="243">
        <f t="shared" si="18"/>
        <v>42965</v>
      </c>
      <c r="O96" s="193">
        <f t="shared" ca="1" si="19"/>
        <v>20</v>
      </c>
      <c r="P96" s="244">
        <v>42600</v>
      </c>
      <c r="Q96" s="243">
        <f t="shared" si="20"/>
        <v>42965</v>
      </c>
      <c r="R96" s="193">
        <f t="shared" ca="1" si="21"/>
        <v>20</v>
      </c>
      <c r="S96" s="231"/>
      <c r="T96" s="231"/>
      <c r="U96" s="231"/>
      <c r="V96" s="231"/>
      <c r="W96" s="231"/>
      <c r="X96" s="231"/>
      <c r="Y96" s="231"/>
      <c r="Z96" s="231"/>
      <c r="AA96" s="231"/>
      <c r="AB96" s="231"/>
      <c r="AC96" s="231"/>
      <c r="AD96" s="231"/>
      <c r="AE96" s="83"/>
      <c r="AF96" s="82"/>
      <c r="AG96" s="230"/>
      <c r="AH96" s="227"/>
      <c r="AI96" s="229"/>
      <c r="AJ96" s="229"/>
      <c r="AK96" s="229"/>
      <c r="AL96" s="229"/>
      <c r="AM96" s="228"/>
      <c r="AN96" s="228"/>
      <c r="AO96" s="228"/>
      <c r="AP96" s="227"/>
      <c r="AQ96" s="23">
        <f>COUNTIFS(AG96:AP96,"&gt;=01/01/2017",AG96:AP96,"&lt;=31/12/2017",AG96:AP96,"&lt;="&amp;#REF!)</f>
        <v>0</v>
      </c>
      <c r="AR96" s="22">
        <f>IF(AQ96/MAX($BB$13,3)&gt;=1,1,AQ96/MAX($BB$13,3))</f>
        <v>0</v>
      </c>
      <c r="AS96" s="21">
        <f>COUNTIFS(AG96:AP96,"&gt;=01/06/2016",AG96:AP96,"&lt;=31/05/2017",AG96:AP96,"&lt;="&amp;#REF!)</f>
        <v>0</v>
      </c>
      <c r="AT96" s="28">
        <f>IF(AS96/MAX($BB$13,3)&gt;=1,1,AS96/MAX($BB$13,3))</f>
        <v>0</v>
      </c>
      <c r="AU96" s="37"/>
      <c r="AV96" s="26">
        <f>$A96</f>
        <v>0</v>
      </c>
      <c r="AW96" s="25">
        <f>$B96</f>
        <v>0</v>
      </c>
      <c r="AX96" s="24">
        <f t="array" ref="AX96">IFERROR(SMALL(IF($AG96:$AP96-$AX$2&gt;0,$AG96:$AP96,""),COLUMN(#REF!)),0)</f>
        <v>0</v>
      </c>
      <c r="AY96" s="24">
        <f t="array" ref="AY96">IFERROR(SMALL(IF($AG96:$AP96-$AX$2&gt;0,$AG96:$AP96,""),COLUMN(#REF!)),0)</f>
        <v>0</v>
      </c>
      <c r="AZ96" s="24">
        <f t="array" ref="AZ96">IFERROR(SMALL(IF($AG96:$AP96-$AX$2&gt;0,$AG96:$AP96,""),COLUMN(#REF!)),0)</f>
        <v>0</v>
      </c>
      <c r="BA96" s="24">
        <f t="array" ref="BA96">IFERROR(SMALL(IF($AG96:$AP96-$AX$2&gt;0,$AG96:$AP96,""),COLUMN(#REF!)),0)</f>
        <v>0</v>
      </c>
      <c r="BB96" s="24">
        <f t="array" ref="BB96">IFERROR(SMALL(IF($AG96:$AP96-$AX$2&gt;0,$AG96:$AP96,""),COLUMN(#REF!)),0)</f>
        <v>0</v>
      </c>
      <c r="BC96" s="24">
        <f t="array" ref="BC96">IFERROR(SMALL(IF($AG96:$AP96-$AX$2&gt;0,$AG96:$AP96,""),COLUMN(#REF!)),0)</f>
        <v>0</v>
      </c>
      <c r="BD96" s="24">
        <f t="array" ref="BD96">IFERROR(SMALL(IF($AG96:$AP96-$AX$2&gt;0,$AG96:$AP96,""),COLUMN(#REF!)),0)</f>
        <v>0</v>
      </c>
      <c r="BE96" s="24">
        <f t="array" ref="BE96">IFERROR(SMALL(IF($AG96:$AP96-$AX$2&gt;0,$AG96:$AP96,""),COLUMN(#REF!)),0)</f>
        <v>0</v>
      </c>
      <c r="BF96" s="24">
        <f t="array" ref="BF96">IFERROR(SMALL(IF($AG96:$AP96-$AX$2&gt;0,$AG96:$AP96,""),COLUMN(#REF!)),0)</f>
        <v>0</v>
      </c>
      <c r="BG96" s="24">
        <f t="array" ref="BG96">IFERROR(SMALL(IF($AG96:$AP96-$AX$2&gt;0,$AG96:$AP96,""),COLUMN(#REF!)),0)</f>
        <v>0</v>
      </c>
      <c r="BH96" s="23">
        <f>COUNTIFS(AX96:BG96,"&gt;=01/01/2018",AX96:BG96,"&lt;=31/12/2018",AX96:BG96,"&lt;="&amp;#REF!)</f>
        <v>0</v>
      </c>
      <c r="BI96" s="22">
        <f>IF(BH96/MAX($BB$13,3)&gt;=1,1,BH96/MAX($BB$13,3))</f>
        <v>0</v>
      </c>
      <c r="BJ96" s="21">
        <f>COUNTIFS(AX96:BG96,"&gt;=01/06/2017",AX96:BG96,"&lt;=31/05/2018",AX96:BG96,"&lt;="&amp;#REF!)</f>
        <v>0</v>
      </c>
      <c r="BK96" s="20">
        <f>IF(BJ96/MAX($BB$13,3)&gt;=1,1,BJ96/MAX($BB$13,3))</f>
        <v>0</v>
      </c>
      <c r="BL96" s="36"/>
      <c r="BM96" s="26">
        <f>$A96</f>
        <v>0</v>
      </c>
      <c r="BN96" s="25">
        <f>$B96</f>
        <v>0</v>
      </c>
      <c r="BO96" s="39">
        <f t="array" ref="BO96">IFERROR(SMALL(IF($AX96:$BG96-$AY$2&gt;0,$AX96:$BG96,""),COLUMN(#REF!)),0)</f>
        <v>0</v>
      </c>
      <c r="BP96" s="31" t="str">
        <f t="array" ref="BP96">IFERROR(SMALL(IF($AG96:$AP96-$AX$2&gt;0,$AG96:$AP96,""),COLUMN(#REF!)),"")</f>
        <v/>
      </c>
      <c r="BQ96" s="31" t="str">
        <f t="array" ref="BQ96">IFERROR(SMALL(IF($AG96:$AP96-$AX$2&gt;0,$AG96:$AP96,""),COLUMN(#REF!)),"")</f>
        <v/>
      </c>
      <c r="BR96" s="31" t="str">
        <f t="array" ref="BR96">IFERROR(SMALL(IF($AG96:$AP96-$AX$2&gt;0,$AG96:$AP96,""),COLUMN(#REF!)),"")</f>
        <v/>
      </c>
      <c r="BS96" s="31" t="str">
        <f t="array" ref="BS96">IFERROR(SMALL(IF($AG96:$AP96-$AX$2&gt;0,$AG96:$AP96,""),COLUMN(#REF!)),"")</f>
        <v/>
      </c>
      <c r="BT96" s="31" t="str">
        <f t="array" ref="BT96">IFERROR(SMALL(IF($AG96:$AP96-$AX$2&gt;0,$AG96:$AP96,""),COLUMN(#REF!)),"")</f>
        <v/>
      </c>
      <c r="BU96" s="31" t="str">
        <f t="array" ref="BU96">IFERROR(SMALL(IF($AG96:$AP96-$AX$2&gt;0,$AG96:$AP96,""),COLUMN(#REF!)),"")</f>
        <v/>
      </c>
      <c r="BV96" s="31" t="str">
        <f t="array" ref="BV96">IFERROR(SMALL(IF($AG96:$AP96-$AX$2&gt;0,$AG96:$AP96,""),COLUMN(#REF!)),"")</f>
        <v/>
      </c>
      <c r="BW96" s="31" t="str">
        <f t="array" ref="BW96">IFERROR(SMALL(IF($AG96:$AP96-$AX$2&gt;0,$AG96:$AP96,""),COLUMN(#REF!)),"")</f>
        <v/>
      </c>
      <c r="BX96" s="31" t="str">
        <f t="array" ref="BX96">IFERROR(SMALL(IF($AG96:$AP96-$AX$2&gt;0,$AG96:$AP96,""),COLUMN(#REF!)),"")</f>
        <v/>
      </c>
      <c r="BY96" s="23">
        <f>COUNTIFS(BO96:BX96,"&gt;=01/01/2018",BO96:BX96,"&lt;=31/12/2018",BO96:BX96,"&lt;="&amp;#REF!)</f>
        <v>0</v>
      </c>
      <c r="BZ96" s="22">
        <f>IF(BY96/MAX($BB$13,3)&gt;=1,1,BY96/MAX($BB$13,3))</f>
        <v>0</v>
      </c>
      <c r="CA96" s="21">
        <f>COUNTIFS(BO96:BX96,"&gt;=01/06/2017",BO96:BX96,"&lt;=31/05/2018",BO96:BX96,"&lt;="&amp;#REF!)</f>
        <v>0</v>
      </c>
      <c r="CB96" s="28">
        <f>IF(CA96/MAX($BB$13,3)&gt;=1,1,CA96/MAX($BB$13,3))</f>
        <v>0</v>
      </c>
    </row>
    <row r="97" spans="1:80" ht="19" customHeight="1" x14ac:dyDescent="0.2">
      <c r="A97" s="234"/>
      <c r="B97" s="234"/>
      <c r="C97" s="223" t="s">
        <v>18</v>
      </c>
      <c r="D97" s="244">
        <v>42601</v>
      </c>
      <c r="E97" s="243">
        <f t="shared" si="12"/>
        <v>42966</v>
      </c>
      <c r="F97" s="193">
        <f t="shared" ca="1" si="13"/>
        <v>21</v>
      </c>
      <c r="G97" s="244">
        <v>42601</v>
      </c>
      <c r="H97" s="243">
        <f t="shared" si="14"/>
        <v>42966</v>
      </c>
      <c r="I97" s="193">
        <f t="shared" ca="1" si="15"/>
        <v>21</v>
      </c>
      <c r="J97" s="244">
        <v>42601</v>
      </c>
      <c r="K97" s="243">
        <f t="shared" si="16"/>
        <v>42966</v>
      </c>
      <c r="L97" s="193">
        <f t="shared" ca="1" si="17"/>
        <v>21</v>
      </c>
      <c r="M97" s="244">
        <v>42601</v>
      </c>
      <c r="N97" s="243">
        <f t="shared" si="18"/>
        <v>42966</v>
      </c>
      <c r="O97" s="193">
        <f t="shared" ca="1" si="19"/>
        <v>21</v>
      </c>
      <c r="P97" s="244">
        <v>42601</v>
      </c>
      <c r="Q97" s="243">
        <f t="shared" si="20"/>
        <v>42966</v>
      </c>
      <c r="R97" s="193">
        <f t="shared" ca="1" si="21"/>
        <v>21</v>
      </c>
      <c r="S97" s="231"/>
      <c r="T97" s="231"/>
      <c r="U97" s="231"/>
      <c r="V97" s="231"/>
      <c r="W97" s="231"/>
      <c r="X97" s="231"/>
      <c r="Y97" s="231"/>
      <c r="Z97" s="231"/>
      <c r="AA97" s="231"/>
      <c r="AB97" s="231"/>
      <c r="AC97" s="231"/>
      <c r="AD97" s="231"/>
      <c r="AE97" s="83"/>
      <c r="AF97" s="82"/>
      <c r="AG97" s="230"/>
      <c r="AH97" s="227"/>
      <c r="AI97" s="229"/>
      <c r="AJ97" s="229"/>
      <c r="AK97" s="229"/>
      <c r="AL97" s="229"/>
      <c r="AM97" s="228"/>
      <c r="AN97" s="228"/>
      <c r="AO97" s="228"/>
      <c r="AP97" s="227"/>
      <c r="AQ97" s="23">
        <f>COUNTIFS(AG97:AP97,"&gt;=01/01/2017",AG97:AP97,"&lt;=31/12/2017",AG97:AP97,"&lt;="&amp;#REF!)</f>
        <v>0</v>
      </c>
      <c r="AR97" s="22">
        <f>IF(AQ97/MAX($BB$13,3)&gt;=1,1,AQ97/MAX($BB$13,3))</f>
        <v>0</v>
      </c>
      <c r="AS97" s="21">
        <f>COUNTIFS(AG97:AP97,"&gt;=01/06/2016",AG97:AP97,"&lt;=31/05/2017",AG97:AP97,"&lt;="&amp;#REF!)</f>
        <v>0</v>
      </c>
      <c r="AT97" s="28">
        <f>IF(AS97/MAX($BB$13,3)&gt;=1,1,AS97/MAX($BB$13,3))</f>
        <v>0</v>
      </c>
      <c r="AU97" s="37"/>
      <c r="AV97" s="26">
        <f>$A97</f>
        <v>0</v>
      </c>
      <c r="AW97" s="25">
        <f>$B97</f>
        <v>0</v>
      </c>
      <c r="AX97" s="24">
        <f t="array" ref="AX97">IFERROR(SMALL(IF($AG97:$AP97-$AX$2&gt;0,$AG97:$AP97,""),COLUMN(#REF!)),0)</f>
        <v>0</v>
      </c>
      <c r="AY97" s="24">
        <f t="array" ref="AY97">IFERROR(SMALL(IF($AG97:$AP97-$AX$2&gt;0,$AG97:$AP97,""),COLUMN(#REF!)),0)</f>
        <v>0</v>
      </c>
      <c r="AZ97" s="24">
        <f t="array" ref="AZ97">IFERROR(SMALL(IF($AG97:$AP97-$AX$2&gt;0,$AG97:$AP97,""),COLUMN(#REF!)),0)</f>
        <v>0</v>
      </c>
      <c r="BA97" s="24">
        <f t="array" ref="BA97">IFERROR(SMALL(IF($AG97:$AP97-$AX$2&gt;0,$AG97:$AP97,""),COLUMN(#REF!)),0)</f>
        <v>0</v>
      </c>
      <c r="BB97" s="24">
        <f t="array" ref="BB97">IFERROR(SMALL(IF($AG97:$AP97-$AX$2&gt;0,$AG97:$AP97,""),COLUMN(#REF!)),0)</f>
        <v>0</v>
      </c>
      <c r="BC97" s="24">
        <f t="array" ref="BC97">IFERROR(SMALL(IF($AG97:$AP97-$AX$2&gt;0,$AG97:$AP97,""),COLUMN(#REF!)),0)</f>
        <v>0</v>
      </c>
      <c r="BD97" s="24">
        <f t="array" ref="BD97">IFERROR(SMALL(IF($AG97:$AP97-$AX$2&gt;0,$AG97:$AP97,""),COLUMN(#REF!)),0)</f>
        <v>0</v>
      </c>
      <c r="BE97" s="24">
        <f t="array" ref="BE97">IFERROR(SMALL(IF($AG97:$AP97-$AX$2&gt;0,$AG97:$AP97,""),COLUMN(#REF!)),0)</f>
        <v>0</v>
      </c>
      <c r="BF97" s="24">
        <f t="array" ref="BF97">IFERROR(SMALL(IF($AG97:$AP97-$AX$2&gt;0,$AG97:$AP97,""),COLUMN(#REF!)),0)</f>
        <v>0</v>
      </c>
      <c r="BG97" s="24">
        <f t="array" ref="BG97">IFERROR(SMALL(IF($AG97:$AP97-$AX$2&gt;0,$AG97:$AP97,""),COLUMN(#REF!)),0)</f>
        <v>0</v>
      </c>
      <c r="BH97" s="23">
        <f>COUNTIFS(AX97:BG97,"&gt;=01/01/2018",AX97:BG97,"&lt;=31/12/2018",AX97:BG97,"&lt;="&amp;#REF!)</f>
        <v>0</v>
      </c>
      <c r="BI97" s="22">
        <f>IF(BH97/MAX($BB$13,3)&gt;=1,1,BH97/MAX($BB$13,3))</f>
        <v>0</v>
      </c>
      <c r="BJ97" s="21">
        <f>COUNTIFS(AX97:BG97,"&gt;=01/06/2017",AX97:BG97,"&lt;=31/05/2018",AX97:BG97,"&lt;="&amp;#REF!)</f>
        <v>0</v>
      </c>
      <c r="BK97" s="20">
        <f>IF(BJ97/MAX($BB$13,3)&gt;=1,1,BJ97/MAX($BB$13,3))</f>
        <v>0</v>
      </c>
      <c r="BL97" s="36"/>
      <c r="BM97" s="26">
        <f>$A97</f>
        <v>0</v>
      </c>
      <c r="BN97" s="25">
        <f>$B97</f>
        <v>0</v>
      </c>
      <c r="BO97" s="39">
        <f t="array" ref="BO97">IFERROR(SMALL(IF($AX97:$BG97-$AY$2&gt;0,$AX97:$BG97,""),COLUMN(#REF!)),0)</f>
        <v>0</v>
      </c>
      <c r="BP97" s="31" t="str">
        <f t="array" ref="BP97">IFERROR(SMALL(IF($AG97:$AP97-$AX$2&gt;0,$AG97:$AP97,""),COLUMN(#REF!)),"")</f>
        <v/>
      </c>
      <c r="BQ97" s="31" t="str">
        <f t="array" ref="BQ97">IFERROR(SMALL(IF($AG97:$AP97-$AX$2&gt;0,$AG97:$AP97,""),COLUMN(#REF!)),"")</f>
        <v/>
      </c>
      <c r="BR97" s="31" t="str">
        <f t="array" ref="BR97">IFERROR(SMALL(IF($AG97:$AP97-$AX$2&gt;0,$AG97:$AP97,""),COLUMN(#REF!)),"")</f>
        <v/>
      </c>
      <c r="BS97" s="31" t="str">
        <f t="array" ref="BS97">IFERROR(SMALL(IF($AG97:$AP97-$AX$2&gt;0,$AG97:$AP97,""),COLUMN(#REF!)),"")</f>
        <v/>
      </c>
      <c r="BT97" s="31" t="str">
        <f t="array" ref="BT97">IFERROR(SMALL(IF($AG97:$AP97-$AX$2&gt;0,$AG97:$AP97,""),COLUMN(#REF!)),"")</f>
        <v/>
      </c>
      <c r="BU97" s="31" t="str">
        <f t="array" ref="BU97">IFERROR(SMALL(IF($AG97:$AP97-$AX$2&gt;0,$AG97:$AP97,""),COLUMN(#REF!)),"")</f>
        <v/>
      </c>
      <c r="BV97" s="31" t="str">
        <f t="array" ref="BV97">IFERROR(SMALL(IF($AG97:$AP97-$AX$2&gt;0,$AG97:$AP97,""),COLUMN(#REF!)),"")</f>
        <v/>
      </c>
      <c r="BW97" s="31" t="str">
        <f t="array" ref="BW97">IFERROR(SMALL(IF($AG97:$AP97-$AX$2&gt;0,$AG97:$AP97,""),COLUMN(#REF!)),"")</f>
        <v/>
      </c>
      <c r="BX97" s="31" t="str">
        <f t="array" ref="BX97">IFERROR(SMALL(IF($AG97:$AP97-$AX$2&gt;0,$AG97:$AP97,""),COLUMN(#REF!)),"")</f>
        <v/>
      </c>
      <c r="BY97" s="23">
        <f>COUNTIFS(BO97:BX97,"&gt;=01/01/2018",BO97:BX97,"&lt;=31/12/2018",BO97:BX97,"&lt;="&amp;#REF!)</f>
        <v>0</v>
      </c>
      <c r="BZ97" s="22">
        <f>IF(BY97/MAX($BB$13,3)&gt;=1,1,BY97/MAX($BB$13,3))</f>
        <v>0</v>
      </c>
      <c r="CA97" s="21">
        <f>COUNTIFS(BO97:BX97,"&gt;=01/06/2017",BO97:BX97,"&lt;=31/05/2018",BO97:BX97,"&lt;="&amp;#REF!)</f>
        <v>0</v>
      </c>
      <c r="CB97" s="28">
        <f>IF(CA97/MAX($BB$13,3)&gt;=1,1,CA97/MAX($BB$13,3))</f>
        <v>0</v>
      </c>
    </row>
    <row r="98" spans="1:80" ht="19" customHeight="1" x14ac:dyDescent="0.2">
      <c r="A98" s="234"/>
      <c r="B98" s="234"/>
      <c r="C98" s="223" t="s">
        <v>18</v>
      </c>
      <c r="D98" s="244">
        <v>42602</v>
      </c>
      <c r="E98" s="243">
        <f t="shared" si="12"/>
        <v>42967</v>
      </c>
      <c r="F98" s="193">
        <f t="shared" ca="1" si="13"/>
        <v>22</v>
      </c>
      <c r="G98" s="244">
        <v>42602</v>
      </c>
      <c r="H98" s="243">
        <f t="shared" si="14"/>
        <v>42967</v>
      </c>
      <c r="I98" s="193">
        <f t="shared" ca="1" si="15"/>
        <v>22</v>
      </c>
      <c r="J98" s="244">
        <v>42602</v>
      </c>
      <c r="K98" s="243">
        <f t="shared" si="16"/>
        <v>42967</v>
      </c>
      <c r="L98" s="193">
        <f t="shared" ca="1" si="17"/>
        <v>22</v>
      </c>
      <c r="M98" s="244">
        <v>42602</v>
      </c>
      <c r="N98" s="243">
        <f t="shared" si="18"/>
        <v>42967</v>
      </c>
      <c r="O98" s="193">
        <f t="shared" ca="1" si="19"/>
        <v>22</v>
      </c>
      <c r="P98" s="244">
        <v>42602</v>
      </c>
      <c r="Q98" s="243">
        <f t="shared" si="20"/>
        <v>42967</v>
      </c>
      <c r="R98" s="193">
        <f t="shared" ca="1" si="21"/>
        <v>22</v>
      </c>
      <c r="S98" s="231"/>
      <c r="T98" s="231"/>
      <c r="U98" s="231"/>
      <c r="V98" s="231"/>
      <c r="W98" s="231"/>
      <c r="X98" s="231"/>
      <c r="Y98" s="231"/>
      <c r="Z98" s="231"/>
      <c r="AA98" s="231"/>
      <c r="AB98" s="231"/>
      <c r="AC98" s="231"/>
      <c r="AD98" s="231"/>
      <c r="AE98" s="83"/>
      <c r="AF98" s="82"/>
      <c r="AG98" s="230"/>
      <c r="AH98" s="227"/>
      <c r="AI98" s="229"/>
      <c r="AJ98" s="229"/>
      <c r="AK98" s="229"/>
      <c r="AL98" s="229"/>
      <c r="AM98" s="228"/>
      <c r="AN98" s="228"/>
      <c r="AO98" s="228"/>
      <c r="AP98" s="227"/>
      <c r="AQ98" s="23">
        <f>COUNTIFS(AG98:AP98,"&gt;=01/01/2017",AG98:AP98,"&lt;=31/12/2017",AG98:AP98,"&lt;="&amp;#REF!)</f>
        <v>0</v>
      </c>
      <c r="AR98" s="22">
        <f>IF(AQ98/MAX($BB$13,3)&gt;=1,1,AQ98/MAX($BB$13,3))</f>
        <v>0</v>
      </c>
      <c r="AS98" s="21">
        <f>COUNTIFS(AG98:AP98,"&gt;=01/06/2016",AG98:AP98,"&lt;=31/05/2017",AG98:AP98,"&lt;="&amp;#REF!)</f>
        <v>0</v>
      </c>
      <c r="AT98" s="28">
        <f>IF(AS98/MAX($BB$13,3)&gt;=1,1,AS98/MAX($BB$13,3))</f>
        <v>0</v>
      </c>
      <c r="AU98" s="37"/>
      <c r="AV98" s="26">
        <f>$A98</f>
        <v>0</v>
      </c>
      <c r="AW98" s="25">
        <f>$B98</f>
        <v>0</v>
      </c>
      <c r="AX98" s="24">
        <f t="array" ref="AX98">IFERROR(SMALL(IF($AG98:$AP98-$AX$2&gt;0,$AG98:$AP98,""),COLUMN(#REF!)),0)</f>
        <v>0</v>
      </c>
      <c r="AY98" s="24">
        <f t="array" ref="AY98">IFERROR(SMALL(IF($AG98:$AP98-$AX$2&gt;0,$AG98:$AP98,""),COLUMN(#REF!)),0)</f>
        <v>0</v>
      </c>
      <c r="AZ98" s="24">
        <f t="array" ref="AZ98">IFERROR(SMALL(IF($AG98:$AP98-$AX$2&gt;0,$AG98:$AP98,""),COLUMN(#REF!)),0)</f>
        <v>0</v>
      </c>
      <c r="BA98" s="24">
        <f t="array" ref="BA98">IFERROR(SMALL(IF($AG98:$AP98-$AX$2&gt;0,$AG98:$AP98,""),COLUMN(#REF!)),0)</f>
        <v>0</v>
      </c>
      <c r="BB98" s="24">
        <f t="array" ref="BB98">IFERROR(SMALL(IF($AG98:$AP98-$AX$2&gt;0,$AG98:$AP98,""),COLUMN(#REF!)),0)</f>
        <v>0</v>
      </c>
      <c r="BC98" s="24">
        <f t="array" ref="BC98">IFERROR(SMALL(IF($AG98:$AP98-$AX$2&gt;0,$AG98:$AP98,""),COLUMN(#REF!)),0)</f>
        <v>0</v>
      </c>
      <c r="BD98" s="24">
        <f t="array" ref="BD98">IFERROR(SMALL(IF($AG98:$AP98-$AX$2&gt;0,$AG98:$AP98,""),COLUMN(#REF!)),0)</f>
        <v>0</v>
      </c>
      <c r="BE98" s="24">
        <f t="array" ref="BE98">IFERROR(SMALL(IF($AG98:$AP98-$AX$2&gt;0,$AG98:$AP98,""),COLUMN(#REF!)),0)</f>
        <v>0</v>
      </c>
      <c r="BF98" s="24">
        <f t="array" ref="BF98">IFERROR(SMALL(IF($AG98:$AP98-$AX$2&gt;0,$AG98:$AP98,""),COLUMN(#REF!)),0)</f>
        <v>0</v>
      </c>
      <c r="BG98" s="24">
        <f t="array" ref="BG98">IFERROR(SMALL(IF($AG98:$AP98-$AX$2&gt;0,$AG98:$AP98,""),COLUMN(#REF!)),0)</f>
        <v>0</v>
      </c>
      <c r="BH98" s="23">
        <f>COUNTIFS(AX98:BG98,"&gt;=01/01/2018",AX98:BG98,"&lt;=31/12/2018",AX98:BG98,"&lt;="&amp;#REF!)</f>
        <v>0</v>
      </c>
      <c r="BI98" s="22">
        <f>IF(BH98/MAX($BB$13,3)&gt;=1,1,BH98/MAX($BB$13,3))</f>
        <v>0</v>
      </c>
      <c r="BJ98" s="21">
        <f>COUNTIFS(AX98:BG98,"&gt;=01/06/2017",AX98:BG98,"&lt;=31/05/2018",AX98:BG98,"&lt;="&amp;#REF!)</f>
        <v>0</v>
      </c>
      <c r="BK98" s="20">
        <f>IF(BJ98/MAX($BB$13,3)&gt;=1,1,BJ98/MAX($BB$13,3))</f>
        <v>0</v>
      </c>
      <c r="BL98" s="36"/>
      <c r="BM98" s="26">
        <f>$A98</f>
        <v>0</v>
      </c>
      <c r="BN98" s="25">
        <f>$B98</f>
        <v>0</v>
      </c>
      <c r="BO98" s="39">
        <f t="array" ref="BO98">IFERROR(SMALL(IF($AX98:$BG98-$AY$2&gt;0,$AX98:$BG98,""),COLUMN(#REF!)),0)</f>
        <v>0</v>
      </c>
      <c r="BP98" s="31" t="str">
        <f t="array" ref="BP98">IFERROR(SMALL(IF($AG98:$AP98-$AX$2&gt;0,$AG98:$AP98,""),COLUMN(#REF!)),"")</f>
        <v/>
      </c>
      <c r="BQ98" s="31" t="str">
        <f t="array" ref="BQ98">IFERROR(SMALL(IF($AG98:$AP98-$AX$2&gt;0,$AG98:$AP98,""),COLUMN(#REF!)),"")</f>
        <v/>
      </c>
      <c r="BR98" s="31" t="str">
        <f t="array" ref="BR98">IFERROR(SMALL(IF($AG98:$AP98-$AX$2&gt;0,$AG98:$AP98,""),COLUMN(#REF!)),"")</f>
        <v/>
      </c>
      <c r="BS98" s="31" t="str">
        <f t="array" ref="BS98">IFERROR(SMALL(IF($AG98:$AP98-$AX$2&gt;0,$AG98:$AP98,""),COLUMN(#REF!)),"")</f>
        <v/>
      </c>
      <c r="BT98" s="31" t="str">
        <f t="array" ref="BT98">IFERROR(SMALL(IF($AG98:$AP98-$AX$2&gt;0,$AG98:$AP98,""),COLUMN(#REF!)),"")</f>
        <v/>
      </c>
      <c r="BU98" s="31" t="str">
        <f t="array" ref="BU98">IFERROR(SMALL(IF($AG98:$AP98-$AX$2&gt;0,$AG98:$AP98,""),COLUMN(#REF!)),"")</f>
        <v/>
      </c>
      <c r="BV98" s="31" t="str">
        <f t="array" ref="BV98">IFERROR(SMALL(IF($AG98:$AP98-$AX$2&gt;0,$AG98:$AP98,""),COLUMN(#REF!)),"")</f>
        <v/>
      </c>
      <c r="BW98" s="31" t="str">
        <f t="array" ref="BW98">IFERROR(SMALL(IF($AG98:$AP98-$AX$2&gt;0,$AG98:$AP98,""),COLUMN(#REF!)),"")</f>
        <v/>
      </c>
      <c r="BX98" s="31" t="str">
        <f t="array" ref="BX98">IFERROR(SMALL(IF($AG98:$AP98-$AX$2&gt;0,$AG98:$AP98,""),COLUMN(#REF!)),"")</f>
        <v/>
      </c>
      <c r="BY98" s="23">
        <f>COUNTIFS(BO98:BX98,"&gt;=01/01/2018",BO98:BX98,"&lt;=31/12/2018",BO98:BX98,"&lt;="&amp;#REF!)</f>
        <v>0</v>
      </c>
      <c r="BZ98" s="22">
        <f>IF(BY98/MAX($BB$13,3)&gt;=1,1,BY98/MAX($BB$13,3))</f>
        <v>0</v>
      </c>
      <c r="CA98" s="21">
        <f>COUNTIFS(BO98:BX98,"&gt;=01/06/2017",BO98:BX98,"&lt;=31/05/2018",BO98:BX98,"&lt;="&amp;#REF!)</f>
        <v>0</v>
      </c>
      <c r="CB98" s="28">
        <f>IF(CA98/MAX($BB$13,3)&gt;=1,1,CA98/MAX($BB$13,3))</f>
        <v>0</v>
      </c>
    </row>
    <row r="99" spans="1:80" ht="19" customHeight="1" x14ac:dyDescent="0.2">
      <c r="A99" s="234"/>
      <c r="B99" s="234"/>
      <c r="C99" s="223" t="s">
        <v>18</v>
      </c>
      <c r="D99" s="244">
        <v>42603</v>
      </c>
      <c r="E99" s="243">
        <f t="shared" si="12"/>
        <v>42968</v>
      </c>
      <c r="F99" s="193">
        <f t="shared" ca="1" si="13"/>
        <v>23</v>
      </c>
      <c r="G99" s="244">
        <v>42603</v>
      </c>
      <c r="H99" s="243">
        <f t="shared" si="14"/>
        <v>42968</v>
      </c>
      <c r="I99" s="193">
        <f t="shared" ca="1" si="15"/>
        <v>23</v>
      </c>
      <c r="J99" s="244">
        <v>42603</v>
      </c>
      <c r="K99" s="243">
        <f t="shared" si="16"/>
        <v>42968</v>
      </c>
      <c r="L99" s="193">
        <f t="shared" ca="1" si="17"/>
        <v>23</v>
      </c>
      <c r="M99" s="244">
        <v>42603</v>
      </c>
      <c r="N99" s="243">
        <f t="shared" si="18"/>
        <v>42968</v>
      </c>
      <c r="O99" s="193">
        <f t="shared" ca="1" si="19"/>
        <v>23</v>
      </c>
      <c r="P99" s="244">
        <v>42603</v>
      </c>
      <c r="Q99" s="243">
        <f t="shared" si="20"/>
        <v>42968</v>
      </c>
      <c r="R99" s="193">
        <f t="shared" ca="1" si="21"/>
        <v>23</v>
      </c>
      <c r="S99" s="231"/>
      <c r="T99" s="231"/>
      <c r="U99" s="231"/>
      <c r="V99" s="231"/>
      <c r="W99" s="231"/>
      <c r="X99" s="231"/>
      <c r="Y99" s="231"/>
      <c r="Z99" s="231"/>
      <c r="AA99" s="231"/>
      <c r="AB99" s="231"/>
      <c r="AC99" s="231"/>
      <c r="AD99" s="231"/>
      <c r="AE99" s="83"/>
      <c r="AF99" s="82"/>
      <c r="AG99" s="230"/>
      <c r="AH99" s="227"/>
      <c r="AI99" s="229"/>
      <c r="AJ99" s="229"/>
      <c r="AK99" s="229"/>
      <c r="AL99" s="229"/>
      <c r="AM99" s="228"/>
      <c r="AN99" s="228"/>
      <c r="AO99" s="228"/>
      <c r="AP99" s="227"/>
      <c r="AQ99" s="23">
        <f>COUNTIFS(AG99:AP99,"&gt;=01/01/2017",AG99:AP99,"&lt;=31/12/2017",AG99:AP99,"&lt;="&amp;#REF!)</f>
        <v>0</v>
      </c>
      <c r="AR99" s="22">
        <f>IF(AQ99/MAX($BB$13,3)&gt;=1,1,AQ99/MAX($BB$13,3))</f>
        <v>0</v>
      </c>
      <c r="AS99" s="21">
        <f>COUNTIFS(AG99:AP99,"&gt;=01/06/2016",AG99:AP99,"&lt;=31/05/2017",AG99:AP99,"&lt;="&amp;#REF!)</f>
        <v>0</v>
      </c>
      <c r="AT99" s="28">
        <f>IF(AS99/MAX($BB$13,3)&gt;=1,1,AS99/MAX($BB$13,3))</f>
        <v>0</v>
      </c>
      <c r="AU99" s="37"/>
      <c r="AV99" s="26">
        <f>$A99</f>
        <v>0</v>
      </c>
      <c r="AW99" s="25">
        <f>$B99</f>
        <v>0</v>
      </c>
      <c r="AX99" s="24">
        <f t="array" ref="AX99">IFERROR(SMALL(IF($AG99:$AP99-$AX$2&gt;0,$AG99:$AP99,""),COLUMN(#REF!)),0)</f>
        <v>0</v>
      </c>
      <c r="AY99" s="24">
        <f t="array" ref="AY99">IFERROR(SMALL(IF($AG99:$AP99-$AX$2&gt;0,$AG99:$AP99,""),COLUMN(#REF!)),0)</f>
        <v>0</v>
      </c>
      <c r="AZ99" s="24">
        <f t="array" ref="AZ99">IFERROR(SMALL(IF($AG99:$AP99-$AX$2&gt;0,$AG99:$AP99,""),COLUMN(#REF!)),0)</f>
        <v>0</v>
      </c>
      <c r="BA99" s="24">
        <f t="array" ref="BA99">IFERROR(SMALL(IF($AG99:$AP99-$AX$2&gt;0,$AG99:$AP99,""),COLUMN(#REF!)),0)</f>
        <v>0</v>
      </c>
      <c r="BB99" s="24">
        <f t="array" ref="BB99">IFERROR(SMALL(IF($AG99:$AP99-$AX$2&gt;0,$AG99:$AP99,""),COLUMN(#REF!)),0)</f>
        <v>0</v>
      </c>
      <c r="BC99" s="24">
        <f t="array" ref="BC99">IFERROR(SMALL(IF($AG99:$AP99-$AX$2&gt;0,$AG99:$AP99,""),COLUMN(#REF!)),0)</f>
        <v>0</v>
      </c>
      <c r="BD99" s="24">
        <f t="array" ref="BD99">IFERROR(SMALL(IF($AG99:$AP99-$AX$2&gt;0,$AG99:$AP99,""),COLUMN(#REF!)),0)</f>
        <v>0</v>
      </c>
      <c r="BE99" s="24">
        <f t="array" ref="BE99">IFERROR(SMALL(IF($AG99:$AP99-$AX$2&gt;0,$AG99:$AP99,""),COLUMN(#REF!)),0)</f>
        <v>0</v>
      </c>
      <c r="BF99" s="24">
        <f t="array" ref="BF99">IFERROR(SMALL(IF($AG99:$AP99-$AX$2&gt;0,$AG99:$AP99,""),COLUMN(#REF!)),0)</f>
        <v>0</v>
      </c>
      <c r="BG99" s="24">
        <f t="array" ref="BG99">IFERROR(SMALL(IF($AG99:$AP99-$AX$2&gt;0,$AG99:$AP99,""),COLUMN(#REF!)),0)</f>
        <v>0</v>
      </c>
      <c r="BH99" s="23">
        <f>COUNTIFS(AX99:BG99,"&gt;=01/01/2018",AX99:BG99,"&lt;=31/12/2018",AX99:BG99,"&lt;="&amp;#REF!)</f>
        <v>0</v>
      </c>
      <c r="BI99" s="22">
        <f>IF(BH99/MAX($BB$13,3)&gt;=1,1,BH99/MAX($BB$13,3))</f>
        <v>0</v>
      </c>
      <c r="BJ99" s="21">
        <f>COUNTIFS(AX99:BG99,"&gt;=01/06/2017",AX99:BG99,"&lt;=31/05/2018",AX99:BG99,"&lt;="&amp;#REF!)</f>
        <v>0</v>
      </c>
      <c r="BK99" s="20">
        <f>IF(BJ99/MAX($BB$13,3)&gt;=1,1,BJ99/MAX($BB$13,3))</f>
        <v>0</v>
      </c>
      <c r="BL99" s="36"/>
      <c r="BM99" s="26">
        <f>$A99</f>
        <v>0</v>
      </c>
      <c r="BN99" s="25">
        <f>$B99</f>
        <v>0</v>
      </c>
      <c r="BO99" s="31" t="str">
        <f t="array" ref="BO99">IFERROR(SMALL(IF($AG99:$AP99-$AX$2&gt;0,$AG99:$AP99,""),COLUMN(#REF!)),"")</f>
        <v/>
      </c>
      <c r="BP99" s="31" t="str">
        <f t="array" ref="BP99">IFERROR(SMALL(IF($AG99:$AP99-$AX$2&gt;0,$AG99:$AP99,""),COLUMN(#REF!)),"")</f>
        <v/>
      </c>
      <c r="BQ99" s="31" t="str">
        <f t="array" ref="BQ99">IFERROR(SMALL(IF($AG99:$AP99-$AX$2&gt;0,$AG99:$AP99,""),COLUMN(#REF!)),"")</f>
        <v/>
      </c>
      <c r="BR99" s="31" t="str">
        <f t="array" ref="BR99">IFERROR(SMALL(IF($AG99:$AP99-$AX$2&gt;0,$AG99:$AP99,""),COLUMN(#REF!)),"")</f>
        <v/>
      </c>
      <c r="BS99" s="31" t="str">
        <f t="array" ref="BS99">IFERROR(SMALL(IF($AG99:$AP99-$AX$2&gt;0,$AG99:$AP99,""),COLUMN(#REF!)),"")</f>
        <v/>
      </c>
      <c r="BT99" s="31" t="str">
        <f t="array" ref="BT99">IFERROR(SMALL(IF($AG99:$AP99-$AX$2&gt;0,$AG99:$AP99,""),COLUMN(#REF!)),"")</f>
        <v/>
      </c>
      <c r="BU99" s="31" t="str">
        <f t="array" ref="BU99">IFERROR(SMALL(IF($AG99:$AP99-$AX$2&gt;0,$AG99:$AP99,""),COLUMN(#REF!)),"")</f>
        <v/>
      </c>
      <c r="BV99" s="31" t="str">
        <f t="array" ref="BV99">IFERROR(SMALL(IF($AG99:$AP99-$AX$2&gt;0,$AG99:$AP99,""),COLUMN(#REF!)),"")</f>
        <v/>
      </c>
      <c r="BW99" s="31" t="str">
        <f t="array" ref="BW99">IFERROR(SMALL(IF($AG99:$AP99-$AX$2&gt;0,$AG99:$AP99,""),COLUMN(#REF!)),"")</f>
        <v/>
      </c>
      <c r="BX99" s="31" t="str">
        <f t="array" ref="BX99">IFERROR(SMALL(IF($AG99:$AP99-$AX$2&gt;0,$AG99:$AP99,""),COLUMN(#REF!)),"")</f>
        <v/>
      </c>
      <c r="BY99" s="23">
        <f>COUNTIFS(BO99:BX99,"&gt;=01/01/2018",BO99:BX99,"&lt;=31/12/2018",BO99:BX99,"&lt;="&amp;#REF!)</f>
        <v>0</v>
      </c>
      <c r="BZ99" s="22">
        <f>IF(BY99/MAX($BB$13,3)&gt;=1,1,BY99/MAX($BB$13,3))</f>
        <v>0</v>
      </c>
      <c r="CA99" s="21">
        <f>COUNTIFS(BO99:BX99,"&gt;=01/06/2017",BO99:BX99,"&lt;=31/05/2018",BO99:BX99,"&lt;="&amp;#REF!)</f>
        <v>0</v>
      </c>
      <c r="CB99" s="28">
        <f>IF(CA99/MAX($BB$13,3)&gt;=1,1,CA99/MAX($BB$13,3))</f>
        <v>0</v>
      </c>
    </row>
    <row r="100" spans="1:80" ht="19" customHeight="1" x14ac:dyDescent="0.2">
      <c r="A100" s="234"/>
      <c r="B100" s="234"/>
      <c r="C100" s="223" t="s">
        <v>18</v>
      </c>
      <c r="D100" s="244">
        <v>42604</v>
      </c>
      <c r="E100" s="243">
        <f t="shared" si="12"/>
        <v>42969</v>
      </c>
      <c r="F100" s="193">
        <f t="shared" ca="1" si="13"/>
        <v>24</v>
      </c>
      <c r="G100" s="244">
        <v>42604</v>
      </c>
      <c r="H100" s="243">
        <f t="shared" si="14"/>
        <v>42969</v>
      </c>
      <c r="I100" s="193">
        <f t="shared" ca="1" si="15"/>
        <v>24</v>
      </c>
      <c r="J100" s="244">
        <v>42604</v>
      </c>
      <c r="K100" s="243">
        <f t="shared" si="16"/>
        <v>42969</v>
      </c>
      <c r="L100" s="193">
        <f t="shared" ca="1" si="17"/>
        <v>24</v>
      </c>
      <c r="M100" s="244">
        <v>42604</v>
      </c>
      <c r="N100" s="243">
        <f t="shared" si="18"/>
        <v>42969</v>
      </c>
      <c r="O100" s="193">
        <f t="shared" ca="1" si="19"/>
        <v>24</v>
      </c>
      <c r="P100" s="244">
        <v>42604</v>
      </c>
      <c r="Q100" s="243">
        <f t="shared" si="20"/>
        <v>42969</v>
      </c>
      <c r="R100" s="193">
        <f t="shared" ca="1" si="21"/>
        <v>24</v>
      </c>
      <c r="S100" s="231"/>
      <c r="T100" s="231"/>
      <c r="U100" s="231"/>
      <c r="V100" s="231"/>
      <c r="W100" s="231"/>
      <c r="X100" s="231"/>
      <c r="Y100" s="231"/>
      <c r="Z100" s="231"/>
      <c r="AA100" s="231"/>
      <c r="AB100" s="231"/>
      <c r="AC100" s="231"/>
      <c r="AD100" s="231"/>
      <c r="AE100" s="83"/>
      <c r="AF100" s="82"/>
      <c r="AG100" s="230"/>
      <c r="AH100" s="227"/>
      <c r="AI100" s="229"/>
      <c r="AJ100" s="229"/>
      <c r="AK100" s="229"/>
      <c r="AL100" s="229"/>
      <c r="AM100" s="228"/>
      <c r="AN100" s="228"/>
      <c r="AO100" s="228"/>
      <c r="AP100" s="227"/>
      <c r="AQ100" s="23">
        <f>COUNTIFS(AG100:AP100,"&gt;=01/01/2017",AG100:AP100,"&lt;=31/12/2017",AG100:AP100,"&lt;="&amp;#REF!)</f>
        <v>0</v>
      </c>
      <c r="AR100" s="22">
        <f>IF(AQ100/MAX($BB$13,3)&gt;=1,1,AQ100/MAX($BB$13,3))</f>
        <v>0</v>
      </c>
      <c r="AS100" s="21">
        <f>COUNTIFS(AG100:AP100,"&gt;=01/06/2016",AG100:AP100,"&lt;=31/05/2017",AG100:AP100,"&lt;="&amp;#REF!)</f>
        <v>0</v>
      </c>
      <c r="AT100" s="28">
        <f>IF(AS100/MAX($BB$13,3)&gt;=1,1,AS100/MAX($BB$13,3))</f>
        <v>0</v>
      </c>
      <c r="AU100" s="37"/>
      <c r="AV100" s="26">
        <f>$A100</f>
        <v>0</v>
      </c>
      <c r="AW100" s="25">
        <f>$B100</f>
        <v>0</v>
      </c>
      <c r="AX100" s="24">
        <f t="array" ref="AX100">IFERROR(SMALL(IF($AG100:$AP100-$AX$2&gt;0,$AG100:$AP100,""),COLUMN(#REF!)),0)</f>
        <v>0</v>
      </c>
      <c r="AY100" s="24">
        <f t="array" ref="AY100">IFERROR(SMALL(IF($AG100:$AP100-$AX$2&gt;0,$AG100:$AP100,""),COLUMN(#REF!)),0)</f>
        <v>0</v>
      </c>
      <c r="AZ100" s="24">
        <f t="array" ref="AZ100">IFERROR(SMALL(IF($AG100:$AP100-$AX$2&gt;0,$AG100:$AP100,""),COLUMN(#REF!)),0)</f>
        <v>0</v>
      </c>
      <c r="BA100" s="24">
        <f t="array" ref="BA100">IFERROR(SMALL(IF($AG100:$AP100-$AX$2&gt;0,$AG100:$AP100,""),COLUMN(#REF!)),0)</f>
        <v>0</v>
      </c>
      <c r="BB100" s="24">
        <f t="array" ref="BB100">IFERROR(SMALL(IF($AG100:$AP100-$AX$2&gt;0,$AG100:$AP100,""),COLUMN(#REF!)),0)</f>
        <v>0</v>
      </c>
      <c r="BC100" s="24">
        <f t="array" ref="BC100">IFERROR(SMALL(IF($AG100:$AP100-$AX$2&gt;0,$AG100:$AP100,""),COLUMN(#REF!)),0)</f>
        <v>0</v>
      </c>
      <c r="BD100" s="24">
        <f t="array" ref="BD100">IFERROR(SMALL(IF($AG100:$AP100-$AX$2&gt;0,$AG100:$AP100,""),COLUMN(#REF!)),0)</f>
        <v>0</v>
      </c>
      <c r="BE100" s="24">
        <f t="array" ref="BE100">IFERROR(SMALL(IF($AG100:$AP100-$AX$2&gt;0,$AG100:$AP100,""),COLUMN(#REF!)),0)</f>
        <v>0</v>
      </c>
      <c r="BF100" s="24">
        <f t="array" ref="BF100">IFERROR(SMALL(IF($AG100:$AP100-$AX$2&gt;0,$AG100:$AP100,""),COLUMN(#REF!)),0)</f>
        <v>0</v>
      </c>
      <c r="BG100" s="24">
        <f t="array" ref="BG100">IFERROR(SMALL(IF($AG100:$AP100-$AX$2&gt;0,$AG100:$AP100,""),COLUMN(#REF!)),0)</f>
        <v>0</v>
      </c>
      <c r="BH100" s="23">
        <f>COUNTIFS(AX100:BG100,"&gt;=01/01/2018",AX100:BG100,"&lt;=31/12/2018",AX100:BG100,"&lt;="&amp;#REF!)</f>
        <v>0</v>
      </c>
      <c r="BI100" s="22">
        <f>IF(BH100/MAX($BB$13,3)&gt;=1,1,BH100/MAX($BB$13,3))</f>
        <v>0</v>
      </c>
      <c r="BJ100" s="21">
        <f>COUNTIFS(AX100:BG100,"&gt;=01/06/2017",AX100:BG100,"&lt;=31/05/2018",AX100:BG100,"&lt;="&amp;#REF!)</f>
        <v>0</v>
      </c>
      <c r="BK100" s="20">
        <f>IF(BJ100/MAX($BB$13,3)&gt;=1,1,BJ100/MAX($BB$13,3))</f>
        <v>0</v>
      </c>
      <c r="BL100" s="36"/>
      <c r="BM100" s="26">
        <f>$A100</f>
        <v>0</v>
      </c>
      <c r="BN100" s="25">
        <f>$B100</f>
        <v>0</v>
      </c>
      <c r="BO100" s="31" t="str">
        <f t="array" ref="BO100">IFERROR(SMALL(IF($AG100:$AP100-$AX$2&gt;0,$AG100:$AP100,""),COLUMN(#REF!)),"")</f>
        <v/>
      </c>
      <c r="BP100" s="31" t="str">
        <f t="array" ref="BP100">IFERROR(SMALL(IF($AG100:$AP100-$AX$2&gt;0,$AG100:$AP100,""),COLUMN(#REF!)),"")</f>
        <v/>
      </c>
      <c r="BQ100" s="31" t="str">
        <f t="array" ref="BQ100">IFERROR(SMALL(IF($AG100:$AP100-$AX$2&gt;0,$AG100:$AP100,""),COLUMN(#REF!)),"")</f>
        <v/>
      </c>
      <c r="BR100" s="31" t="str">
        <f t="array" ref="BR100">IFERROR(SMALL(IF($AG100:$AP100-$AX$2&gt;0,$AG100:$AP100,""),COLUMN(#REF!)),"")</f>
        <v/>
      </c>
      <c r="BS100" s="31" t="str">
        <f t="array" ref="BS100">IFERROR(SMALL(IF($AG100:$AP100-$AX$2&gt;0,$AG100:$AP100,""),COLUMN(#REF!)),"")</f>
        <v/>
      </c>
      <c r="BT100" s="31" t="str">
        <f t="array" ref="BT100">IFERROR(SMALL(IF($AG100:$AP100-$AX$2&gt;0,$AG100:$AP100,""),COLUMN(#REF!)),"")</f>
        <v/>
      </c>
      <c r="BU100" s="31" t="str">
        <f t="array" ref="BU100">IFERROR(SMALL(IF($AG100:$AP100-$AX$2&gt;0,$AG100:$AP100,""),COLUMN(#REF!)),"")</f>
        <v/>
      </c>
      <c r="BV100" s="31" t="str">
        <f t="array" ref="BV100">IFERROR(SMALL(IF($AG100:$AP100-$AX$2&gt;0,$AG100:$AP100,""),COLUMN(#REF!)),"")</f>
        <v/>
      </c>
      <c r="BW100" s="31" t="str">
        <f t="array" ref="BW100">IFERROR(SMALL(IF($AG100:$AP100-$AX$2&gt;0,$AG100:$AP100,""),COLUMN(#REF!)),"")</f>
        <v/>
      </c>
      <c r="BX100" s="31" t="str">
        <f t="array" ref="BX100">IFERROR(SMALL(IF($AG100:$AP100-$AX$2&gt;0,$AG100:$AP100,""),COLUMN(#REF!)),"")</f>
        <v/>
      </c>
      <c r="BY100" s="23">
        <f>COUNTIFS(BO100:BX100,"&gt;=01/01/2018",BO100:BX100,"&lt;=31/12/2018",BO100:BX100,"&lt;="&amp;#REF!)</f>
        <v>0</v>
      </c>
      <c r="BZ100" s="22">
        <f>IF(BY100/MAX($BB$13,3)&gt;=1,1,BY100/MAX($BB$13,3))</f>
        <v>0</v>
      </c>
      <c r="CA100" s="21">
        <f>COUNTIFS(BO100:BX100,"&gt;=01/06/2017",BO100:BX100,"&lt;=31/05/2018",BO100:BX100,"&lt;="&amp;#REF!)</f>
        <v>0</v>
      </c>
      <c r="CB100" s="28">
        <f>IF(CA100/MAX($BB$13,3)&gt;=1,1,CA100/MAX($BB$13,3))</f>
        <v>0</v>
      </c>
    </row>
    <row r="101" spans="1:80" ht="19" customHeight="1" x14ac:dyDescent="0.2">
      <c r="A101" s="234"/>
      <c r="B101" s="234"/>
      <c r="C101" s="223" t="s">
        <v>18</v>
      </c>
      <c r="D101" s="244">
        <v>42605</v>
      </c>
      <c r="E101" s="243">
        <f t="shared" si="12"/>
        <v>42970</v>
      </c>
      <c r="F101" s="193">
        <f t="shared" ca="1" si="13"/>
        <v>25</v>
      </c>
      <c r="G101" s="244">
        <v>42605</v>
      </c>
      <c r="H101" s="243">
        <f t="shared" si="14"/>
        <v>42970</v>
      </c>
      <c r="I101" s="193">
        <f t="shared" ca="1" si="15"/>
        <v>25</v>
      </c>
      <c r="J101" s="244">
        <v>42605</v>
      </c>
      <c r="K101" s="243">
        <f t="shared" si="16"/>
        <v>42970</v>
      </c>
      <c r="L101" s="193">
        <f t="shared" ca="1" si="17"/>
        <v>25</v>
      </c>
      <c r="M101" s="244">
        <v>42605</v>
      </c>
      <c r="N101" s="243">
        <f>IF(M101="","",EDATE(M101,12))</f>
        <v>42970</v>
      </c>
      <c r="O101" s="193">
        <f ca="1">IF(M101="","",N101-TODAY() )</f>
        <v>25</v>
      </c>
      <c r="P101" s="244">
        <v>42605</v>
      </c>
      <c r="Q101" s="243">
        <f>IF(P101="","",EDATE(P101,12))</f>
        <v>42970</v>
      </c>
      <c r="R101" s="193">
        <f ca="1">IF(P101="","",Q101-TODAY() )</f>
        <v>25</v>
      </c>
      <c r="S101" s="231"/>
      <c r="T101" s="231"/>
      <c r="U101" s="231"/>
      <c r="V101" s="231"/>
      <c r="W101" s="231"/>
      <c r="X101" s="231"/>
      <c r="Y101" s="231"/>
      <c r="Z101" s="231"/>
      <c r="AA101" s="231"/>
      <c r="AB101" s="231"/>
      <c r="AC101" s="231"/>
      <c r="AD101" s="231"/>
      <c r="AE101" s="83"/>
      <c r="AF101" s="82"/>
      <c r="AG101" s="230"/>
      <c r="AH101" s="227"/>
      <c r="AI101" s="229"/>
      <c r="AJ101" s="229"/>
      <c r="AK101" s="229"/>
      <c r="AL101" s="229"/>
      <c r="AM101" s="228"/>
      <c r="AN101" s="228"/>
      <c r="AO101" s="228"/>
      <c r="AP101" s="227"/>
      <c r="AQ101" s="23">
        <f>COUNTIFS(AG101:AP101,"&gt;=01/01/2017",AG101:AP101,"&lt;=31/12/2017",AG101:AP101,"&lt;="&amp;#REF!)</f>
        <v>0</v>
      </c>
      <c r="AR101" s="22">
        <f>IF(AQ101/MAX($BB$13,3)&gt;=1,1,AQ101/MAX($BB$13,3))</f>
        <v>0</v>
      </c>
      <c r="AS101" s="21">
        <f>COUNTIFS(AG101:AP101,"&gt;=01/06/2016",AG101:AP101,"&lt;=31/05/2017",AG101:AP101,"&lt;="&amp;#REF!)</f>
        <v>0</v>
      </c>
      <c r="AT101" s="28">
        <f>IF(AS101/MAX($BB$13,3)&gt;=1,1,AS101/MAX($BB$13,3))</f>
        <v>0</v>
      </c>
      <c r="AU101" s="37"/>
      <c r="AV101" s="26">
        <f>$A101</f>
        <v>0</v>
      </c>
      <c r="AW101" s="25">
        <f>$B101</f>
        <v>0</v>
      </c>
      <c r="AX101" s="24">
        <f t="array" ref="AX101">IFERROR(SMALL(IF($AG101:$AP101-$AX$2&gt;0,$AG101:$AP101,""),COLUMN(#REF!)),0)</f>
        <v>0</v>
      </c>
      <c r="AY101" s="24">
        <f t="array" ref="AY101">IFERROR(SMALL(IF($AG101:$AP101-$AX$2&gt;0,$AG101:$AP101,""),COLUMN(#REF!)),0)</f>
        <v>0</v>
      </c>
      <c r="AZ101" s="24">
        <f t="array" ref="AZ101">IFERROR(SMALL(IF($AG101:$AP101-$AX$2&gt;0,$AG101:$AP101,""),COLUMN(#REF!)),0)</f>
        <v>0</v>
      </c>
      <c r="BA101" s="24">
        <f t="array" ref="BA101">IFERROR(SMALL(IF($AG101:$AP101-$AX$2&gt;0,$AG101:$AP101,""),COLUMN(#REF!)),0)</f>
        <v>0</v>
      </c>
      <c r="BB101" s="24">
        <f t="array" ref="BB101">IFERROR(SMALL(IF($AG101:$AP101-$AX$2&gt;0,$AG101:$AP101,""),COLUMN(#REF!)),0)</f>
        <v>0</v>
      </c>
      <c r="BC101" s="24">
        <f t="array" ref="BC101">IFERROR(SMALL(IF($AG101:$AP101-$AX$2&gt;0,$AG101:$AP101,""),COLUMN(#REF!)),0)</f>
        <v>0</v>
      </c>
      <c r="BD101" s="24">
        <f t="array" ref="BD101">IFERROR(SMALL(IF($AG101:$AP101-$AX$2&gt;0,$AG101:$AP101,""),COLUMN(#REF!)),0)</f>
        <v>0</v>
      </c>
      <c r="BE101" s="24">
        <f t="array" ref="BE101">IFERROR(SMALL(IF($AG101:$AP101-$AX$2&gt;0,$AG101:$AP101,""),COLUMN(#REF!)),0)</f>
        <v>0</v>
      </c>
      <c r="BF101" s="24">
        <f t="array" ref="BF101">IFERROR(SMALL(IF($AG101:$AP101-$AX$2&gt;0,$AG101:$AP101,""),COLUMN(#REF!)),0)</f>
        <v>0</v>
      </c>
      <c r="BG101" s="24">
        <f t="array" ref="BG101">IFERROR(SMALL(IF($AG101:$AP101-$AX$2&gt;0,$AG101:$AP101,""),COLUMN(#REF!)),0)</f>
        <v>0</v>
      </c>
      <c r="BH101" s="23">
        <f>COUNTIFS(AX101:BG101,"&gt;=01/01/2018",AX101:BG101,"&lt;=31/12/2018",AX101:BG101,"&lt;="&amp;#REF!)</f>
        <v>0</v>
      </c>
      <c r="BI101" s="22">
        <f>IF(BH101/MAX($BB$13,3)&gt;=1,1,BH101/MAX($BB$13,3))</f>
        <v>0</v>
      </c>
      <c r="BJ101" s="21">
        <f>COUNTIFS(AX101:BG101,"&gt;=01/06/2017",AX101:BG101,"&lt;=31/05/2018",AX101:BG101,"&lt;="&amp;#REF!)</f>
        <v>0</v>
      </c>
      <c r="BK101" s="20">
        <f>IF(BJ101/MAX($BB$13,3)&gt;=1,1,BJ101/MAX($BB$13,3))</f>
        <v>0</v>
      </c>
      <c r="BL101" s="36"/>
      <c r="BM101" s="26">
        <f>$A101</f>
        <v>0</v>
      </c>
      <c r="BN101" s="25">
        <f>$B101</f>
        <v>0</v>
      </c>
      <c r="BO101" s="31" t="str">
        <f t="array" ref="BO101">IFERROR(SMALL(IF($AG101:$AP101-$AX$2&gt;0,$AG101:$AP101,""),COLUMN(#REF!)),"")</f>
        <v/>
      </c>
      <c r="BP101" s="31" t="str">
        <f t="array" ref="BP101">IFERROR(SMALL(IF($AG101:$AP101-$AX$2&gt;0,$AG101:$AP101,""),COLUMN(#REF!)),"")</f>
        <v/>
      </c>
      <c r="BQ101" s="31" t="str">
        <f t="array" ref="BQ101">IFERROR(SMALL(IF($AG101:$AP101-$AX$2&gt;0,$AG101:$AP101,""),COLUMN(#REF!)),"")</f>
        <v/>
      </c>
      <c r="BR101" s="31" t="str">
        <f t="array" ref="BR101">IFERROR(SMALL(IF($AG101:$AP101-$AX$2&gt;0,$AG101:$AP101,""),COLUMN(#REF!)),"")</f>
        <v/>
      </c>
      <c r="BS101" s="31" t="str">
        <f t="array" ref="BS101">IFERROR(SMALL(IF($AG101:$AP101-$AX$2&gt;0,$AG101:$AP101,""),COLUMN(#REF!)),"")</f>
        <v/>
      </c>
      <c r="BT101" s="31" t="str">
        <f t="array" ref="BT101">IFERROR(SMALL(IF($AG101:$AP101-$AX$2&gt;0,$AG101:$AP101,""),COLUMN(#REF!)),"")</f>
        <v/>
      </c>
      <c r="BU101" s="31" t="str">
        <f t="array" ref="BU101">IFERROR(SMALL(IF($AG101:$AP101-$AX$2&gt;0,$AG101:$AP101,""),COLUMN(#REF!)),"")</f>
        <v/>
      </c>
      <c r="BV101" s="31" t="str">
        <f t="array" ref="BV101">IFERROR(SMALL(IF($AG101:$AP101-$AX$2&gt;0,$AG101:$AP101,""),COLUMN(#REF!)),"")</f>
        <v/>
      </c>
      <c r="BW101" s="31" t="str">
        <f t="array" ref="BW101">IFERROR(SMALL(IF($AG101:$AP101-$AX$2&gt;0,$AG101:$AP101,""),COLUMN(#REF!)),"")</f>
        <v/>
      </c>
      <c r="BX101" s="31" t="str">
        <f t="array" ref="BX101">IFERROR(SMALL(IF($AG101:$AP101-$AX$2&gt;0,$AG101:$AP101,""),COLUMN(#REF!)),"")</f>
        <v/>
      </c>
      <c r="BY101" s="23">
        <f>COUNTIFS(BO101:BX101,"&gt;=01/01/2018",BO101:BX101,"&lt;=31/12/2018",BO101:BX101,"&lt;="&amp;#REF!)</f>
        <v>0</v>
      </c>
      <c r="BZ101" s="22">
        <f>IF(BY101/MAX($BB$13,3)&gt;=1,1,BY101/MAX($BB$13,3))</f>
        <v>0</v>
      </c>
      <c r="CA101" s="21">
        <f>COUNTIFS(BO101:BX101,"&gt;=01/06/2017",BO101:BX101,"&lt;=31/05/2018",BO101:BX101,"&lt;="&amp;#REF!)</f>
        <v>0</v>
      </c>
      <c r="CB101" s="28">
        <f>IF(CA101/MAX($BB$13,3)&gt;=1,1,CA101/MAX($BB$13,3))</f>
        <v>0</v>
      </c>
    </row>
    <row r="102" spans="1:80" ht="19" customHeight="1" x14ac:dyDescent="0.2">
      <c r="A102" s="234"/>
      <c r="B102" s="234"/>
      <c r="C102" s="223" t="s">
        <v>18</v>
      </c>
      <c r="D102" s="244">
        <v>42606</v>
      </c>
      <c r="E102" s="243">
        <f t="shared" si="12"/>
        <v>42971</v>
      </c>
      <c r="F102" s="193">
        <f t="shared" ca="1" si="13"/>
        <v>26</v>
      </c>
      <c r="G102" s="244">
        <v>42606</v>
      </c>
      <c r="H102" s="243">
        <f t="shared" si="14"/>
        <v>42971</v>
      </c>
      <c r="I102" s="193">
        <f t="shared" ca="1" si="15"/>
        <v>26</v>
      </c>
      <c r="J102" s="244">
        <v>42606</v>
      </c>
      <c r="K102" s="243">
        <f t="shared" si="16"/>
        <v>42971</v>
      </c>
      <c r="L102" s="193">
        <f t="shared" ca="1" si="17"/>
        <v>26</v>
      </c>
      <c r="M102" s="244">
        <v>42606</v>
      </c>
      <c r="N102" s="243">
        <f t="shared" si="18"/>
        <v>42971</v>
      </c>
      <c r="O102" s="193">
        <f t="shared" ref="O102:O113" ca="1" si="22">IF(M102="","",N102-TODAY() )</f>
        <v>26</v>
      </c>
      <c r="P102" s="244">
        <v>42606</v>
      </c>
      <c r="Q102" s="243">
        <f t="shared" si="20"/>
        <v>42971</v>
      </c>
      <c r="R102" s="193">
        <f t="shared" ref="R102:R113" ca="1" si="23">IF(P102="","",Q102-TODAY() )</f>
        <v>26</v>
      </c>
      <c r="S102" s="231"/>
      <c r="T102" s="231"/>
      <c r="U102" s="231"/>
      <c r="V102" s="231"/>
      <c r="W102" s="231"/>
      <c r="X102" s="231"/>
      <c r="Y102" s="231"/>
      <c r="Z102" s="231"/>
      <c r="AA102" s="231"/>
      <c r="AB102" s="231"/>
      <c r="AC102" s="231"/>
      <c r="AD102" s="231"/>
      <c r="AE102" s="83"/>
      <c r="AF102" s="82"/>
      <c r="AG102" s="230"/>
      <c r="AH102" s="227"/>
      <c r="AI102" s="229"/>
      <c r="AJ102" s="229"/>
      <c r="AK102" s="229"/>
      <c r="AL102" s="229"/>
      <c r="AM102" s="228"/>
      <c r="AN102" s="228"/>
      <c r="AO102" s="228"/>
      <c r="AP102" s="227"/>
      <c r="AQ102" s="23">
        <f>COUNTIFS(AG102:AP102,"&gt;=01/01/2017",AG102:AP102,"&lt;=31/12/2017",AG102:AP102,"&lt;="&amp;#REF!)</f>
        <v>0</v>
      </c>
      <c r="AR102" s="22">
        <f>IF(AQ102/MAX($BB$13,3)&gt;=1,1,AQ102/MAX($BB$13,3))</f>
        <v>0</v>
      </c>
      <c r="AS102" s="21">
        <f>COUNTIFS(AG102:AP102,"&gt;=01/06/2016",AG102:AP102,"&lt;=31/05/2017",AG102:AP102,"&lt;="&amp;#REF!)</f>
        <v>0</v>
      </c>
      <c r="AT102" s="28">
        <f>IF(AS102/MAX($BB$13,3)&gt;=1,1,AS102/MAX($BB$13,3))</f>
        <v>0</v>
      </c>
      <c r="AU102" s="37"/>
      <c r="AV102" s="26">
        <f>$A102</f>
        <v>0</v>
      </c>
      <c r="AW102" s="25">
        <f>$B102</f>
        <v>0</v>
      </c>
      <c r="AX102" s="24">
        <f t="array" ref="AX102">IFERROR(SMALL(IF($AG102:$AP102-$AX$2&gt;0,$AG102:$AP102,""),COLUMN(#REF!)),0)</f>
        <v>0</v>
      </c>
      <c r="AY102" s="24">
        <f t="array" ref="AY102">IFERROR(SMALL(IF($AG102:$AP102-$AX$2&gt;0,$AG102:$AP102,""),COLUMN(#REF!)),0)</f>
        <v>0</v>
      </c>
      <c r="AZ102" s="24">
        <f t="array" ref="AZ102">IFERROR(SMALL(IF($AG102:$AP102-$AX$2&gt;0,$AG102:$AP102,""),COLUMN(#REF!)),0)</f>
        <v>0</v>
      </c>
      <c r="BA102" s="24">
        <f t="array" ref="BA102">IFERROR(SMALL(IF($AG102:$AP102-$AX$2&gt;0,$AG102:$AP102,""),COLUMN(#REF!)),0)</f>
        <v>0</v>
      </c>
      <c r="BB102" s="24">
        <f t="array" ref="BB102">IFERROR(SMALL(IF($AG102:$AP102-$AX$2&gt;0,$AG102:$AP102,""),COLUMN(#REF!)),0)</f>
        <v>0</v>
      </c>
      <c r="BC102" s="24">
        <f t="array" ref="BC102">IFERROR(SMALL(IF($AG102:$AP102-$AX$2&gt;0,$AG102:$AP102,""),COLUMN(#REF!)),0)</f>
        <v>0</v>
      </c>
      <c r="BD102" s="24">
        <f t="array" ref="BD102">IFERROR(SMALL(IF($AG102:$AP102-$AX$2&gt;0,$AG102:$AP102,""),COLUMN(#REF!)),0)</f>
        <v>0</v>
      </c>
      <c r="BE102" s="24">
        <f t="array" ref="BE102">IFERROR(SMALL(IF($AG102:$AP102-$AX$2&gt;0,$AG102:$AP102,""),COLUMN(#REF!)),0)</f>
        <v>0</v>
      </c>
      <c r="BF102" s="24">
        <f t="array" ref="BF102">IFERROR(SMALL(IF($AG102:$AP102-$AX$2&gt;0,$AG102:$AP102,""),COLUMN(#REF!)),0)</f>
        <v>0</v>
      </c>
      <c r="BG102" s="24">
        <f t="array" ref="BG102">IFERROR(SMALL(IF($AG102:$AP102-$AX$2&gt;0,$AG102:$AP102,""),COLUMN(#REF!)),0)</f>
        <v>0</v>
      </c>
      <c r="BH102" s="23">
        <f>COUNTIFS(AX102:BG102,"&gt;=01/01/2018",AX102:BG102,"&lt;=31/12/2018",AX102:BG102,"&lt;="&amp;#REF!)</f>
        <v>0</v>
      </c>
      <c r="BI102" s="22">
        <f>IF(BH102/MAX($BB$13,3)&gt;=1,1,BH102/MAX($BB$13,3))</f>
        <v>0</v>
      </c>
      <c r="BJ102" s="21">
        <f>COUNTIFS(AX102:BG102,"&gt;=01/06/2017",AX102:BG102,"&lt;=31/05/2018",AX102:BG102,"&lt;="&amp;#REF!)</f>
        <v>0</v>
      </c>
      <c r="BK102" s="20">
        <f>IF(BJ102/MAX($BB$13,3)&gt;=1,1,BJ102/MAX($BB$13,3))</f>
        <v>0</v>
      </c>
      <c r="BL102" s="36"/>
      <c r="BM102" s="26">
        <f>$A102</f>
        <v>0</v>
      </c>
      <c r="BN102" s="25">
        <f>$B102</f>
        <v>0</v>
      </c>
      <c r="BO102" s="31" t="str">
        <f t="array" ref="BO102">IFERROR(SMALL(IF($AG102:$AP102-$AX$2&gt;0,$AG102:$AP102,""),COLUMN(#REF!)),"")</f>
        <v/>
      </c>
      <c r="BP102" s="31" t="str">
        <f t="array" ref="BP102">IFERROR(SMALL(IF($AG102:$AP102-$AX$2&gt;0,$AG102:$AP102,""),COLUMN(#REF!)),"")</f>
        <v/>
      </c>
      <c r="BQ102" s="31" t="str">
        <f t="array" ref="BQ102">IFERROR(SMALL(IF($AG102:$AP102-$AX$2&gt;0,$AG102:$AP102,""),COLUMN(#REF!)),"")</f>
        <v/>
      </c>
      <c r="BR102" s="31" t="str">
        <f t="array" ref="BR102">IFERROR(SMALL(IF($AG102:$AP102-$AX$2&gt;0,$AG102:$AP102,""),COLUMN(#REF!)),"")</f>
        <v/>
      </c>
      <c r="BS102" s="31" t="str">
        <f t="array" ref="BS102">IFERROR(SMALL(IF($AG102:$AP102-$AX$2&gt;0,$AG102:$AP102,""),COLUMN(#REF!)),"")</f>
        <v/>
      </c>
      <c r="BT102" s="31" t="str">
        <f t="array" ref="BT102">IFERROR(SMALL(IF($AG102:$AP102-$AX$2&gt;0,$AG102:$AP102,""),COLUMN(#REF!)),"")</f>
        <v/>
      </c>
      <c r="BU102" s="31" t="str">
        <f t="array" ref="BU102">IFERROR(SMALL(IF($AG102:$AP102-$AX$2&gt;0,$AG102:$AP102,""),COLUMN(#REF!)),"")</f>
        <v/>
      </c>
      <c r="BV102" s="31" t="str">
        <f t="array" ref="BV102">IFERROR(SMALL(IF($AG102:$AP102-$AX$2&gt;0,$AG102:$AP102,""),COLUMN(#REF!)),"")</f>
        <v/>
      </c>
      <c r="BW102" s="31" t="str">
        <f t="array" ref="BW102">IFERROR(SMALL(IF($AG102:$AP102-$AX$2&gt;0,$AG102:$AP102,""),COLUMN(#REF!)),"")</f>
        <v/>
      </c>
      <c r="BX102" s="31" t="str">
        <f t="array" ref="BX102">IFERROR(SMALL(IF($AG102:$AP102-$AX$2&gt;0,$AG102:$AP102,""),COLUMN(#REF!)),"")</f>
        <v/>
      </c>
      <c r="BY102" s="23">
        <f>COUNTIFS(BO102:BX102,"&gt;=01/01/2018",BO102:BX102,"&lt;=31/12/2018",BO102:BX102,"&lt;="&amp;#REF!)</f>
        <v>0</v>
      </c>
      <c r="BZ102" s="22">
        <f>IF(BY102/MAX($BB$13,3)&gt;=1,1,BY102/MAX($BB$13,3))</f>
        <v>0</v>
      </c>
      <c r="CA102" s="21">
        <f>COUNTIFS(BO102:BX102,"&gt;=01/06/2017",BO102:BX102,"&lt;=31/05/2018",BO102:BX102,"&lt;="&amp;#REF!)</f>
        <v>0</v>
      </c>
      <c r="CB102" s="28">
        <f>IF(CA102/MAX($BB$13,3)&gt;=1,1,CA102/MAX($BB$13,3))</f>
        <v>0</v>
      </c>
    </row>
    <row r="103" spans="1:80" ht="19" customHeight="1" x14ac:dyDescent="0.2">
      <c r="A103" s="234"/>
      <c r="B103" s="234"/>
      <c r="C103" s="223" t="s">
        <v>18</v>
      </c>
      <c r="D103" s="244">
        <v>42607</v>
      </c>
      <c r="E103" s="243">
        <f t="shared" si="12"/>
        <v>42972</v>
      </c>
      <c r="F103" s="193">
        <f t="shared" ca="1" si="13"/>
        <v>27</v>
      </c>
      <c r="G103" s="244">
        <v>42607</v>
      </c>
      <c r="H103" s="243">
        <f t="shared" si="14"/>
        <v>42972</v>
      </c>
      <c r="I103" s="193">
        <f t="shared" ca="1" si="15"/>
        <v>27</v>
      </c>
      <c r="J103" s="244">
        <v>42607</v>
      </c>
      <c r="K103" s="243">
        <f t="shared" si="16"/>
        <v>42972</v>
      </c>
      <c r="L103" s="193">
        <f t="shared" ca="1" si="17"/>
        <v>27</v>
      </c>
      <c r="M103" s="244">
        <v>42607</v>
      </c>
      <c r="N103" s="243">
        <f t="shared" si="18"/>
        <v>42972</v>
      </c>
      <c r="O103" s="193">
        <f t="shared" ca="1" si="22"/>
        <v>27</v>
      </c>
      <c r="P103" s="244">
        <v>42607</v>
      </c>
      <c r="Q103" s="243">
        <f t="shared" si="20"/>
        <v>42972</v>
      </c>
      <c r="R103" s="193">
        <f t="shared" ca="1" si="23"/>
        <v>27</v>
      </c>
      <c r="S103" s="231"/>
      <c r="T103" s="231"/>
      <c r="U103" s="231"/>
      <c r="V103" s="231"/>
      <c r="W103" s="231"/>
      <c r="X103" s="231"/>
      <c r="Y103" s="231"/>
      <c r="Z103" s="231"/>
      <c r="AA103" s="231"/>
      <c r="AB103" s="231"/>
      <c r="AC103" s="231"/>
      <c r="AD103" s="231"/>
      <c r="AE103" s="83"/>
      <c r="AF103" s="82"/>
      <c r="AG103" s="230"/>
      <c r="AH103" s="227"/>
      <c r="AI103" s="229"/>
      <c r="AJ103" s="229"/>
      <c r="AK103" s="229"/>
      <c r="AL103" s="229"/>
      <c r="AM103" s="228"/>
      <c r="AN103" s="228"/>
      <c r="AO103" s="228"/>
      <c r="AP103" s="227"/>
      <c r="AQ103" s="23">
        <f>COUNTIFS(AG103:AP103,"&gt;=01/01/2017",AG103:AP103,"&lt;=31/12/2017",AG103:AP103,"&lt;="&amp;#REF!)</f>
        <v>0</v>
      </c>
      <c r="AR103" s="22">
        <f>IF(AQ103/MAX($BB$13,3)&gt;=1,1,AQ103/MAX($BB$13,3))</f>
        <v>0</v>
      </c>
      <c r="AS103" s="21">
        <f>COUNTIFS(AG103:AP103,"&gt;=01/06/2016",AG103:AP103,"&lt;=31/05/2017",AG103:AP103,"&lt;="&amp;#REF!)</f>
        <v>0</v>
      </c>
      <c r="AT103" s="28">
        <f>IF(AS103/MAX($BB$13,3)&gt;=1,1,AS103/MAX($BB$13,3))</f>
        <v>0</v>
      </c>
      <c r="AU103" s="37"/>
      <c r="AV103" s="26">
        <f>$A103</f>
        <v>0</v>
      </c>
      <c r="AW103" s="25">
        <f>$B103</f>
        <v>0</v>
      </c>
      <c r="AX103" s="24">
        <f t="array" ref="AX103">IFERROR(SMALL(IF($AG103:$AP103-$AX$2&gt;0,$AG103:$AP103,""),COLUMN(#REF!)),0)</f>
        <v>0</v>
      </c>
      <c r="AY103" s="24">
        <f t="array" ref="AY103">IFERROR(SMALL(IF($AG103:$AP103-$AX$2&gt;0,$AG103:$AP103,""),COLUMN(#REF!)),0)</f>
        <v>0</v>
      </c>
      <c r="AZ103" s="24">
        <f t="array" ref="AZ103">IFERROR(SMALL(IF($AG103:$AP103-$AX$2&gt;0,$AG103:$AP103,""),COLUMN(#REF!)),0)</f>
        <v>0</v>
      </c>
      <c r="BA103" s="24">
        <f t="array" ref="BA103">IFERROR(SMALL(IF($AG103:$AP103-$AX$2&gt;0,$AG103:$AP103,""),COLUMN(#REF!)),0)</f>
        <v>0</v>
      </c>
      <c r="BB103" s="24">
        <f t="array" ref="BB103">IFERROR(SMALL(IF($AG103:$AP103-$AX$2&gt;0,$AG103:$AP103,""),COLUMN(#REF!)),0)</f>
        <v>0</v>
      </c>
      <c r="BC103" s="24">
        <f t="array" ref="BC103">IFERROR(SMALL(IF($AG103:$AP103-$AX$2&gt;0,$AG103:$AP103,""),COLUMN(#REF!)),0)</f>
        <v>0</v>
      </c>
      <c r="BD103" s="24">
        <f t="array" ref="BD103">IFERROR(SMALL(IF($AG103:$AP103-$AX$2&gt;0,$AG103:$AP103,""),COLUMN(#REF!)),0)</f>
        <v>0</v>
      </c>
      <c r="BE103" s="24">
        <f t="array" ref="BE103">IFERROR(SMALL(IF($AG103:$AP103-$AX$2&gt;0,$AG103:$AP103,""),COLUMN(#REF!)),0)</f>
        <v>0</v>
      </c>
      <c r="BF103" s="24">
        <f t="array" ref="BF103">IFERROR(SMALL(IF($AG103:$AP103-$AX$2&gt;0,$AG103:$AP103,""),COLUMN(#REF!)),0)</f>
        <v>0</v>
      </c>
      <c r="BG103" s="24">
        <f t="array" ref="BG103">IFERROR(SMALL(IF($AG103:$AP103-$AX$2&gt;0,$AG103:$AP103,""),COLUMN(#REF!)),0)</f>
        <v>0</v>
      </c>
      <c r="BH103" s="23">
        <f>COUNTIFS(AX103:BG103,"&gt;=01/01/2018",AX103:BG103,"&lt;=31/12/2018",AX103:BG103,"&lt;="&amp;#REF!)</f>
        <v>0</v>
      </c>
      <c r="BI103" s="22">
        <f>IF(BH103/MAX($BB$13,3)&gt;=1,1,BH103/MAX($BB$13,3))</f>
        <v>0</v>
      </c>
      <c r="BJ103" s="21">
        <f>COUNTIFS(AX103:BG103,"&gt;=01/06/2017",AX103:BG103,"&lt;=31/05/2018",AX103:BG103,"&lt;="&amp;#REF!)</f>
        <v>0</v>
      </c>
      <c r="BK103" s="20">
        <f>IF(BJ103/MAX($BB$13,3)&gt;=1,1,BJ103/MAX($BB$13,3))</f>
        <v>0</v>
      </c>
      <c r="BL103" s="36"/>
      <c r="BM103" s="26">
        <f>$A103</f>
        <v>0</v>
      </c>
      <c r="BN103" s="25">
        <f>$B103</f>
        <v>0</v>
      </c>
      <c r="BO103" s="31" t="str">
        <f t="array" ref="BO103">IFERROR(SMALL(IF($AG103:$AP103-$AX$2&gt;0,$AG103:$AP103,""),COLUMN(#REF!)),"")</f>
        <v/>
      </c>
      <c r="BP103" s="31" t="str">
        <f t="array" ref="BP103">IFERROR(SMALL(IF($AG103:$AP103-$AX$2&gt;0,$AG103:$AP103,""),COLUMN(#REF!)),"")</f>
        <v/>
      </c>
      <c r="BQ103" s="31" t="str">
        <f t="array" ref="BQ103">IFERROR(SMALL(IF($AG103:$AP103-$AX$2&gt;0,$AG103:$AP103,""),COLUMN(#REF!)),"")</f>
        <v/>
      </c>
      <c r="BR103" s="31" t="str">
        <f t="array" ref="BR103">IFERROR(SMALL(IF($AG103:$AP103-$AX$2&gt;0,$AG103:$AP103,""),COLUMN(#REF!)),"")</f>
        <v/>
      </c>
      <c r="BS103" s="31" t="str">
        <f t="array" ref="BS103">IFERROR(SMALL(IF($AG103:$AP103-$AX$2&gt;0,$AG103:$AP103,""),COLUMN(#REF!)),"")</f>
        <v/>
      </c>
      <c r="BT103" s="31" t="str">
        <f t="array" ref="BT103">IFERROR(SMALL(IF($AG103:$AP103-$AX$2&gt;0,$AG103:$AP103,""),COLUMN(#REF!)),"")</f>
        <v/>
      </c>
      <c r="BU103" s="31" t="str">
        <f t="array" ref="BU103">IFERROR(SMALL(IF($AG103:$AP103-$AX$2&gt;0,$AG103:$AP103,""),COLUMN(#REF!)),"")</f>
        <v/>
      </c>
      <c r="BV103" s="31" t="str">
        <f t="array" ref="BV103">IFERROR(SMALL(IF($AG103:$AP103-$AX$2&gt;0,$AG103:$AP103,""),COLUMN(#REF!)),"")</f>
        <v/>
      </c>
      <c r="BW103" s="31" t="str">
        <f t="array" ref="BW103">IFERROR(SMALL(IF($AG103:$AP103-$AX$2&gt;0,$AG103:$AP103,""),COLUMN(#REF!)),"")</f>
        <v/>
      </c>
      <c r="BX103" s="31" t="str">
        <f t="array" ref="BX103">IFERROR(SMALL(IF($AG103:$AP103-$AX$2&gt;0,$AG103:$AP103,""),COLUMN(#REF!)),"")</f>
        <v/>
      </c>
      <c r="BY103" s="23">
        <f>COUNTIFS(BO103:BX103,"&gt;=01/01/2018",BO103:BX103,"&lt;=31/12/2018",BO103:BX103,"&lt;="&amp;#REF!)</f>
        <v>0</v>
      </c>
      <c r="BZ103" s="22">
        <f>IF(BY103/MAX($BB$13,3)&gt;=1,1,BY103/MAX($BB$13,3))</f>
        <v>0</v>
      </c>
      <c r="CA103" s="21">
        <f>COUNTIFS(BO103:BX103,"&gt;=01/06/2017",BO103:BX103,"&lt;=31/05/2018",BO103:BX103,"&lt;="&amp;#REF!)</f>
        <v>0</v>
      </c>
      <c r="CB103" s="28">
        <f>IF(CA103/MAX($BB$13,3)&gt;=1,1,CA103/MAX($BB$13,3))</f>
        <v>0</v>
      </c>
    </row>
    <row r="104" spans="1:80" ht="19" customHeight="1" x14ac:dyDescent="0.2">
      <c r="A104" s="234"/>
      <c r="B104" s="234"/>
      <c r="C104" s="223" t="s">
        <v>18</v>
      </c>
      <c r="D104" s="244">
        <v>42608</v>
      </c>
      <c r="E104" s="243">
        <f t="shared" si="12"/>
        <v>42973</v>
      </c>
      <c r="F104" s="193">
        <f t="shared" ca="1" si="13"/>
        <v>28</v>
      </c>
      <c r="G104" s="244">
        <v>42608</v>
      </c>
      <c r="H104" s="243">
        <f t="shared" si="14"/>
        <v>42973</v>
      </c>
      <c r="I104" s="193">
        <f t="shared" ca="1" si="15"/>
        <v>28</v>
      </c>
      <c r="J104" s="244">
        <v>42608</v>
      </c>
      <c r="K104" s="243">
        <f t="shared" si="16"/>
        <v>42973</v>
      </c>
      <c r="L104" s="193">
        <f t="shared" ca="1" si="17"/>
        <v>28</v>
      </c>
      <c r="M104" s="244">
        <v>42608</v>
      </c>
      <c r="N104" s="243">
        <f t="shared" si="18"/>
        <v>42973</v>
      </c>
      <c r="O104" s="193">
        <f t="shared" ca="1" si="22"/>
        <v>28</v>
      </c>
      <c r="P104" s="244">
        <v>42608</v>
      </c>
      <c r="Q104" s="243">
        <f t="shared" si="20"/>
        <v>42973</v>
      </c>
      <c r="R104" s="193">
        <f t="shared" ca="1" si="23"/>
        <v>28</v>
      </c>
      <c r="S104" s="231"/>
      <c r="T104" s="231"/>
      <c r="U104" s="231"/>
      <c r="V104" s="231"/>
      <c r="W104" s="231"/>
      <c r="X104" s="231"/>
      <c r="Y104" s="231"/>
      <c r="Z104" s="231"/>
      <c r="AA104" s="231"/>
      <c r="AB104" s="231"/>
      <c r="AC104" s="231"/>
      <c r="AD104" s="231"/>
      <c r="AE104" s="83"/>
      <c r="AF104" s="82"/>
      <c r="AG104" s="230"/>
      <c r="AH104" s="227"/>
      <c r="AI104" s="229"/>
      <c r="AJ104" s="229"/>
      <c r="AK104" s="229"/>
      <c r="AL104" s="229"/>
      <c r="AM104" s="228"/>
      <c r="AN104" s="228"/>
      <c r="AO104" s="228"/>
      <c r="AP104" s="227"/>
      <c r="AQ104" s="23">
        <f>COUNTIFS(AG104:AP104,"&gt;=01/01/2017",AG104:AP104,"&lt;=31/12/2017",AG104:AP104,"&lt;="&amp;#REF!)</f>
        <v>0</v>
      </c>
      <c r="AR104" s="22">
        <f>IF(AQ104/MAX($BB$13,3)&gt;=1,1,AQ104/MAX($BB$13,3))</f>
        <v>0</v>
      </c>
      <c r="AS104" s="21">
        <f>COUNTIFS(AG104:AP104,"&gt;=01/06/2016",AG104:AP104,"&lt;=31/05/2017",AG104:AP104,"&lt;="&amp;#REF!)</f>
        <v>0</v>
      </c>
      <c r="AT104" s="28">
        <f>IF(AS104/MAX($BB$13,3)&gt;=1,1,AS104/MAX($BB$13,3))</f>
        <v>0</v>
      </c>
      <c r="AU104" s="37"/>
      <c r="AV104" s="26">
        <f>$A104</f>
        <v>0</v>
      </c>
      <c r="AW104" s="25">
        <f>$B104</f>
        <v>0</v>
      </c>
      <c r="AX104" s="24">
        <f t="array" ref="AX104">IFERROR(SMALL(IF($AG104:$AP104-$AX$2&gt;0,$AG104:$AP104,""),COLUMN(#REF!)),0)</f>
        <v>0</v>
      </c>
      <c r="AY104" s="24">
        <f t="array" ref="AY104">IFERROR(SMALL(IF($AG104:$AP104-$AX$2&gt;0,$AG104:$AP104,""),COLUMN(#REF!)),0)</f>
        <v>0</v>
      </c>
      <c r="AZ104" s="24">
        <f t="array" ref="AZ104">IFERROR(SMALL(IF($AG104:$AP104-$AX$2&gt;0,$AG104:$AP104,""),COLUMN(#REF!)),0)</f>
        <v>0</v>
      </c>
      <c r="BA104" s="24">
        <f t="array" ref="BA104">IFERROR(SMALL(IF($AG104:$AP104-$AX$2&gt;0,$AG104:$AP104,""),COLUMN(#REF!)),0)</f>
        <v>0</v>
      </c>
      <c r="BB104" s="24">
        <f t="array" ref="BB104">IFERROR(SMALL(IF($AG104:$AP104-$AX$2&gt;0,$AG104:$AP104,""),COLUMN(#REF!)),0)</f>
        <v>0</v>
      </c>
      <c r="BC104" s="24">
        <f t="array" ref="BC104">IFERROR(SMALL(IF($AG104:$AP104-$AX$2&gt;0,$AG104:$AP104,""),COLUMN(#REF!)),0)</f>
        <v>0</v>
      </c>
      <c r="BD104" s="24">
        <f t="array" ref="BD104">IFERROR(SMALL(IF($AG104:$AP104-$AX$2&gt;0,$AG104:$AP104,""),COLUMN(#REF!)),0)</f>
        <v>0</v>
      </c>
      <c r="BE104" s="24">
        <f t="array" ref="BE104">IFERROR(SMALL(IF($AG104:$AP104-$AX$2&gt;0,$AG104:$AP104,""),COLUMN(#REF!)),0)</f>
        <v>0</v>
      </c>
      <c r="BF104" s="24">
        <f t="array" ref="BF104">IFERROR(SMALL(IF($AG104:$AP104-$AX$2&gt;0,$AG104:$AP104,""),COLUMN(#REF!)),0)</f>
        <v>0</v>
      </c>
      <c r="BG104" s="24">
        <f t="array" ref="BG104">IFERROR(SMALL(IF($AG104:$AP104-$AX$2&gt;0,$AG104:$AP104,""),COLUMN(#REF!)),0)</f>
        <v>0</v>
      </c>
      <c r="BH104" s="23">
        <f>COUNTIFS(AX104:BG104,"&gt;=01/01/2018",AX104:BG104,"&lt;=31/12/2018",AX104:BG104,"&lt;="&amp;#REF!)</f>
        <v>0</v>
      </c>
      <c r="BI104" s="22">
        <f>IF(BH104/MAX($BB$13,3)&gt;=1,1,BH104/MAX($BB$13,3))</f>
        <v>0</v>
      </c>
      <c r="BJ104" s="21">
        <f>COUNTIFS(AX104:BG104,"&gt;=01/06/2017",AX104:BG104,"&lt;=31/05/2018",AX104:BG104,"&lt;="&amp;#REF!)</f>
        <v>0</v>
      </c>
      <c r="BK104" s="20">
        <f>IF(BJ104/MAX($BB$13,3)&gt;=1,1,BJ104/MAX($BB$13,3))</f>
        <v>0</v>
      </c>
      <c r="BL104" s="36"/>
      <c r="BM104" s="26">
        <f>$A104</f>
        <v>0</v>
      </c>
      <c r="BN104" s="25">
        <f>$B104</f>
        <v>0</v>
      </c>
      <c r="BO104" s="31" t="str">
        <f t="array" ref="BO104">IFERROR(SMALL(IF($AG104:$AP104-$AX$2&gt;0,$AG104:$AP104,""),COLUMN(#REF!)),"")</f>
        <v/>
      </c>
      <c r="BP104" s="31" t="str">
        <f t="array" ref="BP104">IFERROR(SMALL(IF($AG104:$AP104-$AX$2&gt;0,$AG104:$AP104,""),COLUMN(#REF!)),"")</f>
        <v/>
      </c>
      <c r="BQ104" s="31" t="str">
        <f t="array" ref="BQ104">IFERROR(SMALL(IF($AG104:$AP104-$AX$2&gt;0,$AG104:$AP104,""),COLUMN(#REF!)),"")</f>
        <v/>
      </c>
      <c r="BR104" s="31" t="str">
        <f t="array" ref="BR104">IFERROR(SMALL(IF($AG104:$AP104-$AX$2&gt;0,$AG104:$AP104,""),COLUMN(#REF!)),"")</f>
        <v/>
      </c>
      <c r="BS104" s="31" t="str">
        <f t="array" ref="BS104">IFERROR(SMALL(IF($AG104:$AP104-$AX$2&gt;0,$AG104:$AP104,""),COLUMN(#REF!)),"")</f>
        <v/>
      </c>
      <c r="BT104" s="31" t="str">
        <f t="array" ref="BT104">IFERROR(SMALL(IF($AG104:$AP104-$AX$2&gt;0,$AG104:$AP104,""),COLUMN(#REF!)),"")</f>
        <v/>
      </c>
      <c r="BU104" s="31" t="str">
        <f t="array" ref="BU104">IFERROR(SMALL(IF($AG104:$AP104-$AX$2&gt;0,$AG104:$AP104,""),COLUMN(#REF!)),"")</f>
        <v/>
      </c>
      <c r="BV104" s="31" t="str">
        <f t="array" ref="BV104">IFERROR(SMALL(IF($AG104:$AP104-$AX$2&gt;0,$AG104:$AP104,""),COLUMN(#REF!)),"")</f>
        <v/>
      </c>
      <c r="BW104" s="31" t="str">
        <f t="array" ref="BW104">IFERROR(SMALL(IF($AG104:$AP104-$AX$2&gt;0,$AG104:$AP104,""),COLUMN(#REF!)),"")</f>
        <v/>
      </c>
      <c r="BX104" s="31" t="str">
        <f t="array" ref="BX104">IFERROR(SMALL(IF($AG104:$AP104-$AX$2&gt;0,$AG104:$AP104,""),COLUMN(#REF!)),"")</f>
        <v/>
      </c>
      <c r="BY104" s="23">
        <f>COUNTIFS(BO104:BX104,"&gt;=01/01/2018",BO104:BX104,"&lt;=31/12/2018",BO104:BX104,"&lt;="&amp;#REF!)</f>
        <v>0</v>
      </c>
      <c r="BZ104" s="22">
        <f>IF(BY104/MAX($BB$13,3)&gt;=1,1,BY104/MAX($BB$13,3))</f>
        <v>0</v>
      </c>
      <c r="CA104" s="21">
        <f>COUNTIFS(BO104:BX104,"&gt;=01/06/2017",BO104:BX104,"&lt;=31/05/2018",BO104:BX104,"&lt;="&amp;#REF!)</f>
        <v>0</v>
      </c>
      <c r="CB104" s="28">
        <f>IF(CA104/MAX($BB$13,3)&gt;=1,1,CA104/MAX($BB$13,3))</f>
        <v>0</v>
      </c>
    </row>
    <row r="105" spans="1:80" ht="19" customHeight="1" x14ac:dyDescent="0.2">
      <c r="A105" s="234"/>
      <c r="B105" s="234"/>
      <c r="C105" s="223" t="s">
        <v>18</v>
      </c>
      <c r="D105" s="244">
        <v>42609</v>
      </c>
      <c r="E105" s="243">
        <f t="shared" si="12"/>
        <v>42974</v>
      </c>
      <c r="F105" s="193">
        <f t="shared" ca="1" si="13"/>
        <v>29</v>
      </c>
      <c r="G105" s="244">
        <v>42609</v>
      </c>
      <c r="H105" s="243">
        <f t="shared" si="14"/>
        <v>42974</v>
      </c>
      <c r="I105" s="193">
        <f t="shared" ca="1" si="15"/>
        <v>29</v>
      </c>
      <c r="J105" s="244">
        <v>42609</v>
      </c>
      <c r="K105" s="243">
        <f t="shared" si="16"/>
        <v>42974</v>
      </c>
      <c r="L105" s="193">
        <f t="shared" ca="1" si="17"/>
        <v>29</v>
      </c>
      <c r="M105" s="244">
        <v>42609</v>
      </c>
      <c r="N105" s="243">
        <f t="shared" si="18"/>
        <v>42974</v>
      </c>
      <c r="O105" s="193">
        <f t="shared" ca="1" si="22"/>
        <v>29</v>
      </c>
      <c r="P105" s="244">
        <v>42609</v>
      </c>
      <c r="Q105" s="243">
        <f t="shared" si="20"/>
        <v>42974</v>
      </c>
      <c r="R105" s="193">
        <f t="shared" ca="1" si="23"/>
        <v>29</v>
      </c>
      <c r="S105" s="231"/>
      <c r="T105" s="231"/>
      <c r="U105" s="231"/>
      <c r="V105" s="231"/>
      <c r="W105" s="231"/>
      <c r="X105" s="231"/>
      <c r="Y105" s="231"/>
      <c r="Z105" s="231"/>
      <c r="AA105" s="231"/>
      <c r="AB105" s="231"/>
      <c r="AC105" s="231"/>
      <c r="AD105" s="231"/>
      <c r="AE105" s="83"/>
      <c r="AF105" s="82"/>
      <c r="AG105" s="230"/>
      <c r="AH105" s="227"/>
      <c r="AI105" s="229"/>
      <c r="AJ105" s="229"/>
      <c r="AK105" s="229"/>
      <c r="AL105" s="229"/>
      <c r="AM105" s="228"/>
      <c r="AN105" s="228"/>
      <c r="AO105" s="228"/>
      <c r="AP105" s="227"/>
      <c r="AQ105" s="23">
        <f>COUNTIFS(AG105:AP105,"&gt;=01/01/2017",AG105:AP105,"&lt;=31/12/2017",AG105:AP105,"&lt;="&amp;#REF!)</f>
        <v>0</v>
      </c>
      <c r="AR105" s="22">
        <f>IF(AQ105/MAX($BB$13,3)&gt;=1,1,AQ105/MAX($BB$13,3))</f>
        <v>0</v>
      </c>
      <c r="AS105" s="21">
        <f>COUNTIFS(AG105:AP105,"&gt;=01/06/2016",AG105:AP105,"&lt;=31/05/2017",AG105:AP105,"&lt;="&amp;#REF!)</f>
        <v>0</v>
      </c>
      <c r="AT105" s="28">
        <f>IF(AS105/MAX($BB$13,3)&gt;=1,1,AS105/MAX($BB$13,3))</f>
        <v>0</v>
      </c>
      <c r="AU105" s="37"/>
      <c r="AV105" s="26">
        <f>$A105</f>
        <v>0</v>
      </c>
      <c r="AW105" s="25">
        <f>$B105</f>
        <v>0</v>
      </c>
      <c r="AX105" s="24">
        <f t="array" ref="AX105">IFERROR(SMALL(IF($AG105:$AP105-$AX$2&gt;0,$AG105:$AP105,""),COLUMN(#REF!)),0)</f>
        <v>0</v>
      </c>
      <c r="AY105" s="24">
        <f t="array" ref="AY105">IFERROR(SMALL(IF($AG105:$AP105-$AX$2&gt;0,$AG105:$AP105,""),COLUMN(#REF!)),0)</f>
        <v>0</v>
      </c>
      <c r="AZ105" s="24">
        <f t="array" ref="AZ105">IFERROR(SMALL(IF($AG105:$AP105-$AX$2&gt;0,$AG105:$AP105,""),COLUMN(#REF!)),0)</f>
        <v>0</v>
      </c>
      <c r="BA105" s="24">
        <f t="array" ref="BA105">IFERROR(SMALL(IF($AG105:$AP105-$AX$2&gt;0,$AG105:$AP105,""),COLUMN(#REF!)),0)</f>
        <v>0</v>
      </c>
      <c r="BB105" s="24">
        <f t="array" ref="BB105">IFERROR(SMALL(IF($AG105:$AP105-$AX$2&gt;0,$AG105:$AP105,""),COLUMN(#REF!)),0)</f>
        <v>0</v>
      </c>
      <c r="BC105" s="24">
        <f t="array" ref="BC105">IFERROR(SMALL(IF($AG105:$AP105-$AX$2&gt;0,$AG105:$AP105,""),COLUMN(#REF!)),0)</f>
        <v>0</v>
      </c>
      <c r="BD105" s="24">
        <f t="array" ref="BD105">IFERROR(SMALL(IF($AG105:$AP105-$AX$2&gt;0,$AG105:$AP105,""),COLUMN(#REF!)),0)</f>
        <v>0</v>
      </c>
      <c r="BE105" s="24">
        <f t="array" ref="BE105">IFERROR(SMALL(IF($AG105:$AP105-$AX$2&gt;0,$AG105:$AP105,""),COLUMN(#REF!)),0)</f>
        <v>0</v>
      </c>
      <c r="BF105" s="24">
        <f t="array" ref="BF105">IFERROR(SMALL(IF($AG105:$AP105-$AX$2&gt;0,$AG105:$AP105,""),COLUMN(#REF!)),0)</f>
        <v>0</v>
      </c>
      <c r="BG105" s="24">
        <f t="array" ref="BG105">IFERROR(SMALL(IF($AG105:$AP105-$AX$2&gt;0,$AG105:$AP105,""),COLUMN(#REF!)),0)</f>
        <v>0</v>
      </c>
      <c r="BH105" s="23">
        <f>COUNTIFS(AX105:BG105,"&gt;=01/01/2018",AX105:BG105,"&lt;=31/12/2018",AX105:BG105,"&lt;="&amp;#REF!)</f>
        <v>0</v>
      </c>
      <c r="BI105" s="22">
        <f>IF(BH105/MAX($BB$13,3)&gt;=1,1,BH105/MAX($BB$13,3))</f>
        <v>0</v>
      </c>
      <c r="BJ105" s="21">
        <f>COUNTIFS(AX105:BG105,"&gt;=01/06/2017",AX105:BG105,"&lt;=31/05/2018",AX105:BG105,"&lt;="&amp;#REF!)</f>
        <v>0</v>
      </c>
      <c r="BK105" s="20">
        <f>IF(BJ105/MAX($BB$13,3)&gt;=1,1,BJ105/MAX($BB$13,3))</f>
        <v>0</v>
      </c>
      <c r="BL105" s="36"/>
      <c r="BM105" s="26">
        <f>$A105</f>
        <v>0</v>
      </c>
      <c r="BN105" s="25">
        <f>$B105</f>
        <v>0</v>
      </c>
      <c r="BO105" s="31" t="str">
        <f t="array" ref="BO105">IFERROR(SMALL(IF($AG105:$AP105-$AX$2&gt;0,$AG105:$AP105,""),COLUMN(#REF!)),"")</f>
        <v/>
      </c>
      <c r="BP105" s="31" t="str">
        <f t="array" ref="BP105">IFERROR(SMALL(IF($AG105:$AP105-$AX$2&gt;0,$AG105:$AP105,""),COLUMN(#REF!)),"")</f>
        <v/>
      </c>
      <c r="BQ105" s="31" t="str">
        <f t="array" ref="BQ105">IFERROR(SMALL(IF($AG105:$AP105-$AX$2&gt;0,$AG105:$AP105,""),COLUMN(#REF!)),"")</f>
        <v/>
      </c>
      <c r="BR105" s="31" t="str">
        <f t="array" ref="BR105">IFERROR(SMALL(IF($AG105:$AP105-$AX$2&gt;0,$AG105:$AP105,""),COLUMN(#REF!)),"")</f>
        <v/>
      </c>
      <c r="BS105" s="31" t="str">
        <f t="array" ref="BS105">IFERROR(SMALL(IF($AG105:$AP105-$AX$2&gt;0,$AG105:$AP105,""),COLUMN(#REF!)),"")</f>
        <v/>
      </c>
      <c r="BT105" s="31" t="str">
        <f t="array" ref="BT105">IFERROR(SMALL(IF($AG105:$AP105-$AX$2&gt;0,$AG105:$AP105,""),COLUMN(#REF!)),"")</f>
        <v/>
      </c>
      <c r="BU105" s="31" t="str">
        <f t="array" ref="BU105">IFERROR(SMALL(IF($AG105:$AP105-$AX$2&gt;0,$AG105:$AP105,""),COLUMN(#REF!)),"")</f>
        <v/>
      </c>
      <c r="BV105" s="31" t="str">
        <f t="array" ref="BV105">IFERROR(SMALL(IF($AG105:$AP105-$AX$2&gt;0,$AG105:$AP105,""),COLUMN(#REF!)),"")</f>
        <v/>
      </c>
      <c r="BW105" s="31" t="str">
        <f t="array" ref="BW105">IFERROR(SMALL(IF($AG105:$AP105-$AX$2&gt;0,$AG105:$AP105,""),COLUMN(#REF!)),"")</f>
        <v/>
      </c>
      <c r="BX105" s="31" t="str">
        <f t="array" ref="BX105">IFERROR(SMALL(IF($AG105:$AP105-$AX$2&gt;0,$AG105:$AP105,""),COLUMN(#REF!)),"")</f>
        <v/>
      </c>
      <c r="BY105" s="23">
        <f>COUNTIFS(BO105:BX105,"&gt;=01/01/2018",BO105:BX105,"&lt;=31/12/2018",BO105:BX105,"&lt;="&amp;#REF!)</f>
        <v>0</v>
      </c>
      <c r="BZ105" s="22">
        <f>IF(BY105/MAX($BB$13,3)&gt;=1,1,BY105/MAX($BB$13,3))</f>
        <v>0</v>
      </c>
      <c r="CA105" s="21">
        <f>COUNTIFS(BO105:BX105,"&gt;=01/06/2017",BO105:BX105,"&lt;=31/05/2018",BO105:BX105,"&lt;="&amp;#REF!)</f>
        <v>0</v>
      </c>
      <c r="CB105" s="28">
        <f>IF(CA105/MAX($BB$13,3)&gt;=1,1,CA105/MAX($BB$13,3))</f>
        <v>0</v>
      </c>
    </row>
    <row r="106" spans="1:80" ht="19" customHeight="1" x14ac:dyDescent="0.2">
      <c r="A106" s="234"/>
      <c r="B106" s="234"/>
      <c r="C106" s="223" t="s">
        <v>18</v>
      </c>
      <c r="D106" s="232"/>
      <c r="E106" s="232"/>
      <c r="F106" s="233"/>
      <c r="G106" s="244">
        <v>42610</v>
      </c>
      <c r="H106" s="243">
        <f t="shared" si="14"/>
        <v>42975</v>
      </c>
      <c r="I106" s="193">
        <f t="shared" ca="1" si="15"/>
        <v>30</v>
      </c>
      <c r="J106" s="244">
        <v>42610</v>
      </c>
      <c r="K106" s="243">
        <f t="shared" si="16"/>
        <v>42975</v>
      </c>
      <c r="L106" s="193">
        <f t="shared" ca="1" si="17"/>
        <v>30</v>
      </c>
      <c r="M106" s="244">
        <v>42610</v>
      </c>
      <c r="N106" s="243">
        <f t="shared" si="18"/>
        <v>42975</v>
      </c>
      <c r="O106" s="193">
        <f t="shared" ca="1" si="22"/>
        <v>30</v>
      </c>
      <c r="P106" s="244">
        <v>42610</v>
      </c>
      <c r="Q106" s="243">
        <f t="shared" si="20"/>
        <v>42975</v>
      </c>
      <c r="R106" s="193">
        <f t="shared" ca="1" si="23"/>
        <v>30</v>
      </c>
      <c r="S106" s="231"/>
      <c r="T106" s="231"/>
      <c r="U106" s="231"/>
      <c r="V106" s="231"/>
      <c r="W106" s="231"/>
      <c r="X106" s="231"/>
      <c r="Y106" s="231"/>
      <c r="Z106" s="231"/>
      <c r="AA106" s="231"/>
      <c r="AB106" s="231"/>
      <c r="AC106" s="231"/>
      <c r="AD106" s="231"/>
      <c r="AE106" s="83"/>
      <c r="AF106" s="82"/>
      <c r="AG106" s="230"/>
      <c r="AH106" s="227"/>
      <c r="AI106" s="229"/>
      <c r="AJ106" s="229"/>
      <c r="AK106" s="229"/>
      <c r="AL106" s="229"/>
      <c r="AM106" s="228"/>
      <c r="AN106" s="228"/>
      <c r="AO106" s="228"/>
      <c r="AP106" s="227"/>
      <c r="AQ106" s="23">
        <f>COUNTIFS(AG106:AP106,"&gt;=01/01/2017",AG106:AP106,"&lt;=31/12/2017",AG106:AP106,"&lt;="&amp;#REF!)</f>
        <v>0</v>
      </c>
      <c r="AR106" s="22">
        <f>IF(AQ106/MAX($BB$13,3)&gt;=1,1,AQ106/MAX($BB$13,3))</f>
        <v>0</v>
      </c>
      <c r="AS106" s="21">
        <f>COUNTIFS(AG106:AP106,"&gt;=01/06/2016",AG106:AP106,"&lt;=31/05/2017",AG106:AP106,"&lt;="&amp;#REF!)</f>
        <v>0</v>
      </c>
      <c r="AT106" s="28">
        <f>IF(AS106/MAX($BB$13,3)&gt;=1,1,AS106/MAX($BB$13,3))</f>
        <v>0</v>
      </c>
      <c r="AU106" s="37"/>
      <c r="AV106" s="26">
        <f>$A106</f>
        <v>0</v>
      </c>
      <c r="AW106" s="25">
        <f>$B106</f>
        <v>0</v>
      </c>
      <c r="AX106" s="24">
        <f t="array" ref="AX106">IFERROR(SMALL(IF($AG106:$AP106-$AX$2&gt;0,$AG106:$AP106,""),COLUMN(#REF!)),0)</f>
        <v>0</v>
      </c>
      <c r="AY106" s="24">
        <f t="array" ref="AY106">IFERROR(SMALL(IF($AG106:$AP106-$AX$2&gt;0,$AG106:$AP106,""),COLUMN(#REF!)),0)</f>
        <v>0</v>
      </c>
      <c r="AZ106" s="24">
        <f t="array" ref="AZ106">IFERROR(SMALL(IF($AG106:$AP106-$AX$2&gt;0,$AG106:$AP106,""),COLUMN(#REF!)),0)</f>
        <v>0</v>
      </c>
      <c r="BA106" s="24">
        <f t="array" ref="BA106">IFERROR(SMALL(IF($AG106:$AP106-$AX$2&gt;0,$AG106:$AP106,""),COLUMN(#REF!)),0)</f>
        <v>0</v>
      </c>
      <c r="BB106" s="24">
        <f t="array" ref="BB106">IFERROR(SMALL(IF($AG106:$AP106-$AX$2&gt;0,$AG106:$AP106,""),COLUMN(#REF!)),0)</f>
        <v>0</v>
      </c>
      <c r="BC106" s="24">
        <f t="array" ref="BC106">IFERROR(SMALL(IF($AG106:$AP106-$AX$2&gt;0,$AG106:$AP106,""),COLUMN(#REF!)),0)</f>
        <v>0</v>
      </c>
      <c r="BD106" s="24">
        <f t="array" ref="BD106">IFERROR(SMALL(IF($AG106:$AP106-$AX$2&gt;0,$AG106:$AP106,""),COLUMN(#REF!)),0)</f>
        <v>0</v>
      </c>
      <c r="BE106" s="24">
        <f t="array" ref="BE106">IFERROR(SMALL(IF($AG106:$AP106-$AX$2&gt;0,$AG106:$AP106,""),COLUMN(#REF!)),0)</f>
        <v>0</v>
      </c>
      <c r="BF106" s="24">
        <f t="array" ref="BF106">IFERROR(SMALL(IF($AG106:$AP106-$AX$2&gt;0,$AG106:$AP106,""),COLUMN(#REF!)),0)</f>
        <v>0</v>
      </c>
      <c r="BG106" s="24">
        <f t="array" ref="BG106">IFERROR(SMALL(IF($AG106:$AP106-$AX$2&gt;0,$AG106:$AP106,""),COLUMN(#REF!)),0)</f>
        <v>0</v>
      </c>
      <c r="BH106" s="23">
        <f>COUNTIFS(AX106:BG106,"&gt;=01/01/2018",AX106:BG106,"&lt;=31/12/2018",AX106:BG106,"&lt;="&amp;#REF!)</f>
        <v>0</v>
      </c>
      <c r="BI106" s="22">
        <f>IF(BH106/MAX($BB$13,3)&gt;=1,1,BH106/MAX($BB$13,3))</f>
        <v>0</v>
      </c>
      <c r="BJ106" s="21">
        <f>COUNTIFS(AX106:BG106,"&gt;=01/06/2017",AX106:BG106,"&lt;=31/05/2018",AX106:BG106,"&lt;="&amp;#REF!)</f>
        <v>0</v>
      </c>
      <c r="BK106" s="20">
        <f>IF(BJ106/MAX($BB$13,3)&gt;=1,1,BJ106/MAX($BB$13,3))</f>
        <v>0</v>
      </c>
      <c r="BL106" s="36"/>
      <c r="BM106" s="26">
        <f>$A106</f>
        <v>0</v>
      </c>
      <c r="BN106" s="25">
        <f>$B106</f>
        <v>0</v>
      </c>
      <c r="BO106" s="31" t="str">
        <f t="array" ref="BO106">IFERROR(SMALL(IF($AG106:$AP106-$AX$2&gt;0,$AG106:$AP106,""),COLUMN(#REF!)),"")</f>
        <v/>
      </c>
      <c r="BP106" s="31" t="str">
        <f t="array" ref="BP106">IFERROR(SMALL(IF($AG106:$AP106-$AX$2&gt;0,$AG106:$AP106,""),COLUMN(#REF!)),"")</f>
        <v/>
      </c>
      <c r="BQ106" s="31" t="str">
        <f t="array" ref="BQ106">IFERROR(SMALL(IF($AG106:$AP106-$AX$2&gt;0,$AG106:$AP106,""),COLUMN(#REF!)),"")</f>
        <v/>
      </c>
      <c r="BR106" s="31" t="str">
        <f t="array" ref="BR106">IFERROR(SMALL(IF($AG106:$AP106-$AX$2&gt;0,$AG106:$AP106,""),COLUMN(#REF!)),"")</f>
        <v/>
      </c>
      <c r="BS106" s="31" t="str">
        <f t="array" ref="BS106">IFERROR(SMALL(IF($AG106:$AP106-$AX$2&gt;0,$AG106:$AP106,""),COLUMN(#REF!)),"")</f>
        <v/>
      </c>
      <c r="BT106" s="31" t="str">
        <f t="array" ref="BT106">IFERROR(SMALL(IF($AG106:$AP106-$AX$2&gt;0,$AG106:$AP106,""),COLUMN(#REF!)),"")</f>
        <v/>
      </c>
      <c r="BU106" s="31" t="str">
        <f t="array" ref="BU106">IFERROR(SMALL(IF($AG106:$AP106-$AX$2&gt;0,$AG106:$AP106,""),COLUMN(#REF!)),"")</f>
        <v/>
      </c>
      <c r="BV106" s="31" t="str">
        <f t="array" ref="BV106">IFERROR(SMALL(IF($AG106:$AP106-$AX$2&gt;0,$AG106:$AP106,""),COLUMN(#REF!)),"")</f>
        <v/>
      </c>
      <c r="BW106" s="31" t="str">
        <f t="array" ref="BW106">IFERROR(SMALL(IF($AG106:$AP106-$AX$2&gt;0,$AG106:$AP106,""),COLUMN(#REF!)),"")</f>
        <v/>
      </c>
      <c r="BX106" s="31" t="str">
        <f t="array" ref="BX106">IFERROR(SMALL(IF($AG106:$AP106-$AX$2&gt;0,$AG106:$AP106,""),COLUMN(#REF!)),"")</f>
        <v/>
      </c>
      <c r="BY106" s="23">
        <f>COUNTIFS(BO106:BX106,"&gt;=01/01/2018",BO106:BX106,"&lt;=31/12/2018",BO106:BX106,"&lt;="&amp;#REF!)</f>
        <v>0</v>
      </c>
      <c r="BZ106" s="22">
        <f>IF(BY106/MAX($BB$13,3)&gt;=1,1,BY106/MAX($BB$13,3))</f>
        <v>0</v>
      </c>
      <c r="CA106" s="21">
        <f>COUNTIFS(BO106:BX106,"&gt;=01/06/2017",BO106:BX106,"&lt;=31/05/2018",BO106:BX106,"&lt;="&amp;#REF!)</f>
        <v>0</v>
      </c>
      <c r="CB106" s="28">
        <f>IF(CA106/MAX($BB$13,3)&gt;=1,1,CA106/MAX($BB$13,3))</f>
        <v>0</v>
      </c>
    </row>
    <row r="107" spans="1:80" ht="19" customHeight="1" x14ac:dyDescent="0.2">
      <c r="A107" s="234"/>
      <c r="B107" s="234"/>
      <c r="C107" s="223" t="s">
        <v>18</v>
      </c>
      <c r="D107" s="232"/>
      <c r="E107" s="232"/>
      <c r="F107" s="233"/>
      <c r="G107" s="244">
        <v>42611</v>
      </c>
      <c r="H107" s="243">
        <f t="shared" si="14"/>
        <v>42976</v>
      </c>
      <c r="I107" s="193">
        <f t="shared" ca="1" si="15"/>
        <v>31</v>
      </c>
      <c r="J107" s="244">
        <v>42611</v>
      </c>
      <c r="K107" s="243">
        <f t="shared" si="16"/>
        <v>42976</v>
      </c>
      <c r="L107" s="193">
        <f t="shared" ca="1" si="17"/>
        <v>31</v>
      </c>
      <c r="M107" s="244">
        <v>42611</v>
      </c>
      <c r="N107" s="243">
        <f t="shared" si="18"/>
        <v>42976</v>
      </c>
      <c r="O107" s="193">
        <f t="shared" ca="1" si="22"/>
        <v>31</v>
      </c>
      <c r="P107" s="244">
        <v>42611</v>
      </c>
      <c r="Q107" s="243">
        <f t="shared" si="20"/>
        <v>42976</v>
      </c>
      <c r="R107" s="193">
        <f t="shared" ca="1" si="23"/>
        <v>31</v>
      </c>
      <c r="S107" s="231"/>
      <c r="T107" s="231"/>
      <c r="U107" s="231"/>
      <c r="V107" s="231"/>
      <c r="W107" s="231"/>
      <c r="X107" s="231"/>
      <c r="Y107" s="231"/>
      <c r="Z107" s="231"/>
      <c r="AA107" s="231"/>
      <c r="AB107" s="231"/>
      <c r="AC107" s="231"/>
      <c r="AD107" s="231"/>
      <c r="AE107" s="83"/>
      <c r="AF107" s="82"/>
      <c r="AG107" s="230"/>
      <c r="AH107" s="227"/>
      <c r="AI107" s="229"/>
      <c r="AJ107" s="229"/>
      <c r="AK107" s="229"/>
      <c r="AL107" s="229"/>
      <c r="AM107" s="228"/>
      <c r="AN107" s="228"/>
      <c r="AO107" s="228"/>
      <c r="AP107" s="227"/>
      <c r="AQ107" s="23">
        <f>COUNTIFS(AG107:AP107,"&gt;=01/01/2017",AG107:AP107,"&lt;=31/12/2017",AG107:AP107,"&lt;="&amp;#REF!)</f>
        <v>0</v>
      </c>
      <c r="AR107" s="22">
        <f>IF(AQ107/MAX($BB$13,3)&gt;=1,1,AQ107/MAX($BB$13,3))</f>
        <v>0</v>
      </c>
      <c r="AS107" s="21">
        <f>COUNTIFS(AG107:AP107,"&gt;=01/06/2016",AG107:AP107,"&lt;=31/05/2017",AG107:AP107,"&lt;="&amp;#REF!)</f>
        <v>0</v>
      </c>
      <c r="AT107" s="28">
        <f>IF(AS107/MAX($BB$13,3)&gt;=1,1,AS107/MAX($BB$13,3))</f>
        <v>0</v>
      </c>
      <c r="AU107" s="37"/>
      <c r="AV107" s="26">
        <f>$A107</f>
        <v>0</v>
      </c>
      <c r="AW107" s="25">
        <f>$B107</f>
        <v>0</v>
      </c>
      <c r="AX107" s="24">
        <f t="array" ref="AX107">IFERROR(SMALL(IF($AG107:$AP107-$AX$2&gt;0,$AG107:$AP107,""),COLUMN(#REF!)),0)</f>
        <v>0</v>
      </c>
      <c r="AY107" s="24">
        <f t="array" ref="AY107">IFERROR(SMALL(IF($AG107:$AP107-$AX$2&gt;0,$AG107:$AP107,""),COLUMN(#REF!)),0)</f>
        <v>0</v>
      </c>
      <c r="AZ107" s="24">
        <f t="array" ref="AZ107">IFERROR(SMALL(IF($AG107:$AP107-$AX$2&gt;0,$AG107:$AP107,""),COLUMN(#REF!)),0)</f>
        <v>0</v>
      </c>
      <c r="BA107" s="24">
        <f t="array" ref="BA107">IFERROR(SMALL(IF($AG107:$AP107-$AX$2&gt;0,$AG107:$AP107,""),COLUMN(#REF!)),0)</f>
        <v>0</v>
      </c>
      <c r="BB107" s="24">
        <f t="array" ref="BB107">IFERROR(SMALL(IF($AG107:$AP107-$AX$2&gt;0,$AG107:$AP107,""),COLUMN(#REF!)),0)</f>
        <v>0</v>
      </c>
      <c r="BC107" s="24">
        <f t="array" ref="BC107">IFERROR(SMALL(IF($AG107:$AP107-$AX$2&gt;0,$AG107:$AP107,""),COLUMN(#REF!)),0)</f>
        <v>0</v>
      </c>
      <c r="BD107" s="24">
        <f t="array" ref="BD107">IFERROR(SMALL(IF($AG107:$AP107-$AX$2&gt;0,$AG107:$AP107,""),COLUMN(#REF!)),0)</f>
        <v>0</v>
      </c>
      <c r="BE107" s="24">
        <f t="array" ref="BE107">IFERROR(SMALL(IF($AG107:$AP107-$AX$2&gt;0,$AG107:$AP107,""),COLUMN(#REF!)),0)</f>
        <v>0</v>
      </c>
      <c r="BF107" s="24">
        <f t="array" ref="BF107">IFERROR(SMALL(IF($AG107:$AP107-$AX$2&gt;0,$AG107:$AP107,""),COLUMN(#REF!)),0)</f>
        <v>0</v>
      </c>
      <c r="BG107" s="24">
        <f t="array" ref="BG107">IFERROR(SMALL(IF($AG107:$AP107-$AX$2&gt;0,$AG107:$AP107,""),COLUMN(#REF!)),0)</f>
        <v>0</v>
      </c>
      <c r="BH107" s="23">
        <f>COUNTIFS(AX107:BG107,"&gt;=01/01/2018",AX107:BG107,"&lt;=31/12/2018",AX107:BG107,"&lt;="&amp;#REF!)</f>
        <v>0</v>
      </c>
      <c r="BI107" s="22">
        <f>IF(BH107/MAX($BB$13,3)&gt;=1,1,BH107/MAX($BB$13,3))</f>
        <v>0</v>
      </c>
      <c r="BJ107" s="21">
        <f>COUNTIFS(AX107:BG107,"&gt;=01/06/2017",AX107:BG107,"&lt;=31/05/2018",AX107:BG107,"&lt;="&amp;#REF!)</f>
        <v>0</v>
      </c>
      <c r="BK107" s="20">
        <f>IF(BJ107/MAX($BB$13,3)&gt;=1,1,BJ107/MAX($BB$13,3))</f>
        <v>0</v>
      </c>
      <c r="BL107" s="36"/>
      <c r="BM107" s="26">
        <f>$A107</f>
        <v>0</v>
      </c>
      <c r="BN107" s="25">
        <f>$B107</f>
        <v>0</v>
      </c>
      <c r="BO107" s="31" t="str">
        <f t="array" ref="BO107">IFERROR(SMALL(IF($AG107:$AP107-$AX$2&gt;0,$AG107:$AP107,""),COLUMN(#REF!)),"")</f>
        <v/>
      </c>
      <c r="BP107" s="31" t="str">
        <f t="array" ref="BP107">IFERROR(SMALL(IF($AG107:$AP107-$AX$2&gt;0,$AG107:$AP107,""),COLUMN(#REF!)),"")</f>
        <v/>
      </c>
      <c r="BQ107" s="31" t="str">
        <f t="array" ref="BQ107">IFERROR(SMALL(IF($AG107:$AP107-$AX$2&gt;0,$AG107:$AP107,""),COLUMN(#REF!)),"")</f>
        <v/>
      </c>
      <c r="BR107" s="31" t="str">
        <f t="array" ref="BR107">IFERROR(SMALL(IF($AG107:$AP107-$AX$2&gt;0,$AG107:$AP107,""),COLUMN(#REF!)),"")</f>
        <v/>
      </c>
      <c r="BS107" s="31" t="str">
        <f t="array" ref="BS107">IFERROR(SMALL(IF($AG107:$AP107-$AX$2&gt;0,$AG107:$AP107,""),COLUMN(#REF!)),"")</f>
        <v/>
      </c>
      <c r="BT107" s="31" t="str">
        <f t="array" ref="BT107">IFERROR(SMALL(IF($AG107:$AP107-$AX$2&gt;0,$AG107:$AP107,""),COLUMN(#REF!)),"")</f>
        <v/>
      </c>
      <c r="BU107" s="31" t="str">
        <f t="array" ref="BU107">IFERROR(SMALL(IF($AG107:$AP107-$AX$2&gt;0,$AG107:$AP107,""),COLUMN(#REF!)),"")</f>
        <v/>
      </c>
      <c r="BV107" s="31" t="str">
        <f t="array" ref="BV107">IFERROR(SMALL(IF($AG107:$AP107-$AX$2&gt;0,$AG107:$AP107,""),COLUMN(#REF!)),"")</f>
        <v/>
      </c>
      <c r="BW107" s="31" t="str">
        <f t="array" ref="BW107">IFERROR(SMALL(IF($AG107:$AP107-$AX$2&gt;0,$AG107:$AP107,""),COLUMN(#REF!)),"")</f>
        <v/>
      </c>
      <c r="BX107" s="31" t="str">
        <f t="array" ref="BX107">IFERROR(SMALL(IF($AG107:$AP107-$AX$2&gt;0,$AG107:$AP107,""),COLUMN(#REF!)),"")</f>
        <v/>
      </c>
      <c r="BY107" s="23">
        <f>COUNTIFS(BO107:BX107,"&gt;=01/01/2018",BO107:BX107,"&lt;=31/12/2018",BO107:BX107,"&lt;="&amp;#REF!)</f>
        <v>0</v>
      </c>
      <c r="BZ107" s="22">
        <f>IF(BY107/MAX($BB$13,3)&gt;=1,1,BY107/MAX($BB$13,3))</f>
        <v>0</v>
      </c>
      <c r="CA107" s="21">
        <f>COUNTIFS(BO107:BX107,"&gt;=01/06/2017",BO107:BX107,"&lt;=31/05/2018",BO107:BX107,"&lt;="&amp;#REF!)</f>
        <v>0</v>
      </c>
      <c r="CB107" s="28">
        <f>IF(CA107/MAX($BB$13,3)&gt;=1,1,CA107/MAX($BB$13,3))</f>
        <v>0</v>
      </c>
    </row>
    <row r="108" spans="1:80" ht="19" customHeight="1" x14ac:dyDescent="0.2">
      <c r="A108" s="234"/>
      <c r="B108" s="234"/>
      <c r="C108" s="223" t="s">
        <v>18</v>
      </c>
      <c r="D108" s="232"/>
      <c r="E108" s="232"/>
      <c r="F108" s="233"/>
      <c r="G108" s="244">
        <v>42612</v>
      </c>
      <c r="H108" s="243">
        <f t="shared" si="14"/>
        <v>42977</v>
      </c>
      <c r="I108" s="193">
        <f t="shared" ca="1" si="15"/>
        <v>32</v>
      </c>
      <c r="J108" s="244">
        <v>42612</v>
      </c>
      <c r="K108" s="243">
        <f t="shared" si="16"/>
        <v>42977</v>
      </c>
      <c r="L108" s="193">
        <f t="shared" ca="1" si="17"/>
        <v>32</v>
      </c>
      <c r="M108" s="244">
        <v>42612</v>
      </c>
      <c r="N108" s="243">
        <f t="shared" si="18"/>
        <v>42977</v>
      </c>
      <c r="O108" s="193">
        <f t="shared" ca="1" si="22"/>
        <v>32</v>
      </c>
      <c r="P108" s="244">
        <v>42612</v>
      </c>
      <c r="Q108" s="243">
        <f t="shared" si="20"/>
        <v>42977</v>
      </c>
      <c r="R108" s="193">
        <f t="shared" ca="1" si="23"/>
        <v>32</v>
      </c>
      <c r="S108" s="231"/>
      <c r="T108" s="231"/>
      <c r="U108" s="231"/>
      <c r="V108" s="231"/>
      <c r="W108" s="231"/>
      <c r="X108" s="231"/>
      <c r="Y108" s="231"/>
      <c r="Z108" s="231"/>
      <c r="AA108" s="231"/>
      <c r="AB108" s="231"/>
      <c r="AC108" s="231"/>
      <c r="AD108" s="231"/>
      <c r="AE108" s="83"/>
      <c r="AF108" s="82"/>
      <c r="AG108" s="230"/>
      <c r="AH108" s="227"/>
      <c r="AI108" s="229"/>
      <c r="AJ108" s="229"/>
      <c r="AK108" s="229"/>
      <c r="AL108" s="229"/>
      <c r="AM108" s="228"/>
      <c r="AN108" s="228"/>
      <c r="AO108" s="228"/>
      <c r="AP108" s="227"/>
      <c r="AQ108" s="23">
        <f>COUNTIFS(AG108:AP108,"&gt;=01/01/2017",AG108:AP108,"&lt;=31/12/2017",AG108:AP108,"&lt;="&amp;#REF!)</f>
        <v>0</v>
      </c>
      <c r="AR108" s="22">
        <f>IF(AQ108/MAX($BB$13,3)&gt;=1,1,AQ108/MAX($BB$13,3))</f>
        <v>0</v>
      </c>
      <c r="AS108" s="21">
        <f>COUNTIFS(AG108:AP108,"&gt;=01/06/2016",AG108:AP108,"&lt;=31/05/2017",AG108:AP108,"&lt;="&amp;#REF!)</f>
        <v>0</v>
      </c>
      <c r="AT108" s="28">
        <f>IF(AS108/MAX($BB$13,3)&gt;=1,1,AS108/MAX($BB$13,3))</f>
        <v>0</v>
      </c>
      <c r="AU108" s="37"/>
      <c r="AV108" s="26">
        <f>$A108</f>
        <v>0</v>
      </c>
      <c r="AW108" s="25">
        <f>$B108</f>
        <v>0</v>
      </c>
      <c r="AX108" s="24">
        <f t="array" ref="AX108">IFERROR(SMALL(IF($AG108:$AP108-$AX$2&gt;0,$AG108:$AP108,""),COLUMN(#REF!)),0)</f>
        <v>0</v>
      </c>
      <c r="AY108" s="24">
        <f t="array" ref="AY108">IFERROR(SMALL(IF($AG108:$AP108-$AX$2&gt;0,$AG108:$AP108,""),COLUMN(#REF!)),0)</f>
        <v>0</v>
      </c>
      <c r="AZ108" s="24">
        <f t="array" ref="AZ108">IFERROR(SMALL(IF($AG108:$AP108-$AX$2&gt;0,$AG108:$AP108,""),COLUMN(#REF!)),0)</f>
        <v>0</v>
      </c>
      <c r="BA108" s="24">
        <f t="array" ref="BA108">IFERROR(SMALL(IF($AG108:$AP108-$AX$2&gt;0,$AG108:$AP108,""),COLUMN(#REF!)),0)</f>
        <v>0</v>
      </c>
      <c r="BB108" s="24">
        <f t="array" ref="BB108">IFERROR(SMALL(IF($AG108:$AP108-$AX$2&gt;0,$AG108:$AP108,""),COLUMN(#REF!)),0)</f>
        <v>0</v>
      </c>
      <c r="BC108" s="24">
        <f t="array" ref="BC108">IFERROR(SMALL(IF($AG108:$AP108-$AX$2&gt;0,$AG108:$AP108,""),COLUMN(#REF!)),0)</f>
        <v>0</v>
      </c>
      <c r="BD108" s="24">
        <f t="array" ref="BD108">IFERROR(SMALL(IF($AG108:$AP108-$AX$2&gt;0,$AG108:$AP108,""),COLUMN(#REF!)),0)</f>
        <v>0</v>
      </c>
      <c r="BE108" s="24">
        <f t="array" ref="BE108">IFERROR(SMALL(IF($AG108:$AP108-$AX$2&gt;0,$AG108:$AP108,""),COLUMN(#REF!)),0)</f>
        <v>0</v>
      </c>
      <c r="BF108" s="24">
        <f t="array" ref="BF108">IFERROR(SMALL(IF($AG108:$AP108-$AX$2&gt;0,$AG108:$AP108,""),COLUMN(#REF!)),0)</f>
        <v>0</v>
      </c>
      <c r="BG108" s="24">
        <f t="array" ref="BG108">IFERROR(SMALL(IF($AG108:$AP108-$AX$2&gt;0,$AG108:$AP108,""),COLUMN(#REF!)),0)</f>
        <v>0</v>
      </c>
      <c r="BH108" s="23">
        <f>COUNTIFS(AX108:BG108,"&gt;=01/01/2018",AX108:BG108,"&lt;=31/12/2018",AX108:BG108,"&lt;="&amp;#REF!)</f>
        <v>0</v>
      </c>
      <c r="BI108" s="22">
        <f>IF(BH108/MAX($BB$13,3)&gt;=1,1,BH108/MAX($BB$13,3))</f>
        <v>0</v>
      </c>
      <c r="BJ108" s="21">
        <f>COUNTIFS(AX108:BG108,"&gt;=01/06/2017",AX108:BG108,"&lt;=31/05/2018",AX108:BG108,"&lt;="&amp;#REF!)</f>
        <v>0</v>
      </c>
      <c r="BK108" s="20">
        <f>IF(BJ108/MAX($BB$13,3)&gt;=1,1,BJ108/MAX($BB$13,3))</f>
        <v>0</v>
      </c>
      <c r="BL108" s="36"/>
      <c r="BM108" s="26">
        <f>$A108</f>
        <v>0</v>
      </c>
      <c r="BN108" s="25">
        <f>$B108</f>
        <v>0</v>
      </c>
      <c r="BO108" s="31" t="str">
        <f t="array" ref="BO108">IFERROR(SMALL(IF($AG108:$AP108-$AX$2&gt;0,$AG108:$AP108,""),COLUMN(#REF!)),"")</f>
        <v/>
      </c>
      <c r="BP108" s="31" t="str">
        <f t="array" ref="BP108">IFERROR(SMALL(IF($AG108:$AP108-$AX$2&gt;0,$AG108:$AP108,""),COLUMN(#REF!)),"")</f>
        <v/>
      </c>
      <c r="BQ108" s="31" t="str">
        <f t="array" ref="BQ108">IFERROR(SMALL(IF($AG108:$AP108-$AX$2&gt;0,$AG108:$AP108,""),COLUMN(#REF!)),"")</f>
        <v/>
      </c>
      <c r="BR108" s="31" t="str">
        <f t="array" ref="BR108">IFERROR(SMALL(IF($AG108:$AP108-$AX$2&gt;0,$AG108:$AP108,""),COLUMN(#REF!)),"")</f>
        <v/>
      </c>
      <c r="BS108" s="31" t="str">
        <f t="array" ref="BS108">IFERROR(SMALL(IF($AG108:$AP108-$AX$2&gt;0,$AG108:$AP108,""),COLUMN(#REF!)),"")</f>
        <v/>
      </c>
      <c r="BT108" s="31" t="str">
        <f t="array" ref="BT108">IFERROR(SMALL(IF($AG108:$AP108-$AX$2&gt;0,$AG108:$AP108,""),COLUMN(#REF!)),"")</f>
        <v/>
      </c>
      <c r="BU108" s="31" t="str">
        <f t="array" ref="BU108">IFERROR(SMALL(IF($AG108:$AP108-$AX$2&gt;0,$AG108:$AP108,""),COLUMN(#REF!)),"")</f>
        <v/>
      </c>
      <c r="BV108" s="31" t="str">
        <f t="array" ref="BV108">IFERROR(SMALL(IF($AG108:$AP108-$AX$2&gt;0,$AG108:$AP108,""),COLUMN(#REF!)),"")</f>
        <v/>
      </c>
      <c r="BW108" s="31" t="str">
        <f t="array" ref="BW108">IFERROR(SMALL(IF($AG108:$AP108-$AX$2&gt;0,$AG108:$AP108,""),COLUMN(#REF!)),"")</f>
        <v/>
      </c>
      <c r="BX108" s="31" t="str">
        <f t="array" ref="BX108">IFERROR(SMALL(IF($AG108:$AP108-$AX$2&gt;0,$AG108:$AP108,""),COLUMN(#REF!)),"")</f>
        <v/>
      </c>
      <c r="BY108" s="23">
        <f>COUNTIFS(BO108:BX108,"&gt;=01/01/2018",BO108:BX108,"&lt;=31/12/2018",BO108:BX108,"&lt;="&amp;#REF!)</f>
        <v>0</v>
      </c>
      <c r="BZ108" s="22">
        <f>IF(BY108/MAX($BB$13,3)&gt;=1,1,BY108/MAX($BB$13,3))</f>
        <v>0</v>
      </c>
      <c r="CA108" s="21">
        <f>COUNTIFS(BO108:BX108,"&gt;=01/06/2017",BO108:BX108,"&lt;=31/05/2018",BO108:BX108,"&lt;="&amp;#REF!)</f>
        <v>0</v>
      </c>
      <c r="CB108" s="28">
        <f>IF(CA108/MAX($BB$13,3)&gt;=1,1,CA108/MAX($BB$13,3))</f>
        <v>0</v>
      </c>
    </row>
    <row r="109" spans="1:80" ht="19" customHeight="1" x14ac:dyDescent="0.2">
      <c r="A109" s="234"/>
      <c r="B109" s="234"/>
      <c r="C109" s="223" t="s">
        <v>18</v>
      </c>
      <c r="D109" s="232"/>
      <c r="E109" s="232"/>
      <c r="F109" s="233"/>
      <c r="G109" s="244">
        <v>42613</v>
      </c>
      <c r="H109" s="243">
        <f t="shared" si="14"/>
        <v>42978</v>
      </c>
      <c r="I109" s="193">
        <f t="shared" ca="1" si="15"/>
        <v>33</v>
      </c>
      <c r="J109" s="244">
        <v>42613</v>
      </c>
      <c r="K109" s="243">
        <f t="shared" si="16"/>
        <v>42978</v>
      </c>
      <c r="L109" s="193">
        <f t="shared" ca="1" si="17"/>
        <v>33</v>
      </c>
      <c r="M109" s="244">
        <v>42613</v>
      </c>
      <c r="N109" s="243">
        <f t="shared" si="18"/>
        <v>42978</v>
      </c>
      <c r="O109" s="193">
        <f t="shared" ca="1" si="22"/>
        <v>33</v>
      </c>
      <c r="P109" s="244">
        <v>42613</v>
      </c>
      <c r="Q109" s="243">
        <f t="shared" si="20"/>
        <v>42978</v>
      </c>
      <c r="R109" s="193">
        <f t="shared" ca="1" si="23"/>
        <v>33</v>
      </c>
      <c r="S109" s="231"/>
      <c r="T109" s="231"/>
      <c r="U109" s="231"/>
      <c r="V109" s="231"/>
      <c r="W109" s="231"/>
      <c r="X109" s="231"/>
      <c r="Y109" s="231"/>
      <c r="Z109" s="231"/>
      <c r="AA109" s="231"/>
      <c r="AB109" s="231"/>
      <c r="AC109" s="231"/>
      <c r="AD109" s="231"/>
      <c r="AE109" s="83"/>
      <c r="AF109" s="82"/>
      <c r="AG109" s="230"/>
      <c r="AH109" s="227"/>
      <c r="AI109" s="229"/>
      <c r="AJ109" s="229"/>
      <c r="AK109" s="229"/>
      <c r="AL109" s="229"/>
      <c r="AM109" s="228"/>
      <c r="AN109" s="228"/>
      <c r="AO109" s="228"/>
      <c r="AP109" s="227"/>
      <c r="AQ109" s="23">
        <f>COUNTIFS(AG109:AP109,"&gt;=01/01/2017",AG109:AP109,"&lt;=31/12/2017",AG109:AP109,"&lt;="&amp;#REF!)</f>
        <v>0</v>
      </c>
      <c r="AR109" s="22">
        <f>IF(AQ109/MAX($BB$13,3)&gt;=1,1,AQ109/MAX($BB$13,3))</f>
        <v>0</v>
      </c>
      <c r="AS109" s="21">
        <f>COUNTIFS(AG109:AP109,"&gt;=01/06/2016",AG109:AP109,"&lt;=31/05/2017",AG109:AP109,"&lt;="&amp;#REF!)</f>
        <v>0</v>
      </c>
      <c r="AT109" s="28">
        <f>IF(AS109/MAX($BB$13,3)&gt;=1,1,AS109/MAX($BB$13,3))</f>
        <v>0</v>
      </c>
      <c r="AU109" s="37"/>
      <c r="AV109" s="26">
        <f>$A109</f>
        <v>0</v>
      </c>
      <c r="AW109" s="25">
        <f>$B109</f>
        <v>0</v>
      </c>
      <c r="AX109" s="24">
        <f t="array" ref="AX109">IFERROR(SMALL(IF($AG109:$AP109-$AX$2&gt;0,$AG109:$AP109,""),COLUMN(#REF!)),0)</f>
        <v>0</v>
      </c>
      <c r="AY109" s="24">
        <f t="array" ref="AY109">IFERROR(SMALL(IF($AG109:$AP109-$AX$2&gt;0,$AG109:$AP109,""),COLUMN(#REF!)),0)</f>
        <v>0</v>
      </c>
      <c r="AZ109" s="24">
        <f t="array" ref="AZ109">IFERROR(SMALL(IF($AG109:$AP109-$AX$2&gt;0,$AG109:$AP109,""),COLUMN(#REF!)),0)</f>
        <v>0</v>
      </c>
      <c r="BA109" s="24">
        <f t="array" ref="BA109">IFERROR(SMALL(IF($AG109:$AP109-$AX$2&gt;0,$AG109:$AP109,""),COLUMN(#REF!)),0)</f>
        <v>0</v>
      </c>
      <c r="BB109" s="24">
        <f t="array" ref="BB109">IFERROR(SMALL(IF($AG109:$AP109-$AX$2&gt;0,$AG109:$AP109,""),COLUMN(#REF!)),0)</f>
        <v>0</v>
      </c>
      <c r="BC109" s="24">
        <f t="array" ref="BC109">IFERROR(SMALL(IF($AG109:$AP109-$AX$2&gt;0,$AG109:$AP109,""),COLUMN(#REF!)),0)</f>
        <v>0</v>
      </c>
      <c r="BD109" s="24">
        <f t="array" ref="BD109">IFERROR(SMALL(IF($AG109:$AP109-$AX$2&gt;0,$AG109:$AP109,""),COLUMN(#REF!)),0)</f>
        <v>0</v>
      </c>
      <c r="BE109" s="24">
        <f t="array" ref="BE109">IFERROR(SMALL(IF($AG109:$AP109-$AX$2&gt;0,$AG109:$AP109,""),COLUMN(#REF!)),0)</f>
        <v>0</v>
      </c>
      <c r="BF109" s="24">
        <f t="array" ref="BF109">IFERROR(SMALL(IF($AG109:$AP109-$AX$2&gt;0,$AG109:$AP109,""),COLUMN(#REF!)),0)</f>
        <v>0</v>
      </c>
      <c r="BG109" s="24">
        <f t="array" ref="BG109">IFERROR(SMALL(IF($AG109:$AP109-$AX$2&gt;0,$AG109:$AP109,""),COLUMN(#REF!)),0)</f>
        <v>0</v>
      </c>
      <c r="BH109" s="23">
        <f>COUNTIFS(AX109:BG109,"&gt;=01/01/2018",AX109:BG109,"&lt;=31/12/2018",AX109:BG109,"&lt;="&amp;#REF!)</f>
        <v>0</v>
      </c>
      <c r="BI109" s="22">
        <f>IF(BH109/MAX($BB$13,3)&gt;=1,1,BH109/MAX($BB$13,3))</f>
        <v>0</v>
      </c>
      <c r="BJ109" s="21">
        <f>COUNTIFS(AX109:BG109,"&gt;=01/06/2017",AX109:BG109,"&lt;=31/05/2018",AX109:BG109,"&lt;="&amp;#REF!)</f>
        <v>0</v>
      </c>
      <c r="BK109" s="20">
        <f>IF(BJ109/MAX($BB$13,3)&gt;=1,1,BJ109/MAX($BB$13,3))</f>
        <v>0</v>
      </c>
      <c r="BL109" s="36"/>
      <c r="BM109" s="26">
        <f>$A109</f>
        <v>0</v>
      </c>
      <c r="BN109" s="25">
        <f>$B109</f>
        <v>0</v>
      </c>
      <c r="BO109" s="31" t="str">
        <f t="array" ref="BO109">IFERROR(SMALL(IF($AG109:$AP109-$AX$2&gt;0,$AG109:$AP109,""),COLUMN(#REF!)),"")</f>
        <v/>
      </c>
      <c r="BP109" s="31" t="str">
        <f t="array" ref="BP109">IFERROR(SMALL(IF($AG109:$AP109-$AX$2&gt;0,$AG109:$AP109,""),COLUMN(#REF!)),"")</f>
        <v/>
      </c>
      <c r="BQ109" s="31" t="str">
        <f t="array" ref="BQ109">IFERROR(SMALL(IF($AG109:$AP109-$AX$2&gt;0,$AG109:$AP109,""),COLUMN(#REF!)),"")</f>
        <v/>
      </c>
      <c r="BR109" s="31" t="str">
        <f t="array" ref="BR109">IFERROR(SMALL(IF($AG109:$AP109-$AX$2&gt;0,$AG109:$AP109,""),COLUMN(#REF!)),"")</f>
        <v/>
      </c>
      <c r="BS109" s="31" t="str">
        <f t="array" ref="BS109">IFERROR(SMALL(IF($AG109:$AP109-$AX$2&gt;0,$AG109:$AP109,""),COLUMN(#REF!)),"")</f>
        <v/>
      </c>
      <c r="BT109" s="31" t="str">
        <f t="array" ref="BT109">IFERROR(SMALL(IF($AG109:$AP109-$AX$2&gt;0,$AG109:$AP109,""),COLUMN(#REF!)),"")</f>
        <v/>
      </c>
      <c r="BU109" s="31" t="str">
        <f t="array" ref="BU109">IFERROR(SMALL(IF($AG109:$AP109-$AX$2&gt;0,$AG109:$AP109,""),COLUMN(#REF!)),"")</f>
        <v/>
      </c>
      <c r="BV109" s="31" t="str">
        <f t="array" ref="BV109">IFERROR(SMALL(IF($AG109:$AP109-$AX$2&gt;0,$AG109:$AP109,""),COLUMN(#REF!)),"")</f>
        <v/>
      </c>
      <c r="BW109" s="31" t="str">
        <f t="array" ref="BW109">IFERROR(SMALL(IF($AG109:$AP109-$AX$2&gt;0,$AG109:$AP109,""),COLUMN(#REF!)),"")</f>
        <v/>
      </c>
      <c r="BX109" s="31" t="str">
        <f t="array" ref="BX109">IFERROR(SMALL(IF($AG109:$AP109-$AX$2&gt;0,$AG109:$AP109,""),COLUMN(#REF!)),"")</f>
        <v/>
      </c>
      <c r="BY109" s="23">
        <f>COUNTIFS(BO109:BX109,"&gt;=01/01/2018",BO109:BX109,"&lt;=31/12/2018",BO109:BX109,"&lt;="&amp;#REF!)</f>
        <v>0</v>
      </c>
      <c r="BZ109" s="22">
        <f>IF(BY109/MAX($BB$13,3)&gt;=1,1,BY109/MAX($BB$13,3))</f>
        <v>0</v>
      </c>
      <c r="CA109" s="21">
        <f>COUNTIFS(BO109:BX109,"&gt;=01/06/2017",BO109:BX109,"&lt;=31/05/2018",BO109:BX109,"&lt;="&amp;#REF!)</f>
        <v>0</v>
      </c>
      <c r="CB109" s="28">
        <f>IF(CA109/MAX($BB$13,3)&gt;=1,1,CA109/MAX($BB$13,3))</f>
        <v>0</v>
      </c>
    </row>
    <row r="110" spans="1:80" ht="19" customHeight="1" x14ac:dyDescent="0.2">
      <c r="A110" s="234"/>
      <c r="B110" s="234"/>
      <c r="C110" s="223" t="s">
        <v>18</v>
      </c>
      <c r="D110" s="232"/>
      <c r="E110" s="232"/>
      <c r="F110" s="233"/>
      <c r="G110" s="244">
        <v>42614</v>
      </c>
      <c r="H110" s="243">
        <f t="shared" si="14"/>
        <v>42979</v>
      </c>
      <c r="I110" s="193">
        <f t="shared" ca="1" si="15"/>
        <v>34</v>
      </c>
      <c r="J110" s="244">
        <v>42614</v>
      </c>
      <c r="K110" s="243">
        <f t="shared" si="16"/>
        <v>42979</v>
      </c>
      <c r="L110" s="193">
        <f t="shared" ca="1" si="17"/>
        <v>34</v>
      </c>
      <c r="M110" s="244">
        <v>42614</v>
      </c>
      <c r="N110" s="243">
        <f t="shared" si="18"/>
        <v>42979</v>
      </c>
      <c r="O110" s="193">
        <f t="shared" ca="1" si="22"/>
        <v>34</v>
      </c>
      <c r="P110" s="244">
        <v>42614</v>
      </c>
      <c r="Q110" s="243">
        <f t="shared" si="20"/>
        <v>42979</v>
      </c>
      <c r="R110" s="193">
        <f t="shared" ca="1" si="23"/>
        <v>34</v>
      </c>
      <c r="S110" s="231"/>
      <c r="T110" s="231"/>
      <c r="U110" s="231"/>
      <c r="V110" s="231"/>
      <c r="W110" s="231"/>
      <c r="X110" s="231"/>
      <c r="Y110" s="231"/>
      <c r="Z110" s="231"/>
      <c r="AA110" s="231"/>
      <c r="AB110" s="231"/>
      <c r="AC110" s="231"/>
      <c r="AD110" s="231"/>
      <c r="AE110" s="83"/>
      <c r="AF110" s="82"/>
      <c r="AG110" s="230"/>
      <c r="AH110" s="227"/>
      <c r="AI110" s="229"/>
      <c r="AJ110" s="229"/>
      <c r="AK110" s="229"/>
      <c r="AL110" s="229"/>
      <c r="AM110" s="228"/>
      <c r="AN110" s="228"/>
      <c r="AO110" s="228"/>
      <c r="AP110" s="227"/>
      <c r="AQ110" s="23">
        <f>COUNTIFS(AG110:AP110,"&gt;=01/01/2017",AG110:AP110,"&lt;=31/12/2017",AG110:AP110,"&lt;="&amp;#REF!)</f>
        <v>0</v>
      </c>
      <c r="AR110" s="22">
        <f>IF(AQ110/MAX($BB$13,3)&gt;=1,1,AQ110/MAX($BB$13,3))</f>
        <v>0</v>
      </c>
      <c r="AS110" s="21">
        <f>COUNTIFS(AG110:AP110,"&gt;=01/06/2016",AG110:AP110,"&lt;=31/05/2017",AG110:AP110,"&lt;="&amp;#REF!)</f>
        <v>0</v>
      </c>
      <c r="AT110" s="28">
        <f>IF(AS110/MAX($BB$13,3)&gt;=1,1,AS110/MAX($BB$13,3))</f>
        <v>0</v>
      </c>
      <c r="AU110" s="37"/>
      <c r="AV110" s="26">
        <f>$A110</f>
        <v>0</v>
      </c>
      <c r="AW110" s="25">
        <f>$B110</f>
        <v>0</v>
      </c>
      <c r="AX110" s="24">
        <f t="array" ref="AX110">IFERROR(SMALL(IF($AG110:$AP110-$AX$2&gt;0,$AG110:$AP110,""),COLUMN(#REF!)),0)</f>
        <v>0</v>
      </c>
      <c r="AY110" s="24">
        <f t="array" ref="AY110">IFERROR(SMALL(IF($AG110:$AP110-$AX$2&gt;0,$AG110:$AP110,""),COLUMN(#REF!)),0)</f>
        <v>0</v>
      </c>
      <c r="AZ110" s="24">
        <f t="array" ref="AZ110">IFERROR(SMALL(IF($AG110:$AP110-$AX$2&gt;0,$AG110:$AP110,""),COLUMN(#REF!)),0)</f>
        <v>0</v>
      </c>
      <c r="BA110" s="24">
        <f t="array" ref="BA110">IFERROR(SMALL(IF($AG110:$AP110-$AX$2&gt;0,$AG110:$AP110,""),COLUMN(#REF!)),0)</f>
        <v>0</v>
      </c>
      <c r="BB110" s="24">
        <f t="array" ref="BB110">IFERROR(SMALL(IF($AG110:$AP110-$AX$2&gt;0,$AG110:$AP110,""),COLUMN(#REF!)),0)</f>
        <v>0</v>
      </c>
      <c r="BC110" s="24">
        <f t="array" ref="BC110">IFERROR(SMALL(IF($AG110:$AP110-$AX$2&gt;0,$AG110:$AP110,""),COLUMN(#REF!)),0)</f>
        <v>0</v>
      </c>
      <c r="BD110" s="24">
        <f t="array" ref="BD110">IFERROR(SMALL(IF($AG110:$AP110-$AX$2&gt;0,$AG110:$AP110,""),COLUMN(#REF!)),0)</f>
        <v>0</v>
      </c>
      <c r="BE110" s="24">
        <f t="array" ref="BE110">IFERROR(SMALL(IF($AG110:$AP110-$AX$2&gt;0,$AG110:$AP110,""),COLUMN(#REF!)),0)</f>
        <v>0</v>
      </c>
      <c r="BF110" s="24">
        <f t="array" ref="BF110">IFERROR(SMALL(IF($AG110:$AP110-$AX$2&gt;0,$AG110:$AP110,""),COLUMN(#REF!)),0)</f>
        <v>0</v>
      </c>
      <c r="BG110" s="24">
        <f t="array" ref="BG110">IFERROR(SMALL(IF($AG110:$AP110-$AX$2&gt;0,$AG110:$AP110,""),COLUMN(#REF!)),0)</f>
        <v>0</v>
      </c>
      <c r="BH110" s="23">
        <f>COUNTIFS(AX110:BG110,"&gt;=01/01/2018",AX110:BG110,"&lt;=31/12/2018",AX110:BG110,"&lt;="&amp;#REF!)</f>
        <v>0</v>
      </c>
      <c r="BI110" s="22">
        <f>IF(BH110/MAX($BB$13,3)&gt;=1,1,BH110/MAX($BB$13,3))</f>
        <v>0</v>
      </c>
      <c r="BJ110" s="21">
        <f>COUNTIFS(AX110:BG110,"&gt;=01/06/2017",AX110:BG110,"&lt;=31/05/2018",AX110:BG110,"&lt;="&amp;#REF!)</f>
        <v>0</v>
      </c>
      <c r="BK110" s="20">
        <f>IF(BJ110/MAX($BB$13,3)&gt;=1,1,BJ110/MAX($BB$13,3))</f>
        <v>0</v>
      </c>
      <c r="BL110" s="36"/>
      <c r="BM110" s="26">
        <f>$A110</f>
        <v>0</v>
      </c>
      <c r="BN110" s="25">
        <f>$B110</f>
        <v>0</v>
      </c>
      <c r="BO110" s="31" t="str">
        <f t="array" ref="BO110">IFERROR(SMALL(IF($AG110:$AP110-$AX$2&gt;0,$AG110:$AP110,""),COLUMN(#REF!)),"")</f>
        <v/>
      </c>
      <c r="BP110" s="31" t="str">
        <f t="array" ref="BP110">IFERROR(SMALL(IF($AG110:$AP110-$AX$2&gt;0,$AG110:$AP110,""),COLUMN(#REF!)),"")</f>
        <v/>
      </c>
      <c r="BQ110" s="31" t="str">
        <f t="array" ref="BQ110">IFERROR(SMALL(IF($AG110:$AP110-$AX$2&gt;0,$AG110:$AP110,""),COLUMN(#REF!)),"")</f>
        <v/>
      </c>
      <c r="BR110" s="31" t="str">
        <f t="array" ref="BR110">IFERROR(SMALL(IF($AG110:$AP110-$AX$2&gt;0,$AG110:$AP110,""),COLUMN(#REF!)),"")</f>
        <v/>
      </c>
      <c r="BS110" s="31" t="str">
        <f t="array" ref="BS110">IFERROR(SMALL(IF($AG110:$AP110-$AX$2&gt;0,$AG110:$AP110,""),COLUMN(#REF!)),"")</f>
        <v/>
      </c>
      <c r="BT110" s="31" t="str">
        <f t="array" ref="BT110">IFERROR(SMALL(IF($AG110:$AP110-$AX$2&gt;0,$AG110:$AP110,""),COLUMN(#REF!)),"")</f>
        <v/>
      </c>
      <c r="BU110" s="31" t="str">
        <f t="array" ref="BU110">IFERROR(SMALL(IF($AG110:$AP110-$AX$2&gt;0,$AG110:$AP110,""),COLUMN(#REF!)),"")</f>
        <v/>
      </c>
      <c r="BV110" s="31" t="str">
        <f t="array" ref="BV110">IFERROR(SMALL(IF($AG110:$AP110-$AX$2&gt;0,$AG110:$AP110,""),COLUMN(#REF!)),"")</f>
        <v/>
      </c>
      <c r="BW110" s="31" t="str">
        <f t="array" ref="BW110">IFERROR(SMALL(IF($AG110:$AP110-$AX$2&gt;0,$AG110:$AP110,""),COLUMN(#REF!)),"")</f>
        <v/>
      </c>
      <c r="BX110" s="31" t="str">
        <f t="array" ref="BX110">IFERROR(SMALL(IF($AG110:$AP110-$AX$2&gt;0,$AG110:$AP110,""),COLUMN(#REF!)),"")</f>
        <v/>
      </c>
      <c r="BY110" s="23">
        <f>COUNTIFS(BO110:BX110,"&gt;=01/01/2018",BO110:BX110,"&lt;=31/12/2018",BO110:BX110,"&lt;="&amp;#REF!)</f>
        <v>0</v>
      </c>
      <c r="BZ110" s="22">
        <f>IF(BY110/MAX($BB$13,3)&gt;=1,1,BY110/MAX($BB$13,3))</f>
        <v>0</v>
      </c>
      <c r="CA110" s="21">
        <f>COUNTIFS(BO110:BX110,"&gt;=01/06/2017",BO110:BX110,"&lt;=31/05/2018",BO110:BX110,"&lt;="&amp;#REF!)</f>
        <v>0</v>
      </c>
      <c r="CB110" s="28">
        <f>IF(CA110/MAX($BB$13,3)&gt;=1,1,CA110/MAX($BB$13,3))</f>
        <v>0</v>
      </c>
    </row>
    <row r="111" spans="1:80" ht="19" customHeight="1" x14ac:dyDescent="0.2">
      <c r="A111" s="234"/>
      <c r="B111" s="234"/>
      <c r="C111" s="223" t="s">
        <v>18</v>
      </c>
      <c r="D111" s="232"/>
      <c r="E111" s="232"/>
      <c r="F111" s="233"/>
      <c r="G111" s="244">
        <v>42615</v>
      </c>
      <c r="H111" s="243">
        <f t="shared" si="14"/>
        <v>42980</v>
      </c>
      <c r="I111" s="193">
        <f t="shared" ca="1" si="15"/>
        <v>35</v>
      </c>
      <c r="J111" s="244">
        <v>42615</v>
      </c>
      <c r="K111" s="243">
        <f t="shared" si="16"/>
        <v>42980</v>
      </c>
      <c r="L111" s="193">
        <f t="shared" ca="1" si="17"/>
        <v>35</v>
      </c>
      <c r="M111" s="244">
        <v>42615</v>
      </c>
      <c r="N111" s="243">
        <f t="shared" si="18"/>
        <v>42980</v>
      </c>
      <c r="O111" s="193">
        <f t="shared" ca="1" si="22"/>
        <v>35</v>
      </c>
      <c r="P111" s="244">
        <v>42615</v>
      </c>
      <c r="Q111" s="243">
        <f t="shared" si="20"/>
        <v>42980</v>
      </c>
      <c r="R111" s="193">
        <f t="shared" ca="1" si="23"/>
        <v>35</v>
      </c>
      <c r="S111" s="231"/>
      <c r="T111" s="231"/>
      <c r="U111" s="231"/>
      <c r="V111" s="231"/>
      <c r="W111" s="231"/>
      <c r="X111" s="231"/>
      <c r="Y111" s="231"/>
      <c r="Z111" s="231"/>
      <c r="AA111" s="231"/>
      <c r="AB111" s="231"/>
      <c r="AC111" s="231"/>
      <c r="AD111" s="231"/>
      <c r="AE111" s="83"/>
      <c r="AF111" s="82"/>
      <c r="AG111" s="230"/>
      <c r="AH111" s="227"/>
      <c r="AI111" s="229"/>
      <c r="AJ111" s="229"/>
      <c r="AK111" s="229"/>
      <c r="AL111" s="229"/>
      <c r="AM111" s="228"/>
      <c r="AN111" s="228"/>
      <c r="AO111" s="228"/>
      <c r="AP111" s="227"/>
      <c r="AQ111" s="23">
        <f>COUNTIFS(AG111:AP111,"&gt;=01/01/2017",AG111:AP111,"&lt;=31/12/2017",AG111:AP111,"&lt;="&amp;#REF!)</f>
        <v>0</v>
      </c>
      <c r="AR111" s="22">
        <f>IF(AQ111/MAX($BB$13,3)&gt;=1,1,AQ111/MAX($BB$13,3))</f>
        <v>0</v>
      </c>
      <c r="AS111" s="21">
        <f>COUNTIFS(AG111:AP111,"&gt;=01/06/2016",AG111:AP111,"&lt;=31/05/2017",AG111:AP111,"&lt;="&amp;#REF!)</f>
        <v>0</v>
      </c>
      <c r="AT111" s="28">
        <f>IF(AS111/MAX($BB$13,3)&gt;=1,1,AS111/MAX($BB$13,3))</f>
        <v>0</v>
      </c>
      <c r="AU111" s="37"/>
      <c r="AV111" s="26">
        <f>$A111</f>
        <v>0</v>
      </c>
      <c r="AW111" s="25">
        <f>$B111</f>
        <v>0</v>
      </c>
      <c r="AX111" s="24">
        <f t="array" ref="AX111">IFERROR(SMALL(IF($AG111:$AP111-$AX$2&gt;0,$AG111:$AP111,""),COLUMN(#REF!)),0)</f>
        <v>0</v>
      </c>
      <c r="AY111" s="24">
        <f t="array" ref="AY111">IFERROR(SMALL(IF($AG111:$AP111-$AX$2&gt;0,$AG111:$AP111,""),COLUMN(#REF!)),0)</f>
        <v>0</v>
      </c>
      <c r="AZ111" s="24">
        <f t="array" ref="AZ111">IFERROR(SMALL(IF($AG111:$AP111-$AX$2&gt;0,$AG111:$AP111,""),COLUMN(#REF!)),0)</f>
        <v>0</v>
      </c>
      <c r="BA111" s="24">
        <f t="array" ref="BA111">IFERROR(SMALL(IF($AG111:$AP111-$AX$2&gt;0,$AG111:$AP111,""),COLUMN(#REF!)),0)</f>
        <v>0</v>
      </c>
      <c r="BB111" s="24">
        <f t="array" ref="BB111">IFERROR(SMALL(IF($AG111:$AP111-$AX$2&gt;0,$AG111:$AP111,""),COLUMN(#REF!)),0)</f>
        <v>0</v>
      </c>
      <c r="BC111" s="24">
        <f t="array" ref="BC111">IFERROR(SMALL(IF($AG111:$AP111-$AX$2&gt;0,$AG111:$AP111,""),COLUMN(#REF!)),0)</f>
        <v>0</v>
      </c>
      <c r="BD111" s="24">
        <f t="array" ref="BD111">IFERROR(SMALL(IF($AG111:$AP111-$AX$2&gt;0,$AG111:$AP111,""),COLUMN(#REF!)),0)</f>
        <v>0</v>
      </c>
      <c r="BE111" s="24">
        <f t="array" ref="BE111">IFERROR(SMALL(IF($AG111:$AP111-$AX$2&gt;0,$AG111:$AP111,""),COLUMN(#REF!)),0)</f>
        <v>0</v>
      </c>
      <c r="BF111" s="24">
        <f t="array" ref="BF111">IFERROR(SMALL(IF($AG111:$AP111-$AX$2&gt;0,$AG111:$AP111,""),COLUMN(#REF!)),0)</f>
        <v>0</v>
      </c>
      <c r="BG111" s="24">
        <f t="array" ref="BG111">IFERROR(SMALL(IF($AG111:$AP111-$AX$2&gt;0,$AG111:$AP111,""),COLUMN(#REF!)),0)</f>
        <v>0</v>
      </c>
      <c r="BH111" s="23">
        <f>COUNTIFS(AX111:BG111,"&gt;=01/01/2018",AX111:BG111,"&lt;=31/12/2018",AX111:BG111,"&lt;="&amp;#REF!)</f>
        <v>0</v>
      </c>
      <c r="BI111" s="22">
        <f>IF(BH111/MAX($BB$13,3)&gt;=1,1,BH111/MAX($BB$13,3))</f>
        <v>0</v>
      </c>
      <c r="BJ111" s="21">
        <f>COUNTIFS(AX111:BG111,"&gt;=01/06/2017",AX111:BG111,"&lt;=31/05/2018",AX111:BG111,"&lt;="&amp;#REF!)</f>
        <v>0</v>
      </c>
      <c r="BK111" s="20">
        <f>IF(BJ111/MAX($BB$13,3)&gt;=1,1,BJ111/MAX($BB$13,3))</f>
        <v>0</v>
      </c>
      <c r="BL111" s="36"/>
      <c r="BM111" s="26">
        <f>$A111</f>
        <v>0</v>
      </c>
      <c r="BN111" s="25">
        <f>$B111</f>
        <v>0</v>
      </c>
      <c r="BO111" s="31" t="str">
        <f t="array" ref="BO111">IFERROR(SMALL(IF($AG111:$AP111-$AX$2&gt;0,$AG111:$AP111,""),COLUMN(#REF!)),"")</f>
        <v/>
      </c>
      <c r="BP111" s="31" t="str">
        <f t="array" ref="BP111">IFERROR(SMALL(IF($AG111:$AP111-$AX$2&gt;0,$AG111:$AP111,""),COLUMN(#REF!)),"")</f>
        <v/>
      </c>
      <c r="BQ111" s="31" t="str">
        <f t="array" ref="BQ111">IFERROR(SMALL(IF($AG111:$AP111-$AX$2&gt;0,$AG111:$AP111,""),COLUMN(#REF!)),"")</f>
        <v/>
      </c>
      <c r="BR111" s="31" t="str">
        <f t="array" ref="BR111">IFERROR(SMALL(IF($AG111:$AP111-$AX$2&gt;0,$AG111:$AP111,""),COLUMN(#REF!)),"")</f>
        <v/>
      </c>
      <c r="BS111" s="31" t="str">
        <f t="array" ref="BS111">IFERROR(SMALL(IF($AG111:$AP111-$AX$2&gt;0,$AG111:$AP111,""),COLUMN(#REF!)),"")</f>
        <v/>
      </c>
      <c r="BT111" s="31" t="str">
        <f t="array" ref="BT111">IFERROR(SMALL(IF($AG111:$AP111-$AX$2&gt;0,$AG111:$AP111,""),COLUMN(#REF!)),"")</f>
        <v/>
      </c>
      <c r="BU111" s="31" t="str">
        <f t="array" ref="BU111">IFERROR(SMALL(IF($AG111:$AP111-$AX$2&gt;0,$AG111:$AP111,""),COLUMN(#REF!)),"")</f>
        <v/>
      </c>
      <c r="BV111" s="31" t="str">
        <f t="array" ref="BV111">IFERROR(SMALL(IF($AG111:$AP111-$AX$2&gt;0,$AG111:$AP111,""),COLUMN(#REF!)),"")</f>
        <v/>
      </c>
      <c r="BW111" s="31" t="str">
        <f t="array" ref="BW111">IFERROR(SMALL(IF($AG111:$AP111-$AX$2&gt;0,$AG111:$AP111,""),COLUMN(#REF!)),"")</f>
        <v/>
      </c>
      <c r="BX111" s="31" t="str">
        <f t="array" ref="BX111">IFERROR(SMALL(IF($AG111:$AP111-$AX$2&gt;0,$AG111:$AP111,""),COLUMN(#REF!)),"")</f>
        <v/>
      </c>
      <c r="BY111" s="23">
        <f>COUNTIFS(BO111:BX111,"&gt;=01/01/2018",BO111:BX111,"&lt;=31/12/2018",BO111:BX111,"&lt;="&amp;#REF!)</f>
        <v>0</v>
      </c>
      <c r="BZ111" s="22">
        <f>IF(BY111/MAX($BB$13,3)&gt;=1,1,BY111/MAX($BB$13,3))</f>
        <v>0</v>
      </c>
      <c r="CA111" s="21">
        <f>COUNTIFS(BO111:BX111,"&gt;=01/06/2017",BO111:BX111,"&lt;=31/05/2018",BO111:BX111,"&lt;="&amp;#REF!)</f>
        <v>0</v>
      </c>
      <c r="CB111" s="28">
        <f>IF(CA111/MAX($BB$13,3)&gt;=1,1,CA111/MAX($BB$13,3))</f>
        <v>0</v>
      </c>
    </row>
    <row r="112" spans="1:80" ht="19" customHeight="1" x14ac:dyDescent="0.2">
      <c r="A112" s="235"/>
      <c r="B112" s="234"/>
      <c r="C112" s="223" t="s">
        <v>18</v>
      </c>
      <c r="D112" s="232"/>
      <c r="E112" s="232"/>
      <c r="F112" s="233"/>
      <c r="G112" s="244">
        <v>42616</v>
      </c>
      <c r="H112" s="243">
        <f t="shared" si="14"/>
        <v>42981</v>
      </c>
      <c r="I112" s="193">
        <f t="shared" ca="1" si="15"/>
        <v>36</v>
      </c>
      <c r="J112" s="244">
        <v>42616</v>
      </c>
      <c r="K112" s="243">
        <f t="shared" si="16"/>
        <v>42981</v>
      </c>
      <c r="L112" s="193">
        <f t="shared" ca="1" si="17"/>
        <v>36</v>
      </c>
      <c r="M112" s="244">
        <v>42616</v>
      </c>
      <c r="N112" s="243">
        <f t="shared" si="18"/>
        <v>42981</v>
      </c>
      <c r="O112" s="193">
        <f t="shared" ca="1" si="22"/>
        <v>36</v>
      </c>
      <c r="P112" s="244">
        <v>42616</v>
      </c>
      <c r="Q112" s="243">
        <f t="shared" si="20"/>
        <v>42981</v>
      </c>
      <c r="R112" s="193">
        <f t="shared" ca="1" si="23"/>
        <v>36</v>
      </c>
      <c r="S112" s="231"/>
      <c r="T112" s="231"/>
      <c r="U112" s="231"/>
      <c r="V112" s="231"/>
      <c r="W112" s="231"/>
      <c r="X112" s="231"/>
      <c r="Y112" s="231"/>
      <c r="Z112" s="231"/>
      <c r="AA112" s="231"/>
      <c r="AB112" s="231"/>
      <c r="AC112" s="231"/>
      <c r="AD112" s="231"/>
      <c r="AE112" s="83"/>
      <c r="AF112" s="82"/>
      <c r="AG112" s="230"/>
      <c r="AH112" s="227"/>
      <c r="AI112" s="229"/>
      <c r="AJ112" s="229"/>
      <c r="AK112" s="229"/>
      <c r="AL112" s="229"/>
      <c r="AM112" s="228"/>
      <c r="AN112" s="228"/>
      <c r="AO112" s="228"/>
      <c r="AP112" s="227"/>
      <c r="AQ112" s="23">
        <f>COUNTIFS(AG112:AP112,"&gt;=01/01/2017",AG112:AP112,"&lt;=31/12/2017",AG112:AP112,"&lt;="&amp;#REF!)</f>
        <v>0</v>
      </c>
      <c r="AR112" s="22">
        <f>IF(AQ112/MAX($BB$13,3)&gt;=1,1,AQ112/MAX($BB$13,3))</f>
        <v>0</v>
      </c>
      <c r="AS112" s="21">
        <f>COUNTIFS(AG112:AP112,"&gt;=01/06/2016",AG112:AP112,"&lt;=31/05/2017",AG112:AP112,"&lt;="&amp;#REF!)</f>
        <v>0</v>
      </c>
      <c r="AT112" s="28">
        <f>IF(AS112/MAX($BB$13,3)&gt;=1,1,AS112/MAX($BB$13,3))</f>
        <v>0</v>
      </c>
      <c r="AU112" s="37"/>
      <c r="AV112" s="26">
        <f>$A112</f>
        <v>0</v>
      </c>
      <c r="AW112" s="25">
        <f>$B112</f>
        <v>0</v>
      </c>
      <c r="AX112" s="24">
        <f t="array" ref="AX112">IFERROR(SMALL(IF($AG112:$AP112-$AX$2&gt;0,$AG112:$AP112,""),COLUMN(#REF!)),0)</f>
        <v>0</v>
      </c>
      <c r="AY112" s="24">
        <f t="array" ref="AY112">IFERROR(SMALL(IF($AG112:$AP112-$AX$2&gt;0,$AG112:$AP112,""),COLUMN(#REF!)),0)</f>
        <v>0</v>
      </c>
      <c r="AZ112" s="24">
        <f t="array" ref="AZ112">IFERROR(SMALL(IF($AG112:$AP112-$AX$2&gt;0,$AG112:$AP112,""),COLUMN(#REF!)),0)</f>
        <v>0</v>
      </c>
      <c r="BA112" s="24">
        <f t="array" ref="BA112">IFERROR(SMALL(IF($AG112:$AP112-$AX$2&gt;0,$AG112:$AP112,""),COLUMN(#REF!)),0)</f>
        <v>0</v>
      </c>
      <c r="BB112" s="24">
        <f t="array" ref="BB112">IFERROR(SMALL(IF($AG112:$AP112-$AX$2&gt;0,$AG112:$AP112,""),COLUMN(#REF!)),0)</f>
        <v>0</v>
      </c>
      <c r="BC112" s="24">
        <f t="array" ref="BC112">IFERROR(SMALL(IF($AG112:$AP112-$AX$2&gt;0,$AG112:$AP112,""),COLUMN(#REF!)),0)</f>
        <v>0</v>
      </c>
      <c r="BD112" s="24">
        <f t="array" ref="BD112">IFERROR(SMALL(IF($AG112:$AP112-$AX$2&gt;0,$AG112:$AP112,""),COLUMN(#REF!)),0)</f>
        <v>0</v>
      </c>
      <c r="BE112" s="24">
        <f t="array" ref="BE112">IFERROR(SMALL(IF($AG112:$AP112-$AX$2&gt;0,$AG112:$AP112,""),COLUMN(#REF!)),0)</f>
        <v>0</v>
      </c>
      <c r="BF112" s="24">
        <f t="array" ref="BF112">IFERROR(SMALL(IF($AG112:$AP112-$AX$2&gt;0,$AG112:$AP112,""),COLUMN(#REF!)),0)</f>
        <v>0</v>
      </c>
      <c r="BG112" s="24">
        <f t="array" ref="BG112">IFERROR(SMALL(IF($AG112:$AP112-$AX$2&gt;0,$AG112:$AP112,""),COLUMN(#REF!)),0)</f>
        <v>0</v>
      </c>
      <c r="BH112" s="23">
        <f>COUNTIFS(AX112:BG112,"&gt;=01/01/2018",AX112:BG112,"&lt;=31/12/2018",AX112:BG112,"&lt;="&amp;#REF!)</f>
        <v>0</v>
      </c>
      <c r="BI112" s="22">
        <f>IF(BH112/MAX($BB$13,3)&gt;=1,1,BH112/MAX($BB$13,3))</f>
        <v>0</v>
      </c>
      <c r="BJ112" s="21">
        <f>COUNTIFS(AX112:BG112,"&gt;=01/06/2017",AX112:BG112,"&lt;=31/05/2018",AX112:BG112,"&lt;="&amp;#REF!)</f>
        <v>0</v>
      </c>
      <c r="BK112" s="20">
        <f>IF(BJ112/MAX($BB$13,3)&gt;=1,1,BJ112/MAX($BB$13,3))</f>
        <v>0</v>
      </c>
      <c r="BL112" s="36"/>
      <c r="BM112" s="26">
        <f>$A112</f>
        <v>0</v>
      </c>
      <c r="BN112" s="25">
        <f>$B112</f>
        <v>0</v>
      </c>
      <c r="BO112" s="31" t="str">
        <f t="array" ref="BO112">IFERROR(SMALL(IF($AG112:$AP112-$AX$2&gt;0,$AG112:$AP112,""),COLUMN(#REF!)),"")</f>
        <v/>
      </c>
      <c r="BP112" s="31" t="str">
        <f t="array" ref="BP112">IFERROR(SMALL(IF($AG112:$AP112-$AX$2&gt;0,$AG112:$AP112,""),COLUMN(#REF!)),"")</f>
        <v/>
      </c>
      <c r="BQ112" s="31" t="str">
        <f t="array" ref="BQ112">IFERROR(SMALL(IF($AG112:$AP112-$AX$2&gt;0,$AG112:$AP112,""),COLUMN(#REF!)),"")</f>
        <v/>
      </c>
      <c r="BR112" s="31" t="str">
        <f t="array" ref="BR112">IFERROR(SMALL(IF($AG112:$AP112-$AX$2&gt;0,$AG112:$AP112,""),COLUMN(#REF!)),"")</f>
        <v/>
      </c>
      <c r="BS112" s="31" t="str">
        <f t="array" ref="BS112">IFERROR(SMALL(IF($AG112:$AP112-$AX$2&gt;0,$AG112:$AP112,""),COLUMN(#REF!)),"")</f>
        <v/>
      </c>
      <c r="BT112" s="31" t="str">
        <f t="array" ref="BT112">IFERROR(SMALL(IF($AG112:$AP112-$AX$2&gt;0,$AG112:$AP112,""),COLUMN(#REF!)),"")</f>
        <v/>
      </c>
      <c r="BU112" s="31" t="str">
        <f t="array" ref="BU112">IFERROR(SMALL(IF($AG112:$AP112-$AX$2&gt;0,$AG112:$AP112,""),COLUMN(#REF!)),"")</f>
        <v/>
      </c>
      <c r="BV112" s="31" t="str">
        <f t="array" ref="BV112">IFERROR(SMALL(IF($AG112:$AP112-$AX$2&gt;0,$AG112:$AP112,""),COLUMN(#REF!)),"")</f>
        <v/>
      </c>
      <c r="BW112" s="31" t="str">
        <f t="array" ref="BW112">IFERROR(SMALL(IF($AG112:$AP112-$AX$2&gt;0,$AG112:$AP112,""),COLUMN(#REF!)),"")</f>
        <v/>
      </c>
      <c r="BX112" s="31" t="str">
        <f t="array" ref="BX112">IFERROR(SMALL(IF($AG112:$AP112-$AX$2&gt;0,$AG112:$AP112,""),COLUMN(#REF!)),"")</f>
        <v/>
      </c>
      <c r="BY112" s="23">
        <f>COUNTIFS(BO112:BX112,"&gt;=01/01/2018",BO112:BX112,"&lt;=31/12/2018",BO112:BX112,"&lt;="&amp;#REF!)</f>
        <v>0</v>
      </c>
      <c r="BZ112" s="22">
        <f>IF(BY112/MAX($BB$13,3)&gt;=1,1,BY112/MAX($BB$13,3))</f>
        <v>0</v>
      </c>
      <c r="CA112" s="21">
        <f>COUNTIFS(BO112:BX112,"&gt;=01/06/2017",BO112:BX112,"&lt;=31/05/2018",BO112:BX112,"&lt;="&amp;#REF!)</f>
        <v>0</v>
      </c>
      <c r="CB112" s="28">
        <f>IF(CA112/MAX($BB$13,3)&gt;=1,1,CA112/MAX($BB$13,3))</f>
        <v>0</v>
      </c>
    </row>
    <row r="113" spans="1:80" ht="19" customHeight="1" x14ac:dyDescent="0.2">
      <c r="A113" s="235"/>
      <c r="B113" s="235"/>
      <c r="C113" s="223" t="s">
        <v>18</v>
      </c>
      <c r="D113" s="232"/>
      <c r="E113" s="232"/>
      <c r="F113" s="233"/>
      <c r="G113" s="244">
        <v>42617</v>
      </c>
      <c r="H113" s="243">
        <f t="shared" si="14"/>
        <v>42982</v>
      </c>
      <c r="I113" s="193">
        <f t="shared" ca="1" si="15"/>
        <v>37</v>
      </c>
      <c r="J113" s="244">
        <v>42617</v>
      </c>
      <c r="K113" s="243">
        <f t="shared" si="16"/>
        <v>42982</v>
      </c>
      <c r="L113" s="193">
        <f t="shared" ca="1" si="17"/>
        <v>37</v>
      </c>
      <c r="M113" s="244">
        <v>42617</v>
      </c>
      <c r="N113" s="243">
        <f t="shared" si="18"/>
        <v>42982</v>
      </c>
      <c r="O113" s="193">
        <f t="shared" ca="1" si="22"/>
        <v>37</v>
      </c>
      <c r="P113" s="244">
        <v>42617</v>
      </c>
      <c r="Q113" s="243">
        <f t="shared" si="20"/>
        <v>42982</v>
      </c>
      <c r="R113" s="193">
        <f t="shared" ca="1" si="23"/>
        <v>37</v>
      </c>
      <c r="S113" s="231"/>
      <c r="T113" s="231"/>
      <c r="U113" s="231"/>
      <c r="V113" s="231"/>
      <c r="W113" s="231"/>
      <c r="X113" s="231"/>
      <c r="Y113" s="231"/>
      <c r="Z113" s="231"/>
      <c r="AA113" s="231"/>
      <c r="AB113" s="231"/>
      <c r="AC113" s="231"/>
      <c r="AD113" s="231"/>
      <c r="AE113" s="83"/>
      <c r="AF113" s="82"/>
      <c r="AG113" s="230"/>
      <c r="AH113" s="227"/>
      <c r="AI113" s="229"/>
      <c r="AJ113" s="229"/>
      <c r="AK113" s="229"/>
      <c r="AL113" s="229"/>
      <c r="AM113" s="228"/>
      <c r="AN113" s="228"/>
      <c r="AO113" s="228"/>
      <c r="AP113" s="227"/>
      <c r="AQ113" s="23">
        <f>COUNTIFS(AG113:AP113,"&gt;=01/01/2017",AG113:AP113,"&lt;=31/12/2017",AG113:AP113,"&lt;="&amp;#REF!)</f>
        <v>0</v>
      </c>
      <c r="AR113" s="22">
        <f>IF(AQ113/MAX($BB$13,3)&gt;=1,1,AQ113/MAX($BB$13,3))</f>
        <v>0</v>
      </c>
      <c r="AS113" s="21">
        <f>COUNTIFS(AG113:AP113,"&gt;=01/06/2016",AG113:AP113,"&lt;=31/05/2017",AG113:AP113,"&lt;="&amp;#REF!)</f>
        <v>0</v>
      </c>
      <c r="AT113" s="28">
        <f>IF(AS113/MAX($BB$13,3)&gt;=1,1,AS113/MAX($BB$13,3))</f>
        <v>0</v>
      </c>
      <c r="AU113" s="37"/>
      <c r="AV113" s="26">
        <f>$A113</f>
        <v>0</v>
      </c>
      <c r="AW113" s="25">
        <f>$B113</f>
        <v>0</v>
      </c>
      <c r="AX113" s="24">
        <f t="array" ref="AX113">IFERROR(SMALL(IF($AG113:$AP113-$AX$2&gt;0,$AG113:$AP113,""),COLUMN(#REF!)),0)</f>
        <v>0</v>
      </c>
      <c r="AY113" s="24">
        <f t="array" ref="AY113">IFERROR(SMALL(IF($AG113:$AP113-$AX$2&gt;0,$AG113:$AP113,""),COLUMN(#REF!)),0)</f>
        <v>0</v>
      </c>
      <c r="AZ113" s="24">
        <f t="array" ref="AZ113">IFERROR(SMALL(IF($AG113:$AP113-$AX$2&gt;0,$AG113:$AP113,""),COLUMN(#REF!)),0)</f>
        <v>0</v>
      </c>
      <c r="BA113" s="24">
        <f t="array" ref="BA113">IFERROR(SMALL(IF($AG113:$AP113-$AX$2&gt;0,$AG113:$AP113,""),COLUMN(#REF!)),0)</f>
        <v>0</v>
      </c>
      <c r="BB113" s="24">
        <f t="array" ref="BB113">IFERROR(SMALL(IF($AG113:$AP113-$AX$2&gt;0,$AG113:$AP113,""),COLUMN(#REF!)),0)</f>
        <v>0</v>
      </c>
      <c r="BC113" s="24">
        <f t="array" ref="BC113">IFERROR(SMALL(IF($AG113:$AP113-$AX$2&gt;0,$AG113:$AP113,""),COLUMN(#REF!)),0)</f>
        <v>0</v>
      </c>
      <c r="BD113" s="24">
        <f t="array" ref="BD113">IFERROR(SMALL(IF($AG113:$AP113-$AX$2&gt;0,$AG113:$AP113,""),COLUMN(#REF!)),0)</f>
        <v>0</v>
      </c>
      <c r="BE113" s="24">
        <f t="array" ref="BE113">IFERROR(SMALL(IF($AG113:$AP113-$AX$2&gt;0,$AG113:$AP113,""),COLUMN(#REF!)),0)</f>
        <v>0</v>
      </c>
      <c r="BF113" s="24">
        <f t="array" ref="BF113">IFERROR(SMALL(IF($AG113:$AP113-$AX$2&gt;0,$AG113:$AP113,""),COLUMN(#REF!)),0)</f>
        <v>0</v>
      </c>
      <c r="BG113" s="24">
        <f t="array" ref="BG113">IFERROR(SMALL(IF($AG113:$AP113-$AX$2&gt;0,$AG113:$AP113,""),COLUMN(#REF!)),0)</f>
        <v>0</v>
      </c>
      <c r="BH113" s="23">
        <f>COUNTIFS(AX113:BG113,"&gt;=01/01/2018",AX113:BG113,"&lt;=31/12/2018",AX113:BG113,"&lt;="&amp;#REF!)</f>
        <v>0</v>
      </c>
      <c r="BI113" s="22">
        <f>IF(BH113/MAX($BB$13,3)&gt;=1,1,BH113/MAX($BB$13,3))</f>
        <v>0</v>
      </c>
      <c r="BJ113" s="21">
        <f>COUNTIFS(AX113:BG113,"&gt;=01/06/2017",AX113:BG113,"&lt;=31/05/2018",AX113:BG113,"&lt;="&amp;#REF!)</f>
        <v>0</v>
      </c>
      <c r="BK113" s="20">
        <f>IF(BJ113/MAX($BB$13,3)&gt;=1,1,BJ113/MAX($BB$13,3))</f>
        <v>0</v>
      </c>
      <c r="BL113" s="36"/>
      <c r="BM113" s="26">
        <f>$A113</f>
        <v>0</v>
      </c>
      <c r="BN113" s="25">
        <f>$B113</f>
        <v>0</v>
      </c>
      <c r="BO113" s="31"/>
      <c r="BP113" s="31"/>
      <c r="BQ113" s="31"/>
      <c r="BR113" s="31"/>
      <c r="BS113" s="31"/>
      <c r="BT113" s="31"/>
      <c r="BU113" s="31"/>
      <c r="BV113" s="31"/>
      <c r="BW113" s="31"/>
      <c r="BX113" s="31"/>
      <c r="BY113" s="23">
        <f>COUNTIFS(BO113:BX113,"&gt;=01/01/2018",BO113:BX113,"&lt;=31/12/2018",BO113:BX113,"&lt;="&amp;#REF!)</f>
        <v>0</v>
      </c>
      <c r="BZ113" s="22">
        <f>IF(BY113/MAX($BB$13,3)&gt;=1,1,BY113/MAX($BB$13,3))</f>
        <v>0</v>
      </c>
      <c r="CA113" s="21">
        <f>COUNTIFS(BO113:BX113,"&gt;=01/06/2017",BO113:BX113,"&lt;=31/05/2018",BO113:BX113,"&lt;="&amp;#REF!)</f>
        <v>0</v>
      </c>
      <c r="CB113" s="28">
        <f>IF(CA113/MAX($BB$13,3)&gt;=1,1,CA113/MAX($BB$13,3))</f>
        <v>0</v>
      </c>
    </row>
    <row r="114" spans="1:80" ht="19" customHeight="1" x14ac:dyDescent="0.2">
      <c r="A114" s="235"/>
      <c r="B114" s="234"/>
      <c r="C114" s="223" t="s">
        <v>18</v>
      </c>
      <c r="D114" s="232"/>
      <c r="E114" s="232"/>
      <c r="F114" s="233"/>
      <c r="G114" s="244">
        <v>42618</v>
      </c>
      <c r="H114" s="243">
        <f t="shared" si="14"/>
        <v>42983</v>
      </c>
      <c r="I114" s="193">
        <f t="shared" ca="1" si="15"/>
        <v>38</v>
      </c>
      <c r="J114" s="244">
        <v>42618</v>
      </c>
      <c r="K114" s="243">
        <f t="shared" si="16"/>
        <v>42983</v>
      </c>
      <c r="L114" s="193">
        <f t="shared" ca="1" si="17"/>
        <v>38</v>
      </c>
      <c r="M114" s="244">
        <v>42618</v>
      </c>
      <c r="N114" s="243">
        <f>IF(M114="","",EDATE(M114,12))</f>
        <v>42983</v>
      </c>
      <c r="O114" s="193">
        <f ca="1">IF(M114="","",N114-TODAY() )</f>
        <v>38</v>
      </c>
      <c r="P114" s="244">
        <v>42618</v>
      </c>
      <c r="Q114" s="243">
        <f>IF(P114="","",EDATE(P114,12))</f>
        <v>42983</v>
      </c>
      <c r="R114" s="193">
        <f ca="1">IF(P114="","",Q114-TODAY() )</f>
        <v>38</v>
      </c>
      <c r="S114" s="231"/>
      <c r="T114" s="231"/>
      <c r="U114" s="231"/>
      <c r="V114" s="231"/>
      <c r="W114" s="231"/>
      <c r="X114" s="231"/>
      <c r="Y114" s="231"/>
      <c r="Z114" s="231"/>
      <c r="AA114" s="231"/>
      <c r="AB114" s="231"/>
      <c r="AC114" s="231"/>
      <c r="AD114" s="231"/>
      <c r="AE114" s="83"/>
      <c r="AF114" s="82"/>
      <c r="AG114" s="230"/>
      <c r="AH114" s="227"/>
      <c r="AI114" s="229"/>
      <c r="AJ114" s="229"/>
      <c r="AK114" s="229"/>
      <c r="AL114" s="229"/>
      <c r="AM114" s="228"/>
      <c r="AN114" s="228"/>
      <c r="AO114" s="228"/>
      <c r="AP114" s="227"/>
      <c r="AQ114" s="23">
        <f>COUNTIFS(AG114:AP114,"&gt;=01/01/2017",AG114:AP114,"&lt;=31/12/2017",AG114:AP114,"&lt;="&amp;#REF!)</f>
        <v>0</v>
      </c>
      <c r="AR114" s="22">
        <f>IF(AQ114/MAX($BB$13,3)&gt;=1,1,AQ114/MAX($BB$13,3))</f>
        <v>0</v>
      </c>
      <c r="AS114" s="21">
        <f>COUNTIFS(AG114:AP114,"&gt;=01/06/2016",AG114:AP114,"&lt;=31/05/2017",AG114:AP114,"&lt;="&amp;#REF!)</f>
        <v>0</v>
      </c>
      <c r="AT114" s="28">
        <f>IF(AS114/MAX($BB$13,3)&gt;=1,1,AS114/MAX($BB$13,3))</f>
        <v>0</v>
      </c>
      <c r="AU114" s="37"/>
      <c r="AV114" s="26">
        <f>$A114</f>
        <v>0</v>
      </c>
      <c r="AW114" s="25">
        <f>$B114</f>
        <v>0</v>
      </c>
      <c r="AX114" s="24">
        <f t="array" ref="AX114">IFERROR(SMALL(IF($AG114:$AP114-$AX$2&gt;0,$AG114:$AP114,""),COLUMN(#REF!)),0)</f>
        <v>0</v>
      </c>
      <c r="AY114" s="24">
        <f t="array" ref="AY114">IFERROR(SMALL(IF($AG114:$AP114-$AX$2&gt;0,$AG114:$AP114,""),COLUMN(#REF!)),0)</f>
        <v>0</v>
      </c>
      <c r="AZ114" s="24">
        <f t="array" ref="AZ114">IFERROR(SMALL(IF($AG114:$AP114-$AX$2&gt;0,$AG114:$AP114,""),COLUMN(#REF!)),0)</f>
        <v>0</v>
      </c>
      <c r="BA114" s="24">
        <f t="array" ref="BA114">IFERROR(SMALL(IF($AG114:$AP114-$AX$2&gt;0,$AG114:$AP114,""),COLUMN(#REF!)),0)</f>
        <v>0</v>
      </c>
      <c r="BB114" s="24">
        <f t="array" ref="BB114">IFERROR(SMALL(IF($AG114:$AP114-$AX$2&gt;0,$AG114:$AP114,""),COLUMN(#REF!)),0)</f>
        <v>0</v>
      </c>
      <c r="BC114" s="24">
        <f t="array" ref="BC114">IFERROR(SMALL(IF($AG114:$AP114-$AX$2&gt;0,$AG114:$AP114,""),COLUMN(#REF!)),0)</f>
        <v>0</v>
      </c>
      <c r="BD114" s="24">
        <f t="array" ref="BD114">IFERROR(SMALL(IF($AG114:$AP114-$AX$2&gt;0,$AG114:$AP114,""),COLUMN(#REF!)),0)</f>
        <v>0</v>
      </c>
      <c r="BE114" s="24">
        <f t="array" ref="BE114">IFERROR(SMALL(IF($AG114:$AP114-$AX$2&gt;0,$AG114:$AP114,""),COLUMN(#REF!)),0)</f>
        <v>0</v>
      </c>
      <c r="BF114" s="24">
        <f t="array" ref="BF114">IFERROR(SMALL(IF($AG114:$AP114-$AX$2&gt;0,$AG114:$AP114,""),COLUMN(#REF!)),0)</f>
        <v>0</v>
      </c>
      <c r="BG114" s="24">
        <f t="array" ref="BG114">IFERROR(SMALL(IF($AG114:$AP114-$AX$2&gt;0,$AG114:$AP114,""),COLUMN(#REF!)),0)</f>
        <v>0</v>
      </c>
      <c r="BH114" s="23">
        <f>COUNTIFS(AX114:BG114,"&gt;=01/01/2018",AX114:BG114,"&lt;=31/12/2018",AX114:BG114,"&lt;="&amp;#REF!)</f>
        <v>0</v>
      </c>
      <c r="BI114" s="22">
        <f>IF(BH114/MAX($BB$13,3)&gt;=1,1,BH114/MAX($BB$13,3))</f>
        <v>0</v>
      </c>
      <c r="BJ114" s="21">
        <f>COUNTIFS(AX114:BG114,"&gt;=01/06/2017",AX114:BG114,"&lt;=31/05/2018",AX114:BG114,"&lt;="&amp;#REF!)</f>
        <v>0</v>
      </c>
      <c r="BK114" s="20">
        <f>IF(BJ114/MAX($BB$13,3)&gt;=1,1,BJ114/MAX($BB$13,3))</f>
        <v>0</v>
      </c>
      <c r="BL114" s="36"/>
      <c r="BM114" s="26">
        <f>$A114</f>
        <v>0</v>
      </c>
      <c r="BN114" s="25">
        <f>$B114</f>
        <v>0</v>
      </c>
      <c r="BO114" s="31"/>
      <c r="BP114" s="31"/>
      <c r="BQ114" s="31"/>
      <c r="BR114" s="31"/>
      <c r="BS114" s="31"/>
      <c r="BT114" s="31"/>
      <c r="BU114" s="31"/>
      <c r="BV114" s="31"/>
      <c r="BW114" s="31"/>
      <c r="BX114" s="31"/>
      <c r="BY114" s="23">
        <f>COUNTIFS(BO114:BX114,"&gt;=01/01/2018",BO114:BX114,"&lt;=31/12/2018",BO114:BX114,"&lt;="&amp;#REF!)</f>
        <v>0</v>
      </c>
      <c r="BZ114" s="22">
        <f>IF(BY114/MAX($BB$13,3)&gt;=1,1,BY114/MAX($BB$13,3))</f>
        <v>0</v>
      </c>
      <c r="CA114" s="21">
        <f>COUNTIFS(BO114:BX114,"&gt;=01/06/2017",BO114:BX114,"&lt;=31/05/2018",BO114:BX114,"&lt;="&amp;#REF!)</f>
        <v>0</v>
      </c>
      <c r="CB114" s="28">
        <f>IF(CA114/MAX($BB$13,3)&gt;=1,1,CA114/MAX($BB$13,3))</f>
        <v>0</v>
      </c>
    </row>
    <row r="115" spans="1:80" ht="19" customHeight="1" x14ac:dyDescent="0.2">
      <c r="A115" s="235"/>
      <c r="B115" s="234"/>
      <c r="C115" s="223" t="s">
        <v>18</v>
      </c>
      <c r="D115" s="232"/>
      <c r="E115" s="232"/>
      <c r="F115" s="233"/>
      <c r="G115" s="244">
        <v>42619</v>
      </c>
      <c r="H115" s="243">
        <f t="shared" si="14"/>
        <v>42984</v>
      </c>
      <c r="I115" s="193">
        <f t="shared" ca="1" si="15"/>
        <v>39</v>
      </c>
      <c r="J115" s="244">
        <v>42619</v>
      </c>
      <c r="K115" s="243">
        <f t="shared" si="16"/>
        <v>42984</v>
      </c>
      <c r="L115" s="193">
        <f t="shared" ca="1" si="17"/>
        <v>39</v>
      </c>
      <c r="M115" s="244">
        <v>42619</v>
      </c>
      <c r="N115" s="243">
        <f t="shared" si="18"/>
        <v>42984</v>
      </c>
      <c r="O115" s="193">
        <f t="shared" ref="O115:O119" ca="1" si="24">IF(M115="","",N115-TODAY() )</f>
        <v>39</v>
      </c>
      <c r="P115" s="244">
        <v>42619</v>
      </c>
      <c r="Q115" s="243">
        <f t="shared" si="20"/>
        <v>42984</v>
      </c>
      <c r="R115" s="193">
        <f t="shared" ref="R115:R119" ca="1" si="25">IF(P115="","",Q115-TODAY() )</f>
        <v>39</v>
      </c>
      <c r="S115" s="231"/>
      <c r="T115" s="231"/>
      <c r="U115" s="231"/>
      <c r="V115" s="231"/>
      <c r="W115" s="231"/>
      <c r="X115" s="231"/>
      <c r="Y115" s="231"/>
      <c r="Z115" s="231"/>
      <c r="AA115" s="231"/>
      <c r="AB115" s="231"/>
      <c r="AC115" s="231"/>
      <c r="AD115" s="231"/>
      <c r="AE115" s="83"/>
      <c r="AF115" s="82"/>
      <c r="AG115" s="230"/>
      <c r="AH115" s="227"/>
      <c r="AI115" s="229"/>
      <c r="AJ115" s="229"/>
      <c r="AK115" s="229"/>
      <c r="AL115" s="229"/>
      <c r="AM115" s="228"/>
      <c r="AN115" s="228"/>
      <c r="AO115" s="228"/>
      <c r="AP115" s="227"/>
      <c r="AQ115" s="23">
        <f>COUNTIFS(AG115:AP115,"&gt;=01/01/2017",AG115:AP115,"&lt;=31/12/2017",AG115:AP115,"&lt;="&amp;#REF!)</f>
        <v>0</v>
      </c>
      <c r="AR115" s="22">
        <f>IF(AQ115/MAX($BB$13,3)&gt;=1,1,AQ115/MAX($BB$13,3))</f>
        <v>0</v>
      </c>
      <c r="AS115" s="21">
        <f>COUNTIFS(AG115:AP115,"&gt;=01/06/2016",AG115:AP115,"&lt;=31/05/2017",AG115:AP115,"&lt;="&amp;#REF!)</f>
        <v>0</v>
      </c>
      <c r="AT115" s="28">
        <f>IF(AS115/MAX($BB$13,3)&gt;=1,1,AS115/MAX($BB$13,3))</f>
        <v>0</v>
      </c>
      <c r="AU115" s="37"/>
      <c r="AV115" s="26">
        <f>$A115</f>
        <v>0</v>
      </c>
      <c r="AW115" s="25">
        <f>$B115</f>
        <v>0</v>
      </c>
      <c r="AX115" s="24">
        <f t="array" ref="AX115">IFERROR(SMALL(IF($AG115:$AP115-$AX$2&gt;0,$AG115:$AP115,""),COLUMN(#REF!)),0)</f>
        <v>0</v>
      </c>
      <c r="AY115" s="24">
        <f t="array" ref="AY115">IFERROR(SMALL(IF($AG115:$AP115-$AX$2&gt;0,$AG115:$AP115,""),COLUMN(#REF!)),0)</f>
        <v>0</v>
      </c>
      <c r="AZ115" s="24">
        <f t="array" ref="AZ115">IFERROR(SMALL(IF($AG115:$AP115-$AX$2&gt;0,$AG115:$AP115,""),COLUMN(#REF!)),0)</f>
        <v>0</v>
      </c>
      <c r="BA115" s="24">
        <f t="array" ref="BA115">IFERROR(SMALL(IF($AG115:$AP115-$AX$2&gt;0,$AG115:$AP115,""),COLUMN(#REF!)),0)</f>
        <v>0</v>
      </c>
      <c r="BB115" s="24">
        <f t="array" ref="BB115">IFERROR(SMALL(IF($AG115:$AP115-$AX$2&gt;0,$AG115:$AP115,""),COLUMN(#REF!)),0)</f>
        <v>0</v>
      </c>
      <c r="BC115" s="24">
        <f t="array" ref="BC115">IFERROR(SMALL(IF($AG115:$AP115-$AX$2&gt;0,$AG115:$AP115,""),COLUMN(#REF!)),0)</f>
        <v>0</v>
      </c>
      <c r="BD115" s="24">
        <f t="array" ref="BD115">IFERROR(SMALL(IF($AG115:$AP115-$AX$2&gt;0,$AG115:$AP115,""),COLUMN(#REF!)),0)</f>
        <v>0</v>
      </c>
      <c r="BE115" s="24">
        <f t="array" ref="BE115">IFERROR(SMALL(IF($AG115:$AP115-$AX$2&gt;0,$AG115:$AP115,""),COLUMN(#REF!)),0)</f>
        <v>0</v>
      </c>
      <c r="BF115" s="24">
        <f t="array" ref="BF115">IFERROR(SMALL(IF($AG115:$AP115-$AX$2&gt;0,$AG115:$AP115,""),COLUMN(#REF!)),0)</f>
        <v>0</v>
      </c>
      <c r="BG115" s="24">
        <f t="array" ref="BG115">IFERROR(SMALL(IF($AG115:$AP115-$AX$2&gt;0,$AG115:$AP115,""),COLUMN(#REF!)),0)</f>
        <v>0</v>
      </c>
      <c r="BH115" s="23">
        <f>COUNTIFS(AX115:BG115,"&gt;=01/01/2018",AX115:BG115,"&lt;=31/12/2018",AX115:BG115,"&lt;="&amp;#REF!)</f>
        <v>0</v>
      </c>
      <c r="BI115" s="22">
        <f>IF(BH115/MAX($BB$13,3)&gt;=1,1,BH115/MAX($BB$13,3))</f>
        <v>0</v>
      </c>
      <c r="BJ115" s="21">
        <f>COUNTIFS(AX115:BG115,"&gt;=01/06/2017",AX115:BG115,"&lt;=31/05/2018",AX115:BG115,"&lt;="&amp;#REF!)</f>
        <v>0</v>
      </c>
      <c r="BK115" s="20">
        <f>IF(BJ115/MAX($BB$13,3)&gt;=1,1,BJ115/MAX($BB$13,3))</f>
        <v>0</v>
      </c>
      <c r="BL115" s="36"/>
      <c r="BM115" s="26">
        <f>$A115</f>
        <v>0</v>
      </c>
      <c r="BN115" s="25">
        <f>$B115</f>
        <v>0</v>
      </c>
      <c r="BO115" s="31"/>
      <c r="BP115" s="31"/>
      <c r="BQ115" s="31"/>
      <c r="BR115" s="31"/>
      <c r="BS115" s="31"/>
      <c r="BT115" s="31"/>
      <c r="BU115" s="31"/>
      <c r="BV115" s="31"/>
      <c r="BW115" s="31"/>
      <c r="BX115" s="31"/>
      <c r="BY115" s="23">
        <f>COUNTIFS(BO115:BX115,"&gt;=01/01/2018",BO115:BX115,"&lt;=31/12/2018",BO115:BX115,"&lt;="&amp;#REF!)</f>
        <v>0</v>
      </c>
      <c r="BZ115" s="22">
        <f>IF(BY115/MAX($BB$13,3)&gt;=1,1,BY115/MAX($BB$13,3))</f>
        <v>0</v>
      </c>
      <c r="CA115" s="21">
        <f>COUNTIFS(BO115:BX115,"&gt;=01/06/2017",BO115:BX115,"&lt;=31/05/2018",BO115:BX115,"&lt;="&amp;#REF!)</f>
        <v>0</v>
      </c>
      <c r="CB115" s="28">
        <f>IF(CA115/MAX($BB$13,3)&gt;=1,1,CA115/MAX($BB$13,3))</f>
        <v>0</v>
      </c>
    </row>
    <row r="116" spans="1:80" ht="19" customHeight="1" x14ac:dyDescent="0.2">
      <c r="A116" s="235"/>
      <c r="B116" s="234"/>
      <c r="C116" s="223" t="s">
        <v>18</v>
      </c>
      <c r="D116" s="232"/>
      <c r="E116" s="232"/>
      <c r="F116" s="233"/>
      <c r="G116" s="244">
        <v>42620</v>
      </c>
      <c r="H116" s="243">
        <f t="shared" si="14"/>
        <v>42985</v>
      </c>
      <c r="I116" s="193">
        <f t="shared" ca="1" si="15"/>
        <v>40</v>
      </c>
      <c r="J116" s="244">
        <v>42620</v>
      </c>
      <c r="K116" s="243">
        <f t="shared" si="16"/>
        <v>42985</v>
      </c>
      <c r="L116" s="193">
        <f t="shared" ca="1" si="17"/>
        <v>40</v>
      </c>
      <c r="M116" s="244">
        <v>42620</v>
      </c>
      <c r="N116" s="243">
        <f t="shared" si="18"/>
        <v>42985</v>
      </c>
      <c r="O116" s="193">
        <f t="shared" ca="1" si="24"/>
        <v>40</v>
      </c>
      <c r="P116" s="244">
        <v>42620</v>
      </c>
      <c r="Q116" s="243">
        <f t="shared" si="20"/>
        <v>42985</v>
      </c>
      <c r="R116" s="193">
        <f t="shared" ca="1" si="25"/>
        <v>40</v>
      </c>
      <c r="S116" s="231"/>
      <c r="T116" s="231"/>
      <c r="U116" s="231"/>
      <c r="V116" s="231"/>
      <c r="W116" s="231"/>
      <c r="X116" s="231"/>
      <c r="Y116" s="231"/>
      <c r="Z116" s="231"/>
      <c r="AA116" s="231"/>
      <c r="AB116" s="231"/>
      <c r="AC116" s="231"/>
      <c r="AD116" s="231"/>
      <c r="AE116" s="83"/>
      <c r="AF116" s="82"/>
      <c r="AG116" s="230"/>
      <c r="AH116" s="227"/>
      <c r="AI116" s="229"/>
      <c r="AJ116" s="229"/>
      <c r="AK116" s="229"/>
      <c r="AL116" s="229"/>
      <c r="AM116" s="228"/>
      <c r="AN116" s="228"/>
      <c r="AO116" s="228"/>
      <c r="AP116" s="227"/>
      <c r="AQ116" s="23">
        <f>COUNTIFS(AG116:AP116,"&gt;=01/01/2017",AG116:AP116,"&lt;=31/12/2017",AG116:AP116,"&lt;="&amp;#REF!)</f>
        <v>0</v>
      </c>
      <c r="AR116" s="22">
        <f>IF(AQ116/MAX($BB$13,3)&gt;=1,1,AQ116/MAX($BB$13,3))</f>
        <v>0</v>
      </c>
      <c r="AS116" s="21">
        <f>COUNTIFS(AG116:AP116,"&gt;=01/06/2016",AG116:AP116,"&lt;=31/05/2017",AG116:AP116,"&lt;="&amp;#REF!)</f>
        <v>0</v>
      </c>
      <c r="AT116" s="28">
        <f>IF(AS116/MAX($BB$13,3)&gt;=1,1,AS116/MAX($BB$13,3))</f>
        <v>0</v>
      </c>
      <c r="AU116" s="37"/>
      <c r="AV116" s="26">
        <f>$A116</f>
        <v>0</v>
      </c>
      <c r="AW116" s="25">
        <f>$B116</f>
        <v>0</v>
      </c>
      <c r="AX116" s="24">
        <f t="array" ref="AX116">IFERROR(SMALL(IF($AG116:$AP116-$AX$2&gt;0,$AG116:$AP116,""),COLUMN(#REF!)),0)</f>
        <v>0</v>
      </c>
      <c r="AY116" s="24">
        <f t="array" ref="AY116">IFERROR(SMALL(IF($AG116:$AP116-$AX$2&gt;0,$AG116:$AP116,""),COLUMN(#REF!)),0)</f>
        <v>0</v>
      </c>
      <c r="AZ116" s="24">
        <f t="array" ref="AZ116">IFERROR(SMALL(IF($AG116:$AP116-$AX$2&gt;0,$AG116:$AP116,""),COLUMN(#REF!)),0)</f>
        <v>0</v>
      </c>
      <c r="BA116" s="24">
        <f t="array" ref="BA116">IFERROR(SMALL(IF($AG116:$AP116-$AX$2&gt;0,$AG116:$AP116,""),COLUMN(#REF!)),0)</f>
        <v>0</v>
      </c>
      <c r="BB116" s="24">
        <f t="array" ref="BB116">IFERROR(SMALL(IF($AG116:$AP116-$AX$2&gt;0,$AG116:$AP116,""),COLUMN(#REF!)),0)</f>
        <v>0</v>
      </c>
      <c r="BC116" s="24">
        <f t="array" ref="BC116">IFERROR(SMALL(IF($AG116:$AP116-$AX$2&gt;0,$AG116:$AP116,""),COLUMN(#REF!)),0)</f>
        <v>0</v>
      </c>
      <c r="BD116" s="24">
        <f t="array" ref="BD116">IFERROR(SMALL(IF($AG116:$AP116-$AX$2&gt;0,$AG116:$AP116,""),COLUMN(#REF!)),0)</f>
        <v>0</v>
      </c>
      <c r="BE116" s="24">
        <f t="array" ref="BE116">IFERROR(SMALL(IF($AG116:$AP116-$AX$2&gt;0,$AG116:$AP116,""),COLUMN(#REF!)),0)</f>
        <v>0</v>
      </c>
      <c r="BF116" s="24">
        <f t="array" ref="BF116">IFERROR(SMALL(IF($AG116:$AP116-$AX$2&gt;0,$AG116:$AP116,""),COLUMN(#REF!)),0)</f>
        <v>0</v>
      </c>
      <c r="BG116" s="24">
        <f t="array" ref="BG116">IFERROR(SMALL(IF($AG116:$AP116-$AX$2&gt;0,$AG116:$AP116,""),COLUMN(#REF!)),0)</f>
        <v>0</v>
      </c>
      <c r="BH116" s="23">
        <f>COUNTIFS(AX116:BG116,"&gt;=01/01/2018",AX116:BG116,"&lt;=31/12/2018",AX116:BG116,"&lt;="&amp;#REF!)</f>
        <v>0</v>
      </c>
      <c r="BI116" s="22">
        <f>IF(BH116/MAX($BB$13,3)&gt;=1,1,BH116/MAX($BB$13,3))</f>
        <v>0</v>
      </c>
      <c r="BJ116" s="21">
        <f>COUNTIFS(AX116:BG116,"&gt;=01/06/2017",AX116:BG116,"&lt;=31/05/2018",AX116:BG116,"&lt;="&amp;#REF!)</f>
        <v>0</v>
      </c>
      <c r="BK116" s="20">
        <f>IF(BJ116/MAX($BB$13,3)&gt;=1,1,BJ116/MAX($BB$13,3))</f>
        <v>0</v>
      </c>
      <c r="BL116" s="36"/>
      <c r="BM116" s="26">
        <f>$A116</f>
        <v>0</v>
      </c>
      <c r="BN116" s="25">
        <f>$B116</f>
        <v>0</v>
      </c>
      <c r="BO116" s="31"/>
      <c r="BP116" s="31"/>
      <c r="BQ116" s="31"/>
      <c r="BR116" s="31"/>
      <c r="BS116" s="31"/>
      <c r="BT116" s="31"/>
      <c r="BU116" s="31"/>
      <c r="BV116" s="31"/>
      <c r="BW116" s="31"/>
      <c r="BX116" s="31"/>
      <c r="BY116" s="23">
        <f>COUNTIFS(BO116:BX116,"&gt;=01/01/2018",BO116:BX116,"&lt;=31/12/2018",BO116:BX116,"&lt;="&amp;#REF!)</f>
        <v>0</v>
      </c>
      <c r="BZ116" s="22">
        <f>IF(BY116/MAX($BB$13,3)&gt;=1,1,BY116/MAX($BB$13,3))</f>
        <v>0</v>
      </c>
      <c r="CA116" s="21">
        <f>COUNTIFS(BO116:BX116,"&gt;=01/06/2017",BO116:BX116,"&lt;=31/05/2018",BO116:BX116,"&lt;="&amp;#REF!)</f>
        <v>0</v>
      </c>
      <c r="CB116" s="28">
        <f>IF(CA116/MAX($BB$13,3)&gt;=1,1,CA116/MAX($BB$13,3))</f>
        <v>0</v>
      </c>
    </row>
    <row r="117" spans="1:80" ht="19" customHeight="1" x14ac:dyDescent="0.2">
      <c r="A117" s="235"/>
      <c r="B117" s="234"/>
      <c r="C117" s="223" t="s">
        <v>18</v>
      </c>
      <c r="D117" s="232"/>
      <c r="E117" s="232"/>
      <c r="F117" s="233"/>
      <c r="G117" s="244">
        <v>42621</v>
      </c>
      <c r="H117" s="243">
        <f t="shared" si="14"/>
        <v>42986</v>
      </c>
      <c r="I117" s="193">
        <f t="shared" ca="1" si="15"/>
        <v>41</v>
      </c>
      <c r="J117" s="244">
        <v>42621</v>
      </c>
      <c r="K117" s="243">
        <f t="shared" si="16"/>
        <v>42986</v>
      </c>
      <c r="L117" s="193">
        <f t="shared" ca="1" si="17"/>
        <v>41</v>
      </c>
      <c r="M117" s="244">
        <v>42621</v>
      </c>
      <c r="N117" s="243">
        <f t="shared" si="18"/>
        <v>42986</v>
      </c>
      <c r="O117" s="193">
        <f t="shared" ca="1" si="24"/>
        <v>41</v>
      </c>
      <c r="P117" s="244">
        <v>42621</v>
      </c>
      <c r="Q117" s="243">
        <f t="shared" si="20"/>
        <v>42986</v>
      </c>
      <c r="R117" s="193">
        <f t="shared" ca="1" si="25"/>
        <v>41</v>
      </c>
      <c r="S117" s="231"/>
      <c r="T117" s="231"/>
      <c r="U117" s="231"/>
      <c r="V117" s="231"/>
      <c r="W117" s="231"/>
      <c r="X117" s="231"/>
      <c r="Y117" s="231"/>
      <c r="Z117" s="231"/>
      <c r="AA117" s="231"/>
      <c r="AB117" s="231"/>
      <c r="AC117" s="231"/>
      <c r="AD117" s="231"/>
      <c r="AE117" s="83"/>
      <c r="AF117" s="82"/>
      <c r="AG117" s="230"/>
      <c r="AH117" s="227"/>
      <c r="AI117" s="229"/>
      <c r="AJ117" s="229"/>
      <c r="AK117" s="229"/>
      <c r="AL117" s="229"/>
      <c r="AM117" s="228"/>
      <c r="AN117" s="228"/>
      <c r="AO117" s="228"/>
      <c r="AP117" s="227"/>
      <c r="AQ117" s="23">
        <f>COUNTIFS(AG117:AP117,"&gt;=01/01/2017",AG117:AP117,"&lt;=31/12/2017",AG117:AP117,"&lt;="&amp;#REF!)</f>
        <v>0</v>
      </c>
      <c r="AR117" s="22">
        <f>IF(AQ117/MAX($BB$13,3)&gt;=1,1,AQ117/MAX($BB$13,3))</f>
        <v>0</v>
      </c>
      <c r="AS117" s="21">
        <f>COUNTIFS(AG117:AP117,"&gt;=01/06/2016",AG117:AP117,"&lt;=31/05/2017",AG117:AP117,"&lt;="&amp;#REF!)</f>
        <v>0</v>
      </c>
      <c r="AT117" s="28">
        <f>IF(AS117/MAX($BB$13,3)&gt;=1,1,AS117/MAX($BB$13,3))</f>
        <v>0</v>
      </c>
      <c r="AU117" s="37"/>
      <c r="AV117" s="26"/>
      <c r="AW117" s="25"/>
      <c r="AX117" s="24">
        <f t="array" ref="AX117">IFERROR(SMALL(IF($AG117:$AP117-$AX$2&gt;0,$AG117:$AP117,""),COLUMN(#REF!)),0)</f>
        <v>0</v>
      </c>
      <c r="AY117" s="24">
        <f t="array" ref="AY117">IFERROR(SMALL(IF($AG117:$AP117-$AX$2&gt;0,$AG117:$AP117,""),COLUMN(#REF!)),0)</f>
        <v>0</v>
      </c>
      <c r="AZ117" s="24">
        <f t="array" ref="AZ117">IFERROR(SMALL(IF($AG117:$AP117-$AX$2&gt;0,$AG117:$AP117,""),COLUMN(#REF!)),0)</f>
        <v>0</v>
      </c>
      <c r="BA117" s="24">
        <f t="array" ref="BA117">IFERROR(SMALL(IF($AG117:$AP117-$AX$2&gt;0,$AG117:$AP117,""),COLUMN(#REF!)),0)</f>
        <v>0</v>
      </c>
      <c r="BB117" s="24">
        <f t="array" ref="BB117">IFERROR(SMALL(IF($AG117:$AP117-$AX$2&gt;0,$AG117:$AP117,""),COLUMN(#REF!)),0)</f>
        <v>0</v>
      </c>
      <c r="BC117" s="24">
        <f t="array" ref="BC117">IFERROR(SMALL(IF($AG117:$AP117-$AX$2&gt;0,$AG117:$AP117,""),COLUMN(#REF!)),0)</f>
        <v>0</v>
      </c>
      <c r="BD117" s="24">
        <f t="array" ref="BD117">IFERROR(SMALL(IF($AG117:$AP117-$AX$2&gt;0,$AG117:$AP117,""),COLUMN(#REF!)),0)</f>
        <v>0</v>
      </c>
      <c r="BE117" s="24">
        <f t="array" ref="BE117">IFERROR(SMALL(IF($AG117:$AP117-$AX$2&gt;0,$AG117:$AP117,""),COLUMN(#REF!)),0)</f>
        <v>0</v>
      </c>
      <c r="BF117" s="24">
        <f t="array" ref="BF117">IFERROR(SMALL(IF($AG117:$AP117-$AX$2&gt;0,$AG117:$AP117,""),COLUMN(#REF!)),0)</f>
        <v>0</v>
      </c>
      <c r="BG117" s="24">
        <f t="array" ref="BG117">IFERROR(SMALL(IF($AG117:$AP117-$AX$2&gt;0,$AG117:$AP117,""),COLUMN(#REF!)),0)</f>
        <v>0</v>
      </c>
      <c r="BH117" s="23"/>
      <c r="BI117" s="22"/>
      <c r="BJ117" s="21"/>
      <c r="BK117" s="20"/>
      <c r="BL117" s="36"/>
      <c r="BM117" s="215"/>
      <c r="BN117" s="214"/>
      <c r="BO117" s="226"/>
      <c r="BP117" s="226"/>
      <c r="BQ117" s="226"/>
      <c r="BR117" s="226"/>
      <c r="BS117" s="226"/>
      <c r="BT117" s="226"/>
      <c r="BU117" s="226"/>
      <c r="BV117" s="226"/>
      <c r="BW117" s="226"/>
      <c r="BX117" s="226"/>
      <c r="BY117" s="213"/>
      <c r="BZ117" s="212"/>
      <c r="CA117" s="211"/>
      <c r="CB117" s="225"/>
    </row>
    <row r="118" spans="1:80" ht="19" customHeight="1" x14ac:dyDescent="0.2">
      <c r="A118" s="235"/>
      <c r="B118" s="234"/>
      <c r="C118" s="223" t="s">
        <v>18</v>
      </c>
      <c r="D118" s="232"/>
      <c r="E118" s="232"/>
      <c r="F118" s="233"/>
      <c r="G118" s="244">
        <v>42622</v>
      </c>
      <c r="H118" s="243">
        <f t="shared" si="14"/>
        <v>42987</v>
      </c>
      <c r="I118" s="193">
        <f t="shared" ca="1" si="15"/>
        <v>42</v>
      </c>
      <c r="J118" s="244">
        <v>42622</v>
      </c>
      <c r="K118" s="243">
        <f t="shared" si="16"/>
        <v>42987</v>
      </c>
      <c r="L118" s="193">
        <f t="shared" ca="1" si="17"/>
        <v>42</v>
      </c>
      <c r="M118" s="244">
        <v>42622</v>
      </c>
      <c r="N118" s="243">
        <f t="shared" si="18"/>
        <v>42987</v>
      </c>
      <c r="O118" s="193">
        <f t="shared" ca="1" si="24"/>
        <v>42</v>
      </c>
      <c r="P118" s="244">
        <v>42622</v>
      </c>
      <c r="Q118" s="243">
        <f t="shared" si="20"/>
        <v>42987</v>
      </c>
      <c r="R118" s="193">
        <f t="shared" ca="1" si="25"/>
        <v>42</v>
      </c>
      <c r="S118" s="231"/>
      <c r="T118" s="231"/>
      <c r="U118" s="231"/>
      <c r="V118" s="231"/>
      <c r="W118" s="231"/>
      <c r="X118" s="231"/>
      <c r="Y118" s="231"/>
      <c r="Z118" s="231"/>
      <c r="AA118" s="231"/>
      <c r="AB118" s="231"/>
      <c r="AC118" s="231"/>
      <c r="AD118" s="231"/>
      <c r="AE118" s="83"/>
      <c r="AF118" s="82"/>
      <c r="AG118" s="230"/>
      <c r="AH118" s="227"/>
      <c r="AI118" s="229"/>
      <c r="AJ118" s="229"/>
      <c r="AK118" s="229"/>
      <c r="AL118" s="229"/>
      <c r="AM118" s="228"/>
      <c r="AN118" s="228"/>
      <c r="AO118" s="228"/>
      <c r="AP118" s="227"/>
      <c r="AQ118" s="23">
        <f>COUNTIFS(AG118:AP118,"&gt;=01/01/2017",AG118:AP118,"&lt;=31/12/2017",AG118:AP118,"&lt;="&amp;#REF!)</f>
        <v>0</v>
      </c>
      <c r="AR118" s="22">
        <f>IF(AQ118/MAX($BB$13,3)&gt;=1,1,AQ118/MAX($BB$13,3))</f>
        <v>0</v>
      </c>
      <c r="AS118" s="21">
        <f>COUNTIFS(AG118:AP118,"&gt;=01/06/2016",AG118:AP118,"&lt;=31/05/2017",AG118:AP118,"&lt;="&amp;#REF!)</f>
        <v>0</v>
      </c>
      <c r="AT118" s="28">
        <f>IF(AS118/MAX($BB$13,3)&gt;=1,1,AS118/MAX($BB$13,3))</f>
        <v>0</v>
      </c>
      <c r="AU118" s="37"/>
      <c r="AV118" s="26"/>
      <c r="AW118" s="25"/>
      <c r="AX118" s="24">
        <f t="array" ref="AX118">IFERROR(SMALL(IF($AG118:$AP118-$AX$2&gt;0,$AG118:$AP118,""),COLUMN(#REF!)),0)</f>
        <v>0</v>
      </c>
      <c r="AY118" s="24">
        <f t="array" ref="AY118">IFERROR(SMALL(IF($AG118:$AP118-$AX$2&gt;0,$AG118:$AP118,""),COLUMN(#REF!)),0)</f>
        <v>0</v>
      </c>
      <c r="AZ118" s="24">
        <f t="array" ref="AZ118">IFERROR(SMALL(IF($AG118:$AP118-$AX$2&gt;0,$AG118:$AP118,""),COLUMN(#REF!)),0)</f>
        <v>0</v>
      </c>
      <c r="BA118" s="24">
        <f t="array" ref="BA118">IFERROR(SMALL(IF($AG118:$AP118-$AX$2&gt;0,$AG118:$AP118,""),COLUMN(#REF!)),0)</f>
        <v>0</v>
      </c>
      <c r="BB118" s="24">
        <f t="array" ref="BB118">IFERROR(SMALL(IF($AG118:$AP118-$AX$2&gt;0,$AG118:$AP118,""),COLUMN(#REF!)),0)</f>
        <v>0</v>
      </c>
      <c r="BC118" s="24">
        <f t="array" ref="BC118">IFERROR(SMALL(IF($AG118:$AP118-$AX$2&gt;0,$AG118:$AP118,""),COLUMN(#REF!)),0)</f>
        <v>0</v>
      </c>
      <c r="BD118" s="24">
        <f t="array" ref="BD118">IFERROR(SMALL(IF($AG118:$AP118-$AX$2&gt;0,$AG118:$AP118,""),COLUMN(#REF!)),0)</f>
        <v>0</v>
      </c>
      <c r="BE118" s="24">
        <f t="array" ref="BE118">IFERROR(SMALL(IF($AG118:$AP118-$AX$2&gt;0,$AG118:$AP118,""),COLUMN(#REF!)),0)</f>
        <v>0</v>
      </c>
      <c r="BF118" s="24">
        <f t="array" ref="BF118">IFERROR(SMALL(IF($AG118:$AP118-$AX$2&gt;0,$AG118:$AP118,""),COLUMN(#REF!)),0)</f>
        <v>0</v>
      </c>
      <c r="BG118" s="24">
        <f t="array" ref="BG118">IFERROR(SMALL(IF($AG118:$AP118-$AX$2&gt;0,$AG118:$AP118,""),COLUMN(#REF!)),0)</f>
        <v>0</v>
      </c>
      <c r="BH118" s="23"/>
      <c r="BI118" s="22"/>
      <c r="BJ118" s="21"/>
      <c r="BK118" s="20"/>
      <c r="BL118" s="36"/>
      <c r="BM118" s="215"/>
      <c r="BN118" s="214"/>
      <c r="BO118" s="226"/>
      <c r="BP118" s="226"/>
      <c r="BQ118" s="226"/>
      <c r="BR118" s="226"/>
      <c r="BS118" s="226"/>
      <c r="BT118" s="226"/>
      <c r="BU118" s="226"/>
      <c r="BV118" s="226"/>
      <c r="BW118" s="226"/>
      <c r="BX118" s="226"/>
      <c r="BY118" s="213"/>
      <c r="BZ118" s="212"/>
      <c r="CA118" s="211"/>
      <c r="CB118" s="225"/>
    </row>
    <row r="119" spans="1:80" ht="20" customHeight="1" thickBot="1" x14ac:dyDescent="0.25">
      <c r="A119" s="224"/>
      <c r="B119" s="224"/>
      <c r="C119" s="223" t="s">
        <v>18</v>
      </c>
      <c r="D119" s="221"/>
      <c r="E119" s="221"/>
      <c r="F119" s="222"/>
      <c r="G119" s="244">
        <v>42623</v>
      </c>
      <c r="H119" s="243">
        <f t="shared" si="14"/>
        <v>42988</v>
      </c>
      <c r="I119" s="193">
        <f t="shared" ca="1" si="15"/>
        <v>43</v>
      </c>
      <c r="J119" s="244">
        <v>42623</v>
      </c>
      <c r="K119" s="243">
        <f t="shared" si="16"/>
        <v>42988</v>
      </c>
      <c r="L119" s="193">
        <f t="shared" ca="1" si="17"/>
        <v>43</v>
      </c>
      <c r="M119" s="244">
        <v>42623</v>
      </c>
      <c r="N119" s="243">
        <f t="shared" si="18"/>
        <v>42988</v>
      </c>
      <c r="O119" s="193">
        <f t="shared" ca="1" si="24"/>
        <v>43</v>
      </c>
      <c r="P119" s="244">
        <v>42623</v>
      </c>
      <c r="Q119" s="243">
        <f t="shared" si="20"/>
        <v>42988</v>
      </c>
      <c r="R119" s="193">
        <f t="shared" ca="1" si="25"/>
        <v>43</v>
      </c>
      <c r="S119" s="220"/>
      <c r="T119" s="220"/>
      <c r="U119" s="220"/>
      <c r="V119" s="220"/>
      <c r="W119" s="220"/>
      <c r="X119" s="220"/>
      <c r="Y119" s="220"/>
      <c r="Z119" s="220"/>
      <c r="AA119" s="220"/>
      <c r="AB119" s="220"/>
      <c r="AC119" s="220"/>
      <c r="AD119" s="220"/>
      <c r="AE119" s="169"/>
      <c r="AF119" s="168"/>
      <c r="AG119" s="219"/>
      <c r="AH119" s="216"/>
      <c r="AI119" s="218"/>
      <c r="AJ119" s="218"/>
      <c r="AK119" s="218"/>
      <c r="AL119" s="218"/>
      <c r="AM119" s="217"/>
      <c r="AN119" s="217"/>
      <c r="AO119" s="217"/>
      <c r="AP119" s="216"/>
      <c r="AQ119" s="23">
        <f>COUNTIFS(AG119:AP119,"&gt;=01/01/2017",AG119:AP119,"&lt;=31/12/2017",AG119:AP119,"&lt;="&amp;#REF!)</f>
        <v>0</v>
      </c>
      <c r="AR119" s="22">
        <f>IF(AQ119/MAX($BB$13,3)&gt;=1,1,AQ119/MAX($BB$13,3))</f>
        <v>0</v>
      </c>
      <c r="AS119" s="21">
        <f>COUNTIFS(AG119:AP119,"&gt;=01/06/2016",AG119:AP119,"&lt;=31/05/2017",AG119:AP119,"&lt;="&amp;#REF!)</f>
        <v>0</v>
      </c>
      <c r="AT119" s="28">
        <f>IF(AS119/MAX($BB$13,3)&gt;=1,1,AS119/MAX($BB$13,3))</f>
        <v>0</v>
      </c>
      <c r="AU119" s="27"/>
      <c r="AV119" s="215">
        <f>$A119</f>
        <v>0</v>
      </c>
      <c r="AW119" s="214">
        <f>$B119</f>
        <v>0</v>
      </c>
      <c r="AX119" s="24">
        <f t="array" ref="AX119">IFERROR(SMALL(IF($AG119:$AP119-$AX$2&gt;0,$AG119:$AP119,""),COLUMN(#REF!)),0)</f>
        <v>0</v>
      </c>
      <c r="AY119" s="24">
        <f t="array" ref="AY119">IFERROR(SMALL(IF($AG119:$AP119-$AX$2&gt;0,$AG119:$AP119,""),COLUMN(#REF!)),0)</f>
        <v>0</v>
      </c>
      <c r="AZ119" s="24">
        <f t="array" ref="AZ119">IFERROR(SMALL(IF($AG119:$AP119-$AX$2&gt;0,$AG119:$AP119,""),COLUMN(#REF!)),0)</f>
        <v>0</v>
      </c>
      <c r="BA119" s="24">
        <f t="array" ref="BA119">IFERROR(SMALL(IF($AG119:$AP119-$AX$2&gt;0,$AG119:$AP119,""),COLUMN(#REF!)),0)</f>
        <v>0</v>
      </c>
      <c r="BB119" s="24">
        <f t="array" ref="BB119">IFERROR(SMALL(IF($AG119:$AP119-$AX$2&gt;0,$AG119:$AP119,""),COLUMN(#REF!)),0)</f>
        <v>0</v>
      </c>
      <c r="BC119" s="24">
        <f t="array" ref="BC119">IFERROR(SMALL(IF($AG119:$AP119-$AX$2&gt;0,$AG119:$AP119,""),COLUMN(#REF!)),0)</f>
        <v>0</v>
      </c>
      <c r="BD119" s="24">
        <f t="array" ref="BD119">IFERROR(SMALL(IF($AG119:$AP119-$AX$2&gt;0,$AG119:$AP119,""),COLUMN(#REF!)),0)</f>
        <v>0</v>
      </c>
      <c r="BE119" s="24">
        <f t="array" ref="BE119">IFERROR(SMALL(IF($AG119:$AP119-$AX$2&gt;0,$AG119:$AP119,""),COLUMN(#REF!)),0)</f>
        <v>0</v>
      </c>
      <c r="BF119" s="24">
        <f t="array" ref="BF119">IFERROR(SMALL(IF($AG119:$AP119-$AX$2&gt;0,$AG119:$AP119,""),COLUMN(#REF!)),0)</f>
        <v>0</v>
      </c>
      <c r="BG119" s="24">
        <f t="array" ref="BG119">IFERROR(SMALL(IF($AG119:$AP119-$AX$2&gt;0,$AG119:$AP119,""),COLUMN(#REF!)),0)</f>
        <v>0</v>
      </c>
      <c r="BH119" s="213">
        <f>COUNTIFS(AX119:BG119,"&gt;=01/01/2018",AX119:BG119,"&lt;=31/12/2018",AX119:BG119,"&lt;="&amp;#REF!)</f>
        <v>0</v>
      </c>
      <c r="BI119" s="212">
        <f>IF(BH119/MAX($BB$13,3)&gt;=1,1,BH119/MAX($BB$13,3))</f>
        <v>0</v>
      </c>
      <c r="BJ119" s="211">
        <f>COUNTIFS(AX119:BG119,"&gt;=01/06/2017",AX119:BG119,"&lt;=31/05/2018",AX119:BG119,"&lt;="&amp;#REF!)</f>
        <v>0</v>
      </c>
      <c r="BK119" s="210">
        <f>IF(BJ119/MAX($BB$13,3)&gt;=1,1,BJ119/MAX($BB$13,3))</f>
        <v>0</v>
      </c>
      <c r="BL119" s="19"/>
      <c r="BM119" s="18">
        <f>$A119</f>
        <v>0</v>
      </c>
      <c r="BN119" s="17">
        <f>$B119</f>
        <v>0</v>
      </c>
      <c r="BO119" s="16" t="str">
        <f t="array" ref="BO119">IFERROR(SMALL(IF($AG119:$AP119-$AX$2&gt;0,$AG119:$AP119,""),COLUMN(#REF!)),"")</f>
        <v/>
      </c>
      <c r="BP119" s="16" t="str">
        <f t="array" ref="BP119">IFERROR(SMALL(IF($AG119:$AP119-$AX$2&gt;0,$AG119:$AP119,""),COLUMN(#REF!)),"")</f>
        <v/>
      </c>
      <c r="BQ119" s="16" t="str">
        <f t="array" ref="BQ119">IFERROR(SMALL(IF($AG119:$AP119-$AX$2&gt;0,$AG119:$AP119,""),COLUMN(#REF!)),"")</f>
        <v/>
      </c>
      <c r="BR119" s="16" t="str">
        <f t="array" ref="BR119">IFERROR(SMALL(IF($AG119:$AP119-$AX$2&gt;0,$AG119:$AP119,""),COLUMN(#REF!)),"")</f>
        <v/>
      </c>
      <c r="BS119" s="16" t="str">
        <f t="array" ref="BS119">IFERROR(SMALL(IF($AG119:$AP119-$AX$2&gt;0,$AG119:$AP119,""),COLUMN(#REF!)),"")</f>
        <v/>
      </c>
      <c r="BT119" s="16" t="str">
        <f t="array" ref="BT119">IFERROR(SMALL(IF($AG119:$AP119-$AX$2&gt;0,$AG119:$AP119,""),COLUMN(#REF!)),"")</f>
        <v/>
      </c>
      <c r="BU119" s="16" t="str">
        <f t="array" ref="BU119">IFERROR(SMALL(IF($AG119:$AP119-$AX$2&gt;0,$AG119:$AP119,""),COLUMN(#REF!)),"")</f>
        <v/>
      </c>
      <c r="BV119" s="16" t="str">
        <f t="array" ref="BV119">IFERROR(SMALL(IF($AG119:$AP119-$AX$2&gt;0,$AG119:$AP119,""),COLUMN(#REF!)),"")</f>
        <v/>
      </c>
      <c r="BW119" s="16" t="str">
        <f t="array" ref="BW119">IFERROR(SMALL(IF($AG119:$AP119-$AX$2&gt;0,$AG119:$AP119,""),COLUMN(#REF!)),"")</f>
        <v/>
      </c>
      <c r="BX119" s="16" t="str">
        <f t="array" ref="BX119">IFERROR(SMALL(IF($AG119:$AP119-$AX$2&gt;0,$AG119:$AP119,""),COLUMN(#REF!)),"")</f>
        <v/>
      </c>
      <c r="BY119" s="15">
        <f>COUNTIFS(BO119:BX119,"&gt;=01/01/2018",BO119:BX119,"&lt;=31/12/2018",BO119:BX119,"&lt;="&amp;#REF!)</f>
        <v>0</v>
      </c>
      <c r="BZ119" s="14">
        <f>IF(BY119/MAX($BB$13,3)&gt;=1,1,BY119/MAX($BB$13,3))</f>
        <v>0</v>
      </c>
      <c r="CA119" s="13">
        <f>COUNTIFS(BO119:BX119,"&gt;=01/06/2017",BO119:BX119,"&lt;=31/05/2018",BO119:BX119,"&lt;="&amp;#REF!)</f>
        <v>0</v>
      </c>
      <c r="CB119" s="12">
        <f>IF(CA119/MAX($BB$13,3)&gt;=1,1,CA119/MAX($BB$13,3))</f>
        <v>0</v>
      </c>
    </row>
    <row r="120" spans="1:80" ht="19" customHeight="1" thickTop="1" thickBot="1" x14ac:dyDescent="0.25">
      <c r="A120" s="209"/>
      <c r="B120" s="48"/>
      <c r="C120" s="208">
        <f>COUNTA(B122:B153)</f>
        <v>0</v>
      </c>
      <c r="D120" s="137"/>
      <c r="E120" s="136"/>
      <c r="F120" s="135"/>
      <c r="G120" s="140"/>
      <c r="H120" s="139"/>
      <c r="I120" s="138"/>
      <c r="J120" s="137"/>
      <c r="K120" s="136"/>
      <c r="L120" s="135"/>
      <c r="M120" s="140"/>
      <c r="N120" s="139"/>
      <c r="O120" s="138"/>
      <c r="P120" s="137"/>
      <c r="Q120" s="136"/>
      <c r="R120" s="135"/>
      <c r="S120" s="134"/>
      <c r="T120" s="133"/>
      <c r="U120" s="134"/>
      <c r="V120" s="133"/>
      <c r="W120" s="134"/>
      <c r="X120" s="133"/>
      <c r="Y120" s="132"/>
      <c r="Z120" s="131"/>
      <c r="AA120" s="131"/>
      <c r="AB120" s="131"/>
      <c r="AC120" s="131"/>
      <c r="AD120" s="131"/>
      <c r="AE120" s="130"/>
      <c r="AF120" s="129"/>
      <c r="AG120" s="128"/>
      <c r="AH120" s="55"/>
      <c r="AI120" s="55"/>
      <c r="AJ120" s="55"/>
      <c r="AK120" s="55"/>
      <c r="AL120" s="55"/>
      <c r="AM120" s="55"/>
      <c r="AN120" s="55"/>
      <c r="AO120" s="55"/>
      <c r="AP120" s="54"/>
      <c r="AQ120" s="53"/>
      <c r="AR120" s="52" t="e">
        <f>SUM(AR122:AR153)/#REF!</f>
        <v>#REF!</v>
      </c>
      <c r="AS120" s="51"/>
      <c r="AT120" s="50" t="e">
        <f>SUM(AT122:AT153)/C120</f>
        <v>#DIV/0!</v>
      </c>
      <c r="AU120" s="37"/>
      <c r="AV120" s="49"/>
      <c r="AW120" s="48"/>
      <c r="AX120" s="55"/>
      <c r="AY120" s="55"/>
      <c r="AZ120" s="55"/>
      <c r="BA120" s="55"/>
      <c r="BB120" s="55"/>
      <c r="BC120" s="55"/>
      <c r="BD120" s="55"/>
      <c r="BE120" s="55"/>
      <c r="BF120" s="55"/>
      <c r="BG120" s="55"/>
      <c r="BH120" s="51"/>
      <c r="BI120" s="52" t="e">
        <f>SUM(BI122:BI153)/#REF!</f>
        <v>#REF!</v>
      </c>
      <c r="BJ120" s="51"/>
      <c r="BK120" s="50" t="e">
        <f>SUM(BK122:BK153)/#REF!</f>
        <v>#REF!</v>
      </c>
      <c r="BL120" s="36"/>
      <c r="BM120" s="49"/>
      <c r="BN120" s="48"/>
      <c r="BO120" s="55" t="s">
        <v>15</v>
      </c>
      <c r="BP120" s="55" t="s">
        <v>14</v>
      </c>
      <c r="BQ120" s="55" t="s">
        <v>13</v>
      </c>
      <c r="BR120" s="55" t="s">
        <v>12</v>
      </c>
      <c r="BS120" s="55" t="s">
        <v>11</v>
      </c>
      <c r="BT120" s="55" t="s">
        <v>10</v>
      </c>
      <c r="BU120" s="55" t="s">
        <v>9</v>
      </c>
      <c r="BV120" s="55" t="s">
        <v>8</v>
      </c>
      <c r="BW120" s="55" t="s">
        <v>7</v>
      </c>
      <c r="BX120" s="55" t="s">
        <v>6</v>
      </c>
      <c r="BY120" s="51"/>
      <c r="BZ120" s="52" t="e">
        <f>SUM(BZ122:BZ153)/#REF!</f>
        <v>#REF!</v>
      </c>
      <c r="CA120" s="51"/>
      <c r="CB120" s="50" t="e">
        <f>SUM(CB122:CB153)/#REF!</f>
        <v>#REF!</v>
      </c>
    </row>
    <row r="121" spans="1:80" ht="19" customHeight="1" thickTop="1" thickBot="1" x14ac:dyDescent="0.25">
      <c r="A121" s="207"/>
      <c r="B121" s="204"/>
      <c r="C121" s="206"/>
      <c r="D121" s="120"/>
      <c r="E121" s="119"/>
      <c r="F121" s="118"/>
      <c r="G121" s="123"/>
      <c r="H121" s="122"/>
      <c r="I121" s="121"/>
      <c r="J121" s="120"/>
      <c r="K121" s="119"/>
      <c r="L121" s="118"/>
      <c r="M121" s="123"/>
      <c r="N121" s="122"/>
      <c r="O121" s="121"/>
      <c r="P121" s="120"/>
      <c r="Q121" s="119"/>
      <c r="R121" s="118"/>
      <c r="S121" s="117"/>
      <c r="T121" s="116"/>
      <c r="U121" s="117"/>
      <c r="V121" s="116"/>
      <c r="W121" s="117"/>
      <c r="X121" s="116"/>
      <c r="Y121" s="115"/>
      <c r="Z121" s="114"/>
      <c r="AA121" s="113"/>
      <c r="AB121" s="113"/>
      <c r="AC121" s="112"/>
      <c r="AD121" s="111"/>
      <c r="AE121" s="110"/>
      <c r="AF121" s="109"/>
      <c r="AG121" s="108"/>
      <c r="AH121" s="104"/>
      <c r="AI121" s="104"/>
      <c r="AJ121" s="104"/>
      <c r="AK121" s="104"/>
      <c r="AL121" s="104"/>
      <c r="AM121" s="104"/>
      <c r="AN121" s="104"/>
      <c r="AO121" s="104"/>
      <c r="AP121" s="107"/>
      <c r="AQ121" s="44" t="s">
        <v>3</v>
      </c>
      <c r="AR121" s="43"/>
      <c r="AS121" s="42" t="s">
        <v>1</v>
      </c>
      <c r="AT121" s="41"/>
      <c r="AU121" s="37"/>
      <c r="AV121" s="205"/>
      <c r="AW121" s="204"/>
      <c r="AX121" s="104"/>
      <c r="AY121" s="104"/>
      <c r="AZ121" s="104"/>
      <c r="BA121" s="104"/>
      <c r="BB121" s="104"/>
      <c r="BC121" s="104"/>
      <c r="BD121" s="104"/>
      <c r="BE121" s="104"/>
      <c r="BF121" s="104"/>
      <c r="BG121" s="104"/>
      <c r="BH121" s="102" t="s">
        <v>2</v>
      </c>
      <c r="BI121" s="103"/>
      <c r="BJ121" s="102" t="s">
        <v>1</v>
      </c>
      <c r="BK121" s="101"/>
      <c r="BL121" s="36"/>
      <c r="BM121" s="205"/>
      <c r="BN121" s="204"/>
      <c r="BO121" s="104"/>
      <c r="BP121" s="104"/>
      <c r="BQ121" s="104"/>
      <c r="BR121" s="104"/>
      <c r="BS121" s="104"/>
      <c r="BT121" s="104"/>
      <c r="BU121" s="104"/>
      <c r="BV121" s="104"/>
      <c r="BW121" s="104"/>
      <c r="BX121" s="104"/>
      <c r="BY121" s="102" t="s">
        <v>2</v>
      </c>
      <c r="BZ121" s="103"/>
      <c r="CA121" s="102" t="s">
        <v>1</v>
      </c>
      <c r="CB121" s="101"/>
    </row>
    <row r="122" spans="1:80" s="143" customFormat="1" ht="19" customHeight="1" thickTop="1" x14ac:dyDescent="0.2">
      <c r="A122" s="200"/>
      <c r="B122" s="200"/>
      <c r="C122" s="176" t="s">
        <v>17</v>
      </c>
      <c r="D122" s="195">
        <v>41254</v>
      </c>
      <c r="E122" s="194">
        <f>IF(D122="","",EDATE(D122,12))</f>
        <v>41619</v>
      </c>
      <c r="F122" s="193">
        <f ca="1">IF(D122="","",E122-TODAY() )</f>
        <v>-1326</v>
      </c>
      <c r="G122" s="195">
        <v>41254</v>
      </c>
      <c r="H122" s="194">
        <f>IF(G122="","",EDATE(G122,12))</f>
        <v>41619</v>
      </c>
      <c r="I122" s="193">
        <f ca="1">IF(G122="","",H122-TODAY() )</f>
        <v>-1326</v>
      </c>
      <c r="J122" s="195">
        <v>41254</v>
      </c>
      <c r="K122" s="194">
        <f>IF(J122="","",EDATE(J122,12))</f>
        <v>41619</v>
      </c>
      <c r="L122" s="193">
        <f ca="1">IF(J122="","",K122-TODAY() )</f>
        <v>-1326</v>
      </c>
      <c r="M122" s="195">
        <v>41254</v>
      </c>
      <c r="N122" s="194">
        <f>IF(M122="","",EDATE(M122,12))</f>
        <v>41619</v>
      </c>
      <c r="O122" s="193">
        <f ca="1">IF(M122="","",N122-TODAY() )</f>
        <v>-1326</v>
      </c>
      <c r="P122" s="187"/>
      <c r="Q122" s="175"/>
      <c r="R122" s="186"/>
      <c r="S122" s="185"/>
      <c r="T122" s="185"/>
      <c r="U122" s="185"/>
      <c r="V122" s="185"/>
      <c r="W122" s="185"/>
      <c r="X122" s="185"/>
      <c r="Y122" s="185"/>
      <c r="Z122" s="185"/>
      <c r="AA122" s="185"/>
      <c r="AB122" s="185"/>
      <c r="AC122" s="185"/>
      <c r="AD122" s="185"/>
      <c r="AE122" s="83"/>
      <c r="AF122" s="82"/>
      <c r="AG122" s="167">
        <v>42687</v>
      </c>
      <c r="AH122" s="203">
        <v>42694</v>
      </c>
      <c r="AI122" s="166">
        <v>42857</v>
      </c>
      <c r="AJ122" s="166">
        <v>42859</v>
      </c>
      <c r="AK122" s="166">
        <v>42936</v>
      </c>
      <c r="AL122" s="166"/>
      <c r="AM122" s="165"/>
      <c r="AN122" s="165"/>
      <c r="AO122" s="165"/>
      <c r="AP122" s="165"/>
      <c r="AQ122" s="163">
        <f>COUNTIFS(AG122:AP122,"&gt;=01/01/2017",AG122:AP122,"&lt;=31/12/2017",AG122:AP122,"&lt;="&amp;#REF!)</f>
        <v>0</v>
      </c>
      <c r="AR122" s="162">
        <f>IF(AQ122/MAX($BB$13,3)&gt;=1,1,AQ122/MAX($BB$13,3))</f>
        <v>0</v>
      </c>
      <c r="AS122" s="161">
        <f>COUNTIFS(AG122:AP122,"&gt;=01/06/2016",AG122:AP122,"&lt;=31/05/2017",AG122:AP122,"&lt;="&amp;#REF!)</f>
        <v>0</v>
      </c>
      <c r="AT122" s="160">
        <f>IF(AS122/MAX($BB$13,3)&gt;=1,1,AS122/MAX($BB$13,3))</f>
        <v>0</v>
      </c>
      <c r="AU122" s="184"/>
      <c r="AV122" s="201">
        <f>$A122</f>
        <v>0</v>
      </c>
      <c r="AW122" s="200">
        <f>$B122</f>
        <v>0</v>
      </c>
      <c r="AX122" s="156">
        <f t="array" ref="AX122">IFERROR(SMALL(IF($AG122:$AP122-$AX$2&gt;0,$AG122:$AP122,""),COLUMN(#REF!)),0)</f>
        <v>0</v>
      </c>
      <c r="AY122" s="156">
        <f t="array" ref="AY122">IFERROR(SMALL(IF($AG122:$AP122-$AX$2&gt;0,$AG122:$AP122,""),COLUMN(#REF!)),0)</f>
        <v>0</v>
      </c>
      <c r="AZ122" s="156">
        <f t="array" ref="AZ122">IFERROR(SMALL(IF($AG122:$AP122-$AX$2&gt;0,$AG122:$AP122,""),COLUMN(#REF!)),0)</f>
        <v>0</v>
      </c>
      <c r="BA122" s="156">
        <f t="array" ref="BA122">IFERROR(SMALL(IF($AG122:$AP122-$AX$2&gt;0,$AG122:$AP122,""),COLUMN(#REF!)),0)</f>
        <v>0</v>
      </c>
      <c r="BB122" s="156">
        <f t="array" ref="BB122">IFERROR(SMALL(IF($AG122:$AP122-$AX$2&gt;0,$AG122:$AP122,""),COLUMN(#REF!)),0)</f>
        <v>0</v>
      </c>
      <c r="BC122" s="156">
        <f t="array" ref="BC122">IFERROR(SMALL(IF($AG122:$AP122-$AX$2&gt;0,$AG122:$AP122,""),COLUMN(#REF!)),0)</f>
        <v>0</v>
      </c>
      <c r="BD122" s="156">
        <f t="array" ref="BD122">IFERROR(SMALL(IF($AG122:$AP122-$AX$2&gt;0,$AG122:$AP122,""),COLUMN(#REF!)),0)</f>
        <v>0</v>
      </c>
      <c r="BE122" s="156">
        <f t="array" ref="BE122">IFERROR(SMALL(IF($AG122:$AP122-$AX$2&gt;0,$AG122:$AP122,""),COLUMN(#REF!)),0)</f>
        <v>0</v>
      </c>
      <c r="BF122" s="156">
        <f t="array" ref="BF122">IFERROR(SMALL(IF($AG122:$AP122-$AX$2&gt;0,$AG122:$AP122,""),COLUMN(#REF!)),0)</f>
        <v>0</v>
      </c>
      <c r="BG122" s="156">
        <f t="array" ref="BG122">IFERROR(SMALL(IF($AG122:$AP122-$AX$2&gt;0,$AG122:$AP122,""),COLUMN(#REF!)),0)</f>
        <v>0</v>
      </c>
      <c r="BH122" s="199">
        <f>COUNTIFS(AX122:BG122,"&gt;=01/01/2018",AX122:BG122,"&lt;=31/12/2018",AX122:BG122,"&lt;="&amp;#REF!)</f>
        <v>0</v>
      </c>
      <c r="BI122" s="198">
        <f>IF(BH122/MAX($BB$13,3)&gt;=1,1,BH122/MAX($BB$13,3))</f>
        <v>0</v>
      </c>
      <c r="BJ122" s="197">
        <f>COUNTIFS(AX122:BG122,"&gt;=01/06/2017",AX122:BG122,"&lt;=31/05/2018",AX122:BG122,"&lt;="&amp;#REF!)</f>
        <v>0</v>
      </c>
      <c r="BK122" s="202">
        <f>IF(BJ122/MAX($BB$13,3)&gt;=1,1,BJ122/MAX($BB$13,3))</f>
        <v>0</v>
      </c>
      <c r="BL122" s="180"/>
      <c r="BM122" s="201"/>
      <c r="BN122" s="200"/>
      <c r="BO122" s="189">
        <f t="array" ref="BO122">IFERROR(SMALL(IF($AX122:$BG122-$AY$2&gt;0,$AX122:$BG122,""),COLUMN(#REF!)),0)</f>
        <v>0</v>
      </c>
      <c r="BP122" s="166" t="str">
        <f t="array" ref="BP122">IFERROR(SMALL(IF($AG122:$AP122-$AX$2&gt;0,$AG122:$AP122,""),COLUMN(#REF!)),"")</f>
        <v/>
      </c>
      <c r="BQ122" s="166" t="str">
        <f t="array" ref="BQ122">IFERROR(SMALL(IF($AG122:$AP122-$AX$2&gt;0,$AG122:$AP122,""),COLUMN(#REF!)),"")</f>
        <v/>
      </c>
      <c r="BR122" s="166" t="str">
        <f t="array" ref="BR122">IFERROR(SMALL(IF($AG122:$AP122-$AX$2&gt;0,$AG122:$AP122,""),COLUMN(#REF!)),"")</f>
        <v/>
      </c>
      <c r="BS122" s="166" t="str">
        <f t="array" ref="BS122">IFERROR(SMALL(IF($AG122:$AP122-$AX$2&gt;0,$AG122:$AP122,""),COLUMN(#REF!)),"")</f>
        <v/>
      </c>
      <c r="BT122" s="166" t="str">
        <f t="array" ref="BT122">IFERROR(SMALL(IF($AG122:$AP122-$AX$2&gt;0,$AG122:$AP122,""),COLUMN(#REF!)),"")</f>
        <v/>
      </c>
      <c r="BU122" s="166" t="str">
        <f t="array" ref="BU122">IFERROR(SMALL(IF($AG122:$AP122-$AX$2&gt;0,$AG122:$AP122,""),COLUMN(#REF!)),"")</f>
        <v/>
      </c>
      <c r="BV122" s="166" t="str">
        <f t="array" ref="BV122">IFERROR(SMALL(IF($AG122:$AP122-$AX$2&gt;0,$AG122:$AP122,""),COLUMN(#REF!)),"")</f>
        <v/>
      </c>
      <c r="BW122" s="166" t="str">
        <f t="array" ref="BW122">IFERROR(SMALL(IF($AG122:$AP122-$AX$2&gt;0,$AG122:$AP122,""),COLUMN(#REF!)),"")</f>
        <v/>
      </c>
      <c r="BX122" s="166" t="str">
        <f t="array" ref="BX122">IFERROR(SMALL(IF($AG122:$AP122-$AX$2&gt;0,$AG122:$AP122,""),COLUMN(#REF!)),"")</f>
        <v/>
      </c>
      <c r="BY122" s="199">
        <f>COUNTIFS(BO122:BX122,"&gt;=01/01/2018",BO122:BX122,"&lt;=31/12/2018",BO122:BX122,"&lt;="&amp;#REF!)</f>
        <v>0</v>
      </c>
      <c r="BZ122" s="198">
        <f>IF(BY122/MAX($BB$13,3)&gt;=1,1,BY122/MAX($BB$13,3))</f>
        <v>0</v>
      </c>
      <c r="CA122" s="197">
        <f>COUNTIFS(BO122:BX122,"&gt;=01/06/2017",BO122:BX122,"&lt;=31/05/2018",BO122:BX122,"&lt;="&amp;#REF!)</f>
        <v>0</v>
      </c>
      <c r="CB122" s="196">
        <f>IF(CA122/MAX($BB$13,3)&gt;=1,1,CA122/MAX($BB$13,3))</f>
        <v>0</v>
      </c>
    </row>
    <row r="123" spans="1:80" s="143" customFormat="1" ht="19" customHeight="1" x14ac:dyDescent="0.2">
      <c r="A123" s="188"/>
      <c r="B123" s="188"/>
      <c r="C123" s="176" t="s">
        <v>17</v>
      </c>
      <c r="D123" s="195">
        <v>41255</v>
      </c>
      <c r="E123" s="194">
        <f>IF(D123="","",EDATE(D123,12))</f>
        <v>41620</v>
      </c>
      <c r="F123" s="193">
        <f ca="1">IF(D123="","",E123-TODAY() )</f>
        <v>-1325</v>
      </c>
      <c r="G123" s="195">
        <v>41255</v>
      </c>
      <c r="H123" s="194">
        <f t="shared" ref="H123:H145" si="26">IF(G123="","",EDATE(G123,12))</f>
        <v>41620</v>
      </c>
      <c r="I123" s="193">
        <f t="shared" ref="I123:I132" ca="1" si="27">IF(G123="","",H123-TODAY() )</f>
        <v>-1325</v>
      </c>
      <c r="J123" s="195">
        <v>41255</v>
      </c>
      <c r="K123" s="194">
        <f t="shared" ref="K123:K145" si="28">IF(J123="","",EDATE(J123,12))</f>
        <v>41620</v>
      </c>
      <c r="L123" s="193">
        <f t="shared" ref="L123:L132" ca="1" si="29">IF(J123="","",K123-TODAY() )</f>
        <v>-1325</v>
      </c>
      <c r="M123" s="195">
        <v>41255</v>
      </c>
      <c r="N123" s="194">
        <f t="shared" ref="N123:N143" si="30">IF(M123="","",EDATE(M123,12))</f>
        <v>41620</v>
      </c>
      <c r="O123" s="193">
        <f t="shared" ref="O123:O143" ca="1" si="31">IF(M123="","",N123-TODAY() )</f>
        <v>-1325</v>
      </c>
      <c r="P123" s="187"/>
      <c r="Q123" s="175"/>
      <c r="R123" s="186"/>
      <c r="S123" s="192"/>
      <c r="T123" s="192"/>
      <c r="U123" s="192"/>
      <c r="V123" s="192"/>
      <c r="W123" s="192"/>
      <c r="X123" s="192"/>
      <c r="Y123" s="192"/>
      <c r="Z123" s="192"/>
      <c r="AA123" s="192"/>
      <c r="AB123" s="192"/>
      <c r="AC123" s="192"/>
      <c r="AD123" s="192"/>
      <c r="AE123" s="191"/>
      <c r="AF123" s="190"/>
      <c r="AG123" s="167">
        <v>42646</v>
      </c>
      <c r="AH123" s="164">
        <v>42681</v>
      </c>
      <c r="AI123" s="166">
        <v>42685</v>
      </c>
      <c r="AJ123" s="166">
        <v>42908</v>
      </c>
      <c r="AK123" s="166">
        <v>42910</v>
      </c>
      <c r="AL123" s="166">
        <v>42912</v>
      </c>
      <c r="AM123" s="165"/>
      <c r="AN123" s="165"/>
      <c r="AO123" s="165"/>
      <c r="AP123" s="164"/>
      <c r="AQ123" s="163">
        <f>COUNTIFS(AG123:AP123,"&gt;=01/01/2017",AG123:AP123,"&lt;=31/12/2017",AG123:AP123,"&lt;="&amp;#REF!)</f>
        <v>0</v>
      </c>
      <c r="AR123" s="162">
        <f>IF(AQ123/MAX($BB$13,3)&gt;=1,1,AQ123/MAX($BB$13,3))</f>
        <v>0</v>
      </c>
      <c r="AS123" s="161">
        <f>COUNTIFS(AG123:AP123,"&gt;=01/06/2016",AG123:AP123,"&lt;=31/05/2017",AG123:AP123,"&lt;="&amp;#REF!)</f>
        <v>0</v>
      </c>
      <c r="AT123" s="160">
        <f>IF(AS123/MAX($BB$13,3)&gt;=1,1,AS123/MAX($BB$13,3))</f>
        <v>0</v>
      </c>
      <c r="AU123" s="184"/>
      <c r="AV123" s="183">
        <f>$A123</f>
        <v>0</v>
      </c>
      <c r="AW123" s="182">
        <f>$B123</f>
        <v>0</v>
      </c>
      <c r="AX123" s="156">
        <f t="array" ref="AX123">IFERROR(SMALL(IF($AG123:$AP123-$AX$2&gt;0,$AG123:$AP123,""),COLUMN(#REF!)),0)</f>
        <v>0</v>
      </c>
      <c r="AY123" s="156">
        <f t="array" ref="AY123">IFERROR(SMALL(IF($AG123:$AP123-$AX$2&gt;0,$AG123:$AP123,""),COLUMN(#REF!)),0)</f>
        <v>0</v>
      </c>
      <c r="AZ123" s="156">
        <f t="array" ref="AZ123">IFERROR(SMALL(IF($AG123:$AP123-$AX$2&gt;0,$AG123:$AP123,""),COLUMN(#REF!)),0)</f>
        <v>0</v>
      </c>
      <c r="BA123" s="156">
        <f t="array" ref="BA123">IFERROR(SMALL(IF($AG123:$AP123-$AX$2&gt;0,$AG123:$AP123,""),COLUMN(#REF!)),0)</f>
        <v>0</v>
      </c>
      <c r="BB123" s="156">
        <f t="array" ref="BB123">IFERROR(SMALL(IF($AG123:$AP123-$AX$2&gt;0,$AG123:$AP123,""),COLUMN(#REF!)),0)</f>
        <v>0</v>
      </c>
      <c r="BC123" s="156">
        <f t="array" ref="BC123">IFERROR(SMALL(IF($AG123:$AP123-$AX$2&gt;0,$AG123:$AP123,""),COLUMN(#REF!)),0)</f>
        <v>0</v>
      </c>
      <c r="BD123" s="156">
        <f t="array" ref="BD123">IFERROR(SMALL(IF($AG123:$AP123-$AX$2&gt;0,$AG123:$AP123,""),COLUMN(#REF!)),0)</f>
        <v>0</v>
      </c>
      <c r="BE123" s="156">
        <f t="array" ref="BE123">IFERROR(SMALL(IF($AG123:$AP123-$AX$2&gt;0,$AG123:$AP123,""),COLUMN(#REF!)),0)</f>
        <v>0</v>
      </c>
      <c r="BF123" s="156">
        <f t="array" ref="BF123">IFERROR(SMALL(IF($AG123:$AP123-$AX$2&gt;0,$AG123:$AP123,""),COLUMN(#REF!)),0)</f>
        <v>0</v>
      </c>
      <c r="BG123" s="156">
        <f t="array" ref="BG123">IFERROR(SMALL(IF($AG123:$AP123-$AX$2&gt;0,$AG123:$AP123,""),COLUMN(#REF!)),0)</f>
        <v>0</v>
      </c>
      <c r="BH123" s="163">
        <f>COUNTIFS(AX123:BG123,"&gt;=01/01/2018",AX123:BG123,"&lt;=31/12/2018",AX123:BG123,"&lt;="&amp;#REF!)</f>
        <v>0</v>
      </c>
      <c r="BI123" s="162">
        <f>IF(BH123/MAX($BB$13,3)&gt;=1,1,BH123/MAX($BB$13,3))</f>
        <v>0</v>
      </c>
      <c r="BJ123" s="161">
        <f>COUNTIFS(AX123:BG123,"&gt;=01/06/2017",AX123:BG123,"&lt;=31/05/2018",AX123:BG123,"&lt;="&amp;#REF!)</f>
        <v>0</v>
      </c>
      <c r="BK123" s="181">
        <f>IF(BJ123/MAX($BB$13,3)&gt;=1,1,BJ123/MAX($BB$13,3))</f>
        <v>0</v>
      </c>
      <c r="BL123" s="180"/>
      <c r="BM123" s="183"/>
      <c r="BN123" s="182"/>
      <c r="BO123" s="189">
        <f t="array" ref="BO123">IFERROR(SMALL(IF($AX123:$BG123-$AY$2&gt;0,$AX123:$BG123,""),COLUMN(#REF!)),0)</f>
        <v>0</v>
      </c>
      <c r="BP123" s="166" t="str">
        <f t="array" ref="BP123">IFERROR(SMALL(IF($AG123:$AP123-$AX$2&gt;0,$AG123:$AP123,""),COLUMN(#REF!)),"")</f>
        <v/>
      </c>
      <c r="BQ123" s="166" t="str">
        <f t="array" ref="BQ123">IFERROR(SMALL(IF($AG123:$AP123-$AX$2&gt;0,$AG123:$AP123,""),COLUMN(#REF!)),"")</f>
        <v/>
      </c>
      <c r="BR123" s="166" t="str">
        <f t="array" ref="BR123">IFERROR(SMALL(IF($AG123:$AP123-$AX$2&gt;0,$AG123:$AP123,""),COLUMN(#REF!)),"")</f>
        <v/>
      </c>
      <c r="BS123" s="166" t="str">
        <f t="array" ref="BS123">IFERROR(SMALL(IF($AG123:$AP123-$AX$2&gt;0,$AG123:$AP123,""),COLUMN(#REF!)),"")</f>
        <v/>
      </c>
      <c r="BT123" s="166" t="str">
        <f t="array" ref="BT123">IFERROR(SMALL(IF($AG123:$AP123-$AX$2&gt;0,$AG123:$AP123,""),COLUMN(#REF!)),"")</f>
        <v/>
      </c>
      <c r="BU123" s="166" t="str">
        <f t="array" ref="BU123">IFERROR(SMALL(IF($AG123:$AP123-$AX$2&gt;0,$AG123:$AP123,""),COLUMN(#REF!)),"")</f>
        <v/>
      </c>
      <c r="BV123" s="166" t="str">
        <f t="array" ref="BV123">IFERROR(SMALL(IF($AG123:$AP123-$AX$2&gt;0,$AG123:$AP123,""),COLUMN(#REF!)),"")</f>
        <v/>
      </c>
      <c r="BW123" s="166" t="str">
        <f t="array" ref="BW123">IFERROR(SMALL(IF($AG123:$AP123-$AX$2&gt;0,$AG123:$AP123,""),COLUMN(#REF!)),"")</f>
        <v/>
      </c>
      <c r="BX123" s="166" t="str">
        <f t="array" ref="BX123">IFERROR(SMALL(IF($AG123:$AP123-$AX$2&gt;0,$AG123:$AP123,""),COLUMN(#REF!)),"")</f>
        <v/>
      </c>
      <c r="BY123" s="163">
        <f>COUNTIFS(BO123:BX123,"&gt;=01/01/2018",BO123:BX123,"&lt;=31/12/2018",BO123:BX123,"&lt;="&amp;#REF!)</f>
        <v>0</v>
      </c>
      <c r="BZ123" s="162">
        <f>IF(BY123/MAX($BB$13,3)&gt;=1,1,BY123/MAX($BB$13,3))</f>
        <v>0</v>
      </c>
      <c r="CA123" s="161">
        <f>COUNTIFS(BO123:BX123,"&gt;=01/06/2017",BO123:BX123,"&lt;=31/05/2018",BO123:BX123,"&lt;="&amp;#REF!)</f>
        <v>0</v>
      </c>
      <c r="CB123" s="160">
        <f>IF(CA123/MAX($BB$13,3)&gt;=1,1,CA123/MAX($BB$13,3))</f>
        <v>0</v>
      </c>
    </row>
    <row r="124" spans="1:80" s="143" customFormat="1" ht="19" customHeight="1" x14ac:dyDescent="0.2">
      <c r="A124" s="188"/>
      <c r="B124" s="188"/>
      <c r="C124" s="176" t="s">
        <v>17</v>
      </c>
      <c r="D124" s="195">
        <v>41256</v>
      </c>
      <c r="E124" s="194">
        <f t="shared" ref="E124:E151" si="32">IF(D124="","",EDATE(D124,12))</f>
        <v>41621</v>
      </c>
      <c r="F124" s="193">
        <f t="shared" ref="F124:F134" ca="1" si="33">IF(D124="","",E124-TODAY() )</f>
        <v>-1324</v>
      </c>
      <c r="G124" s="195">
        <v>41256</v>
      </c>
      <c r="H124" s="194">
        <f t="shared" si="26"/>
        <v>41621</v>
      </c>
      <c r="I124" s="193">
        <f t="shared" ca="1" si="27"/>
        <v>-1324</v>
      </c>
      <c r="J124" s="195">
        <v>41256</v>
      </c>
      <c r="K124" s="194">
        <f t="shared" si="28"/>
        <v>41621</v>
      </c>
      <c r="L124" s="193">
        <f t="shared" ca="1" si="29"/>
        <v>-1324</v>
      </c>
      <c r="M124" s="195">
        <v>41256</v>
      </c>
      <c r="N124" s="194">
        <f t="shared" si="30"/>
        <v>41621</v>
      </c>
      <c r="O124" s="193">
        <f t="shared" ca="1" si="31"/>
        <v>-1324</v>
      </c>
      <c r="P124" s="187"/>
      <c r="Q124" s="175"/>
      <c r="R124" s="186"/>
      <c r="S124" s="185"/>
      <c r="T124" s="185"/>
      <c r="U124" s="185"/>
      <c r="V124" s="185"/>
      <c r="W124" s="185"/>
      <c r="X124" s="185"/>
      <c r="Y124" s="185"/>
      <c r="Z124" s="185"/>
      <c r="AA124" s="185"/>
      <c r="AB124" s="185"/>
      <c r="AC124" s="185"/>
      <c r="AD124" s="185"/>
      <c r="AE124" s="83"/>
      <c r="AF124" s="82"/>
      <c r="AG124" s="167">
        <v>42646</v>
      </c>
      <c r="AH124" s="164">
        <v>42772</v>
      </c>
      <c r="AI124" s="166">
        <v>42857</v>
      </c>
      <c r="AJ124" s="166">
        <v>42908</v>
      </c>
      <c r="AK124" s="166"/>
      <c r="AL124" s="166"/>
      <c r="AM124" s="165"/>
      <c r="AN124" s="165"/>
      <c r="AO124" s="165"/>
      <c r="AP124" s="164"/>
      <c r="AQ124" s="163">
        <f>COUNTIFS(AG124:AP124,"&gt;=01/01/2017",AG124:AP124,"&lt;=31/12/2017",AG124:AP124,"&lt;="&amp;#REF!)</f>
        <v>0</v>
      </c>
      <c r="AR124" s="162">
        <f>IF(AQ124/MAX($BB$13,3)&gt;=1,1,AQ124/MAX($BB$13,3))</f>
        <v>0</v>
      </c>
      <c r="AS124" s="161">
        <f>COUNTIFS(AG124:AP124,"&gt;=01/06/2016",AG124:AP124,"&lt;=31/05/2017",AG124:AP124,"&lt;="&amp;#REF!)</f>
        <v>0</v>
      </c>
      <c r="AT124" s="160">
        <f>IF(AS124/MAX($BB$13,3)&gt;=1,1,AS124/MAX($BB$13,3))</f>
        <v>0</v>
      </c>
      <c r="AU124" s="184"/>
      <c r="AV124" s="183">
        <f>$A124</f>
        <v>0</v>
      </c>
      <c r="AW124" s="182">
        <f>$B124</f>
        <v>0</v>
      </c>
      <c r="AX124" s="156">
        <f t="array" ref="AX124">IFERROR(SMALL(IF($AG124:$AP124-$AX$2&gt;0,$AG124:$AP124,""),COLUMN(#REF!)),0)</f>
        <v>0</v>
      </c>
      <c r="AY124" s="156">
        <f t="array" ref="AY124">IFERROR(SMALL(IF($AG124:$AP124-$AX$2&gt;0,$AG124:$AP124,""),COLUMN(#REF!)),0)</f>
        <v>0</v>
      </c>
      <c r="AZ124" s="156">
        <f t="array" ref="AZ124">IFERROR(SMALL(IF($AG124:$AP124-$AX$2&gt;0,$AG124:$AP124,""),COLUMN(#REF!)),0)</f>
        <v>0</v>
      </c>
      <c r="BA124" s="156">
        <f t="array" ref="BA124">IFERROR(SMALL(IF($AG124:$AP124-$AX$2&gt;0,$AG124:$AP124,""),COLUMN(#REF!)),0)</f>
        <v>0</v>
      </c>
      <c r="BB124" s="156">
        <f t="array" ref="BB124">IFERROR(SMALL(IF($AG124:$AP124-$AX$2&gt;0,$AG124:$AP124,""),COLUMN(#REF!)),0)</f>
        <v>0</v>
      </c>
      <c r="BC124" s="156">
        <f t="array" ref="BC124">IFERROR(SMALL(IF($AG124:$AP124-$AX$2&gt;0,$AG124:$AP124,""),COLUMN(#REF!)),0)</f>
        <v>0</v>
      </c>
      <c r="BD124" s="156">
        <f t="array" ref="BD124">IFERROR(SMALL(IF($AG124:$AP124-$AX$2&gt;0,$AG124:$AP124,""),COLUMN(#REF!)),0)</f>
        <v>0</v>
      </c>
      <c r="BE124" s="156">
        <f t="array" ref="BE124">IFERROR(SMALL(IF($AG124:$AP124-$AX$2&gt;0,$AG124:$AP124,""),COLUMN(#REF!)),0)</f>
        <v>0</v>
      </c>
      <c r="BF124" s="156">
        <f t="array" ref="BF124">IFERROR(SMALL(IF($AG124:$AP124-$AX$2&gt;0,$AG124:$AP124,""),COLUMN(#REF!)),0)</f>
        <v>0</v>
      </c>
      <c r="BG124" s="156">
        <f t="array" ref="BG124">IFERROR(SMALL(IF($AG124:$AP124-$AX$2&gt;0,$AG124:$AP124,""),COLUMN(#REF!)),0)</f>
        <v>0</v>
      </c>
      <c r="BH124" s="163">
        <f>COUNTIFS(AX124:BG124,"&gt;=01/01/2018",AX124:BG124,"&lt;=31/12/2018",AX124:BG124,"&lt;="&amp;#REF!)</f>
        <v>0</v>
      </c>
      <c r="BI124" s="162">
        <f>IF(BH124/MAX($BB$13,3)&gt;=1,1,BH124/MAX($BB$13,3))</f>
        <v>0</v>
      </c>
      <c r="BJ124" s="161">
        <f>COUNTIFS(AX124:BG124,"&gt;=01/06/2017",AX124:BG124,"&lt;=31/05/2018",AX124:BG124,"&lt;="&amp;#REF!)</f>
        <v>0</v>
      </c>
      <c r="BK124" s="181">
        <f>IF(BJ124/MAX($BB$13,3)&gt;=1,1,BJ124/MAX($BB$13,3))</f>
        <v>0</v>
      </c>
      <c r="BL124" s="180"/>
      <c r="BM124" s="183"/>
      <c r="BN124" s="182"/>
      <c r="BO124" s="189">
        <f t="array" ref="BO124">IFERROR(SMALL(IF($AX124:$BG124-$AY$2&gt;0,$AX124:$BG124,""),COLUMN(#REF!)),0)</f>
        <v>0</v>
      </c>
      <c r="BP124" s="166" t="str">
        <f t="array" ref="BP124">IFERROR(SMALL(IF($AG124:$AP124-$AX$2&gt;0,$AG124:$AP124,""),COLUMN(#REF!)),"")</f>
        <v/>
      </c>
      <c r="BQ124" s="166" t="str">
        <f t="array" ref="BQ124">IFERROR(SMALL(IF($AG124:$AP124-$AX$2&gt;0,$AG124:$AP124,""),COLUMN(#REF!)),"")</f>
        <v/>
      </c>
      <c r="BR124" s="166" t="str">
        <f t="array" ref="BR124">IFERROR(SMALL(IF($AG124:$AP124-$AX$2&gt;0,$AG124:$AP124,""),COLUMN(#REF!)),"")</f>
        <v/>
      </c>
      <c r="BS124" s="166" t="str">
        <f t="array" ref="BS124">IFERROR(SMALL(IF($AG124:$AP124-$AX$2&gt;0,$AG124:$AP124,""),COLUMN(#REF!)),"")</f>
        <v/>
      </c>
      <c r="BT124" s="166" t="str">
        <f t="array" ref="BT124">IFERROR(SMALL(IF($AG124:$AP124-$AX$2&gt;0,$AG124:$AP124,""),COLUMN(#REF!)),"")</f>
        <v/>
      </c>
      <c r="BU124" s="166" t="str">
        <f t="array" ref="BU124">IFERROR(SMALL(IF($AG124:$AP124-$AX$2&gt;0,$AG124:$AP124,""),COLUMN(#REF!)),"")</f>
        <v/>
      </c>
      <c r="BV124" s="166" t="str">
        <f t="array" ref="BV124">IFERROR(SMALL(IF($AG124:$AP124-$AX$2&gt;0,$AG124:$AP124,""),COLUMN(#REF!)),"")</f>
        <v/>
      </c>
      <c r="BW124" s="166" t="str">
        <f t="array" ref="BW124">IFERROR(SMALL(IF($AG124:$AP124-$AX$2&gt;0,$AG124:$AP124,""),COLUMN(#REF!)),"")</f>
        <v/>
      </c>
      <c r="BX124" s="166" t="str">
        <f t="array" ref="BX124">IFERROR(SMALL(IF($AG124:$AP124-$AX$2&gt;0,$AG124:$AP124,""),COLUMN(#REF!)),"")</f>
        <v/>
      </c>
      <c r="BY124" s="163">
        <f>COUNTIFS(BO124:BX124,"&gt;=01/01/2018",BO124:BX124,"&lt;=31/12/2018",BO124:BX124,"&lt;="&amp;#REF!)</f>
        <v>0</v>
      </c>
      <c r="BZ124" s="162">
        <f>IF(BY124/MAX($BB$13,3)&gt;=1,1,BY124/MAX($BB$13,3))</f>
        <v>0</v>
      </c>
      <c r="CA124" s="161">
        <f>COUNTIFS(BO124:BX124,"&gt;=01/06/2017",BO124:BX124,"&lt;=31/05/2018",BO124:BX124,"&lt;="&amp;#REF!)</f>
        <v>0</v>
      </c>
      <c r="CB124" s="160">
        <f>IF(CA124/MAX($BB$13,3)&gt;=1,1,CA124/MAX($BB$13,3))</f>
        <v>0</v>
      </c>
    </row>
    <row r="125" spans="1:80" s="143" customFormat="1" ht="19" customHeight="1" x14ac:dyDescent="0.2">
      <c r="A125" s="188"/>
      <c r="B125" s="188"/>
      <c r="C125" s="176" t="s">
        <v>17</v>
      </c>
      <c r="D125" s="195">
        <v>41257</v>
      </c>
      <c r="E125" s="194">
        <f t="shared" si="32"/>
        <v>41622</v>
      </c>
      <c r="F125" s="193">
        <f t="shared" ca="1" si="33"/>
        <v>-1323</v>
      </c>
      <c r="G125" s="195">
        <v>41257</v>
      </c>
      <c r="H125" s="194">
        <f t="shared" si="26"/>
        <v>41622</v>
      </c>
      <c r="I125" s="193">
        <f t="shared" ca="1" si="27"/>
        <v>-1323</v>
      </c>
      <c r="J125" s="195">
        <v>41257</v>
      </c>
      <c r="K125" s="194">
        <f t="shared" si="28"/>
        <v>41622</v>
      </c>
      <c r="L125" s="193">
        <f t="shared" ca="1" si="29"/>
        <v>-1323</v>
      </c>
      <c r="M125" s="195">
        <v>41257</v>
      </c>
      <c r="N125" s="194">
        <f t="shared" si="30"/>
        <v>41622</v>
      </c>
      <c r="O125" s="193">
        <f t="shared" ca="1" si="31"/>
        <v>-1323</v>
      </c>
      <c r="P125" s="187"/>
      <c r="Q125" s="175"/>
      <c r="R125" s="186"/>
      <c r="S125" s="185"/>
      <c r="T125" s="185"/>
      <c r="U125" s="185"/>
      <c r="V125" s="185"/>
      <c r="W125" s="185"/>
      <c r="X125" s="185"/>
      <c r="Y125" s="185"/>
      <c r="Z125" s="185"/>
      <c r="AA125" s="185"/>
      <c r="AB125" s="185"/>
      <c r="AC125" s="185"/>
      <c r="AD125" s="185"/>
      <c r="AE125" s="83"/>
      <c r="AF125" s="82"/>
      <c r="AG125" s="167">
        <v>42616</v>
      </c>
      <c r="AH125" s="164">
        <v>42686</v>
      </c>
      <c r="AI125" s="166">
        <v>42797</v>
      </c>
      <c r="AJ125" s="166"/>
      <c r="AK125" s="166"/>
      <c r="AL125" s="166" t="s">
        <v>0</v>
      </c>
      <c r="AM125" s="165"/>
      <c r="AN125" s="165"/>
      <c r="AO125" s="165"/>
      <c r="AP125" s="164"/>
      <c r="AQ125" s="163">
        <f>COUNTIFS(AG125:AP125,"&gt;=01/01/2017",AG125:AP125,"&lt;=31/12/2017",AG125:AP125,"&lt;="&amp;#REF!)</f>
        <v>0</v>
      </c>
      <c r="AR125" s="162">
        <f>IF(AQ125/MAX($BB$13,3)&gt;=1,1,AQ125/MAX($BB$13,3))</f>
        <v>0</v>
      </c>
      <c r="AS125" s="161">
        <f>COUNTIFS(AG125:AP125,"&gt;=01/06/2016",AG125:AP125,"&lt;=31/05/2017",AG125:AP125,"&lt;="&amp;#REF!)</f>
        <v>0</v>
      </c>
      <c r="AT125" s="160">
        <f>IF(AS125/MAX($BB$13,3)&gt;=1,1,AS125/MAX($BB$13,3))</f>
        <v>0</v>
      </c>
      <c r="AU125" s="184"/>
      <c r="AV125" s="183">
        <f>$A125</f>
        <v>0</v>
      </c>
      <c r="AW125" s="182">
        <f>$B125</f>
        <v>0</v>
      </c>
      <c r="AX125" s="156">
        <f t="array" ref="AX125">IFERROR(SMALL(IF($AG125:$AP125-$AX$2&gt;0,$AG125:$AP125,""),COLUMN(#REF!)),0)</f>
        <v>0</v>
      </c>
      <c r="AY125" s="156">
        <f t="array" ref="AY125">IFERROR(SMALL(IF($AG125:$AP125-$AX$2&gt;0,$AG125:$AP125,""),COLUMN(#REF!)),0)</f>
        <v>0</v>
      </c>
      <c r="AZ125" s="156">
        <f t="array" ref="AZ125">IFERROR(SMALL(IF($AG125:$AP125-$AX$2&gt;0,$AG125:$AP125,""),COLUMN(#REF!)),0)</f>
        <v>0</v>
      </c>
      <c r="BA125" s="156">
        <f t="array" ref="BA125">IFERROR(SMALL(IF($AG125:$AP125-$AX$2&gt;0,$AG125:$AP125,""),COLUMN(#REF!)),0)</f>
        <v>0</v>
      </c>
      <c r="BB125" s="156">
        <f t="array" ref="BB125">IFERROR(SMALL(IF($AG125:$AP125-$AX$2&gt;0,$AG125:$AP125,""),COLUMN(#REF!)),0)</f>
        <v>0</v>
      </c>
      <c r="BC125" s="156">
        <f t="array" ref="BC125">IFERROR(SMALL(IF($AG125:$AP125-$AX$2&gt;0,$AG125:$AP125,""),COLUMN(#REF!)),0)</f>
        <v>0</v>
      </c>
      <c r="BD125" s="156">
        <f t="array" ref="BD125">IFERROR(SMALL(IF($AG125:$AP125-$AX$2&gt;0,$AG125:$AP125,""),COLUMN(#REF!)),0)</f>
        <v>0</v>
      </c>
      <c r="BE125" s="156">
        <f t="array" ref="BE125">IFERROR(SMALL(IF($AG125:$AP125-$AX$2&gt;0,$AG125:$AP125,""),COLUMN(#REF!)),0)</f>
        <v>0</v>
      </c>
      <c r="BF125" s="156">
        <f t="array" ref="BF125">IFERROR(SMALL(IF($AG125:$AP125-$AX$2&gt;0,$AG125:$AP125,""),COLUMN(#REF!)),0)</f>
        <v>0</v>
      </c>
      <c r="BG125" s="156">
        <f t="array" ref="BG125">IFERROR(SMALL(IF($AG125:$AP125-$AX$2&gt;0,$AG125:$AP125,""),COLUMN(#REF!)),0)</f>
        <v>0</v>
      </c>
      <c r="BH125" s="163">
        <f>COUNTIFS(AX125:BG125,"&gt;=01/01/2018",AX125:BG125,"&lt;=31/12/2018",AX125:BG125,"&lt;="&amp;#REF!)</f>
        <v>0</v>
      </c>
      <c r="BI125" s="162">
        <f>IF(BH125/MAX($BB$13,3)&gt;=1,1,BH125/MAX($BB$13,3))</f>
        <v>0</v>
      </c>
      <c r="BJ125" s="161">
        <f>COUNTIFS(AX125:BG125,"&gt;=01/06/2017",AX125:BG125,"&lt;=31/05/2018",AX125:BG125,"&lt;="&amp;#REF!)</f>
        <v>0</v>
      </c>
      <c r="BK125" s="181">
        <f>IF(BJ125/MAX($BB$13,3)&gt;=1,1,BJ125/MAX($BB$13,3))</f>
        <v>0</v>
      </c>
      <c r="BL125" s="180"/>
      <c r="BM125" s="183"/>
      <c r="BN125" s="182"/>
      <c r="BO125" s="189">
        <f t="array" ref="BO125">IFERROR(SMALL(IF($AX125:$BG125-$AY$2&gt;0,$AX125:$BG125,""),COLUMN(#REF!)),0)</f>
        <v>0</v>
      </c>
      <c r="BP125" s="166" t="str">
        <f t="array" ref="BP125">IFERROR(SMALL(IF($AG125:$AP125-$AX$2&gt;0,$AG125:$AP125,""),COLUMN(#REF!)),"")</f>
        <v/>
      </c>
      <c r="BQ125" s="166" t="str">
        <f t="array" ref="BQ125">IFERROR(SMALL(IF($AG125:$AP125-$AX$2&gt;0,$AG125:$AP125,""),COLUMN(#REF!)),"")</f>
        <v/>
      </c>
      <c r="BR125" s="166" t="str">
        <f t="array" ref="BR125">IFERROR(SMALL(IF($AG125:$AP125-$AX$2&gt;0,$AG125:$AP125,""),COLUMN(#REF!)),"")</f>
        <v/>
      </c>
      <c r="BS125" s="166" t="str">
        <f t="array" ref="BS125">IFERROR(SMALL(IF($AG125:$AP125-$AX$2&gt;0,$AG125:$AP125,""),COLUMN(#REF!)),"")</f>
        <v/>
      </c>
      <c r="BT125" s="166" t="str">
        <f t="array" ref="BT125">IFERROR(SMALL(IF($AG125:$AP125-$AX$2&gt;0,$AG125:$AP125,""),COLUMN(#REF!)),"")</f>
        <v/>
      </c>
      <c r="BU125" s="166" t="str">
        <f t="array" ref="BU125">IFERROR(SMALL(IF($AG125:$AP125-$AX$2&gt;0,$AG125:$AP125,""),COLUMN(#REF!)),"")</f>
        <v/>
      </c>
      <c r="BV125" s="166" t="str">
        <f t="array" ref="BV125">IFERROR(SMALL(IF($AG125:$AP125-$AX$2&gt;0,$AG125:$AP125,""),COLUMN(#REF!)),"")</f>
        <v/>
      </c>
      <c r="BW125" s="166" t="str">
        <f t="array" ref="BW125">IFERROR(SMALL(IF($AG125:$AP125-$AX$2&gt;0,$AG125:$AP125,""),COLUMN(#REF!)),"")</f>
        <v/>
      </c>
      <c r="BX125" s="166" t="str">
        <f t="array" ref="BX125">IFERROR(SMALL(IF($AG125:$AP125-$AX$2&gt;0,$AG125:$AP125,""),COLUMN(#REF!)),"")</f>
        <v/>
      </c>
      <c r="BY125" s="163">
        <f>COUNTIFS(BO125:BX125,"&gt;=01/01/2018",BO125:BX125,"&lt;=31/12/2018",BO125:BX125,"&lt;="&amp;#REF!)</f>
        <v>0</v>
      </c>
      <c r="BZ125" s="162">
        <f>IF(BY125/MAX($BB$13,3)&gt;=1,1,BY125/MAX($BB$13,3))</f>
        <v>0</v>
      </c>
      <c r="CA125" s="161">
        <f>COUNTIFS(BO125:BX125,"&gt;=01/06/2017",BO125:BX125,"&lt;=31/05/2018",BO125:BX125,"&lt;="&amp;#REF!)</f>
        <v>0</v>
      </c>
      <c r="CB125" s="160">
        <f>IF(CA125/MAX($BB$13,3)&gt;=1,1,CA125/MAX($BB$13,3))</f>
        <v>0</v>
      </c>
    </row>
    <row r="126" spans="1:80" s="143" customFormat="1" ht="19" customHeight="1" x14ac:dyDescent="0.2">
      <c r="A126" s="188"/>
      <c r="B126" s="188"/>
      <c r="C126" s="176" t="s">
        <v>17</v>
      </c>
      <c r="D126" s="195">
        <v>41258</v>
      </c>
      <c r="E126" s="194">
        <f t="shared" si="32"/>
        <v>41623</v>
      </c>
      <c r="F126" s="193">
        <f t="shared" ca="1" si="33"/>
        <v>-1322</v>
      </c>
      <c r="G126" s="195">
        <v>41258</v>
      </c>
      <c r="H126" s="194">
        <f t="shared" si="26"/>
        <v>41623</v>
      </c>
      <c r="I126" s="193">
        <f t="shared" ca="1" si="27"/>
        <v>-1322</v>
      </c>
      <c r="J126" s="195">
        <v>41258</v>
      </c>
      <c r="K126" s="194">
        <f t="shared" si="28"/>
        <v>41623</v>
      </c>
      <c r="L126" s="193">
        <f t="shared" ca="1" si="29"/>
        <v>-1322</v>
      </c>
      <c r="M126" s="195">
        <v>41258</v>
      </c>
      <c r="N126" s="194">
        <f t="shared" si="30"/>
        <v>41623</v>
      </c>
      <c r="O126" s="193">
        <f t="shared" ca="1" si="31"/>
        <v>-1322</v>
      </c>
      <c r="P126" s="187"/>
      <c r="Q126" s="175"/>
      <c r="R126" s="186"/>
      <c r="S126" s="185"/>
      <c r="T126" s="185"/>
      <c r="U126" s="185"/>
      <c r="V126" s="185"/>
      <c r="W126" s="185"/>
      <c r="X126" s="185"/>
      <c r="Y126" s="185"/>
      <c r="Z126" s="185"/>
      <c r="AA126" s="185"/>
      <c r="AB126" s="185"/>
      <c r="AC126" s="185"/>
      <c r="AD126" s="185"/>
      <c r="AE126" s="83"/>
      <c r="AF126" s="82"/>
      <c r="AG126" s="167">
        <v>42635</v>
      </c>
      <c r="AH126" s="164">
        <v>42646</v>
      </c>
      <c r="AI126" s="166">
        <v>42857</v>
      </c>
      <c r="AJ126" s="166"/>
      <c r="AK126" s="166"/>
      <c r="AL126" s="166"/>
      <c r="AM126" s="165"/>
      <c r="AN126" s="165"/>
      <c r="AO126" s="165"/>
      <c r="AP126" s="164"/>
      <c r="AQ126" s="163">
        <f>COUNTIFS(AG126:AP126,"&gt;=01/01/2017",AG126:AP126,"&lt;=31/12/2017",AG126:AP126,"&lt;="&amp;#REF!)</f>
        <v>0</v>
      </c>
      <c r="AR126" s="162">
        <f>IF(AQ126/MAX($BB$13,3)&gt;=1,1,AQ126/MAX($BB$13,3))</f>
        <v>0</v>
      </c>
      <c r="AS126" s="161">
        <f>COUNTIFS(AG126:AP126,"&gt;=01/06/2016",AG126:AP126,"&lt;=31/05/2017",AG126:AP126,"&lt;="&amp;#REF!)</f>
        <v>0</v>
      </c>
      <c r="AT126" s="160">
        <f>IF(AS126/MAX($BB$13,3)&gt;=1,1,AS126/MAX($BB$13,3))</f>
        <v>0</v>
      </c>
      <c r="AU126" s="184"/>
      <c r="AV126" s="183">
        <f>$A126</f>
        <v>0</v>
      </c>
      <c r="AW126" s="182">
        <f>$B126</f>
        <v>0</v>
      </c>
      <c r="AX126" s="156">
        <f t="array" ref="AX126">IFERROR(SMALL(IF($AG126:$AP126-$AX$2&gt;0,$AG126:$AP126,""),COLUMN(#REF!)),0)</f>
        <v>0</v>
      </c>
      <c r="AY126" s="156">
        <f t="array" ref="AY126">IFERROR(SMALL(IF($AG126:$AP126-$AX$2&gt;0,$AG126:$AP126,""),COLUMN(#REF!)),0)</f>
        <v>0</v>
      </c>
      <c r="AZ126" s="156">
        <f t="array" ref="AZ126">IFERROR(SMALL(IF($AG126:$AP126-$AX$2&gt;0,$AG126:$AP126,""),COLUMN(#REF!)),0)</f>
        <v>0</v>
      </c>
      <c r="BA126" s="156">
        <f t="array" ref="BA126">IFERROR(SMALL(IF($AG126:$AP126-$AX$2&gt;0,$AG126:$AP126,""),COLUMN(#REF!)),0)</f>
        <v>0</v>
      </c>
      <c r="BB126" s="156">
        <f t="array" ref="BB126">IFERROR(SMALL(IF($AG126:$AP126-$AX$2&gt;0,$AG126:$AP126,""),COLUMN(#REF!)),0)</f>
        <v>0</v>
      </c>
      <c r="BC126" s="156">
        <f t="array" ref="BC126">IFERROR(SMALL(IF($AG126:$AP126-$AX$2&gt;0,$AG126:$AP126,""),COLUMN(#REF!)),0)</f>
        <v>0</v>
      </c>
      <c r="BD126" s="156">
        <f t="array" ref="BD126">IFERROR(SMALL(IF($AG126:$AP126-$AX$2&gt;0,$AG126:$AP126,""),COLUMN(#REF!)),0)</f>
        <v>0</v>
      </c>
      <c r="BE126" s="156">
        <f t="array" ref="BE126">IFERROR(SMALL(IF($AG126:$AP126-$AX$2&gt;0,$AG126:$AP126,""),COLUMN(#REF!)),0)</f>
        <v>0</v>
      </c>
      <c r="BF126" s="156">
        <f t="array" ref="BF126">IFERROR(SMALL(IF($AG126:$AP126-$AX$2&gt;0,$AG126:$AP126,""),COLUMN(#REF!)),0)</f>
        <v>0</v>
      </c>
      <c r="BG126" s="156">
        <f t="array" ref="BG126">IFERROR(SMALL(IF($AG126:$AP126-$AX$2&gt;0,$AG126:$AP126,""),COLUMN(#REF!)),0)</f>
        <v>0</v>
      </c>
      <c r="BH126" s="163">
        <f>COUNTIFS(AX126:BG126,"&gt;=01/01/2018",AX126:BG126,"&lt;=31/12/2018",AX126:BG126,"&lt;="&amp;#REF!)</f>
        <v>0</v>
      </c>
      <c r="BI126" s="162">
        <f>IF(BH126/MAX($BB$13,3)&gt;=1,1,BH126/MAX($BB$13,3))</f>
        <v>0</v>
      </c>
      <c r="BJ126" s="161">
        <f>COUNTIFS(AX126:BG126,"&gt;=01/06/2017",AX126:BG126,"&lt;=31/05/2018",AX126:BG126,"&lt;="&amp;#REF!)</f>
        <v>0</v>
      </c>
      <c r="BK126" s="181">
        <f>IF(BJ126/MAX($BB$13,3)&gt;=1,1,BJ126/MAX($BB$13,3))</f>
        <v>0</v>
      </c>
      <c r="BL126" s="180"/>
      <c r="BM126" s="183"/>
      <c r="BN126" s="182"/>
      <c r="BO126" s="189">
        <f t="array" ref="BO126">IFERROR(SMALL(IF($AX126:$BG126-$AY$2&gt;0,$AX126:$BG126,""),COLUMN(#REF!)),0)</f>
        <v>0</v>
      </c>
      <c r="BP126" s="166" t="str">
        <f t="array" ref="BP126">IFERROR(SMALL(IF($AG126:$AP126-$AX$2&gt;0,$AG126:$AP126,""),COLUMN(#REF!)),"")</f>
        <v/>
      </c>
      <c r="BQ126" s="166" t="str">
        <f t="array" ref="BQ126">IFERROR(SMALL(IF($AG126:$AP126-$AX$2&gt;0,$AG126:$AP126,""),COLUMN(#REF!)),"")</f>
        <v/>
      </c>
      <c r="BR126" s="166" t="str">
        <f t="array" ref="BR126">IFERROR(SMALL(IF($AG126:$AP126-$AX$2&gt;0,$AG126:$AP126,""),COLUMN(#REF!)),"")</f>
        <v/>
      </c>
      <c r="BS126" s="166" t="str">
        <f t="array" ref="BS126">IFERROR(SMALL(IF($AG126:$AP126-$AX$2&gt;0,$AG126:$AP126,""),COLUMN(#REF!)),"")</f>
        <v/>
      </c>
      <c r="BT126" s="166" t="str">
        <f t="array" ref="BT126">IFERROR(SMALL(IF($AG126:$AP126-$AX$2&gt;0,$AG126:$AP126,""),COLUMN(#REF!)),"")</f>
        <v/>
      </c>
      <c r="BU126" s="166" t="str">
        <f t="array" ref="BU126">IFERROR(SMALL(IF($AG126:$AP126-$AX$2&gt;0,$AG126:$AP126,""),COLUMN(#REF!)),"")</f>
        <v/>
      </c>
      <c r="BV126" s="166" t="str">
        <f t="array" ref="BV126">IFERROR(SMALL(IF($AG126:$AP126-$AX$2&gt;0,$AG126:$AP126,""),COLUMN(#REF!)),"")</f>
        <v/>
      </c>
      <c r="BW126" s="166" t="str">
        <f t="array" ref="BW126">IFERROR(SMALL(IF($AG126:$AP126-$AX$2&gt;0,$AG126:$AP126,""),COLUMN(#REF!)),"")</f>
        <v/>
      </c>
      <c r="BX126" s="166" t="str">
        <f t="array" ref="BX126">IFERROR(SMALL(IF($AG126:$AP126-$AX$2&gt;0,$AG126:$AP126,""),COLUMN(#REF!)),"")</f>
        <v/>
      </c>
      <c r="BY126" s="163">
        <f>COUNTIFS(BO126:BX126,"&gt;=01/01/2018",BO126:BX126,"&lt;=31/12/2018",BO126:BX126,"&lt;="&amp;#REF!)</f>
        <v>0</v>
      </c>
      <c r="BZ126" s="162">
        <f>IF(BY126/MAX($BB$13,3)&gt;=1,1,BY126/MAX($BB$13,3))</f>
        <v>0</v>
      </c>
      <c r="CA126" s="161">
        <f>COUNTIFS(BO126:BX126,"&gt;=01/06/2017",BO126:BX126,"&lt;=31/05/2018",BO126:BX126,"&lt;="&amp;#REF!)</f>
        <v>0</v>
      </c>
      <c r="CB126" s="160">
        <f>IF(CA126/MAX($BB$13,3)&gt;=1,1,CA126/MAX($BB$13,3))</f>
        <v>0</v>
      </c>
    </row>
    <row r="127" spans="1:80" s="143" customFormat="1" ht="19" customHeight="1" x14ac:dyDescent="0.2">
      <c r="A127" s="188"/>
      <c r="B127" s="188"/>
      <c r="C127" s="176" t="s">
        <v>17</v>
      </c>
      <c r="D127" s="195">
        <v>41259</v>
      </c>
      <c r="E127" s="194">
        <f t="shared" si="32"/>
        <v>41624</v>
      </c>
      <c r="F127" s="193">
        <f t="shared" ca="1" si="33"/>
        <v>-1321</v>
      </c>
      <c r="G127" s="195">
        <v>41259</v>
      </c>
      <c r="H127" s="194">
        <f t="shared" si="26"/>
        <v>41624</v>
      </c>
      <c r="I127" s="193">
        <f t="shared" ca="1" si="27"/>
        <v>-1321</v>
      </c>
      <c r="J127" s="195">
        <v>41259</v>
      </c>
      <c r="K127" s="194">
        <f t="shared" si="28"/>
        <v>41624</v>
      </c>
      <c r="L127" s="193">
        <f t="shared" ca="1" si="29"/>
        <v>-1321</v>
      </c>
      <c r="M127" s="195">
        <v>41259</v>
      </c>
      <c r="N127" s="194">
        <f t="shared" si="30"/>
        <v>41624</v>
      </c>
      <c r="O127" s="193">
        <f t="shared" ca="1" si="31"/>
        <v>-1321</v>
      </c>
      <c r="P127" s="187"/>
      <c r="Q127" s="175"/>
      <c r="R127" s="186"/>
      <c r="S127" s="185"/>
      <c r="T127" s="185"/>
      <c r="U127" s="185"/>
      <c r="V127" s="185"/>
      <c r="W127" s="185"/>
      <c r="X127" s="185"/>
      <c r="Y127" s="185"/>
      <c r="Z127" s="185"/>
      <c r="AA127" s="185"/>
      <c r="AB127" s="185"/>
      <c r="AC127" s="185"/>
      <c r="AD127" s="185"/>
      <c r="AE127" s="83"/>
      <c r="AF127" s="82"/>
      <c r="AG127" s="167">
        <v>42646</v>
      </c>
      <c r="AH127" s="164">
        <v>42797</v>
      </c>
      <c r="AI127" s="166">
        <v>42850</v>
      </c>
      <c r="AJ127" s="166"/>
      <c r="AK127" s="166"/>
      <c r="AL127" s="166"/>
      <c r="AM127" s="165"/>
      <c r="AN127" s="165"/>
      <c r="AO127" s="165"/>
      <c r="AP127" s="164" t="s">
        <v>0</v>
      </c>
      <c r="AQ127" s="163">
        <f>COUNTIFS(AG127:AP127,"&gt;=01/01/2017",AG127:AP127,"&lt;=31/12/2017",AG127:AP127,"&lt;="&amp;#REF!)</f>
        <v>0</v>
      </c>
      <c r="AR127" s="162">
        <f>IF(AQ127/MAX($BB$13,3)&gt;=1,1,AQ127/MAX($BB$13,3))</f>
        <v>0</v>
      </c>
      <c r="AS127" s="161">
        <f>COUNTIFS(AG127:AP127,"&gt;=01/06/2016",AG127:AP127,"&lt;=31/05/2017",AG127:AP127,"&lt;="&amp;#REF!)</f>
        <v>0</v>
      </c>
      <c r="AT127" s="160">
        <f>IF(AS127/MAX($BB$13,3)&gt;=1,1,AS127/MAX($BB$13,3))</f>
        <v>0</v>
      </c>
      <c r="AU127" s="184"/>
      <c r="AV127" s="183">
        <f>$A127</f>
        <v>0</v>
      </c>
      <c r="AW127" s="182">
        <f>$B127</f>
        <v>0</v>
      </c>
      <c r="AX127" s="156">
        <f t="array" ref="AX127">IFERROR(SMALL(IF($AG127:$AP127-$AX$2&gt;0,$AG127:$AP127,""),COLUMN(#REF!)),0)</f>
        <v>0</v>
      </c>
      <c r="AY127" s="156">
        <f t="array" ref="AY127">IFERROR(SMALL(IF($AG127:$AP127-$AX$2&gt;0,$AG127:$AP127,""),COLUMN(#REF!)),0)</f>
        <v>0</v>
      </c>
      <c r="AZ127" s="156">
        <f t="array" ref="AZ127">IFERROR(SMALL(IF($AG127:$AP127-$AX$2&gt;0,$AG127:$AP127,""),COLUMN(#REF!)),0)</f>
        <v>0</v>
      </c>
      <c r="BA127" s="156">
        <f t="array" ref="BA127">IFERROR(SMALL(IF($AG127:$AP127-$AX$2&gt;0,$AG127:$AP127,""),COLUMN(#REF!)),0)</f>
        <v>0</v>
      </c>
      <c r="BB127" s="156">
        <f t="array" ref="BB127">IFERROR(SMALL(IF($AG127:$AP127-$AX$2&gt;0,$AG127:$AP127,""),COLUMN(#REF!)),0)</f>
        <v>0</v>
      </c>
      <c r="BC127" s="156">
        <f t="array" ref="BC127">IFERROR(SMALL(IF($AG127:$AP127-$AX$2&gt;0,$AG127:$AP127,""),COLUMN(#REF!)),0)</f>
        <v>0</v>
      </c>
      <c r="BD127" s="156">
        <f t="array" ref="BD127">IFERROR(SMALL(IF($AG127:$AP127-$AX$2&gt;0,$AG127:$AP127,""),COLUMN(#REF!)),0)</f>
        <v>0</v>
      </c>
      <c r="BE127" s="156">
        <f t="array" ref="BE127">IFERROR(SMALL(IF($AG127:$AP127-$AX$2&gt;0,$AG127:$AP127,""),COLUMN(#REF!)),0)</f>
        <v>0</v>
      </c>
      <c r="BF127" s="156">
        <f t="array" ref="BF127">IFERROR(SMALL(IF($AG127:$AP127-$AX$2&gt;0,$AG127:$AP127,""),COLUMN(#REF!)),0)</f>
        <v>0</v>
      </c>
      <c r="BG127" s="156">
        <f t="array" ref="BG127">IFERROR(SMALL(IF($AG127:$AP127-$AX$2&gt;0,$AG127:$AP127,""),COLUMN(#REF!)),0)</f>
        <v>0</v>
      </c>
      <c r="BH127" s="163">
        <f>COUNTIFS(AX127:BG127,"&gt;=01/01/2018",AX127:BG127,"&lt;=31/12/2018",AX127:BG127,"&lt;="&amp;#REF!)</f>
        <v>0</v>
      </c>
      <c r="BI127" s="162">
        <f>IF(BH127/MAX($BB$13,3)&gt;=1,1,BH127/MAX($BB$13,3))</f>
        <v>0</v>
      </c>
      <c r="BJ127" s="161">
        <f>COUNTIFS(AX127:BG127,"&gt;=01/06/2017",AX127:BG127,"&lt;=31/05/2018",AX127:BG127,"&lt;="&amp;#REF!)</f>
        <v>0</v>
      </c>
      <c r="BK127" s="181">
        <f>IF(BJ127/MAX($BB$13,3)&gt;=1,1,BJ127/MAX($BB$13,3))</f>
        <v>0</v>
      </c>
      <c r="BL127" s="180"/>
      <c r="BM127" s="183"/>
      <c r="BN127" s="182"/>
      <c r="BO127" s="189">
        <f t="array" ref="BO127">IFERROR(SMALL(IF($AX127:$BG127-$AY$2&gt;0,$AX127:$BG127,""),COLUMN(#REF!)),0)</f>
        <v>0</v>
      </c>
      <c r="BP127" s="166" t="str">
        <f t="array" ref="BP127">IFERROR(SMALL(IF($AG127:$AP127-$AX$2&gt;0,$AG127:$AP127,""),COLUMN(#REF!)),"")</f>
        <v/>
      </c>
      <c r="BQ127" s="166" t="str">
        <f t="array" ref="BQ127">IFERROR(SMALL(IF($AG127:$AP127-$AX$2&gt;0,$AG127:$AP127,""),COLUMN(#REF!)),"")</f>
        <v/>
      </c>
      <c r="BR127" s="166" t="str">
        <f t="array" ref="BR127">IFERROR(SMALL(IF($AG127:$AP127-$AX$2&gt;0,$AG127:$AP127,""),COLUMN(#REF!)),"")</f>
        <v/>
      </c>
      <c r="BS127" s="166" t="str">
        <f t="array" ref="BS127">IFERROR(SMALL(IF($AG127:$AP127-$AX$2&gt;0,$AG127:$AP127,""),COLUMN(#REF!)),"")</f>
        <v/>
      </c>
      <c r="BT127" s="166" t="str">
        <f t="array" ref="BT127">IFERROR(SMALL(IF($AG127:$AP127-$AX$2&gt;0,$AG127:$AP127,""),COLUMN(#REF!)),"")</f>
        <v/>
      </c>
      <c r="BU127" s="166" t="str">
        <f t="array" ref="BU127">IFERROR(SMALL(IF($AG127:$AP127-$AX$2&gt;0,$AG127:$AP127,""),COLUMN(#REF!)),"")</f>
        <v/>
      </c>
      <c r="BV127" s="166" t="str">
        <f t="array" ref="BV127">IFERROR(SMALL(IF($AG127:$AP127-$AX$2&gt;0,$AG127:$AP127,""),COLUMN(#REF!)),"")</f>
        <v/>
      </c>
      <c r="BW127" s="166" t="str">
        <f t="array" ref="BW127">IFERROR(SMALL(IF($AG127:$AP127-$AX$2&gt;0,$AG127:$AP127,""),COLUMN(#REF!)),"")</f>
        <v/>
      </c>
      <c r="BX127" s="166" t="str">
        <f t="array" ref="BX127">IFERROR(SMALL(IF($AG127:$AP127-$AX$2&gt;0,$AG127:$AP127,""),COLUMN(#REF!)),"")</f>
        <v/>
      </c>
      <c r="BY127" s="163">
        <f>COUNTIFS(BO127:BX127,"&gt;=01/01/2018",BO127:BX127,"&lt;=31/12/2018",BO127:BX127,"&lt;="&amp;#REF!)</f>
        <v>0</v>
      </c>
      <c r="BZ127" s="162">
        <f>IF(BY127/MAX($BB$13,3)&gt;=1,1,BY127/MAX($BB$13,3))</f>
        <v>0</v>
      </c>
      <c r="CA127" s="161">
        <f>COUNTIFS(BO127:BX127,"&gt;=01/06/2017",BO127:BX127,"&lt;=31/05/2018",BO127:BX127,"&lt;="&amp;#REF!)</f>
        <v>0</v>
      </c>
      <c r="CB127" s="160">
        <f>IF(CA127/MAX($BB$13,3)&gt;=1,1,CA127/MAX($BB$13,3))</f>
        <v>0</v>
      </c>
    </row>
    <row r="128" spans="1:80" s="143" customFormat="1" ht="19" customHeight="1" x14ac:dyDescent="0.2">
      <c r="A128" s="188"/>
      <c r="B128" s="188"/>
      <c r="C128" s="176" t="s">
        <v>17</v>
      </c>
      <c r="D128" s="195">
        <v>41260</v>
      </c>
      <c r="E128" s="194">
        <f t="shared" si="32"/>
        <v>41625</v>
      </c>
      <c r="F128" s="193">
        <f t="shared" ca="1" si="33"/>
        <v>-1320</v>
      </c>
      <c r="G128" s="195">
        <v>41260</v>
      </c>
      <c r="H128" s="194">
        <f t="shared" si="26"/>
        <v>41625</v>
      </c>
      <c r="I128" s="193">
        <f t="shared" ca="1" si="27"/>
        <v>-1320</v>
      </c>
      <c r="J128" s="195">
        <v>41260</v>
      </c>
      <c r="K128" s="194">
        <f t="shared" si="28"/>
        <v>41625</v>
      </c>
      <c r="L128" s="193">
        <f t="shared" ca="1" si="29"/>
        <v>-1320</v>
      </c>
      <c r="M128" s="195">
        <v>41260</v>
      </c>
      <c r="N128" s="194">
        <f t="shared" si="30"/>
        <v>41625</v>
      </c>
      <c r="O128" s="193">
        <f t="shared" ca="1" si="31"/>
        <v>-1320</v>
      </c>
      <c r="P128" s="187"/>
      <c r="Q128" s="175"/>
      <c r="R128" s="186"/>
      <c r="S128" s="185"/>
      <c r="T128" s="185"/>
      <c r="U128" s="185"/>
      <c r="V128" s="185"/>
      <c r="W128" s="185"/>
      <c r="X128" s="185"/>
      <c r="Y128" s="185"/>
      <c r="Z128" s="185"/>
      <c r="AA128" s="185"/>
      <c r="AB128" s="185"/>
      <c r="AC128" s="185"/>
      <c r="AD128" s="185"/>
      <c r="AE128" s="83"/>
      <c r="AF128" s="82"/>
      <c r="AG128" s="167">
        <v>42646</v>
      </c>
      <c r="AH128" s="164">
        <v>42772</v>
      </c>
      <c r="AI128" s="166">
        <v>42857</v>
      </c>
      <c r="AJ128" s="166"/>
      <c r="AK128" s="166"/>
      <c r="AL128" s="166"/>
      <c r="AM128" s="165"/>
      <c r="AN128" s="165"/>
      <c r="AO128" s="165"/>
      <c r="AP128" s="164"/>
      <c r="AQ128" s="163">
        <f>COUNTIFS(AG128:AP128,"&gt;=01/01/2017",AG128:AP128,"&lt;=31/12/2017",AG128:AP128,"&lt;="&amp;#REF!)</f>
        <v>0</v>
      </c>
      <c r="AR128" s="162">
        <f>IF(AQ128/MAX($BB$13,3)&gt;=1,1,AQ128/MAX($BB$13,3))</f>
        <v>0</v>
      </c>
      <c r="AS128" s="161">
        <f>COUNTIFS(AG128:AP128,"&gt;=01/06/2016",AG128:AP128,"&lt;=31/05/2017",AG128:AP128,"&lt;="&amp;#REF!)</f>
        <v>0</v>
      </c>
      <c r="AT128" s="160">
        <f>IF(AS128/MAX($BB$13,3)&gt;=1,1,AS128/MAX($BB$13,3))</f>
        <v>0</v>
      </c>
      <c r="AU128" s="184"/>
      <c r="AV128" s="183">
        <f>$A128</f>
        <v>0</v>
      </c>
      <c r="AW128" s="182">
        <f>$B128</f>
        <v>0</v>
      </c>
      <c r="AX128" s="156">
        <f t="array" ref="AX128">IFERROR(SMALL(IF($AG128:$AP128-$AX$2&gt;0,$AG128:$AP128,""),COLUMN(#REF!)),0)</f>
        <v>0</v>
      </c>
      <c r="AY128" s="156">
        <f t="array" ref="AY128">IFERROR(SMALL(IF($AG128:$AP128-$AX$2&gt;0,$AG128:$AP128,""),COLUMN(#REF!)),0)</f>
        <v>0</v>
      </c>
      <c r="AZ128" s="156">
        <f t="array" ref="AZ128">IFERROR(SMALL(IF($AG128:$AP128-$AX$2&gt;0,$AG128:$AP128,""),COLUMN(#REF!)),0)</f>
        <v>0</v>
      </c>
      <c r="BA128" s="156">
        <f t="array" ref="BA128">IFERROR(SMALL(IF($AG128:$AP128-$AX$2&gt;0,$AG128:$AP128,""),COLUMN(#REF!)),0)</f>
        <v>0</v>
      </c>
      <c r="BB128" s="156">
        <f t="array" ref="BB128">IFERROR(SMALL(IF($AG128:$AP128-$AX$2&gt;0,$AG128:$AP128,""),COLUMN(#REF!)),0)</f>
        <v>0</v>
      </c>
      <c r="BC128" s="156">
        <f t="array" ref="BC128">IFERROR(SMALL(IF($AG128:$AP128-$AX$2&gt;0,$AG128:$AP128,""),COLUMN(#REF!)),0)</f>
        <v>0</v>
      </c>
      <c r="BD128" s="156">
        <f t="array" ref="BD128">IFERROR(SMALL(IF($AG128:$AP128-$AX$2&gt;0,$AG128:$AP128,""),COLUMN(#REF!)),0)</f>
        <v>0</v>
      </c>
      <c r="BE128" s="156">
        <f t="array" ref="BE128">IFERROR(SMALL(IF($AG128:$AP128-$AX$2&gt;0,$AG128:$AP128,""),COLUMN(#REF!)),0)</f>
        <v>0</v>
      </c>
      <c r="BF128" s="156">
        <f t="array" ref="BF128">IFERROR(SMALL(IF($AG128:$AP128-$AX$2&gt;0,$AG128:$AP128,""),COLUMN(#REF!)),0)</f>
        <v>0</v>
      </c>
      <c r="BG128" s="156">
        <f t="array" ref="BG128">IFERROR(SMALL(IF($AG128:$AP128-$AX$2&gt;0,$AG128:$AP128,""),COLUMN(#REF!)),0)</f>
        <v>0</v>
      </c>
      <c r="BH128" s="163">
        <f>COUNTIFS(AX128:BG128,"&gt;=01/01/2018",AX128:BG128,"&lt;=31/12/2018",AX128:BG128,"&lt;="&amp;#REF!)</f>
        <v>0</v>
      </c>
      <c r="BI128" s="162">
        <f>IF(BH128/MAX($BB$13,3)&gt;=1,1,BH128/MAX($BB$13,3))</f>
        <v>0</v>
      </c>
      <c r="BJ128" s="161">
        <f>COUNTIFS(AX128:BG128,"&gt;=01/06/2017",AX128:BG128,"&lt;=31/05/2018",AX128:BG128,"&lt;="&amp;#REF!)</f>
        <v>0</v>
      </c>
      <c r="BK128" s="181">
        <f>IF(BJ128/MAX($BB$13,3)&gt;=1,1,BJ128/MAX($BB$13,3))</f>
        <v>0</v>
      </c>
      <c r="BL128" s="180"/>
      <c r="BM128" s="183"/>
      <c r="BN128" s="182"/>
      <c r="BO128" s="189">
        <f t="array" ref="BO128">IFERROR(SMALL(IF($AX128:$BG128-$AY$2&gt;0,$AX128:$BG128,""),COLUMN(#REF!)),0)</f>
        <v>0</v>
      </c>
      <c r="BP128" s="166" t="str">
        <f t="array" ref="BP128">IFERROR(SMALL(IF($AG128:$AP128-$AX$2&gt;0,$AG128:$AP128,""),COLUMN(#REF!)),"")</f>
        <v/>
      </c>
      <c r="BQ128" s="166" t="str">
        <f t="array" ref="BQ128">IFERROR(SMALL(IF($AG128:$AP128-$AX$2&gt;0,$AG128:$AP128,""),COLUMN(#REF!)),"")</f>
        <v/>
      </c>
      <c r="BR128" s="166" t="str">
        <f t="array" ref="BR128">IFERROR(SMALL(IF($AG128:$AP128-$AX$2&gt;0,$AG128:$AP128,""),COLUMN(#REF!)),"")</f>
        <v/>
      </c>
      <c r="BS128" s="166" t="str">
        <f t="array" ref="BS128">IFERROR(SMALL(IF($AG128:$AP128-$AX$2&gt;0,$AG128:$AP128,""),COLUMN(#REF!)),"")</f>
        <v/>
      </c>
      <c r="BT128" s="166" t="str">
        <f t="array" ref="BT128">IFERROR(SMALL(IF($AG128:$AP128-$AX$2&gt;0,$AG128:$AP128,""),COLUMN(#REF!)),"")</f>
        <v/>
      </c>
      <c r="BU128" s="166" t="str">
        <f t="array" ref="BU128">IFERROR(SMALL(IF($AG128:$AP128-$AX$2&gt;0,$AG128:$AP128,""),COLUMN(#REF!)),"")</f>
        <v/>
      </c>
      <c r="BV128" s="166" t="str">
        <f t="array" ref="BV128">IFERROR(SMALL(IF($AG128:$AP128-$AX$2&gt;0,$AG128:$AP128,""),COLUMN(#REF!)),"")</f>
        <v/>
      </c>
      <c r="BW128" s="166" t="str">
        <f t="array" ref="BW128">IFERROR(SMALL(IF($AG128:$AP128-$AX$2&gt;0,$AG128:$AP128,""),COLUMN(#REF!)),"")</f>
        <v/>
      </c>
      <c r="BX128" s="166" t="str">
        <f t="array" ref="BX128">IFERROR(SMALL(IF($AG128:$AP128-$AX$2&gt;0,$AG128:$AP128,""),COLUMN(#REF!)),"")</f>
        <v/>
      </c>
      <c r="BY128" s="163">
        <f>COUNTIFS(BO128:BX128,"&gt;=01/01/2018",BO128:BX128,"&lt;=31/12/2018",BO128:BX128,"&lt;="&amp;#REF!)</f>
        <v>0</v>
      </c>
      <c r="BZ128" s="162">
        <f>IF(BY128/MAX($BB$13,3)&gt;=1,1,BY128/MAX($BB$13,3))</f>
        <v>0</v>
      </c>
      <c r="CA128" s="161">
        <f>COUNTIFS(BO128:BX128,"&gt;=01/06/2017",BO128:BX128,"&lt;=31/05/2018",BO128:BX128,"&lt;="&amp;#REF!)</f>
        <v>0</v>
      </c>
      <c r="CB128" s="160">
        <f>IF(CA128/MAX($BB$13,3)&gt;=1,1,CA128/MAX($BB$13,3))</f>
        <v>0</v>
      </c>
    </row>
    <row r="129" spans="1:80" s="143" customFormat="1" ht="19" customHeight="1" x14ac:dyDescent="0.2">
      <c r="A129" s="188"/>
      <c r="B129" s="188"/>
      <c r="C129" s="176" t="s">
        <v>17</v>
      </c>
      <c r="D129" s="195">
        <v>41261</v>
      </c>
      <c r="E129" s="194">
        <f t="shared" si="32"/>
        <v>41626</v>
      </c>
      <c r="F129" s="193">
        <f t="shared" ca="1" si="33"/>
        <v>-1319</v>
      </c>
      <c r="G129" s="195">
        <v>41261</v>
      </c>
      <c r="H129" s="194">
        <f t="shared" si="26"/>
        <v>41626</v>
      </c>
      <c r="I129" s="193">
        <f t="shared" ca="1" si="27"/>
        <v>-1319</v>
      </c>
      <c r="J129" s="195">
        <v>41261</v>
      </c>
      <c r="K129" s="194">
        <f t="shared" si="28"/>
        <v>41626</v>
      </c>
      <c r="L129" s="193">
        <f t="shared" ca="1" si="29"/>
        <v>-1319</v>
      </c>
      <c r="M129" s="195">
        <v>41261</v>
      </c>
      <c r="N129" s="194">
        <f t="shared" si="30"/>
        <v>41626</v>
      </c>
      <c r="O129" s="193">
        <f t="shared" ca="1" si="31"/>
        <v>-1319</v>
      </c>
      <c r="P129" s="187"/>
      <c r="Q129" s="175"/>
      <c r="R129" s="186"/>
      <c r="S129" s="185"/>
      <c r="T129" s="185"/>
      <c r="U129" s="185"/>
      <c r="V129" s="185"/>
      <c r="W129" s="185"/>
      <c r="X129" s="185"/>
      <c r="Y129" s="185"/>
      <c r="Z129" s="185"/>
      <c r="AA129" s="185"/>
      <c r="AB129" s="185"/>
      <c r="AC129" s="185"/>
      <c r="AD129" s="185"/>
      <c r="AE129" s="83"/>
      <c r="AF129" s="82"/>
      <c r="AG129" s="167">
        <v>42680</v>
      </c>
      <c r="AH129" s="164">
        <v>42686</v>
      </c>
      <c r="AI129" s="166">
        <v>42830</v>
      </c>
      <c r="AJ129" s="166"/>
      <c r="AK129" s="166"/>
      <c r="AL129" s="166"/>
      <c r="AM129" s="165"/>
      <c r="AN129" s="165"/>
      <c r="AO129" s="165"/>
      <c r="AP129" s="164"/>
      <c r="AQ129" s="163">
        <f>COUNTIFS(AG129:AP129,"&gt;=01/01/2017",AG129:AP129,"&lt;=31/12/2017",AG129:AP129,"&lt;="&amp;#REF!)</f>
        <v>0</v>
      </c>
      <c r="AR129" s="162">
        <f>IF(AQ129/MAX($BB$13,3)&gt;=1,1,AQ129/MAX($BB$13,3))</f>
        <v>0</v>
      </c>
      <c r="AS129" s="161">
        <f>COUNTIFS(AG129:AP129,"&gt;=01/06/2016",AG129:AP129,"&lt;=31/05/2017",AG129:AP129,"&lt;="&amp;#REF!)</f>
        <v>0</v>
      </c>
      <c r="AT129" s="160">
        <f>IF(AS129/MAX($BB$13,3)&gt;=1,1,AS129/MAX($BB$13,3))</f>
        <v>0</v>
      </c>
      <c r="AU129" s="184"/>
      <c r="AV129" s="183">
        <f>$A129</f>
        <v>0</v>
      </c>
      <c r="AW129" s="182">
        <f>$B129</f>
        <v>0</v>
      </c>
      <c r="AX129" s="156">
        <f t="array" ref="AX129">IFERROR(SMALL(IF($AG129:$AP129-$AX$2&gt;0,$AG129:$AP129,""),COLUMN(#REF!)),0)</f>
        <v>0</v>
      </c>
      <c r="AY129" s="156">
        <f t="array" ref="AY129">IFERROR(SMALL(IF($AG129:$AP129-$AX$2&gt;0,$AG129:$AP129,""),COLUMN(#REF!)),0)</f>
        <v>0</v>
      </c>
      <c r="AZ129" s="156">
        <f t="array" ref="AZ129">IFERROR(SMALL(IF($AG129:$AP129-$AX$2&gt;0,$AG129:$AP129,""),COLUMN(#REF!)),0)</f>
        <v>0</v>
      </c>
      <c r="BA129" s="156">
        <f t="array" ref="BA129">IFERROR(SMALL(IF($AG129:$AP129-$AX$2&gt;0,$AG129:$AP129,""),COLUMN(#REF!)),0)</f>
        <v>0</v>
      </c>
      <c r="BB129" s="156">
        <f t="array" ref="BB129">IFERROR(SMALL(IF($AG129:$AP129-$AX$2&gt;0,$AG129:$AP129,""),COLUMN(#REF!)),0)</f>
        <v>0</v>
      </c>
      <c r="BC129" s="156">
        <f t="array" ref="BC129">IFERROR(SMALL(IF($AG129:$AP129-$AX$2&gt;0,$AG129:$AP129,""),COLUMN(#REF!)),0)</f>
        <v>0</v>
      </c>
      <c r="BD129" s="156">
        <f t="array" ref="BD129">IFERROR(SMALL(IF($AG129:$AP129-$AX$2&gt;0,$AG129:$AP129,""),COLUMN(#REF!)),0)</f>
        <v>0</v>
      </c>
      <c r="BE129" s="156">
        <f t="array" ref="BE129">IFERROR(SMALL(IF($AG129:$AP129-$AX$2&gt;0,$AG129:$AP129,""),COLUMN(#REF!)),0)</f>
        <v>0</v>
      </c>
      <c r="BF129" s="156">
        <f t="array" ref="BF129">IFERROR(SMALL(IF($AG129:$AP129-$AX$2&gt;0,$AG129:$AP129,""),COLUMN(#REF!)),0)</f>
        <v>0</v>
      </c>
      <c r="BG129" s="156">
        <f t="array" ref="BG129">IFERROR(SMALL(IF($AG129:$AP129-$AX$2&gt;0,$AG129:$AP129,""),COLUMN(#REF!)),0)</f>
        <v>0</v>
      </c>
      <c r="BH129" s="163">
        <f>COUNTIFS(AX129:BG129,"&gt;=01/01/2018",AX129:BG129,"&lt;=31/12/2018",AX129:BG129,"&lt;="&amp;#REF!)</f>
        <v>0</v>
      </c>
      <c r="BI129" s="162">
        <f>IF(BH129/MAX($BB$13,3)&gt;=1,1,BH129/MAX($BB$13,3))</f>
        <v>0</v>
      </c>
      <c r="BJ129" s="161">
        <f>COUNTIFS(AX129:BG129,"&gt;=01/06/2017",AX129:BG129,"&lt;=31/05/2018",AX129:BG129,"&lt;="&amp;#REF!)</f>
        <v>0</v>
      </c>
      <c r="BK129" s="181">
        <f>IF(BJ129/MAX($BB$13,3)&gt;=1,1,BJ129/MAX($BB$13,3))</f>
        <v>0</v>
      </c>
      <c r="BL129" s="180"/>
      <c r="BM129" s="183"/>
      <c r="BN129" s="182"/>
      <c r="BO129" s="189">
        <f t="array" ref="BO129">IFERROR(SMALL(IF($AX129:$BG129-$AY$2&gt;0,$AX129:$BG129,""),COLUMN(#REF!)),0)</f>
        <v>0</v>
      </c>
      <c r="BP129" s="166" t="str">
        <f t="array" ref="BP129">IFERROR(SMALL(IF($AG129:$AP129-$AX$2&gt;0,$AG129:$AP129,""),COLUMN(#REF!)),"")</f>
        <v/>
      </c>
      <c r="BQ129" s="166" t="str">
        <f t="array" ref="BQ129">IFERROR(SMALL(IF($AG129:$AP129-$AX$2&gt;0,$AG129:$AP129,""),COLUMN(#REF!)),"")</f>
        <v/>
      </c>
      <c r="BR129" s="166" t="str">
        <f t="array" ref="BR129">IFERROR(SMALL(IF($AG129:$AP129-$AX$2&gt;0,$AG129:$AP129,""),COLUMN(#REF!)),"")</f>
        <v/>
      </c>
      <c r="BS129" s="166" t="str">
        <f t="array" ref="BS129">IFERROR(SMALL(IF($AG129:$AP129-$AX$2&gt;0,$AG129:$AP129,""),COLUMN(#REF!)),"")</f>
        <v/>
      </c>
      <c r="BT129" s="166" t="str">
        <f t="array" ref="BT129">IFERROR(SMALL(IF($AG129:$AP129-$AX$2&gt;0,$AG129:$AP129,""),COLUMN(#REF!)),"")</f>
        <v/>
      </c>
      <c r="BU129" s="166" t="str">
        <f t="array" ref="BU129">IFERROR(SMALL(IF($AG129:$AP129-$AX$2&gt;0,$AG129:$AP129,""),COLUMN(#REF!)),"")</f>
        <v/>
      </c>
      <c r="BV129" s="166" t="str">
        <f t="array" ref="BV129">IFERROR(SMALL(IF($AG129:$AP129-$AX$2&gt;0,$AG129:$AP129,""),COLUMN(#REF!)),"")</f>
        <v/>
      </c>
      <c r="BW129" s="166" t="str">
        <f t="array" ref="BW129">IFERROR(SMALL(IF($AG129:$AP129-$AX$2&gt;0,$AG129:$AP129,""),COLUMN(#REF!)),"")</f>
        <v/>
      </c>
      <c r="BX129" s="166" t="str">
        <f t="array" ref="BX129">IFERROR(SMALL(IF($AG129:$AP129-$AX$2&gt;0,$AG129:$AP129,""),COLUMN(#REF!)),"")</f>
        <v/>
      </c>
      <c r="BY129" s="163">
        <f>COUNTIFS(BO129:BX129,"&gt;=01/01/2018",BO129:BX129,"&lt;=31/12/2018",BO129:BX129,"&lt;="&amp;#REF!)</f>
        <v>0</v>
      </c>
      <c r="BZ129" s="162">
        <f>IF(BY129/MAX($BB$13,3)&gt;=1,1,BY129/MAX($BB$13,3))</f>
        <v>0</v>
      </c>
      <c r="CA129" s="161">
        <f>COUNTIFS(BO129:BX129,"&gt;=01/06/2017",BO129:BX129,"&lt;=31/05/2018",BO129:BX129,"&lt;="&amp;#REF!)</f>
        <v>0</v>
      </c>
      <c r="CB129" s="160">
        <f>IF(CA129/MAX($BB$13,3)&gt;=1,1,CA129/MAX($BB$13,3))</f>
        <v>0</v>
      </c>
    </row>
    <row r="130" spans="1:80" s="143" customFormat="1" ht="19" customHeight="1" x14ac:dyDescent="0.2">
      <c r="A130" s="188"/>
      <c r="B130" s="188"/>
      <c r="C130" s="176" t="s">
        <v>17</v>
      </c>
      <c r="D130" s="195">
        <v>41262</v>
      </c>
      <c r="E130" s="194">
        <f t="shared" si="32"/>
        <v>41627</v>
      </c>
      <c r="F130" s="193">
        <f t="shared" ca="1" si="33"/>
        <v>-1318</v>
      </c>
      <c r="G130" s="195">
        <v>41262</v>
      </c>
      <c r="H130" s="194">
        <f t="shared" si="26"/>
        <v>41627</v>
      </c>
      <c r="I130" s="193">
        <f t="shared" ca="1" si="27"/>
        <v>-1318</v>
      </c>
      <c r="J130" s="195">
        <v>41262</v>
      </c>
      <c r="K130" s="194">
        <f t="shared" si="28"/>
        <v>41627</v>
      </c>
      <c r="L130" s="193">
        <f t="shared" ca="1" si="29"/>
        <v>-1318</v>
      </c>
      <c r="M130" s="195">
        <v>41262</v>
      </c>
      <c r="N130" s="194">
        <f t="shared" si="30"/>
        <v>41627</v>
      </c>
      <c r="O130" s="193">
        <f t="shared" ca="1" si="31"/>
        <v>-1318</v>
      </c>
      <c r="P130" s="187"/>
      <c r="Q130" s="175"/>
      <c r="R130" s="186"/>
      <c r="S130" s="185"/>
      <c r="T130" s="185"/>
      <c r="U130" s="185"/>
      <c r="V130" s="185"/>
      <c r="W130" s="185"/>
      <c r="X130" s="185"/>
      <c r="Y130" s="185"/>
      <c r="Z130" s="185"/>
      <c r="AA130" s="185"/>
      <c r="AB130" s="185"/>
      <c r="AC130" s="185"/>
      <c r="AD130" s="185"/>
      <c r="AE130" s="83"/>
      <c r="AF130" s="82"/>
      <c r="AG130" s="167">
        <v>42646</v>
      </c>
      <c r="AH130" s="164">
        <v>42688</v>
      </c>
      <c r="AI130" s="166">
        <v>42698</v>
      </c>
      <c r="AJ130" s="166"/>
      <c r="AK130" s="166"/>
      <c r="AL130" s="166"/>
      <c r="AM130" s="165"/>
      <c r="AN130" s="165"/>
      <c r="AO130" s="165"/>
      <c r="AP130" s="164"/>
      <c r="AQ130" s="163">
        <f>COUNTIFS(AG130:AP130,"&gt;=01/01/2017",AG130:AP130,"&lt;=31/12/2017",AG130:AP130,"&lt;="&amp;#REF!)</f>
        <v>0</v>
      </c>
      <c r="AR130" s="162">
        <f>IF(AQ130/MAX($BB$13,3)&gt;=1,1,AQ130/MAX($BB$13,3))</f>
        <v>0</v>
      </c>
      <c r="AS130" s="161">
        <f>COUNTIFS(AG130:AP130,"&gt;=01/06/2016",AG130:AP130,"&lt;=31/05/2017",AG130:AP130,"&lt;="&amp;#REF!)</f>
        <v>0</v>
      </c>
      <c r="AT130" s="160">
        <f>IF(AS130/MAX($BB$13,3)&gt;=1,1,AS130/MAX($BB$13,3))</f>
        <v>0</v>
      </c>
      <c r="AU130" s="184"/>
      <c r="AV130" s="183">
        <f>$A130</f>
        <v>0</v>
      </c>
      <c r="AW130" s="182">
        <f>$B130</f>
        <v>0</v>
      </c>
      <c r="AX130" s="156">
        <f t="array" ref="AX130">IFERROR(SMALL(IF($AG130:$AP130-$AX$2&gt;0,$AG130:$AP130,""),COLUMN(#REF!)),0)</f>
        <v>0</v>
      </c>
      <c r="AY130" s="156">
        <f t="array" ref="AY130">IFERROR(SMALL(IF($AG130:$AP130-$AX$2&gt;0,$AG130:$AP130,""),COLUMN(#REF!)),0)</f>
        <v>0</v>
      </c>
      <c r="AZ130" s="156">
        <f t="array" ref="AZ130">IFERROR(SMALL(IF($AG130:$AP130-$AX$2&gt;0,$AG130:$AP130,""),COLUMN(#REF!)),0)</f>
        <v>0</v>
      </c>
      <c r="BA130" s="156">
        <f t="array" ref="BA130">IFERROR(SMALL(IF($AG130:$AP130-$AX$2&gt;0,$AG130:$AP130,""),COLUMN(#REF!)),0)</f>
        <v>0</v>
      </c>
      <c r="BB130" s="156">
        <f t="array" ref="BB130">IFERROR(SMALL(IF($AG130:$AP130-$AX$2&gt;0,$AG130:$AP130,""),COLUMN(#REF!)),0)</f>
        <v>0</v>
      </c>
      <c r="BC130" s="156">
        <f t="array" ref="BC130">IFERROR(SMALL(IF($AG130:$AP130-$AX$2&gt;0,$AG130:$AP130,""),COLUMN(#REF!)),0)</f>
        <v>0</v>
      </c>
      <c r="BD130" s="156">
        <f t="array" ref="BD130">IFERROR(SMALL(IF($AG130:$AP130-$AX$2&gt;0,$AG130:$AP130,""),COLUMN(#REF!)),0)</f>
        <v>0</v>
      </c>
      <c r="BE130" s="156">
        <f t="array" ref="BE130">IFERROR(SMALL(IF($AG130:$AP130-$AX$2&gt;0,$AG130:$AP130,""),COLUMN(#REF!)),0)</f>
        <v>0</v>
      </c>
      <c r="BF130" s="156">
        <f t="array" ref="BF130">IFERROR(SMALL(IF($AG130:$AP130-$AX$2&gt;0,$AG130:$AP130,""),COLUMN(#REF!)),0)</f>
        <v>0</v>
      </c>
      <c r="BG130" s="156">
        <f t="array" ref="BG130">IFERROR(SMALL(IF($AG130:$AP130-$AX$2&gt;0,$AG130:$AP130,""),COLUMN(#REF!)),0)</f>
        <v>0</v>
      </c>
      <c r="BH130" s="163">
        <f>COUNTIFS(AX130:BG130,"&gt;=01/01/2018",AX130:BG130,"&lt;=31/12/2018",AX130:BG130,"&lt;="&amp;#REF!)</f>
        <v>0</v>
      </c>
      <c r="BI130" s="162">
        <f>IF(BH130/MAX($BB$13,3)&gt;=1,1,BH130/MAX($BB$13,3))</f>
        <v>0</v>
      </c>
      <c r="BJ130" s="161">
        <f>COUNTIFS(AX130:BG130,"&gt;=01/06/2017",AX130:BG130,"&lt;=31/05/2018",AX130:BG130,"&lt;="&amp;#REF!)</f>
        <v>0</v>
      </c>
      <c r="BK130" s="181">
        <f>IF(BJ130/MAX($BB$13,3)&gt;=1,1,BJ130/MAX($BB$13,3))</f>
        <v>0</v>
      </c>
      <c r="BL130" s="180"/>
      <c r="BM130" s="183"/>
      <c r="BN130" s="182"/>
      <c r="BO130" s="189">
        <f t="array" ref="BO130">IFERROR(SMALL(IF($AX130:$BG130-$AY$2&gt;0,$AX130:$BG130,""),COLUMN(#REF!)),0)</f>
        <v>0</v>
      </c>
      <c r="BP130" s="166" t="str">
        <f t="array" ref="BP130">IFERROR(SMALL(IF($AG130:$AP130-$AX$2&gt;0,$AG130:$AP130,""),COLUMN(#REF!)),"")</f>
        <v/>
      </c>
      <c r="BQ130" s="166" t="str">
        <f t="array" ref="BQ130">IFERROR(SMALL(IF($AG130:$AP130-$AX$2&gt;0,$AG130:$AP130,""),COLUMN(#REF!)),"")</f>
        <v/>
      </c>
      <c r="BR130" s="166" t="str">
        <f t="array" ref="BR130">IFERROR(SMALL(IF($AG130:$AP130-$AX$2&gt;0,$AG130:$AP130,""),COLUMN(#REF!)),"")</f>
        <v/>
      </c>
      <c r="BS130" s="166" t="str">
        <f t="array" ref="BS130">IFERROR(SMALL(IF($AG130:$AP130-$AX$2&gt;0,$AG130:$AP130,""),COLUMN(#REF!)),"")</f>
        <v/>
      </c>
      <c r="BT130" s="166" t="str">
        <f t="array" ref="BT130">IFERROR(SMALL(IF($AG130:$AP130-$AX$2&gt;0,$AG130:$AP130,""),COLUMN(#REF!)),"")</f>
        <v/>
      </c>
      <c r="BU130" s="166" t="str">
        <f t="array" ref="BU130">IFERROR(SMALL(IF($AG130:$AP130-$AX$2&gt;0,$AG130:$AP130,""),COLUMN(#REF!)),"")</f>
        <v/>
      </c>
      <c r="BV130" s="166" t="str">
        <f t="array" ref="BV130">IFERROR(SMALL(IF($AG130:$AP130-$AX$2&gt;0,$AG130:$AP130,""),COLUMN(#REF!)),"")</f>
        <v/>
      </c>
      <c r="BW130" s="166" t="str">
        <f t="array" ref="BW130">IFERROR(SMALL(IF($AG130:$AP130-$AX$2&gt;0,$AG130:$AP130,""),COLUMN(#REF!)),"")</f>
        <v/>
      </c>
      <c r="BX130" s="166" t="str">
        <f t="array" ref="BX130">IFERROR(SMALL(IF($AG130:$AP130-$AX$2&gt;0,$AG130:$AP130,""),COLUMN(#REF!)),"")</f>
        <v/>
      </c>
      <c r="BY130" s="163">
        <f>COUNTIFS(BO130:BX130,"&gt;=01/01/2018",BO130:BX130,"&lt;=31/12/2018",BO130:BX130,"&lt;="&amp;#REF!)</f>
        <v>0</v>
      </c>
      <c r="BZ130" s="162">
        <f>IF(BY130/MAX($BB$13,3)&gt;=1,1,BY130/MAX($BB$13,3))</f>
        <v>0</v>
      </c>
      <c r="CA130" s="161">
        <f>COUNTIFS(BO130:BX130,"&gt;=01/06/2017",BO130:BX130,"&lt;=31/05/2018",BO130:BX130,"&lt;="&amp;#REF!)</f>
        <v>0</v>
      </c>
      <c r="CB130" s="160">
        <f>IF(CA130/MAX($BB$13,3)&gt;=1,1,CA130/MAX($BB$13,3))</f>
        <v>0</v>
      </c>
    </row>
    <row r="131" spans="1:80" s="143" customFormat="1" ht="19" customHeight="1" x14ac:dyDescent="0.2">
      <c r="A131" s="188"/>
      <c r="B131" s="188"/>
      <c r="C131" s="176" t="s">
        <v>17</v>
      </c>
      <c r="D131" s="195">
        <v>41263</v>
      </c>
      <c r="E131" s="194">
        <f t="shared" si="32"/>
        <v>41628</v>
      </c>
      <c r="F131" s="193">
        <f t="shared" ca="1" si="33"/>
        <v>-1317</v>
      </c>
      <c r="G131" s="195">
        <v>41263</v>
      </c>
      <c r="H131" s="194">
        <f t="shared" si="26"/>
        <v>41628</v>
      </c>
      <c r="I131" s="193">
        <f t="shared" ca="1" si="27"/>
        <v>-1317</v>
      </c>
      <c r="J131" s="195">
        <v>41263</v>
      </c>
      <c r="K131" s="194">
        <f t="shared" si="28"/>
        <v>41628</v>
      </c>
      <c r="L131" s="193">
        <f t="shared" ca="1" si="29"/>
        <v>-1317</v>
      </c>
      <c r="M131" s="195">
        <v>41263</v>
      </c>
      <c r="N131" s="194">
        <f t="shared" si="30"/>
        <v>41628</v>
      </c>
      <c r="O131" s="193">
        <f t="shared" ca="1" si="31"/>
        <v>-1317</v>
      </c>
      <c r="P131" s="187"/>
      <c r="Q131" s="175"/>
      <c r="R131" s="186"/>
      <c r="S131" s="185"/>
      <c r="T131" s="185"/>
      <c r="U131" s="185"/>
      <c r="V131" s="185"/>
      <c r="W131" s="185"/>
      <c r="X131" s="185"/>
      <c r="Y131" s="185"/>
      <c r="Z131" s="185"/>
      <c r="AA131" s="185"/>
      <c r="AB131" s="185"/>
      <c r="AC131" s="185"/>
      <c r="AD131" s="185"/>
      <c r="AE131" s="83"/>
      <c r="AF131" s="82"/>
      <c r="AG131" s="167">
        <v>42622</v>
      </c>
      <c r="AH131" s="164">
        <v>42635</v>
      </c>
      <c r="AI131" s="166">
        <v>42699</v>
      </c>
      <c r="AJ131" s="166"/>
      <c r="AK131" s="166"/>
      <c r="AL131" s="166"/>
      <c r="AM131" s="165"/>
      <c r="AN131" s="165"/>
      <c r="AO131" s="165"/>
      <c r="AP131" s="164"/>
      <c r="AQ131" s="163">
        <f>COUNTIFS(AG131:AP131,"&gt;=01/01/2017",AG131:AP131,"&lt;=31/12/2017",AG131:AP131,"&lt;="&amp;#REF!)</f>
        <v>0</v>
      </c>
      <c r="AR131" s="162">
        <f>IF(AQ131/MAX($BB$13,3)&gt;=1,1,AQ131/MAX($BB$13,3))</f>
        <v>0</v>
      </c>
      <c r="AS131" s="161">
        <f>COUNTIFS(AG131:AP131,"&gt;=01/06/2016",AG131:AP131,"&lt;=31/05/2017",AG131:AP131,"&lt;="&amp;#REF!)</f>
        <v>0</v>
      </c>
      <c r="AT131" s="160">
        <f>IF(AS131/MAX($BB$13,3)&gt;=1,1,AS131/MAX($BB$13,3))</f>
        <v>0</v>
      </c>
      <c r="AU131" s="184"/>
      <c r="AV131" s="183">
        <f>$A131</f>
        <v>0</v>
      </c>
      <c r="AW131" s="182">
        <f>$B131</f>
        <v>0</v>
      </c>
      <c r="AX131" s="156">
        <f t="array" ref="AX131">IFERROR(SMALL(IF($AG131:$AP131-$AX$2&gt;0,$AG131:$AP131,""),COLUMN(#REF!)),0)</f>
        <v>0</v>
      </c>
      <c r="AY131" s="156">
        <f t="array" ref="AY131">IFERROR(SMALL(IF($AG131:$AP131-$AX$2&gt;0,$AG131:$AP131,""),COLUMN(#REF!)),0)</f>
        <v>0</v>
      </c>
      <c r="AZ131" s="156">
        <f t="array" ref="AZ131">IFERROR(SMALL(IF($AG131:$AP131-$AX$2&gt;0,$AG131:$AP131,""),COLUMN(#REF!)),0)</f>
        <v>0</v>
      </c>
      <c r="BA131" s="156">
        <f t="array" ref="BA131">IFERROR(SMALL(IF($AG131:$AP131-$AX$2&gt;0,$AG131:$AP131,""),COLUMN(#REF!)),0)</f>
        <v>0</v>
      </c>
      <c r="BB131" s="156">
        <f t="array" ref="BB131">IFERROR(SMALL(IF($AG131:$AP131-$AX$2&gt;0,$AG131:$AP131,""),COLUMN(#REF!)),0)</f>
        <v>0</v>
      </c>
      <c r="BC131" s="156">
        <f t="array" ref="BC131">IFERROR(SMALL(IF($AG131:$AP131-$AX$2&gt;0,$AG131:$AP131,""),COLUMN(#REF!)),0)</f>
        <v>0</v>
      </c>
      <c r="BD131" s="156">
        <f t="array" ref="BD131">IFERROR(SMALL(IF($AG131:$AP131-$AX$2&gt;0,$AG131:$AP131,""),COLUMN(#REF!)),0)</f>
        <v>0</v>
      </c>
      <c r="BE131" s="156">
        <f t="array" ref="BE131">IFERROR(SMALL(IF($AG131:$AP131-$AX$2&gt;0,$AG131:$AP131,""),COLUMN(#REF!)),0)</f>
        <v>0</v>
      </c>
      <c r="BF131" s="156">
        <f t="array" ref="BF131">IFERROR(SMALL(IF($AG131:$AP131-$AX$2&gt;0,$AG131:$AP131,""),COLUMN(#REF!)),0)</f>
        <v>0</v>
      </c>
      <c r="BG131" s="156">
        <f t="array" ref="BG131">IFERROR(SMALL(IF($AG131:$AP131-$AX$2&gt;0,$AG131:$AP131,""),COLUMN(#REF!)),0)</f>
        <v>0</v>
      </c>
      <c r="BH131" s="163">
        <f>COUNTIFS(AX131:BG131,"&gt;=01/01/2018",AX131:BG131,"&lt;=31/12/2018",AX131:BG131,"&lt;="&amp;#REF!)</f>
        <v>0</v>
      </c>
      <c r="BI131" s="162">
        <f>IF(BH131/MAX($BB$13,3)&gt;=1,1,BH131/MAX($BB$13,3))</f>
        <v>0</v>
      </c>
      <c r="BJ131" s="161">
        <f>COUNTIFS(AX131:BG131,"&gt;=01/06/2017",AX131:BG131,"&lt;=31/05/2018",AX131:BG131,"&lt;="&amp;#REF!)</f>
        <v>0</v>
      </c>
      <c r="BK131" s="181">
        <f>IF(BJ131/MAX($BB$13,3)&gt;=1,1,BJ131/MAX($BB$13,3))</f>
        <v>0</v>
      </c>
      <c r="BL131" s="180"/>
      <c r="BM131" s="183"/>
      <c r="BN131" s="182"/>
      <c r="BO131" s="189">
        <f t="array" ref="BO131">IFERROR(SMALL(IF($AX131:$BG131-$AY$2&gt;0,$AX131:$BG131,""),COLUMN(#REF!)),0)</f>
        <v>0</v>
      </c>
      <c r="BP131" s="166" t="str">
        <f t="array" ref="BP131">IFERROR(SMALL(IF($AG131:$AP131-$AX$2&gt;0,$AG131:$AP131,""),COLUMN(#REF!)),"")</f>
        <v/>
      </c>
      <c r="BQ131" s="166" t="str">
        <f t="array" ref="BQ131">IFERROR(SMALL(IF($AG131:$AP131-$AX$2&gt;0,$AG131:$AP131,""),COLUMN(#REF!)),"")</f>
        <v/>
      </c>
      <c r="BR131" s="166" t="str">
        <f t="array" ref="BR131">IFERROR(SMALL(IF($AG131:$AP131-$AX$2&gt;0,$AG131:$AP131,""),COLUMN(#REF!)),"")</f>
        <v/>
      </c>
      <c r="BS131" s="166" t="str">
        <f t="array" ref="BS131">IFERROR(SMALL(IF($AG131:$AP131-$AX$2&gt;0,$AG131:$AP131,""),COLUMN(#REF!)),"")</f>
        <v/>
      </c>
      <c r="BT131" s="166" t="str">
        <f t="array" ref="BT131">IFERROR(SMALL(IF($AG131:$AP131-$AX$2&gt;0,$AG131:$AP131,""),COLUMN(#REF!)),"")</f>
        <v/>
      </c>
      <c r="BU131" s="166" t="str">
        <f t="array" ref="BU131">IFERROR(SMALL(IF($AG131:$AP131-$AX$2&gt;0,$AG131:$AP131,""),COLUMN(#REF!)),"")</f>
        <v/>
      </c>
      <c r="BV131" s="166" t="str">
        <f t="array" ref="BV131">IFERROR(SMALL(IF($AG131:$AP131-$AX$2&gt;0,$AG131:$AP131,""),COLUMN(#REF!)),"")</f>
        <v/>
      </c>
      <c r="BW131" s="166" t="str">
        <f t="array" ref="BW131">IFERROR(SMALL(IF($AG131:$AP131-$AX$2&gt;0,$AG131:$AP131,""),COLUMN(#REF!)),"")</f>
        <v/>
      </c>
      <c r="BX131" s="166" t="str">
        <f t="array" ref="BX131">IFERROR(SMALL(IF($AG131:$AP131-$AX$2&gt;0,$AG131:$AP131,""),COLUMN(#REF!)),"")</f>
        <v/>
      </c>
      <c r="BY131" s="163">
        <f>COUNTIFS(BO131:BX131,"&gt;=01/01/2018",BO131:BX131,"&lt;=31/12/2018",BO131:BX131,"&lt;="&amp;#REF!)</f>
        <v>0</v>
      </c>
      <c r="BZ131" s="162">
        <f>IF(BY131/MAX($BB$13,3)&gt;=1,1,BY131/MAX($BB$13,3))</f>
        <v>0</v>
      </c>
      <c r="CA131" s="161">
        <f>COUNTIFS(BO131:BX131,"&gt;=01/06/2017",BO131:BX131,"&lt;=31/05/2018",BO131:BX131,"&lt;="&amp;#REF!)</f>
        <v>0</v>
      </c>
      <c r="CB131" s="160">
        <f>IF(CA131/MAX($BB$13,3)&gt;=1,1,CA131/MAX($BB$13,3))</f>
        <v>0</v>
      </c>
    </row>
    <row r="132" spans="1:80" s="143" customFormat="1" ht="19" customHeight="1" x14ac:dyDescent="0.2">
      <c r="A132" s="188"/>
      <c r="B132" s="188"/>
      <c r="C132" s="176" t="s">
        <v>17</v>
      </c>
      <c r="D132" s="195">
        <v>41264</v>
      </c>
      <c r="E132" s="194">
        <f t="shared" si="32"/>
        <v>41629</v>
      </c>
      <c r="F132" s="193">
        <f t="shared" ca="1" si="33"/>
        <v>-1316</v>
      </c>
      <c r="G132" s="195">
        <v>41264</v>
      </c>
      <c r="H132" s="194">
        <f t="shared" si="26"/>
        <v>41629</v>
      </c>
      <c r="I132" s="193">
        <f t="shared" ca="1" si="27"/>
        <v>-1316</v>
      </c>
      <c r="J132" s="195">
        <v>41264</v>
      </c>
      <c r="K132" s="194">
        <f t="shared" si="28"/>
        <v>41629</v>
      </c>
      <c r="L132" s="193">
        <f t="shared" ca="1" si="29"/>
        <v>-1316</v>
      </c>
      <c r="M132" s="195">
        <v>41264</v>
      </c>
      <c r="N132" s="194">
        <f t="shared" si="30"/>
        <v>41629</v>
      </c>
      <c r="O132" s="193">
        <f t="shared" ca="1" si="31"/>
        <v>-1316</v>
      </c>
      <c r="P132" s="187"/>
      <c r="Q132" s="175"/>
      <c r="R132" s="186"/>
      <c r="S132" s="185"/>
      <c r="T132" s="185"/>
      <c r="U132" s="185"/>
      <c r="V132" s="185"/>
      <c r="W132" s="185"/>
      <c r="X132" s="185"/>
      <c r="Y132" s="185"/>
      <c r="Z132" s="185"/>
      <c r="AA132" s="185"/>
      <c r="AB132" s="185"/>
      <c r="AC132" s="185"/>
      <c r="AD132" s="185"/>
      <c r="AE132" s="83"/>
      <c r="AF132" s="82"/>
      <c r="AG132" s="167">
        <v>42699</v>
      </c>
      <c r="AH132" s="164">
        <v>42802</v>
      </c>
      <c r="AI132" s="166">
        <v>42886</v>
      </c>
      <c r="AJ132" s="166"/>
      <c r="AK132" s="166"/>
      <c r="AL132" s="166"/>
      <c r="AM132" s="165"/>
      <c r="AN132" s="165"/>
      <c r="AO132" s="165"/>
      <c r="AP132" s="164"/>
      <c r="AQ132" s="163">
        <f>COUNTIFS(AG132:AP132,"&gt;=01/01/2017",AG132:AP132,"&lt;=31/12/2017",AG132:AP132,"&lt;="&amp;#REF!)</f>
        <v>0</v>
      </c>
      <c r="AR132" s="162">
        <f>IF(AQ132/MAX($BB$13,3)&gt;=1,1,AQ132/MAX($BB$13,3))</f>
        <v>0</v>
      </c>
      <c r="AS132" s="161">
        <f>COUNTIFS(AG132:AP132,"&gt;=01/06/2016",AG132:AP132,"&lt;=31/05/2017",AG132:AP132,"&lt;="&amp;#REF!)</f>
        <v>0</v>
      </c>
      <c r="AT132" s="160">
        <f>IF(AS132/MAX($BB$13,3)&gt;=1,1,AS132/MAX($BB$13,3))</f>
        <v>0</v>
      </c>
      <c r="AU132" s="184"/>
      <c r="AV132" s="183">
        <f>$A132</f>
        <v>0</v>
      </c>
      <c r="AW132" s="182">
        <f>$B132</f>
        <v>0</v>
      </c>
      <c r="AX132" s="156">
        <f t="array" ref="AX132">IFERROR(SMALL(IF($AG132:$AP132-$AX$2&gt;0,$AG132:$AP132,""),COLUMN(#REF!)),0)</f>
        <v>0</v>
      </c>
      <c r="AY132" s="156">
        <f t="array" ref="AY132">IFERROR(SMALL(IF($AG132:$AP132-$AX$2&gt;0,$AG132:$AP132,""),COLUMN(#REF!)),0)</f>
        <v>0</v>
      </c>
      <c r="AZ132" s="156">
        <f t="array" ref="AZ132">IFERROR(SMALL(IF($AG132:$AP132-$AX$2&gt;0,$AG132:$AP132,""),COLUMN(#REF!)),0)</f>
        <v>0</v>
      </c>
      <c r="BA132" s="156">
        <f t="array" ref="BA132">IFERROR(SMALL(IF($AG132:$AP132-$AX$2&gt;0,$AG132:$AP132,""),COLUMN(#REF!)),0)</f>
        <v>0</v>
      </c>
      <c r="BB132" s="156">
        <f t="array" ref="BB132">IFERROR(SMALL(IF($AG132:$AP132-$AX$2&gt;0,$AG132:$AP132,""),COLUMN(#REF!)),0)</f>
        <v>0</v>
      </c>
      <c r="BC132" s="156">
        <f t="array" ref="BC132">IFERROR(SMALL(IF($AG132:$AP132-$AX$2&gt;0,$AG132:$AP132,""),COLUMN(#REF!)),0)</f>
        <v>0</v>
      </c>
      <c r="BD132" s="156">
        <f t="array" ref="BD132">IFERROR(SMALL(IF($AG132:$AP132-$AX$2&gt;0,$AG132:$AP132,""),COLUMN(#REF!)),0)</f>
        <v>0</v>
      </c>
      <c r="BE132" s="156">
        <f t="array" ref="BE132">IFERROR(SMALL(IF($AG132:$AP132-$AX$2&gt;0,$AG132:$AP132,""),COLUMN(#REF!)),0)</f>
        <v>0</v>
      </c>
      <c r="BF132" s="156">
        <f t="array" ref="BF132">IFERROR(SMALL(IF($AG132:$AP132-$AX$2&gt;0,$AG132:$AP132,""),COLUMN(#REF!)),0)</f>
        <v>0</v>
      </c>
      <c r="BG132" s="156">
        <f t="array" ref="BG132">IFERROR(SMALL(IF($AG132:$AP132-$AX$2&gt;0,$AG132:$AP132,""),COLUMN(#REF!)),0)</f>
        <v>0</v>
      </c>
      <c r="BH132" s="163">
        <f>COUNTIFS(AX132:BG132,"&gt;=01/01/2018",AX132:BG132,"&lt;=31/12/2018",AX132:BG132,"&lt;="&amp;#REF!)</f>
        <v>0</v>
      </c>
      <c r="BI132" s="162">
        <f>IF(BH132/MAX($BB$13,3)&gt;=1,1,BH132/MAX($BB$13,3))</f>
        <v>0</v>
      </c>
      <c r="BJ132" s="161">
        <f>COUNTIFS(AX132:BG132,"&gt;=01/06/2017",AX132:BG132,"&lt;=31/05/2018",AX132:BG132,"&lt;="&amp;#REF!)</f>
        <v>0</v>
      </c>
      <c r="BK132" s="181">
        <f>IF(BJ132/MAX($BB$13,3)&gt;=1,1,BJ132/MAX($BB$13,3))</f>
        <v>0</v>
      </c>
      <c r="BL132" s="180"/>
      <c r="BM132" s="183"/>
      <c r="BN132" s="182"/>
      <c r="BO132" s="189">
        <f t="array" ref="BO132">IFERROR(SMALL(IF($AX132:$BG132-$AY$2&gt;0,$AX132:$BG132,""),COLUMN(#REF!)),0)</f>
        <v>0</v>
      </c>
      <c r="BP132" s="166" t="str">
        <f t="array" ref="BP132">IFERROR(SMALL(IF($AG132:$AP132-$AX$2&gt;0,$AG132:$AP132,""),COLUMN(#REF!)),"")</f>
        <v/>
      </c>
      <c r="BQ132" s="166" t="str">
        <f t="array" ref="BQ132">IFERROR(SMALL(IF($AG132:$AP132-$AX$2&gt;0,$AG132:$AP132,""),COLUMN(#REF!)),"")</f>
        <v/>
      </c>
      <c r="BR132" s="166" t="str">
        <f t="array" ref="BR132">IFERROR(SMALL(IF($AG132:$AP132-$AX$2&gt;0,$AG132:$AP132,""),COLUMN(#REF!)),"")</f>
        <v/>
      </c>
      <c r="BS132" s="166" t="str">
        <f t="array" ref="BS132">IFERROR(SMALL(IF($AG132:$AP132-$AX$2&gt;0,$AG132:$AP132,""),COLUMN(#REF!)),"")</f>
        <v/>
      </c>
      <c r="BT132" s="166" t="str">
        <f t="array" ref="BT132">IFERROR(SMALL(IF($AG132:$AP132-$AX$2&gt;0,$AG132:$AP132,""),COLUMN(#REF!)),"")</f>
        <v/>
      </c>
      <c r="BU132" s="166" t="str">
        <f t="array" ref="BU132">IFERROR(SMALL(IF($AG132:$AP132-$AX$2&gt;0,$AG132:$AP132,""),COLUMN(#REF!)),"")</f>
        <v/>
      </c>
      <c r="BV132" s="166" t="str">
        <f t="array" ref="BV132">IFERROR(SMALL(IF($AG132:$AP132-$AX$2&gt;0,$AG132:$AP132,""),COLUMN(#REF!)),"")</f>
        <v/>
      </c>
      <c r="BW132" s="166" t="str">
        <f t="array" ref="BW132">IFERROR(SMALL(IF($AG132:$AP132-$AX$2&gt;0,$AG132:$AP132,""),COLUMN(#REF!)),"")</f>
        <v/>
      </c>
      <c r="BX132" s="166" t="str">
        <f t="array" ref="BX132">IFERROR(SMALL(IF($AG132:$AP132-$AX$2&gt;0,$AG132:$AP132,""),COLUMN(#REF!)),"")</f>
        <v/>
      </c>
      <c r="BY132" s="163">
        <f>COUNTIFS(BO132:BX132,"&gt;=01/01/2018",BO132:BX132,"&lt;=31/12/2018",BO132:BX132,"&lt;="&amp;#REF!)</f>
        <v>0</v>
      </c>
      <c r="BZ132" s="162">
        <f>IF(BY132/MAX($BB$13,3)&gt;=1,1,BY132/MAX($BB$13,3))</f>
        <v>0</v>
      </c>
      <c r="CA132" s="161">
        <f>COUNTIFS(BO132:BX132,"&gt;=01/06/2017",BO132:BX132,"&lt;=31/05/2018",BO132:BX132,"&lt;="&amp;#REF!)</f>
        <v>0</v>
      </c>
      <c r="CB132" s="160">
        <f>IF(CA132/MAX($BB$13,3)&gt;=1,1,CA132/MAX($BB$13,3))</f>
        <v>0</v>
      </c>
    </row>
    <row r="133" spans="1:80" s="143" customFormat="1" ht="19" customHeight="1" x14ac:dyDescent="0.2">
      <c r="A133" s="188"/>
      <c r="B133" s="188"/>
      <c r="C133" s="176" t="s">
        <v>17</v>
      </c>
      <c r="D133" s="195">
        <v>41265</v>
      </c>
      <c r="E133" s="194">
        <f t="shared" si="32"/>
        <v>41630</v>
      </c>
      <c r="F133" s="193">
        <f t="shared" ca="1" si="33"/>
        <v>-1315</v>
      </c>
      <c r="G133" s="195">
        <v>41265</v>
      </c>
      <c r="H133" s="194">
        <f t="shared" si="26"/>
        <v>41630</v>
      </c>
      <c r="I133" s="193">
        <f t="shared" ref="I133:I145" ca="1" si="34">IF(G133="","",H133-TODAY() )</f>
        <v>-1315</v>
      </c>
      <c r="J133" s="195">
        <v>41265</v>
      </c>
      <c r="K133" s="194">
        <f t="shared" si="28"/>
        <v>41630</v>
      </c>
      <c r="L133" s="193">
        <f t="shared" ref="L133:L145" ca="1" si="35">IF(J133="","",K133-TODAY() )</f>
        <v>-1315</v>
      </c>
      <c r="M133" s="195">
        <v>41265</v>
      </c>
      <c r="N133" s="194">
        <f t="shared" si="30"/>
        <v>41630</v>
      </c>
      <c r="O133" s="193">
        <f t="shared" ca="1" si="31"/>
        <v>-1315</v>
      </c>
      <c r="P133" s="187"/>
      <c r="Q133" s="175"/>
      <c r="R133" s="186"/>
      <c r="S133" s="185"/>
      <c r="T133" s="185"/>
      <c r="U133" s="185"/>
      <c r="V133" s="185"/>
      <c r="W133" s="185"/>
      <c r="X133" s="185"/>
      <c r="Y133" s="185"/>
      <c r="Z133" s="185"/>
      <c r="AA133" s="185"/>
      <c r="AB133" s="185"/>
      <c r="AC133" s="185"/>
      <c r="AD133" s="185"/>
      <c r="AE133" s="83"/>
      <c r="AF133" s="82"/>
      <c r="AG133" s="167">
        <v>42769</v>
      </c>
      <c r="AH133" s="164">
        <v>42885</v>
      </c>
      <c r="AI133" s="166">
        <v>42886</v>
      </c>
      <c r="AJ133" s="166"/>
      <c r="AK133" s="166"/>
      <c r="AL133" s="166"/>
      <c r="AM133" s="165"/>
      <c r="AN133" s="165"/>
      <c r="AO133" s="165"/>
      <c r="AP133" s="164"/>
      <c r="AQ133" s="163">
        <f>COUNTIFS(AG133:AP133,"&gt;=01/01/2017",AG133:AP133,"&lt;=31/12/2017",AG133:AP133,"&lt;="&amp;#REF!)</f>
        <v>0</v>
      </c>
      <c r="AR133" s="162">
        <f>IF(AQ133/MAX($BB$13,3)&gt;=1,1,AQ133/MAX($BB$13,3))</f>
        <v>0</v>
      </c>
      <c r="AS133" s="161">
        <f>COUNTIFS(AG133:AP133,"&gt;=01/06/2016",AG133:AP133,"&lt;=31/05/2017",AG133:AP133,"&lt;="&amp;#REF!)</f>
        <v>0</v>
      </c>
      <c r="AT133" s="160">
        <f>IF(AS133/MAX($BB$13,3)&gt;=1,1,AS133/MAX($BB$13,3))</f>
        <v>0</v>
      </c>
      <c r="AU133" s="184"/>
      <c r="AV133" s="183">
        <f>$A133</f>
        <v>0</v>
      </c>
      <c r="AW133" s="182">
        <f>$B133</f>
        <v>0</v>
      </c>
      <c r="AX133" s="156">
        <f t="array" ref="AX133">IFERROR(SMALL(IF($AG133:$AP133-$AX$2&gt;0,$AG133:$AP133,""),COLUMN(#REF!)),0)</f>
        <v>0</v>
      </c>
      <c r="AY133" s="156">
        <f t="array" ref="AY133">IFERROR(SMALL(IF($AG133:$AP133-$AX$2&gt;0,$AG133:$AP133,""),COLUMN(#REF!)),0)</f>
        <v>0</v>
      </c>
      <c r="AZ133" s="156">
        <f t="array" ref="AZ133">IFERROR(SMALL(IF($AG133:$AP133-$AX$2&gt;0,$AG133:$AP133,""),COLUMN(#REF!)),0)</f>
        <v>0</v>
      </c>
      <c r="BA133" s="156">
        <f t="array" ref="BA133">IFERROR(SMALL(IF($AG133:$AP133-$AX$2&gt;0,$AG133:$AP133,""),COLUMN(#REF!)),0)</f>
        <v>0</v>
      </c>
      <c r="BB133" s="156">
        <f t="array" ref="BB133">IFERROR(SMALL(IF($AG133:$AP133-$AX$2&gt;0,$AG133:$AP133,""),COLUMN(#REF!)),0)</f>
        <v>0</v>
      </c>
      <c r="BC133" s="156">
        <f t="array" ref="BC133">IFERROR(SMALL(IF($AG133:$AP133-$AX$2&gt;0,$AG133:$AP133,""),COLUMN(#REF!)),0)</f>
        <v>0</v>
      </c>
      <c r="BD133" s="156">
        <f t="array" ref="BD133">IFERROR(SMALL(IF($AG133:$AP133-$AX$2&gt;0,$AG133:$AP133,""),COLUMN(#REF!)),0)</f>
        <v>0</v>
      </c>
      <c r="BE133" s="156">
        <f t="array" ref="BE133">IFERROR(SMALL(IF($AG133:$AP133-$AX$2&gt;0,$AG133:$AP133,""),COLUMN(#REF!)),0)</f>
        <v>0</v>
      </c>
      <c r="BF133" s="156">
        <f t="array" ref="BF133">IFERROR(SMALL(IF($AG133:$AP133-$AX$2&gt;0,$AG133:$AP133,""),COLUMN(#REF!)),0)</f>
        <v>0</v>
      </c>
      <c r="BG133" s="156">
        <f t="array" ref="BG133">IFERROR(SMALL(IF($AG133:$AP133-$AX$2&gt;0,$AG133:$AP133,""),COLUMN(#REF!)),0)</f>
        <v>0</v>
      </c>
      <c r="BH133" s="163">
        <f>COUNTIFS(AX133:BG133,"&gt;=01/01/2018",AX133:BG133,"&lt;=31/12/2018",AX133:BG133,"&lt;="&amp;#REF!)</f>
        <v>0</v>
      </c>
      <c r="BI133" s="162">
        <f>IF(BH133/MAX($BB$13,3)&gt;=1,1,BH133/MAX($BB$13,3))</f>
        <v>0</v>
      </c>
      <c r="BJ133" s="161">
        <f>COUNTIFS(AX133:BG133,"&gt;=01/06/2017",AX133:BG133,"&lt;=31/05/2018",AX133:BG133,"&lt;="&amp;#REF!)</f>
        <v>0</v>
      </c>
      <c r="BK133" s="181">
        <f>IF(BJ133/MAX($BB$13,3)&gt;=1,1,BJ133/MAX($BB$13,3))</f>
        <v>0</v>
      </c>
      <c r="BL133" s="180"/>
      <c r="BM133" s="183"/>
      <c r="BN133" s="182"/>
      <c r="BO133" s="166" t="str">
        <f t="array" ref="BO133">IFERROR(SMALL(IF($AG133:$AP133-$AX$2&gt;0,$AG133:$AP133,""),COLUMN(#REF!)),"")</f>
        <v/>
      </c>
      <c r="BP133" s="166" t="str">
        <f t="array" ref="BP133">IFERROR(SMALL(IF($AG133:$AP133-$AX$2&gt;0,$AG133:$AP133,""),COLUMN(#REF!)),"")</f>
        <v/>
      </c>
      <c r="BQ133" s="166" t="str">
        <f t="array" ref="BQ133">IFERROR(SMALL(IF($AG133:$AP133-$AX$2&gt;0,$AG133:$AP133,""),COLUMN(#REF!)),"")</f>
        <v/>
      </c>
      <c r="BR133" s="166" t="str">
        <f t="array" ref="BR133">IFERROR(SMALL(IF($AG133:$AP133-$AX$2&gt;0,$AG133:$AP133,""),COLUMN(#REF!)),"")</f>
        <v/>
      </c>
      <c r="BS133" s="166" t="str">
        <f t="array" ref="BS133">IFERROR(SMALL(IF($AG133:$AP133-$AX$2&gt;0,$AG133:$AP133,""),COLUMN(#REF!)),"")</f>
        <v/>
      </c>
      <c r="BT133" s="166" t="str">
        <f t="array" ref="BT133">IFERROR(SMALL(IF($AG133:$AP133-$AX$2&gt;0,$AG133:$AP133,""),COLUMN(#REF!)),"")</f>
        <v/>
      </c>
      <c r="BU133" s="166" t="str">
        <f t="array" ref="BU133">IFERROR(SMALL(IF($AG133:$AP133-$AX$2&gt;0,$AG133:$AP133,""),COLUMN(#REF!)),"")</f>
        <v/>
      </c>
      <c r="BV133" s="166" t="str">
        <f t="array" ref="BV133">IFERROR(SMALL(IF($AG133:$AP133-$AX$2&gt;0,$AG133:$AP133,""),COLUMN(#REF!)),"")</f>
        <v/>
      </c>
      <c r="BW133" s="166" t="str">
        <f t="array" ref="BW133">IFERROR(SMALL(IF($AG133:$AP133-$AX$2&gt;0,$AG133:$AP133,""),COLUMN(#REF!)),"")</f>
        <v/>
      </c>
      <c r="BX133" s="166" t="str">
        <f t="array" ref="BX133">IFERROR(SMALL(IF($AG133:$AP133-$AX$2&gt;0,$AG133:$AP133,""),COLUMN(#REF!)),"")</f>
        <v/>
      </c>
      <c r="BY133" s="163">
        <f>COUNTIFS(BO133:BX133,"&gt;=01/01/2018",BO133:BX133,"&lt;=31/12/2018",BO133:BX133,"&lt;="&amp;#REF!)</f>
        <v>0</v>
      </c>
      <c r="BZ133" s="162">
        <f>IF(BY133/MAX($BB$13,3)&gt;=1,1,BY133/MAX($BB$13,3))</f>
        <v>0</v>
      </c>
      <c r="CA133" s="161">
        <f>COUNTIFS(BO133:BX133,"&gt;=01/06/2017",BO133:BX133,"&lt;=31/05/2018",BO133:BX133,"&lt;="&amp;#REF!)</f>
        <v>0</v>
      </c>
      <c r="CB133" s="160">
        <f>IF(CA133/MAX($BB$13,3)&gt;=1,1,CA133/MAX($BB$13,3))</f>
        <v>0</v>
      </c>
    </row>
    <row r="134" spans="1:80" s="143" customFormat="1" ht="19" customHeight="1" x14ac:dyDescent="0.2">
      <c r="A134" s="188"/>
      <c r="B134" s="188"/>
      <c r="C134" s="176" t="s">
        <v>17</v>
      </c>
      <c r="D134" s="195">
        <v>41266</v>
      </c>
      <c r="E134" s="194">
        <f t="shared" si="32"/>
        <v>41631</v>
      </c>
      <c r="F134" s="193">
        <f t="shared" ca="1" si="33"/>
        <v>-1314</v>
      </c>
      <c r="G134" s="195">
        <v>41266</v>
      </c>
      <c r="H134" s="194">
        <f t="shared" si="26"/>
        <v>41631</v>
      </c>
      <c r="I134" s="193">
        <f t="shared" ca="1" si="34"/>
        <v>-1314</v>
      </c>
      <c r="J134" s="195">
        <v>41266</v>
      </c>
      <c r="K134" s="194">
        <f t="shared" si="28"/>
        <v>41631</v>
      </c>
      <c r="L134" s="193">
        <f t="shared" ca="1" si="35"/>
        <v>-1314</v>
      </c>
      <c r="M134" s="195">
        <v>41266</v>
      </c>
      <c r="N134" s="194">
        <f t="shared" si="30"/>
        <v>41631</v>
      </c>
      <c r="O134" s="193">
        <f t="shared" ca="1" si="31"/>
        <v>-1314</v>
      </c>
      <c r="P134" s="187"/>
      <c r="Q134" s="175"/>
      <c r="R134" s="186"/>
      <c r="S134" s="185"/>
      <c r="T134" s="185"/>
      <c r="U134" s="185"/>
      <c r="V134" s="185"/>
      <c r="W134" s="185"/>
      <c r="X134" s="185"/>
      <c r="Y134" s="185"/>
      <c r="Z134" s="185"/>
      <c r="AA134" s="185"/>
      <c r="AB134" s="185"/>
      <c r="AC134" s="185"/>
      <c r="AD134" s="185"/>
      <c r="AE134" s="83"/>
      <c r="AF134" s="82"/>
      <c r="AG134" s="167">
        <v>42646</v>
      </c>
      <c r="AH134" s="164">
        <v>42713</v>
      </c>
      <c r="AI134" s="166">
        <v>42859</v>
      </c>
      <c r="AJ134" s="166"/>
      <c r="AK134" s="166"/>
      <c r="AL134" s="166"/>
      <c r="AM134" s="165"/>
      <c r="AN134" s="165"/>
      <c r="AO134" s="165"/>
      <c r="AP134" s="164"/>
      <c r="AQ134" s="163">
        <f>COUNTIFS(AG134:AP134,"&gt;=01/01/2017",AG134:AP134,"&lt;=31/12/2017",AG134:AP134,"&lt;="&amp;#REF!)</f>
        <v>0</v>
      </c>
      <c r="AR134" s="162">
        <f>IF(AQ134/MAX($BB$13,3)&gt;=1,1,AQ134/MAX($BB$13,3))</f>
        <v>0</v>
      </c>
      <c r="AS134" s="161">
        <f>COUNTIFS(AG134:AP134,"&gt;=01/06/2016",AG134:AP134,"&lt;=31/05/2017",AG134:AP134,"&lt;="&amp;#REF!)</f>
        <v>0</v>
      </c>
      <c r="AT134" s="160">
        <f>IF(AS134/MAX($BB$13,3)&gt;=1,1,AS134/MAX($BB$13,3))</f>
        <v>0</v>
      </c>
      <c r="AU134" s="184"/>
      <c r="AV134" s="183">
        <f>$A134</f>
        <v>0</v>
      </c>
      <c r="AW134" s="182">
        <f>$B134</f>
        <v>0</v>
      </c>
      <c r="AX134" s="156">
        <f t="array" ref="AX134">IFERROR(SMALL(IF($AG134:$AP134-$AX$2&gt;0,$AG134:$AP134,""),COLUMN(#REF!)),0)</f>
        <v>0</v>
      </c>
      <c r="AY134" s="156">
        <f t="array" ref="AY134">IFERROR(SMALL(IF($AG134:$AP134-$AX$2&gt;0,$AG134:$AP134,""),COLUMN(#REF!)),0)</f>
        <v>0</v>
      </c>
      <c r="AZ134" s="156">
        <f t="array" ref="AZ134">IFERROR(SMALL(IF($AG134:$AP134-$AX$2&gt;0,$AG134:$AP134,""),COLUMN(#REF!)),0)</f>
        <v>0</v>
      </c>
      <c r="BA134" s="156">
        <f t="array" ref="BA134">IFERROR(SMALL(IF($AG134:$AP134-$AX$2&gt;0,$AG134:$AP134,""),COLUMN(#REF!)),0)</f>
        <v>0</v>
      </c>
      <c r="BB134" s="156">
        <f t="array" ref="BB134">IFERROR(SMALL(IF($AG134:$AP134-$AX$2&gt;0,$AG134:$AP134,""),COLUMN(#REF!)),0)</f>
        <v>0</v>
      </c>
      <c r="BC134" s="156">
        <f t="array" ref="BC134">IFERROR(SMALL(IF($AG134:$AP134-$AX$2&gt;0,$AG134:$AP134,""),COLUMN(#REF!)),0)</f>
        <v>0</v>
      </c>
      <c r="BD134" s="156">
        <f t="array" ref="BD134">IFERROR(SMALL(IF($AG134:$AP134-$AX$2&gt;0,$AG134:$AP134,""),COLUMN(#REF!)),0)</f>
        <v>0</v>
      </c>
      <c r="BE134" s="156">
        <f t="array" ref="BE134">IFERROR(SMALL(IF($AG134:$AP134-$AX$2&gt;0,$AG134:$AP134,""),COLUMN(#REF!)),0)</f>
        <v>0</v>
      </c>
      <c r="BF134" s="156">
        <f t="array" ref="BF134">IFERROR(SMALL(IF($AG134:$AP134-$AX$2&gt;0,$AG134:$AP134,""),COLUMN(#REF!)),0)</f>
        <v>0</v>
      </c>
      <c r="BG134" s="156">
        <f t="array" ref="BG134">IFERROR(SMALL(IF($AG134:$AP134-$AX$2&gt;0,$AG134:$AP134,""),COLUMN(#REF!)),0)</f>
        <v>0</v>
      </c>
      <c r="BH134" s="163">
        <f>COUNTIFS(AX134:BG134,"&gt;=01/01/2018",AX134:BG134,"&lt;=31/12/2018",AX134:BG134,"&lt;="&amp;#REF!)</f>
        <v>0</v>
      </c>
      <c r="BI134" s="162">
        <f>IF(BH134/MAX($BB$13,3)&gt;=1,1,BH134/MAX($BB$13,3))</f>
        <v>0</v>
      </c>
      <c r="BJ134" s="161">
        <f>COUNTIFS(AX134:BG134,"&gt;=01/06/2017",AX134:BG134,"&lt;=31/05/2018",AX134:BG134,"&lt;="&amp;#REF!)</f>
        <v>0</v>
      </c>
      <c r="BK134" s="181">
        <f>IF(BJ134/MAX($BB$13,3)&gt;=1,1,BJ134/MAX($BB$13,3))</f>
        <v>0</v>
      </c>
      <c r="BL134" s="180"/>
      <c r="BM134" s="183"/>
      <c r="BN134" s="182"/>
      <c r="BO134" s="166" t="str">
        <f t="array" ref="BO134">IFERROR(SMALL(IF($AG134:$AP134-$AX$2&gt;0,$AG134:$AP134,""),COLUMN(#REF!)),"")</f>
        <v/>
      </c>
      <c r="BP134" s="166" t="str">
        <f t="array" ref="BP134">IFERROR(SMALL(IF($AG134:$AP134-$AX$2&gt;0,$AG134:$AP134,""),COLUMN(#REF!)),"")</f>
        <v/>
      </c>
      <c r="BQ134" s="166" t="str">
        <f t="array" ref="BQ134">IFERROR(SMALL(IF($AG134:$AP134-$AX$2&gt;0,$AG134:$AP134,""),COLUMN(#REF!)),"")</f>
        <v/>
      </c>
      <c r="BR134" s="166" t="str">
        <f t="array" ref="BR134">IFERROR(SMALL(IF($AG134:$AP134-$AX$2&gt;0,$AG134:$AP134,""),COLUMN(#REF!)),"")</f>
        <v/>
      </c>
      <c r="BS134" s="166" t="str">
        <f t="array" ref="BS134">IFERROR(SMALL(IF($AG134:$AP134-$AX$2&gt;0,$AG134:$AP134,""),COLUMN(#REF!)),"")</f>
        <v/>
      </c>
      <c r="BT134" s="166" t="str">
        <f t="array" ref="BT134">IFERROR(SMALL(IF($AG134:$AP134-$AX$2&gt;0,$AG134:$AP134,""),COLUMN(#REF!)),"")</f>
        <v/>
      </c>
      <c r="BU134" s="166" t="str">
        <f t="array" ref="BU134">IFERROR(SMALL(IF($AG134:$AP134-$AX$2&gt;0,$AG134:$AP134,""),COLUMN(#REF!)),"")</f>
        <v/>
      </c>
      <c r="BV134" s="166" t="str">
        <f t="array" ref="BV134">IFERROR(SMALL(IF($AG134:$AP134-$AX$2&gt;0,$AG134:$AP134,""),COLUMN(#REF!)),"")</f>
        <v/>
      </c>
      <c r="BW134" s="166" t="str">
        <f t="array" ref="BW134">IFERROR(SMALL(IF($AG134:$AP134-$AX$2&gt;0,$AG134:$AP134,""),COLUMN(#REF!)),"")</f>
        <v/>
      </c>
      <c r="BX134" s="166" t="str">
        <f t="array" ref="BX134">IFERROR(SMALL(IF($AG134:$AP134-$AX$2&gt;0,$AG134:$AP134,""),COLUMN(#REF!)),"")</f>
        <v/>
      </c>
      <c r="BY134" s="163">
        <f>COUNTIFS(BO134:BX134,"&gt;=01/01/2018",BO134:BX134,"&lt;=31/12/2018",BO134:BX134,"&lt;="&amp;#REF!)</f>
        <v>0</v>
      </c>
      <c r="BZ134" s="162">
        <f>IF(BY134/MAX($BB$13,3)&gt;=1,1,BY134/MAX($BB$13,3))</f>
        <v>0</v>
      </c>
      <c r="CA134" s="161">
        <f>COUNTIFS(BO134:BX134,"&gt;=01/06/2017",BO134:BX134,"&lt;=31/05/2018",BO134:BX134,"&lt;="&amp;#REF!)</f>
        <v>0</v>
      </c>
      <c r="CB134" s="160">
        <f>IF(CA134/MAX($BB$13,3)&gt;=1,1,CA134/MAX($BB$13,3))</f>
        <v>0</v>
      </c>
    </row>
    <row r="135" spans="1:80" s="143" customFormat="1" ht="19" customHeight="1" x14ac:dyDescent="0.2">
      <c r="A135" s="188"/>
      <c r="B135" s="188"/>
      <c r="C135" s="176" t="s">
        <v>17</v>
      </c>
      <c r="D135" s="195">
        <v>41267</v>
      </c>
      <c r="E135" s="194">
        <f t="shared" si="32"/>
        <v>41632</v>
      </c>
      <c r="F135" s="193">
        <f t="shared" ref="F135:F148" ca="1" si="36">IF(D135="","",E135-TODAY() )</f>
        <v>-1313</v>
      </c>
      <c r="G135" s="195">
        <v>41267</v>
      </c>
      <c r="H135" s="194">
        <f t="shared" si="26"/>
        <v>41632</v>
      </c>
      <c r="I135" s="193">
        <f t="shared" ca="1" si="34"/>
        <v>-1313</v>
      </c>
      <c r="J135" s="195">
        <v>41267</v>
      </c>
      <c r="K135" s="194">
        <f t="shared" si="28"/>
        <v>41632</v>
      </c>
      <c r="L135" s="193">
        <f t="shared" ca="1" si="35"/>
        <v>-1313</v>
      </c>
      <c r="M135" s="195">
        <v>41267</v>
      </c>
      <c r="N135" s="194">
        <f t="shared" si="30"/>
        <v>41632</v>
      </c>
      <c r="O135" s="193">
        <f t="shared" ca="1" si="31"/>
        <v>-1313</v>
      </c>
      <c r="P135" s="187"/>
      <c r="Q135" s="175"/>
      <c r="R135" s="186"/>
      <c r="S135" s="185"/>
      <c r="T135" s="185"/>
      <c r="U135" s="185"/>
      <c r="V135" s="185"/>
      <c r="W135" s="185"/>
      <c r="X135" s="185"/>
      <c r="Y135" s="185"/>
      <c r="Z135" s="185"/>
      <c r="AA135" s="185"/>
      <c r="AB135" s="185"/>
      <c r="AC135" s="185"/>
      <c r="AD135" s="185"/>
      <c r="AE135" s="83"/>
      <c r="AF135" s="82"/>
      <c r="AG135" s="167">
        <v>42563</v>
      </c>
      <c r="AH135" s="164">
        <v>42830</v>
      </c>
      <c r="AI135" s="166">
        <v>42831</v>
      </c>
      <c r="AJ135" s="166"/>
      <c r="AK135" s="166"/>
      <c r="AL135" s="166"/>
      <c r="AM135" s="165"/>
      <c r="AN135" s="165"/>
      <c r="AO135" s="165"/>
      <c r="AP135" s="164"/>
      <c r="AQ135" s="163">
        <f>COUNTIFS(AG135:AP135,"&gt;=01/01/2017",AG135:AP135,"&lt;=31/12/2017",AG135:AP135,"&lt;="&amp;#REF!)</f>
        <v>0</v>
      </c>
      <c r="AR135" s="162">
        <f>IF(AQ135/MAX($BB$13,3)&gt;=1,1,AQ135/MAX($BB$13,3))</f>
        <v>0</v>
      </c>
      <c r="AS135" s="161">
        <f>COUNTIFS(AG135:AP135,"&gt;=01/06/2016",AG135:AP135,"&lt;=31/05/2017",AG135:AP135,"&lt;="&amp;#REF!)</f>
        <v>0</v>
      </c>
      <c r="AT135" s="160">
        <f>IF(AS135/MAX($BB$13,3)&gt;=1,1,AS135/MAX($BB$13,3))</f>
        <v>0</v>
      </c>
      <c r="AU135" s="184"/>
      <c r="AV135" s="183">
        <f>$A135</f>
        <v>0</v>
      </c>
      <c r="AW135" s="182">
        <f>$B135</f>
        <v>0</v>
      </c>
      <c r="AX135" s="156">
        <f t="array" ref="AX135">IFERROR(SMALL(IF($AG135:$AP135-$AX$2&gt;0,$AG135:$AP135,""),COLUMN(#REF!)),0)</f>
        <v>0</v>
      </c>
      <c r="AY135" s="156">
        <f t="array" ref="AY135">IFERROR(SMALL(IF($AG135:$AP135-$AX$2&gt;0,$AG135:$AP135,""),COLUMN(#REF!)),0)</f>
        <v>0</v>
      </c>
      <c r="AZ135" s="156">
        <f t="array" ref="AZ135">IFERROR(SMALL(IF($AG135:$AP135-$AX$2&gt;0,$AG135:$AP135,""),COLUMN(#REF!)),0)</f>
        <v>0</v>
      </c>
      <c r="BA135" s="156">
        <f t="array" ref="BA135">IFERROR(SMALL(IF($AG135:$AP135-$AX$2&gt;0,$AG135:$AP135,""),COLUMN(#REF!)),0)</f>
        <v>0</v>
      </c>
      <c r="BB135" s="156">
        <f t="array" ref="BB135">IFERROR(SMALL(IF($AG135:$AP135-$AX$2&gt;0,$AG135:$AP135,""),COLUMN(#REF!)),0)</f>
        <v>0</v>
      </c>
      <c r="BC135" s="156">
        <f t="array" ref="BC135">IFERROR(SMALL(IF($AG135:$AP135-$AX$2&gt;0,$AG135:$AP135,""),COLUMN(#REF!)),0)</f>
        <v>0</v>
      </c>
      <c r="BD135" s="156">
        <f t="array" ref="BD135">IFERROR(SMALL(IF($AG135:$AP135-$AX$2&gt;0,$AG135:$AP135,""),COLUMN(#REF!)),0)</f>
        <v>0</v>
      </c>
      <c r="BE135" s="156">
        <f t="array" ref="BE135">IFERROR(SMALL(IF($AG135:$AP135-$AX$2&gt;0,$AG135:$AP135,""),COLUMN(#REF!)),0)</f>
        <v>0</v>
      </c>
      <c r="BF135" s="156">
        <f t="array" ref="BF135">IFERROR(SMALL(IF($AG135:$AP135-$AX$2&gt;0,$AG135:$AP135,""),COLUMN(#REF!)),0)</f>
        <v>0</v>
      </c>
      <c r="BG135" s="156">
        <f t="array" ref="BG135">IFERROR(SMALL(IF($AG135:$AP135-$AX$2&gt;0,$AG135:$AP135,""),COLUMN(#REF!)),0)</f>
        <v>0</v>
      </c>
      <c r="BH135" s="163">
        <f>COUNTIFS(AX135:BG135,"&gt;=01/01/2018",AX135:BG135,"&lt;=31/12/2018",AX135:BG135,"&lt;="&amp;#REF!)</f>
        <v>0</v>
      </c>
      <c r="BI135" s="162">
        <f>IF(BH135/MAX($BB$13,3)&gt;=1,1,BH135/MAX($BB$13,3))</f>
        <v>0</v>
      </c>
      <c r="BJ135" s="161">
        <f>COUNTIFS(AX135:BG135,"&gt;=01/06/2017",AX135:BG135,"&lt;=31/05/2018",AX135:BG135,"&lt;="&amp;#REF!)</f>
        <v>0</v>
      </c>
      <c r="BK135" s="181">
        <f>IF(BJ135/MAX($BB$13,3)&gt;=1,1,BJ135/MAX($BB$13,3))</f>
        <v>0</v>
      </c>
      <c r="BL135" s="180"/>
      <c r="BM135" s="183"/>
      <c r="BN135" s="182"/>
      <c r="BO135" s="166" t="str">
        <f t="array" ref="BO135">IFERROR(SMALL(IF($AG135:$AP135-$AX$2&gt;0,$AG135:$AP135,""),COLUMN(#REF!)),"")</f>
        <v/>
      </c>
      <c r="BP135" s="166" t="str">
        <f t="array" ref="BP135">IFERROR(SMALL(IF($AG135:$AP135-$AX$2&gt;0,$AG135:$AP135,""),COLUMN(#REF!)),"")</f>
        <v/>
      </c>
      <c r="BQ135" s="166" t="str">
        <f t="array" ref="BQ135">IFERROR(SMALL(IF($AG135:$AP135-$AX$2&gt;0,$AG135:$AP135,""),COLUMN(#REF!)),"")</f>
        <v/>
      </c>
      <c r="BR135" s="166" t="str">
        <f t="array" ref="BR135">IFERROR(SMALL(IF($AG135:$AP135-$AX$2&gt;0,$AG135:$AP135,""),COLUMN(#REF!)),"")</f>
        <v/>
      </c>
      <c r="BS135" s="166" t="str">
        <f t="array" ref="BS135">IFERROR(SMALL(IF($AG135:$AP135-$AX$2&gt;0,$AG135:$AP135,""),COLUMN(#REF!)),"")</f>
        <v/>
      </c>
      <c r="BT135" s="166" t="str">
        <f t="array" ref="BT135">IFERROR(SMALL(IF($AG135:$AP135-$AX$2&gt;0,$AG135:$AP135,""),COLUMN(#REF!)),"")</f>
        <v/>
      </c>
      <c r="BU135" s="166" t="str">
        <f t="array" ref="BU135">IFERROR(SMALL(IF($AG135:$AP135-$AX$2&gt;0,$AG135:$AP135,""),COLUMN(#REF!)),"")</f>
        <v/>
      </c>
      <c r="BV135" s="166" t="str">
        <f t="array" ref="BV135">IFERROR(SMALL(IF($AG135:$AP135-$AX$2&gt;0,$AG135:$AP135,""),COLUMN(#REF!)),"")</f>
        <v/>
      </c>
      <c r="BW135" s="166" t="str">
        <f t="array" ref="BW135">IFERROR(SMALL(IF($AG135:$AP135-$AX$2&gt;0,$AG135:$AP135,""),COLUMN(#REF!)),"")</f>
        <v/>
      </c>
      <c r="BX135" s="166" t="str">
        <f t="array" ref="BX135">IFERROR(SMALL(IF($AG135:$AP135-$AX$2&gt;0,$AG135:$AP135,""),COLUMN(#REF!)),"")</f>
        <v/>
      </c>
      <c r="BY135" s="163">
        <f>COUNTIFS(BO135:BX135,"&gt;=01/01/2018",BO135:BX135,"&lt;=31/12/2018",BO135:BX135,"&lt;="&amp;#REF!)</f>
        <v>0</v>
      </c>
      <c r="BZ135" s="162">
        <f>IF(BY135/MAX($BB$13,3)&gt;=1,1,BY135/MAX($BB$13,3))</f>
        <v>0</v>
      </c>
      <c r="CA135" s="161">
        <f>COUNTIFS(BO135:BX135,"&gt;=01/06/2017",BO135:BX135,"&lt;=31/05/2018",BO135:BX135,"&lt;="&amp;#REF!)</f>
        <v>0</v>
      </c>
      <c r="CB135" s="160">
        <f>IF(CA135/MAX($BB$13,3)&gt;=1,1,CA135/MAX($BB$13,3))</f>
        <v>0</v>
      </c>
    </row>
    <row r="136" spans="1:80" s="143" customFormat="1" ht="19" customHeight="1" x14ac:dyDescent="0.2">
      <c r="A136" s="188"/>
      <c r="B136" s="188"/>
      <c r="C136" s="176" t="s">
        <v>17</v>
      </c>
      <c r="D136" s="195">
        <v>41268</v>
      </c>
      <c r="E136" s="194">
        <f t="shared" si="32"/>
        <v>41633</v>
      </c>
      <c r="F136" s="193">
        <f t="shared" ca="1" si="36"/>
        <v>-1312</v>
      </c>
      <c r="G136" s="195">
        <v>41268</v>
      </c>
      <c r="H136" s="194">
        <f t="shared" si="26"/>
        <v>41633</v>
      </c>
      <c r="I136" s="193">
        <f t="shared" ca="1" si="34"/>
        <v>-1312</v>
      </c>
      <c r="J136" s="195">
        <v>41268</v>
      </c>
      <c r="K136" s="194">
        <f t="shared" si="28"/>
        <v>41633</v>
      </c>
      <c r="L136" s="193">
        <f t="shared" ca="1" si="35"/>
        <v>-1312</v>
      </c>
      <c r="M136" s="195">
        <v>41268</v>
      </c>
      <c r="N136" s="194">
        <f t="shared" si="30"/>
        <v>41633</v>
      </c>
      <c r="O136" s="193">
        <f t="shared" ca="1" si="31"/>
        <v>-1312</v>
      </c>
      <c r="P136" s="187"/>
      <c r="Q136" s="175"/>
      <c r="R136" s="186"/>
      <c r="S136" s="185"/>
      <c r="T136" s="185"/>
      <c r="U136" s="185"/>
      <c r="V136" s="185"/>
      <c r="W136" s="185"/>
      <c r="X136" s="185"/>
      <c r="Y136" s="185"/>
      <c r="Z136" s="185"/>
      <c r="AA136" s="185"/>
      <c r="AB136" s="185"/>
      <c r="AC136" s="185"/>
      <c r="AD136" s="185"/>
      <c r="AE136" s="83"/>
      <c r="AF136" s="82"/>
      <c r="AG136" s="167">
        <v>42646</v>
      </c>
      <c r="AH136" s="164">
        <v>42769</v>
      </c>
      <c r="AI136" s="166">
        <v>42796</v>
      </c>
      <c r="AJ136" s="166"/>
      <c r="AK136" s="166"/>
      <c r="AL136" s="166"/>
      <c r="AM136" s="165"/>
      <c r="AN136" s="165"/>
      <c r="AO136" s="165"/>
      <c r="AP136" s="164"/>
      <c r="AQ136" s="163">
        <f>COUNTIFS(AG136:AP136,"&gt;=01/01/2017",AG136:AP136,"&lt;=31/12/2017",AG136:AP136,"&lt;="&amp;#REF!)</f>
        <v>0</v>
      </c>
      <c r="AR136" s="162">
        <f>IF(AQ136/MAX($BB$13,3)&gt;=1,1,AQ136/MAX($BB$13,3))</f>
        <v>0</v>
      </c>
      <c r="AS136" s="161">
        <f>COUNTIFS(AG136:AP136,"&gt;=01/06/2016",AG136:AP136,"&lt;=31/05/2017",AG136:AP136,"&lt;="&amp;#REF!)</f>
        <v>0</v>
      </c>
      <c r="AT136" s="160">
        <f>IF(AS136/MAX($BB$13,3)&gt;=1,1,AS136/MAX($BB$13,3))</f>
        <v>0</v>
      </c>
      <c r="AU136" s="184"/>
      <c r="AV136" s="183">
        <f>$A136</f>
        <v>0</v>
      </c>
      <c r="AW136" s="182">
        <f>$B136</f>
        <v>0</v>
      </c>
      <c r="AX136" s="156">
        <f t="array" ref="AX136">IFERROR(SMALL(IF($AG136:$AP136-$AX$2&gt;0,$AG136:$AP136,""),COLUMN(#REF!)),0)</f>
        <v>0</v>
      </c>
      <c r="AY136" s="156">
        <f t="array" ref="AY136">IFERROR(SMALL(IF($AG136:$AP136-$AX$2&gt;0,$AG136:$AP136,""),COLUMN(#REF!)),0)</f>
        <v>0</v>
      </c>
      <c r="AZ136" s="156">
        <f t="array" ref="AZ136">IFERROR(SMALL(IF($AG136:$AP136-$AX$2&gt;0,$AG136:$AP136,""),COLUMN(#REF!)),0)</f>
        <v>0</v>
      </c>
      <c r="BA136" s="156">
        <f t="array" ref="BA136">IFERROR(SMALL(IF($AG136:$AP136-$AX$2&gt;0,$AG136:$AP136,""),COLUMN(#REF!)),0)</f>
        <v>0</v>
      </c>
      <c r="BB136" s="156">
        <f t="array" ref="BB136">IFERROR(SMALL(IF($AG136:$AP136-$AX$2&gt;0,$AG136:$AP136,""),COLUMN(#REF!)),0)</f>
        <v>0</v>
      </c>
      <c r="BC136" s="156">
        <f t="array" ref="BC136">IFERROR(SMALL(IF($AG136:$AP136-$AX$2&gt;0,$AG136:$AP136,""),COLUMN(#REF!)),0)</f>
        <v>0</v>
      </c>
      <c r="BD136" s="156">
        <f t="array" ref="BD136">IFERROR(SMALL(IF($AG136:$AP136-$AX$2&gt;0,$AG136:$AP136,""),COLUMN(#REF!)),0)</f>
        <v>0</v>
      </c>
      <c r="BE136" s="156">
        <f t="array" ref="BE136">IFERROR(SMALL(IF($AG136:$AP136-$AX$2&gt;0,$AG136:$AP136,""),COLUMN(#REF!)),0)</f>
        <v>0</v>
      </c>
      <c r="BF136" s="156">
        <f t="array" ref="BF136">IFERROR(SMALL(IF($AG136:$AP136-$AX$2&gt;0,$AG136:$AP136,""),COLUMN(#REF!)),0)</f>
        <v>0</v>
      </c>
      <c r="BG136" s="156">
        <f t="array" ref="BG136">IFERROR(SMALL(IF($AG136:$AP136-$AX$2&gt;0,$AG136:$AP136,""),COLUMN(#REF!)),0)</f>
        <v>0</v>
      </c>
      <c r="BH136" s="163">
        <f>COUNTIFS(AX136:BG136,"&gt;=01/01/2018",AX136:BG136,"&lt;=31/12/2018",AX136:BG136,"&lt;="&amp;#REF!)</f>
        <v>0</v>
      </c>
      <c r="BI136" s="162">
        <f>IF(BH136/MAX($BB$13,3)&gt;=1,1,BH136/MAX($BB$13,3))</f>
        <v>0</v>
      </c>
      <c r="BJ136" s="161">
        <f>COUNTIFS(AX136:BG136,"&gt;=01/06/2017",AX136:BG136,"&lt;=31/05/2018",AX136:BG136,"&lt;="&amp;#REF!)</f>
        <v>0</v>
      </c>
      <c r="BK136" s="181">
        <f>IF(BJ136/MAX($BB$13,3)&gt;=1,1,BJ136/MAX($BB$13,3))</f>
        <v>0</v>
      </c>
      <c r="BL136" s="180"/>
      <c r="BM136" s="183"/>
      <c r="BN136" s="182"/>
      <c r="BO136" s="166" t="str">
        <f t="array" ref="BO136">IFERROR(SMALL(IF($AG136:$AP136-$AX$2&gt;0,$AG136:$AP136,""),COLUMN(#REF!)),"")</f>
        <v/>
      </c>
      <c r="BP136" s="166" t="str">
        <f t="array" ref="BP136">IFERROR(SMALL(IF($AG136:$AP136-$AX$2&gt;0,$AG136:$AP136,""),COLUMN(#REF!)),"")</f>
        <v/>
      </c>
      <c r="BQ136" s="166" t="str">
        <f t="array" ref="BQ136">IFERROR(SMALL(IF($AG136:$AP136-$AX$2&gt;0,$AG136:$AP136,""),COLUMN(#REF!)),"")</f>
        <v/>
      </c>
      <c r="BR136" s="166" t="str">
        <f t="array" ref="BR136">IFERROR(SMALL(IF($AG136:$AP136-$AX$2&gt;0,$AG136:$AP136,""),COLUMN(#REF!)),"")</f>
        <v/>
      </c>
      <c r="BS136" s="166" t="str">
        <f t="array" ref="BS136">IFERROR(SMALL(IF($AG136:$AP136-$AX$2&gt;0,$AG136:$AP136,""),COLUMN(#REF!)),"")</f>
        <v/>
      </c>
      <c r="BT136" s="166" t="str">
        <f t="array" ref="BT136">IFERROR(SMALL(IF($AG136:$AP136-$AX$2&gt;0,$AG136:$AP136,""),COLUMN(#REF!)),"")</f>
        <v/>
      </c>
      <c r="BU136" s="166" t="str">
        <f t="array" ref="BU136">IFERROR(SMALL(IF($AG136:$AP136-$AX$2&gt;0,$AG136:$AP136,""),COLUMN(#REF!)),"")</f>
        <v/>
      </c>
      <c r="BV136" s="166" t="str">
        <f t="array" ref="BV136">IFERROR(SMALL(IF($AG136:$AP136-$AX$2&gt;0,$AG136:$AP136,""),COLUMN(#REF!)),"")</f>
        <v/>
      </c>
      <c r="BW136" s="166" t="str">
        <f t="array" ref="BW136">IFERROR(SMALL(IF($AG136:$AP136-$AX$2&gt;0,$AG136:$AP136,""),COLUMN(#REF!)),"")</f>
        <v/>
      </c>
      <c r="BX136" s="166" t="str">
        <f t="array" ref="BX136">IFERROR(SMALL(IF($AG136:$AP136-$AX$2&gt;0,$AG136:$AP136,""),COLUMN(#REF!)),"")</f>
        <v/>
      </c>
      <c r="BY136" s="163">
        <f>COUNTIFS(BO136:BX136,"&gt;=01/01/2018",BO136:BX136,"&lt;=31/12/2018",BO136:BX136,"&lt;="&amp;#REF!)</f>
        <v>0</v>
      </c>
      <c r="BZ136" s="162">
        <f>IF(BY136/MAX($BB$13,3)&gt;=1,1,BY136/MAX($BB$13,3))</f>
        <v>0</v>
      </c>
      <c r="CA136" s="161">
        <f>COUNTIFS(BO136:BX136,"&gt;=01/06/2017",BO136:BX136,"&lt;=31/05/2018",BO136:BX136,"&lt;="&amp;#REF!)</f>
        <v>0</v>
      </c>
      <c r="CB136" s="160">
        <f>IF(CA136/MAX($BB$13,3)&gt;=1,1,CA136/MAX($BB$13,3))</f>
        <v>0</v>
      </c>
    </row>
    <row r="137" spans="1:80" s="143" customFormat="1" ht="19" customHeight="1" x14ac:dyDescent="0.2">
      <c r="A137" s="188"/>
      <c r="B137" s="188"/>
      <c r="C137" s="176" t="s">
        <v>17</v>
      </c>
      <c r="D137" s="195">
        <v>41269</v>
      </c>
      <c r="E137" s="194">
        <f t="shared" si="32"/>
        <v>41634</v>
      </c>
      <c r="F137" s="193">
        <f t="shared" ca="1" si="36"/>
        <v>-1311</v>
      </c>
      <c r="G137" s="195">
        <v>41269</v>
      </c>
      <c r="H137" s="194">
        <f t="shared" si="26"/>
        <v>41634</v>
      </c>
      <c r="I137" s="193">
        <f t="shared" ca="1" si="34"/>
        <v>-1311</v>
      </c>
      <c r="J137" s="195">
        <v>41269</v>
      </c>
      <c r="K137" s="194">
        <f t="shared" si="28"/>
        <v>41634</v>
      </c>
      <c r="L137" s="193">
        <f t="shared" ca="1" si="35"/>
        <v>-1311</v>
      </c>
      <c r="M137" s="195">
        <v>41269</v>
      </c>
      <c r="N137" s="194">
        <f t="shared" si="30"/>
        <v>41634</v>
      </c>
      <c r="O137" s="193">
        <f t="shared" ca="1" si="31"/>
        <v>-1311</v>
      </c>
      <c r="P137" s="187"/>
      <c r="Q137" s="175"/>
      <c r="R137" s="186"/>
      <c r="S137" s="185"/>
      <c r="T137" s="185"/>
      <c r="U137" s="185"/>
      <c r="V137" s="185"/>
      <c r="W137" s="185"/>
      <c r="X137" s="185"/>
      <c r="Y137" s="185"/>
      <c r="Z137" s="185"/>
      <c r="AA137" s="185"/>
      <c r="AB137" s="185"/>
      <c r="AC137" s="185"/>
      <c r="AD137" s="185"/>
      <c r="AE137" s="83"/>
      <c r="AF137" s="82"/>
      <c r="AG137" s="167">
        <v>42646</v>
      </c>
      <c r="AH137" s="164">
        <v>42687</v>
      </c>
      <c r="AI137" s="166">
        <v>42860</v>
      </c>
      <c r="AJ137" s="166"/>
      <c r="AK137" s="166"/>
      <c r="AL137" s="166"/>
      <c r="AM137" s="165"/>
      <c r="AN137" s="165"/>
      <c r="AO137" s="165"/>
      <c r="AP137" s="164"/>
      <c r="AQ137" s="163">
        <f>COUNTIFS(AG137:AP137,"&gt;=01/01/2017",AG137:AP137,"&lt;=31/12/2017",AG137:AP137,"&lt;="&amp;#REF!)</f>
        <v>0</v>
      </c>
      <c r="AR137" s="162">
        <f>IF(AQ137/MAX($BB$13,3)&gt;=1,1,AQ137/MAX($BB$13,3))</f>
        <v>0</v>
      </c>
      <c r="AS137" s="161">
        <f>COUNTIFS(AG137:AP137,"&gt;=01/06/2016",AG137:AP137,"&lt;=31/05/2017",AG137:AP137,"&lt;="&amp;#REF!)</f>
        <v>0</v>
      </c>
      <c r="AT137" s="160">
        <f>IF(AS137/MAX($BB$13,3)&gt;=1,1,AS137/MAX($BB$13,3))</f>
        <v>0</v>
      </c>
      <c r="AU137" s="184"/>
      <c r="AV137" s="183">
        <f>$A137</f>
        <v>0</v>
      </c>
      <c r="AW137" s="182">
        <f>$B137</f>
        <v>0</v>
      </c>
      <c r="AX137" s="156">
        <f t="array" ref="AX137">IFERROR(SMALL(IF($AG137:$AP137-$AX$2&gt;0,$AG137:$AP137,""),COLUMN(#REF!)),0)</f>
        <v>0</v>
      </c>
      <c r="AY137" s="156">
        <f t="array" ref="AY137">IFERROR(SMALL(IF($AG137:$AP137-$AX$2&gt;0,$AG137:$AP137,""),COLUMN(#REF!)),0)</f>
        <v>0</v>
      </c>
      <c r="AZ137" s="156">
        <f t="array" ref="AZ137">IFERROR(SMALL(IF($AG137:$AP137-$AX$2&gt;0,$AG137:$AP137,""),COLUMN(#REF!)),0)</f>
        <v>0</v>
      </c>
      <c r="BA137" s="156">
        <f t="array" ref="BA137">IFERROR(SMALL(IF($AG137:$AP137-$AX$2&gt;0,$AG137:$AP137,""),COLUMN(#REF!)),0)</f>
        <v>0</v>
      </c>
      <c r="BB137" s="156">
        <f t="array" ref="BB137">IFERROR(SMALL(IF($AG137:$AP137-$AX$2&gt;0,$AG137:$AP137,""),COLUMN(#REF!)),0)</f>
        <v>0</v>
      </c>
      <c r="BC137" s="156">
        <f t="array" ref="BC137">IFERROR(SMALL(IF($AG137:$AP137-$AX$2&gt;0,$AG137:$AP137,""),COLUMN(#REF!)),0)</f>
        <v>0</v>
      </c>
      <c r="BD137" s="156">
        <f t="array" ref="BD137">IFERROR(SMALL(IF($AG137:$AP137-$AX$2&gt;0,$AG137:$AP137,""),COLUMN(#REF!)),0)</f>
        <v>0</v>
      </c>
      <c r="BE137" s="156">
        <f t="array" ref="BE137">IFERROR(SMALL(IF($AG137:$AP137-$AX$2&gt;0,$AG137:$AP137,""),COLUMN(#REF!)),0)</f>
        <v>0</v>
      </c>
      <c r="BF137" s="156">
        <f t="array" ref="BF137">IFERROR(SMALL(IF($AG137:$AP137-$AX$2&gt;0,$AG137:$AP137,""),COLUMN(#REF!)),0)</f>
        <v>0</v>
      </c>
      <c r="BG137" s="156">
        <f t="array" ref="BG137">IFERROR(SMALL(IF($AG137:$AP137-$AX$2&gt;0,$AG137:$AP137,""),COLUMN(#REF!)),0)</f>
        <v>0</v>
      </c>
      <c r="BH137" s="163">
        <f>COUNTIFS(AX137:BG137,"&gt;=01/01/2018",AX137:BG137,"&lt;=31/12/2018",AX137:BG137,"&lt;="&amp;#REF!)</f>
        <v>0</v>
      </c>
      <c r="BI137" s="162">
        <f>IF(BH137/MAX($BB$13,3)&gt;=1,1,BH137/MAX($BB$13,3))</f>
        <v>0</v>
      </c>
      <c r="BJ137" s="161">
        <f>COUNTIFS(AX137:BG137,"&gt;=01/06/2017",AX137:BG137,"&lt;=31/05/2018",AX137:BG137,"&lt;="&amp;#REF!)</f>
        <v>0</v>
      </c>
      <c r="BK137" s="181">
        <f>IF(BJ137/MAX($BB$13,3)&gt;=1,1,BJ137/MAX($BB$13,3))</f>
        <v>0</v>
      </c>
      <c r="BL137" s="180"/>
      <c r="BM137" s="183">
        <f>$A137</f>
        <v>0</v>
      </c>
      <c r="BN137" s="182">
        <f>$B137</f>
        <v>0</v>
      </c>
      <c r="BO137" s="166" t="str">
        <f t="array" ref="BO137">IFERROR(SMALL(IF($AG137:$AP137-$AX$2&gt;0,$AG137:$AP137,""),COLUMN(#REF!)),"")</f>
        <v/>
      </c>
      <c r="BP137" s="166" t="str">
        <f t="array" ref="BP137">IFERROR(SMALL(IF($AG137:$AP137-$AX$2&gt;0,$AG137:$AP137,""),COLUMN(#REF!)),"")</f>
        <v/>
      </c>
      <c r="BQ137" s="166" t="str">
        <f t="array" ref="BQ137">IFERROR(SMALL(IF($AG137:$AP137-$AX$2&gt;0,$AG137:$AP137,""),COLUMN(#REF!)),"")</f>
        <v/>
      </c>
      <c r="BR137" s="166" t="str">
        <f t="array" ref="BR137">IFERROR(SMALL(IF($AG137:$AP137-$AX$2&gt;0,$AG137:$AP137,""),COLUMN(#REF!)),"")</f>
        <v/>
      </c>
      <c r="BS137" s="166" t="str">
        <f t="array" ref="BS137">IFERROR(SMALL(IF($AG137:$AP137-$AX$2&gt;0,$AG137:$AP137,""),COLUMN(#REF!)),"")</f>
        <v/>
      </c>
      <c r="BT137" s="166" t="str">
        <f t="array" ref="BT137">IFERROR(SMALL(IF($AG137:$AP137-$AX$2&gt;0,$AG137:$AP137,""),COLUMN(#REF!)),"")</f>
        <v/>
      </c>
      <c r="BU137" s="166" t="str">
        <f t="array" ref="BU137">IFERROR(SMALL(IF($AG137:$AP137-$AX$2&gt;0,$AG137:$AP137,""),COLUMN(#REF!)),"")</f>
        <v/>
      </c>
      <c r="BV137" s="166" t="str">
        <f t="array" ref="BV137">IFERROR(SMALL(IF($AG137:$AP137-$AX$2&gt;0,$AG137:$AP137,""),COLUMN(#REF!)),"")</f>
        <v/>
      </c>
      <c r="BW137" s="166" t="str">
        <f t="array" ref="BW137">IFERROR(SMALL(IF($AG137:$AP137-$AX$2&gt;0,$AG137:$AP137,""),COLUMN(#REF!)),"")</f>
        <v/>
      </c>
      <c r="BX137" s="166" t="str">
        <f t="array" ref="BX137">IFERROR(SMALL(IF($AG137:$AP137-$AX$2&gt;0,$AG137:$AP137,""),COLUMN(#REF!)),"")</f>
        <v/>
      </c>
      <c r="BY137" s="163">
        <f>COUNTIFS(BO137:BX137,"&gt;=01/01/2018",BO137:BX137,"&lt;=31/12/2018",BO137:BX137,"&lt;="&amp;#REF!)</f>
        <v>0</v>
      </c>
      <c r="BZ137" s="162">
        <f>IF(BY137/MAX($BB$13,3)&gt;=1,1,BY137/MAX($BB$13,3))</f>
        <v>0</v>
      </c>
      <c r="CA137" s="161">
        <f>COUNTIFS(BO137:BX137,"&gt;=01/06/2017",BO137:BX137,"&lt;=31/05/2018",BO137:BX137,"&lt;="&amp;#REF!)</f>
        <v>0</v>
      </c>
      <c r="CB137" s="160">
        <f>IF(CA137/MAX($BB$13,3)&gt;=1,1,CA137/MAX($BB$13,3))</f>
        <v>0</v>
      </c>
    </row>
    <row r="138" spans="1:80" s="143" customFormat="1" ht="19" customHeight="1" x14ac:dyDescent="0.2">
      <c r="A138" s="188"/>
      <c r="B138" s="188"/>
      <c r="C138" s="176" t="s">
        <v>17</v>
      </c>
      <c r="D138" s="195">
        <v>41270</v>
      </c>
      <c r="E138" s="194">
        <f t="shared" si="32"/>
        <v>41635</v>
      </c>
      <c r="F138" s="193">
        <f t="shared" ca="1" si="36"/>
        <v>-1310</v>
      </c>
      <c r="G138" s="195">
        <v>41270</v>
      </c>
      <c r="H138" s="194">
        <f t="shared" si="26"/>
        <v>41635</v>
      </c>
      <c r="I138" s="193">
        <f t="shared" ca="1" si="34"/>
        <v>-1310</v>
      </c>
      <c r="J138" s="195">
        <v>41270</v>
      </c>
      <c r="K138" s="194">
        <f t="shared" si="28"/>
        <v>41635</v>
      </c>
      <c r="L138" s="193">
        <f t="shared" ca="1" si="35"/>
        <v>-1310</v>
      </c>
      <c r="M138" s="195">
        <v>41270</v>
      </c>
      <c r="N138" s="194">
        <f t="shared" si="30"/>
        <v>41635</v>
      </c>
      <c r="O138" s="193">
        <f t="shared" ca="1" si="31"/>
        <v>-1310</v>
      </c>
      <c r="P138" s="187"/>
      <c r="Q138" s="175"/>
      <c r="R138" s="186"/>
      <c r="S138" s="185"/>
      <c r="T138" s="185"/>
      <c r="U138" s="185"/>
      <c r="V138" s="185"/>
      <c r="W138" s="185"/>
      <c r="X138" s="185"/>
      <c r="Y138" s="185"/>
      <c r="Z138" s="185"/>
      <c r="AA138" s="185"/>
      <c r="AB138" s="185"/>
      <c r="AC138" s="185"/>
      <c r="AD138" s="185"/>
      <c r="AE138" s="83"/>
      <c r="AF138" s="82"/>
      <c r="AG138" s="167">
        <v>42646</v>
      </c>
      <c r="AH138" s="164">
        <v>42885</v>
      </c>
      <c r="AI138" s="166">
        <v>42886</v>
      </c>
      <c r="AJ138" s="166"/>
      <c r="AK138" s="166"/>
      <c r="AL138" s="166"/>
      <c r="AM138" s="165"/>
      <c r="AN138" s="165"/>
      <c r="AO138" s="165"/>
      <c r="AP138" s="164"/>
      <c r="AQ138" s="163">
        <f>COUNTIFS(AG138:AP138,"&gt;=01/01/2017",AG138:AP138,"&lt;=31/12/2017",AG138:AP138,"&lt;="&amp;#REF!)</f>
        <v>0</v>
      </c>
      <c r="AR138" s="162">
        <f>IF(AQ138/MAX($BB$13,3)&gt;=1,1,AQ138/MAX($BB$13,3))</f>
        <v>0</v>
      </c>
      <c r="AS138" s="161">
        <f>COUNTIFS(AG138:AP138,"&gt;=01/06/2016",AG138:AP138,"&lt;=31/05/2017",AG138:AP138,"&lt;="&amp;#REF!)</f>
        <v>0</v>
      </c>
      <c r="AT138" s="160">
        <f>IF(AS138/MAX($BB$13,3)&gt;=1,1,AS138/MAX($BB$13,3))</f>
        <v>0</v>
      </c>
      <c r="AU138" s="184"/>
      <c r="AV138" s="183">
        <f>$A138</f>
        <v>0</v>
      </c>
      <c r="AW138" s="182">
        <f>$B138</f>
        <v>0</v>
      </c>
      <c r="AX138" s="156">
        <f t="array" ref="AX138">IFERROR(SMALL(IF($AG138:$AP138-$AX$2&gt;0,$AG138:$AP138,""),COLUMN(#REF!)),0)</f>
        <v>0</v>
      </c>
      <c r="AY138" s="156">
        <f t="array" ref="AY138">IFERROR(SMALL(IF($AG138:$AP138-$AX$2&gt;0,$AG138:$AP138,""),COLUMN(#REF!)),0)</f>
        <v>0</v>
      </c>
      <c r="AZ138" s="156">
        <f t="array" ref="AZ138">IFERROR(SMALL(IF($AG138:$AP138-$AX$2&gt;0,$AG138:$AP138,""),COLUMN(#REF!)),0)</f>
        <v>0</v>
      </c>
      <c r="BA138" s="156">
        <f t="array" ref="BA138">IFERROR(SMALL(IF($AG138:$AP138-$AX$2&gt;0,$AG138:$AP138,""),COLUMN(#REF!)),0)</f>
        <v>0</v>
      </c>
      <c r="BB138" s="156">
        <f t="array" ref="BB138">IFERROR(SMALL(IF($AG138:$AP138-$AX$2&gt;0,$AG138:$AP138,""),COLUMN(#REF!)),0)</f>
        <v>0</v>
      </c>
      <c r="BC138" s="156">
        <f t="array" ref="BC138">IFERROR(SMALL(IF($AG138:$AP138-$AX$2&gt;0,$AG138:$AP138,""),COLUMN(#REF!)),0)</f>
        <v>0</v>
      </c>
      <c r="BD138" s="156">
        <f t="array" ref="BD138">IFERROR(SMALL(IF($AG138:$AP138-$AX$2&gt;0,$AG138:$AP138,""),COLUMN(#REF!)),0)</f>
        <v>0</v>
      </c>
      <c r="BE138" s="156">
        <f t="array" ref="BE138">IFERROR(SMALL(IF($AG138:$AP138-$AX$2&gt;0,$AG138:$AP138,""),COLUMN(#REF!)),0)</f>
        <v>0</v>
      </c>
      <c r="BF138" s="156">
        <f t="array" ref="BF138">IFERROR(SMALL(IF($AG138:$AP138-$AX$2&gt;0,$AG138:$AP138,""),COLUMN(#REF!)),0)</f>
        <v>0</v>
      </c>
      <c r="BG138" s="156">
        <f t="array" ref="BG138">IFERROR(SMALL(IF($AG138:$AP138-$AX$2&gt;0,$AG138:$AP138,""),COLUMN(#REF!)),0)</f>
        <v>0</v>
      </c>
      <c r="BH138" s="163">
        <f>COUNTIFS(AX138:BG138,"&gt;=01/01/2018",AX138:BG138,"&lt;=31/12/2018",AX138:BG138,"&lt;="&amp;#REF!)</f>
        <v>0</v>
      </c>
      <c r="BI138" s="162">
        <f>IF(BH138/MAX($BB$13,3)&gt;=1,1,BH138/MAX($BB$13,3))</f>
        <v>0</v>
      </c>
      <c r="BJ138" s="161">
        <f>COUNTIFS(AX138:BG138,"&gt;=01/06/2017",AX138:BG138,"&lt;=31/05/2018",AX138:BG138,"&lt;="&amp;#REF!)</f>
        <v>0</v>
      </c>
      <c r="BK138" s="181">
        <f>IF(BJ138/MAX($BB$13,3)&gt;=1,1,BJ138/MAX($BB$13,3))</f>
        <v>0</v>
      </c>
      <c r="BL138" s="180"/>
      <c r="BM138" s="183">
        <f>$A138</f>
        <v>0</v>
      </c>
      <c r="BN138" s="182">
        <f>$B138</f>
        <v>0</v>
      </c>
      <c r="BO138" s="166" t="str">
        <f t="array" ref="BO138">IFERROR(SMALL(IF($AG138:$AP138-$AX$2&gt;0,$AG138:$AP138,""),COLUMN(#REF!)),"")</f>
        <v/>
      </c>
      <c r="BP138" s="166" t="str">
        <f t="array" ref="BP138">IFERROR(SMALL(IF($AG138:$AP138-$AX$2&gt;0,$AG138:$AP138,""),COLUMN(#REF!)),"")</f>
        <v/>
      </c>
      <c r="BQ138" s="166" t="str">
        <f t="array" ref="BQ138">IFERROR(SMALL(IF($AG138:$AP138-$AX$2&gt;0,$AG138:$AP138,""),COLUMN(#REF!)),"")</f>
        <v/>
      </c>
      <c r="BR138" s="166" t="str">
        <f t="array" ref="BR138">IFERROR(SMALL(IF($AG138:$AP138-$AX$2&gt;0,$AG138:$AP138,""),COLUMN(#REF!)),"")</f>
        <v/>
      </c>
      <c r="BS138" s="166" t="str">
        <f t="array" ref="BS138">IFERROR(SMALL(IF($AG138:$AP138-$AX$2&gt;0,$AG138:$AP138,""),COLUMN(#REF!)),"")</f>
        <v/>
      </c>
      <c r="BT138" s="166" t="str">
        <f t="array" ref="BT138">IFERROR(SMALL(IF($AG138:$AP138-$AX$2&gt;0,$AG138:$AP138,""),COLUMN(#REF!)),"")</f>
        <v/>
      </c>
      <c r="BU138" s="166" t="str">
        <f t="array" ref="BU138">IFERROR(SMALL(IF($AG138:$AP138-$AX$2&gt;0,$AG138:$AP138,""),COLUMN(#REF!)),"")</f>
        <v/>
      </c>
      <c r="BV138" s="166" t="str">
        <f t="array" ref="BV138">IFERROR(SMALL(IF($AG138:$AP138-$AX$2&gt;0,$AG138:$AP138,""),COLUMN(#REF!)),"")</f>
        <v/>
      </c>
      <c r="BW138" s="166" t="str">
        <f t="array" ref="BW138">IFERROR(SMALL(IF($AG138:$AP138-$AX$2&gt;0,$AG138:$AP138,""),COLUMN(#REF!)),"")</f>
        <v/>
      </c>
      <c r="BX138" s="166" t="str">
        <f t="array" ref="BX138">IFERROR(SMALL(IF($AG138:$AP138-$AX$2&gt;0,$AG138:$AP138,""),COLUMN(#REF!)),"")</f>
        <v/>
      </c>
      <c r="BY138" s="163">
        <f>COUNTIFS(BO138:BX138,"&gt;=01/01/2018",BO138:BX138,"&lt;=31/12/2018",BO138:BX138,"&lt;="&amp;#REF!)</f>
        <v>0</v>
      </c>
      <c r="BZ138" s="162">
        <f>IF(BY138/MAX($BB$13,3)&gt;=1,1,BY138/MAX($BB$13,3))</f>
        <v>0</v>
      </c>
      <c r="CA138" s="161">
        <f>COUNTIFS(BO138:BX138,"&gt;=01/06/2017",BO138:BX138,"&lt;=31/05/2018",BO138:BX138,"&lt;="&amp;#REF!)</f>
        <v>0</v>
      </c>
      <c r="CB138" s="160">
        <f>IF(CA138/MAX($BB$13,3)&gt;=1,1,CA138/MAX($BB$13,3))</f>
        <v>0</v>
      </c>
    </row>
    <row r="139" spans="1:80" s="143" customFormat="1" ht="19" customHeight="1" x14ac:dyDescent="0.2">
      <c r="A139" s="188"/>
      <c r="B139" s="188"/>
      <c r="C139" s="176" t="s">
        <v>17</v>
      </c>
      <c r="D139" s="195">
        <v>41271</v>
      </c>
      <c r="E139" s="194">
        <f t="shared" si="32"/>
        <v>41636</v>
      </c>
      <c r="F139" s="193">
        <f t="shared" ca="1" si="36"/>
        <v>-1309</v>
      </c>
      <c r="G139" s="195">
        <v>41271</v>
      </c>
      <c r="H139" s="194">
        <f t="shared" si="26"/>
        <v>41636</v>
      </c>
      <c r="I139" s="193">
        <f t="shared" ca="1" si="34"/>
        <v>-1309</v>
      </c>
      <c r="J139" s="195">
        <v>41271</v>
      </c>
      <c r="K139" s="194">
        <f t="shared" si="28"/>
        <v>41636</v>
      </c>
      <c r="L139" s="193">
        <f t="shared" ca="1" si="35"/>
        <v>-1309</v>
      </c>
      <c r="M139" s="195">
        <v>41271</v>
      </c>
      <c r="N139" s="194">
        <f t="shared" si="30"/>
        <v>41636</v>
      </c>
      <c r="O139" s="193">
        <f t="shared" ca="1" si="31"/>
        <v>-1309</v>
      </c>
      <c r="P139" s="187"/>
      <c r="Q139" s="175"/>
      <c r="R139" s="186"/>
      <c r="S139" s="185"/>
      <c r="T139" s="185"/>
      <c r="U139" s="185"/>
      <c r="V139" s="185"/>
      <c r="W139" s="185"/>
      <c r="X139" s="185"/>
      <c r="Y139" s="185"/>
      <c r="Z139" s="185"/>
      <c r="AA139" s="185"/>
      <c r="AB139" s="185"/>
      <c r="AC139" s="185"/>
      <c r="AD139" s="185"/>
      <c r="AE139" s="83"/>
      <c r="AF139" s="82"/>
      <c r="AG139" s="167">
        <v>42646</v>
      </c>
      <c r="AH139" s="164">
        <v>42797</v>
      </c>
      <c r="AI139" s="166">
        <v>42885</v>
      </c>
      <c r="AJ139" s="166"/>
      <c r="AK139" s="166"/>
      <c r="AL139" s="166"/>
      <c r="AM139" s="165"/>
      <c r="AN139" s="165"/>
      <c r="AO139" s="165"/>
      <c r="AP139" s="164"/>
      <c r="AQ139" s="163">
        <f>COUNTIFS(AG139:AP139,"&gt;=01/01/2017",AG139:AP139,"&lt;=31/12/2017",AG139:AP139,"&lt;="&amp;#REF!)</f>
        <v>0</v>
      </c>
      <c r="AR139" s="162">
        <f>IF(AQ139/MAX($BB$13,3)&gt;=1,1,AQ139/MAX($BB$13,3))</f>
        <v>0</v>
      </c>
      <c r="AS139" s="161">
        <f>COUNTIFS(AG139:AP139,"&gt;=01/06/2016",AG139:AP139,"&lt;=31/05/2017",AG139:AP139,"&lt;="&amp;#REF!)</f>
        <v>0</v>
      </c>
      <c r="AT139" s="160">
        <f>IF(AS139/MAX($BB$13,3)&gt;=1,1,AS139/MAX($BB$13,3))</f>
        <v>0</v>
      </c>
      <c r="AU139" s="184"/>
      <c r="AV139" s="183">
        <f>$A139</f>
        <v>0</v>
      </c>
      <c r="AW139" s="182">
        <f>$B139</f>
        <v>0</v>
      </c>
      <c r="AX139" s="156">
        <f t="array" ref="AX139">IFERROR(SMALL(IF($AG139:$AP139-$AX$2&gt;0,$AG139:$AP139,""),COLUMN(#REF!)),0)</f>
        <v>0</v>
      </c>
      <c r="AY139" s="156">
        <f t="array" ref="AY139">IFERROR(SMALL(IF($AG139:$AP139-$AX$2&gt;0,$AG139:$AP139,""),COLUMN(#REF!)),0)</f>
        <v>0</v>
      </c>
      <c r="AZ139" s="156">
        <f t="array" ref="AZ139">IFERROR(SMALL(IF($AG139:$AP139-$AX$2&gt;0,$AG139:$AP139,""),COLUMN(#REF!)),0)</f>
        <v>0</v>
      </c>
      <c r="BA139" s="156">
        <f t="array" ref="BA139">IFERROR(SMALL(IF($AG139:$AP139-$AX$2&gt;0,$AG139:$AP139,""),COLUMN(#REF!)),0)</f>
        <v>0</v>
      </c>
      <c r="BB139" s="156">
        <f t="array" ref="BB139">IFERROR(SMALL(IF($AG139:$AP139-$AX$2&gt;0,$AG139:$AP139,""),COLUMN(#REF!)),0)</f>
        <v>0</v>
      </c>
      <c r="BC139" s="156">
        <f t="array" ref="BC139">IFERROR(SMALL(IF($AG139:$AP139-$AX$2&gt;0,$AG139:$AP139,""),COLUMN(#REF!)),0)</f>
        <v>0</v>
      </c>
      <c r="BD139" s="156">
        <f t="array" ref="BD139">IFERROR(SMALL(IF($AG139:$AP139-$AX$2&gt;0,$AG139:$AP139,""),COLUMN(#REF!)),0)</f>
        <v>0</v>
      </c>
      <c r="BE139" s="156">
        <f t="array" ref="BE139">IFERROR(SMALL(IF($AG139:$AP139-$AX$2&gt;0,$AG139:$AP139,""),COLUMN(#REF!)),0)</f>
        <v>0</v>
      </c>
      <c r="BF139" s="156">
        <f t="array" ref="BF139">IFERROR(SMALL(IF($AG139:$AP139-$AX$2&gt;0,$AG139:$AP139,""),COLUMN(#REF!)),0)</f>
        <v>0</v>
      </c>
      <c r="BG139" s="156">
        <f t="array" ref="BG139">IFERROR(SMALL(IF($AG139:$AP139-$AX$2&gt;0,$AG139:$AP139,""),COLUMN(#REF!)),0)</f>
        <v>0</v>
      </c>
      <c r="BH139" s="163">
        <f>COUNTIFS(AX139:BG139,"&gt;=01/01/2018",AX139:BG139,"&lt;=31/12/2018",AX139:BG139,"&lt;="&amp;#REF!)</f>
        <v>0</v>
      </c>
      <c r="BI139" s="162">
        <f>IF(BH139/MAX($BB$13,3)&gt;=1,1,BH139/MAX($BB$13,3))</f>
        <v>0</v>
      </c>
      <c r="BJ139" s="161">
        <f>COUNTIFS(AX139:BG139,"&gt;=01/06/2017",AX139:BG139,"&lt;=31/05/2018",AX139:BG139,"&lt;="&amp;#REF!)</f>
        <v>0</v>
      </c>
      <c r="BK139" s="181">
        <f>IF(BJ139/MAX($BB$13,3)&gt;=1,1,BJ139/MAX($BB$13,3))</f>
        <v>0</v>
      </c>
      <c r="BL139" s="180"/>
      <c r="BM139" s="183">
        <f>$A139</f>
        <v>0</v>
      </c>
      <c r="BN139" s="182">
        <f>$B139</f>
        <v>0</v>
      </c>
      <c r="BO139" s="166" t="str">
        <f t="array" ref="BO139">IFERROR(SMALL(IF($AG139:$AP139-$AX$2&gt;0,$AG139:$AP139,""),COLUMN(#REF!)),"")</f>
        <v/>
      </c>
      <c r="BP139" s="166" t="str">
        <f t="array" ref="BP139">IFERROR(SMALL(IF($AG139:$AP139-$AX$2&gt;0,$AG139:$AP139,""),COLUMN(#REF!)),"")</f>
        <v/>
      </c>
      <c r="BQ139" s="166" t="str">
        <f t="array" ref="BQ139">IFERROR(SMALL(IF($AG139:$AP139-$AX$2&gt;0,$AG139:$AP139,""),COLUMN(#REF!)),"")</f>
        <v/>
      </c>
      <c r="BR139" s="166" t="str">
        <f t="array" ref="BR139">IFERROR(SMALL(IF($AG139:$AP139-$AX$2&gt;0,$AG139:$AP139,""),COLUMN(#REF!)),"")</f>
        <v/>
      </c>
      <c r="BS139" s="166" t="str">
        <f t="array" ref="BS139">IFERROR(SMALL(IF($AG139:$AP139-$AX$2&gt;0,$AG139:$AP139,""),COLUMN(#REF!)),"")</f>
        <v/>
      </c>
      <c r="BT139" s="166" t="str">
        <f t="array" ref="BT139">IFERROR(SMALL(IF($AG139:$AP139-$AX$2&gt;0,$AG139:$AP139,""),COLUMN(#REF!)),"")</f>
        <v/>
      </c>
      <c r="BU139" s="166" t="str">
        <f t="array" ref="BU139">IFERROR(SMALL(IF($AG139:$AP139-$AX$2&gt;0,$AG139:$AP139,""),COLUMN(#REF!)),"")</f>
        <v/>
      </c>
      <c r="BV139" s="166" t="str">
        <f t="array" ref="BV139">IFERROR(SMALL(IF($AG139:$AP139-$AX$2&gt;0,$AG139:$AP139,""),COLUMN(#REF!)),"")</f>
        <v/>
      </c>
      <c r="BW139" s="166" t="str">
        <f t="array" ref="BW139">IFERROR(SMALL(IF($AG139:$AP139-$AX$2&gt;0,$AG139:$AP139,""),COLUMN(#REF!)),"")</f>
        <v/>
      </c>
      <c r="BX139" s="166" t="str">
        <f t="array" ref="BX139">IFERROR(SMALL(IF($AG139:$AP139-$AX$2&gt;0,$AG139:$AP139,""),COLUMN(#REF!)),"")</f>
        <v/>
      </c>
      <c r="BY139" s="163">
        <f>COUNTIFS(BO139:BX139,"&gt;=01/01/2018",BO139:BX139,"&lt;=31/12/2018",BO139:BX139,"&lt;="&amp;#REF!)</f>
        <v>0</v>
      </c>
      <c r="BZ139" s="162">
        <f>IF(BY139/MAX($BB$13,3)&gt;=1,1,BY139/MAX($BB$13,3))</f>
        <v>0</v>
      </c>
      <c r="CA139" s="161">
        <f>COUNTIFS(BO139:BX139,"&gt;=01/06/2017",BO139:BX139,"&lt;=31/05/2018",BO139:BX139,"&lt;="&amp;#REF!)</f>
        <v>0</v>
      </c>
      <c r="CB139" s="160">
        <f>IF(CA139/MAX($BB$13,3)&gt;=1,1,CA139/MAX($BB$13,3))</f>
        <v>0</v>
      </c>
    </row>
    <row r="140" spans="1:80" s="143" customFormat="1" ht="19" customHeight="1" x14ac:dyDescent="0.2">
      <c r="A140" s="188"/>
      <c r="B140" s="188"/>
      <c r="C140" s="176" t="s">
        <v>17</v>
      </c>
      <c r="D140" s="195">
        <v>41272</v>
      </c>
      <c r="E140" s="194">
        <f t="shared" si="32"/>
        <v>41637</v>
      </c>
      <c r="F140" s="193">
        <f t="shared" ca="1" si="36"/>
        <v>-1308</v>
      </c>
      <c r="G140" s="195">
        <v>41272</v>
      </c>
      <c r="H140" s="194">
        <f t="shared" si="26"/>
        <v>41637</v>
      </c>
      <c r="I140" s="193">
        <f t="shared" ca="1" si="34"/>
        <v>-1308</v>
      </c>
      <c r="J140" s="195">
        <v>41272</v>
      </c>
      <c r="K140" s="194">
        <f t="shared" si="28"/>
        <v>41637</v>
      </c>
      <c r="L140" s="193">
        <f t="shared" ca="1" si="35"/>
        <v>-1308</v>
      </c>
      <c r="M140" s="195">
        <v>41272</v>
      </c>
      <c r="N140" s="194">
        <f t="shared" si="30"/>
        <v>41637</v>
      </c>
      <c r="O140" s="193">
        <f t="shared" ca="1" si="31"/>
        <v>-1308</v>
      </c>
      <c r="P140" s="187"/>
      <c r="Q140" s="175"/>
      <c r="R140" s="186"/>
      <c r="S140" s="185"/>
      <c r="T140" s="185"/>
      <c r="U140" s="185"/>
      <c r="V140" s="185"/>
      <c r="W140" s="185"/>
      <c r="X140" s="185"/>
      <c r="Y140" s="185"/>
      <c r="Z140" s="185"/>
      <c r="AA140" s="185"/>
      <c r="AB140" s="185"/>
      <c r="AC140" s="185"/>
      <c r="AD140" s="185"/>
      <c r="AE140" s="83"/>
      <c r="AF140" s="82"/>
      <c r="AG140" s="167">
        <v>42646</v>
      </c>
      <c r="AH140" s="164">
        <v>42694</v>
      </c>
      <c r="AI140" s="166">
        <v>42830</v>
      </c>
      <c r="AJ140" s="166"/>
      <c r="AK140" s="166"/>
      <c r="AL140" s="166"/>
      <c r="AM140" s="165"/>
      <c r="AN140" s="165"/>
      <c r="AO140" s="165"/>
      <c r="AP140" s="164"/>
      <c r="AQ140" s="163">
        <f>COUNTIFS(AG140:AP140,"&gt;=01/01/2017",AG140:AP140,"&lt;=31/12/2017",AG140:AP140,"&lt;="&amp;#REF!)</f>
        <v>0</v>
      </c>
      <c r="AR140" s="162">
        <f>IF(AQ140/MAX($BB$13,3)&gt;=1,1,AQ140/MAX($BB$13,3))</f>
        <v>0</v>
      </c>
      <c r="AS140" s="161">
        <f>COUNTIFS(AG140:AP140,"&gt;=01/06/2016",AG140:AP140,"&lt;=31/05/2017",AG140:AP140,"&lt;="&amp;#REF!)</f>
        <v>0</v>
      </c>
      <c r="AT140" s="160">
        <f>IF(AS140/MAX($BB$13,3)&gt;=1,1,AS140/MAX($BB$13,3))</f>
        <v>0</v>
      </c>
      <c r="AU140" s="184"/>
      <c r="AV140" s="183">
        <f>$A140</f>
        <v>0</v>
      </c>
      <c r="AW140" s="182">
        <f>$B140</f>
        <v>0</v>
      </c>
      <c r="AX140" s="156">
        <f t="array" ref="AX140">IFERROR(SMALL(IF($AG140:$AP140-$AX$2&gt;0,$AG140:$AP140,""),COLUMN(#REF!)),0)</f>
        <v>0</v>
      </c>
      <c r="AY140" s="156">
        <f t="array" ref="AY140">IFERROR(SMALL(IF($AG140:$AP140-$AX$2&gt;0,$AG140:$AP140,""),COLUMN(#REF!)),0)</f>
        <v>0</v>
      </c>
      <c r="AZ140" s="156">
        <f t="array" ref="AZ140">IFERROR(SMALL(IF($AG140:$AP140-$AX$2&gt;0,$AG140:$AP140,""),COLUMN(#REF!)),0)</f>
        <v>0</v>
      </c>
      <c r="BA140" s="156">
        <f t="array" ref="BA140">IFERROR(SMALL(IF($AG140:$AP140-$AX$2&gt;0,$AG140:$AP140,""),COLUMN(#REF!)),0)</f>
        <v>0</v>
      </c>
      <c r="BB140" s="156">
        <f t="array" ref="BB140">IFERROR(SMALL(IF($AG140:$AP140-$AX$2&gt;0,$AG140:$AP140,""),COLUMN(#REF!)),0)</f>
        <v>0</v>
      </c>
      <c r="BC140" s="156">
        <f t="array" ref="BC140">IFERROR(SMALL(IF($AG140:$AP140-$AX$2&gt;0,$AG140:$AP140,""),COLUMN(#REF!)),0)</f>
        <v>0</v>
      </c>
      <c r="BD140" s="156">
        <f t="array" ref="BD140">IFERROR(SMALL(IF($AG140:$AP140-$AX$2&gt;0,$AG140:$AP140,""),COLUMN(#REF!)),0)</f>
        <v>0</v>
      </c>
      <c r="BE140" s="156">
        <f t="array" ref="BE140">IFERROR(SMALL(IF($AG140:$AP140-$AX$2&gt;0,$AG140:$AP140,""),COLUMN(#REF!)),0)</f>
        <v>0</v>
      </c>
      <c r="BF140" s="156">
        <f t="array" ref="BF140">IFERROR(SMALL(IF($AG140:$AP140-$AX$2&gt;0,$AG140:$AP140,""),COLUMN(#REF!)),0)</f>
        <v>0</v>
      </c>
      <c r="BG140" s="156">
        <f t="array" ref="BG140">IFERROR(SMALL(IF($AG140:$AP140-$AX$2&gt;0,$AG140:$AP140,""),COLUMN(#REF!)),0)</f>
        <v>0</v>
      </c>
      <c r="BH140" s="163">
        <f>COUNTIFS(AX140:BG140,"&gt;=01/01/2018",AX140:BG140,"&lt;=31/12/2018",AX140:BG140,"&lt;="&amp;#REF!)</f>
        <v>0</v>
      </c>
      <c r="BI140" s="162">
        <f>IF(BH140/MAX($BB$13,3)&gt;=1,1,BH140/MAX($BB$13,3))</f>
        <v>0</v>
      </c>
      <c r="BJ140" s="161">
        <f>COUNTIFS(AX140:BG140,"&gt;=01/06/2017",AX140:BG140,"&lt;=31/05/2018",AX140:BG140,"&lt;="&amp;#REF!)</f>
        <v>0</v>
      </c>
      <c r="BK140" s="181">
        <f>IF(BJ140/MAX($BB$13,3)&gt;=1,1,BJ140/MAX($BB$13,3))</f>
        <v>0</v>
      </c>
      <c r="BL140" s="180"/>
      <c r="BM140" s="183">
        <f>$A140</f>
        <v>0</v>
      </c>
      <c r="BN140" s="182">
        <f>$B140</f>
        <v>0</v>
      </c>
      <c r="BO140" s="166" t="str">
        <f t="array" ref="BO140">IFERROR(SMALL(IF($AG140:$AP140-$AX$2&gt;0,$AG140:$AP140,""),COLUMN(#REF!)),"")</f>
        <v/>
      </c>
      <c r="BP140" s="166" t="str">
        <f t="array" ref="BP140">IFERROR(SMALL(IF($AG140:$AP140-$AX$2&gt;0,$AG140:$AP140,""),COLUMN(#REF!)),"")</f>
        <v/>
      </c>
      <c r="BQ140" s="166" t="str">
        <f t="array" ref="BQ140">IFERROR(SMALL(IF($AG140:$AP140-$AX$2&gt;0,$AG140:$AP140,""),COLUMN(#REF!)),"")</f>
        <v/>
      </c>
      <c r="BR140" s="166" t="str">
        <f t="array" ref="BR140">IFERROR(SMALL(IF($AG140:$AP140-$AX$2&gt;0,$AG140:$AP140,""),COLUMN(#REF!)),"")</f>
        <v/>
      </c>
      <c r="BS140" s="166" t="str">
        <f t="array" ref="BS140">IFERROR(SMALL(IF($AG140:$AP140-$AX$2&gt;0,$AG140:$AP140,""),COLUMN(#REF!)),"")</f>
        <v/>
      </c>
      <c r="BT140" s="166" t="str">
        <f t="array" ref="BT140">IFERROR(SMALL(IF($AG140:$AP140-$AX$2&gt;0,$AG140:$AP140,""),COLUMN(#REF!)),"")</f>
        <v/>
      </c>
      <c r="BU140" s="166" t="str">
        <f t="array" ref="BU140">IFERROR(SMALL(IF($AG140:$AP140-$AX$2&gt;0,$AG140:$AP140,""),COLUMN(#REF!)),"")</f>
        <v/>
      </c>
      <c r="BV140" s="166" t="str">
        <f t="array" ref="BV140">IFERROR(SMALL(IF($AG140:$AP140-$AX$2&gt;0,$AG140:$AP140,""),COLUMN(#REF!)),"")</f>
        <v/>
      </c>
      <c r="BW140" s="166" t="str">
        <f t="array" ref="BW140">IFERROR(SMALL(IF($AG140:$AP140-$AX$2&gt;0,$AG140:$AP140,""),COLUMN(#REF!)),"")</f>
        <v/>
      </c>
      <c r="BX140" s="166" t="str">
        <f t="array" ref="BX140">IFERROR(SMALL(IF($AG140:$AP140-$AX$2&gt;0,$AG140:$AP140,""),COLUMN(#REF!)),"")</f>
        <v/>
      </c>
      <c r="BY140" s="163">
        <f>COUNTIFS(BO140:BX140,"&gt;=01/01/2018",BO140:BX140,"&lt;=31/12/2018",BO140:BX140,"&lt;="&amp;#REF!)</f>
        <v>0</v>
      </c>
      <c r="BZ140" s="162">
        <f>IF(BY140/MAX($BB$13,3)&gt;=1,1,BY140/MAX($BB$13,3))</f>
        <v>0</v>
      </c>
      <c r="CA140" s="161">
        <f>COUNTIFS(BO140:BX140,"&gt;=01/06/2017",BO140:BX140,"&lt;=31/05/2018",BO140:BX140,"&lt;="&amp;#REF!)</f>
        <v>0</v>
      </c>
      <c r="CB140" s="160">
        <f>IF(CA140/MAX($BB$13,3)&gt;=1,1,CA140/MAX($BB$13,3))</f>
        <v>0</v>
      </c>
    </row>
    <row r="141" spans="1:80" s="143" customFormat="1" ht="19" customHeight="1" x14ac:dyDescent="0.2">
      <c r="A141" s="188"/>
      <c r="B141" s="188"/>
      <c r="C141" s="176" t="s">
        <v>17</v>
      </c>
      <c r="D141" s="195">
        <v>41273</v>
      </c>
      <c r="E141" s="194">
        <f t="shared" si="32"/>
        <v>41638</v>
      </c>
      <c r="F141" s="193">
        <f t="shared" ca="1" si="36"/>
        <v>-1307</v>
      </c>
      <c r="G141" s="195">
        <v>41273</v>
      </c>
      <c r="H141" s="194">
        <f t="shared" si="26"/>
        <v>41638</v>
      </c>
      <c r="I141" s="193">
        <f t="shared" ca="1" si="34"/>
        <v>-1307</v>
      </c>
      <c r="J141" s="195">
        <v>41273</v>
      </c>
      <c r="K141" s="194">
        <f t="shared" si="28"/>
        <v>41638</v>
      </c>
      <c r="L141" s="193">
        <f t="shared" ca="1" si="35"/>
        <v>-1307</v>
      </c>
      <c r="M141" s="195">
        <v>41273</v>
      </c>
      <c r="N141" s="194">
        <f t="shared" si="30"/>
        <v>41638</v>
      </c>
      <c r="O141" s="193">
        <f t="shared" ca="1" si="31"/>
        <v>-1307</v>
      </c>
      <c r="P141" s="187"/>
      <c r="Q141" s="175"/>
      <c r="R141" s="186"/>
      <c r="S141" s="185"/>
      <c r="T141" s="185"/>
      <c r="U141" s="185"/>
      <c r="V141" s="185"/>
      <c r="W141" s="185"/>
      <c r="X141" s="185"/>
      <c r="Y141" s="185"/>
      <c r="Z141" s="185"/>
      <c r="AA141" s="185"/>
      <c r="AB141" s="185"/>
      <c r="AC141" s="185"/>
      <c r="AD141" s="185"/>
      <c r="AE141" s="83"/>
      <c r="AF141" s="82"/>
      <c r="AG141" s="167">
        <v>42712</v>
      </c>
      <c r="AH141" s="164">
        <v>42713</v>
      </c>
      <c r="AI141" s="166">
        <v>42769</v>
      </c>
      <c r="AJ141" s="166">
        <v>42772</v>
      </c>
      <c r="AK141" s="166">
        <v>42773</v>
      </c>
      <c r="AL141" s="166"/>
      <c r="AM141" s="165"/>
      <c r="AN141" s="165"/>
      <c r="AO141" s="165"/>
      <c r="AP141" s="164"/>
      <c r="AQ141" s="163">
        <f>COUNTIFS(AG141:AP141,"&gt;=01/01/2017",AG141:AP141,"&lt;=31/12/2017",AG141:AP141,"&lt;="&amp;#REF!)</f>
        <v>0</v>
      </c>
      <c r="AR141" s="162">
        <f>IF(AQ141/MAX($BB$13,3)&gt;=1,1,AQ141/MAX($BB$13,3))</f>
        <v>0</v>
      </c>
      <c r="AS141" s="161">
        <f>COUNTIFS(AG141:AP141,"&gt;=01/06/2016",AG141:AP141,"&lt;=31/05/2017",AG141:AP141,"&lt;="&amp;#REF!)</f>
        <v>0</v>
      </c>
      <c r="AT141" s="160">
        <f>IF(AS141/MAX($BB$13,3)&gt;=1,1,AS141/MAX($BB$13,3))</f>
        <v>0</v>
      </c>
      <c r="AU141" s="184"/>
      <c r="AV141" s="183">
        <f>$A141</f>
        <v>0</v>
      </c>
      <c r="AW141" s="182">
        <f>$B141</f>
        <v>0</v>
      </c>
      <c r="AX141" s="156">
        <f t="array" ref="AX141">IFERROR(SMALL(IF($AG141:$AP141-$AX$2&gt;0,$AG141:$AP141,""),COLUMN(#REF!)),0)</f>
        <v>0</v>
      </c>
      <c r="AY141" s="156">
        <f t="array" ref="AY141">IFERROR(SMALL(IF($AG141:$AP141-$AX$2&gt;0,$AG141:$AP141,""),COLUMN(#REF!)),0)</f>
        <v>0</v>
      </c>
      <c r="AZ141" s="156">
        <f t="array" ref="AZ141">IFERROR(SMALL(IF($AG141:$AP141-$AX$2&gt;0,$AG141:$AP141,""),COLUMN(#REF!)),0)</f>
        <v>0</v>
      </c>
      <c r="BA141" s="156">
        <f t="array" ref="BA141">IFERROR(SMALL(IF($AG141:$AP141-$AX$2&gt;0,$AG141:$AP141,""),COLUMN(#REF!)),0)</f>
        <v>0</v>
      </c>
      <c r="BB141" s="156">
        <f t="array" ref="BB141">IFERROR(SMALL(IF($AG141:$AP141-$AX$2&gt;0,$AG141:$AP141,""),COLUMN(#REF!)),0)</f>
        <v>0</v>
      </c>
      <c r="BC141" s="156">
        <f t="array" ref="BC141">IFERROR(SMALL(IF($AG141:$AP141-$AX$2&gt;0,$AG141:$AP141,""),COLUMN(#REF!)),0)</f>
        <v>0</v>
      </c>
      <c r="BD141" s="156">
        <f t="array" ref="BD141">IFERROR(SMALL(IF($AG141:$AP141-$AX$2&gt;0,$AG141:$AP141,""),COLUMN(#REF!)),0)</f>
        <v>0</v>
      </c>
      <c r="BE141" s="156">
        <f t="array" ref="BE141">IFERROR(SMALL(IF($AG141:$AP141-$AX$2&gt;0,$AG141:$AP141,""),COLUMN(#REF!)),0)</f>
        <v>0</v>
      </c>
      <c r="BF141" s="156">
        <f t="array" ref="BF141">IFERROR(SMALL(IF($AG141:$AP141-$AX$2&gt;0,$AG141:$AP141,""),COLUMN(#REF!)),0)</f>
        <v>0</v>
      </c>
      <c r="BG141" s="156">
        <f t="array" ref="BG141">IFERROR(SMALL(IF($AG141:$AP141-$AX$2&gt;0,$AG141:$AP141,""),COLUMN(#REF!)),0)</f>
        <v>0</v>
      </c>
      <c r="BH141" s="163">
        <f>COUNTIFS(AX141:BG141,"&gt;=01/01/2018",AX141:BG141,"&lt;=31/12/2018",AX141:BG141,"&lt;="&amp;#REF!)</f>
        <v>0</v>
      </c>
      <c r="BI141" s="162">
        <f>IF(BH141/MAX($BB$13,3)&gt;=1,1,BH141/MAX($BB$13,3))</f>
        <v>0</v>
      </c>
      <c r="BJ141" s="161">
        <f>COUNTIFS(AX141:BG141,"&gt;=01/06/2017",AX141:BG141,"&lt;=31/05/2018",AX141:BG141,"&lt;="&amp;#REF!)</f>
        <v>0</v>
      </c>
      <c r="BK141" s="181">
        <f>IF(BJ141/MAX($BB$13,3)&gt;=1,1,BJ141/MAX($BB$13,3))</f>
        <v>0</v>
      </c>
      <c r="BL141" s="180"/>
      <c r="BM141" s="183">
        <f>$A141</f>
        <v>0</v>
      </c>
      <c r="BN141" s="182">
        <f>$B141</f>
        <v>0</v>
      </c>
      <c r="BO141" s="166" t="str">
        <f t="array" ref="BO141">IFERROR(SMALL(IF($AG141:$AP141-$AX$2&gt;0,$AG141:$AP141,""),COLUMN(#REF!)),"")</f>
        <v/>
      </c>
      <c r="BP141" s="166" t="str">
        <f t="array" ref="BP141">IFERROR(SMALL(IF($AG141:$AP141-$AX$2&gt;0,$AG141:$AP141,""),COLUMN(#REF!)),"")</f>
        <v/>
      </c>
      <c r="BQ141" s="166" t="str">
        <f t="array" ref="BQ141">IFERROR(SMALL(IF($AG141:$AP141-$AX$2&gt;0,$AG141:$AP141,""),COLUMN(#REF!)),"")</f>
        <v/>
      </c>
      <c r="BR141" s="166" t="str">
        <f t="array" ref="BR141">IFERROR(SMALL(IF($AG141:$AP141-$AX$2&gt;0,$AG141:$AP141,""),COLUMN(#REF!)),"")</f>
        <v/>
      </c>
      <c r="BS141" s="166" t="str">
        <f t="array" ref="BS141">IFERROR(SMALL(IF($AG141:$AP141-$AX$2&gt;0,$AG141:$AP141,""),COLUMN(#REF!)),"")</f>
        <v/>
      </c>
      <c r="BT141" s="166" t="str">
        <f t="array" ref="BT141">IFERROR(SMALL(IF($AG141:$AP141-$AX$2&gt;0,$AG141:$AP141,""),COLUMN(#REF!)),"")</f>
        <v/>
      </c>
      <c r="BU141" s="166" t="str">
        <f t="array" ref="BU141">IFERROR(SMALL(IF($AG141:$AP141-$AX$2&gt;0,$AG141:$AP141,""),COLUMN(#REF!)),"")</f>
        <v/>
      </c>
      <c r="BV141" s="166" t="str">
        <f t="array" ref="BV141">IFERROR(SMALL(IF($AG141:$AP141-$AX$2&gt;0,$AG141:$AP141,""),COLUMN(#REF!)),"")</f>
        <v/>
      </c>
      <c r="BW141" s="166" t="str">
        <f t="array" ref="BW141">IFERROR(SMALL(IF($AG141:$AP141-$AX$2&gt;0,$AG141:$AP141,""),COLUMN(#REF!)),"")</f>
        <v/>
      </c>
      <c r="BX141" s="166" t="str">
        <f t="array" ref="BX141">IFERROR(SMALL(IF($AG141:$AP141-$AX$2&gt;0,$AG141:$AP141,""),COLUMN(#REF!)),"")</f>
        <v/>
      </c>
      <c r="BY141" s="163">
        <f>COUNTIFS(BO141:BX141,"&gt;=01/01/2018",BO141:BX141,"&lt;=31/12/2018",BO141:BX141,"&lt;="&amp;#REF!)</f>
        <v>0</v>
      </c>
      <c r="BZ141" s="162">
        <f>IF(BY141/MAX($BB$13,3)&gt;=1,1,BY141/MAX($BB$13,3))</f>
        <v>0</v>
      </c>
      <c r="CA141" s="161">
        <f>COUNTIFS(BO141:BX141,"&gt;=01/06/2017",BO141:BX141,"&lt;=31/05/2018",BO141:BX141,"&lt;="&amp;#REF!)</f>
        <v>0</v>
      </c>
      <c r="CB141" s="160">
        <f>IF(CA141/MAX($BB$13,3)&gt;=1,1,CA141/MAX($BB$13,3))</f>
        <v>0</v>
      </c>
    </row>
    <row r="142" spans="1:80" s="143" customFormat="1" ht="19" customHeight="1" x14ac:dyDescent="0.2">
      <c r="A142" s="188"/>
      <c r="B142" s="188"/>
      <c r="C142" s="176" t="s">
        <v>17</v>
      </c>
      <c r="D142" s="195">
        <v>41274</v>
      </c>
      <c r="E142" s="194">
        <f t="shared" si="32"/>
        <v>41639</v>
      </c>
      <c r="F142" s="193">
        <f t="shared" ca="1" si="36"/>
        <v>-1306</v>
      </c>
      <c r="G142" s="195">
        <v>41274</v>
      </c>
      <c r="H142" s="194">
        <f t="shared" si="26"/>
        <v>41639</v>
      </c>
      <c r="I142" s="193">
        <f t="shared" ca="1" si="34"/>
        <v>-1306</v>
      </c>
      <c r="J142" s="195">
        <v>41274</v>
      </c>
      <c r="K142" s="194">
        <f t="shared" si="28"/>
        <v>41639</v>
      </c>
      <c r="L142" s="193">
        <f t="shared" ca="1" si="35"/>
        <v>-1306</v>
      </c>
      <c r="M142" s="195">
        <v>41274</v>
      </c>
      <c r="N142" s="194">
        <f t="shared" si="30"/>
        <v>41639</v>
      </c>
      <c r="O142" s="193">
        <f t="shared" ca="1" si="31"/>
        <v>-1306</v>
      </c>
      <c r="P142" s="187"/>
      <c r="Q142" s="175"/>
      <c r="R142" s="186"/>
      <c r="S142" s="185"/>
      <c r="T142" s="185"/>
      <c r="U142" s="185"/>
      <c r="V142" s="185"/>
      <c r="W142" s="185"/>
      <c r="X142" s="185"/>
      <c r="Y142" s="185"/>
      <c r="Z142" s="185"/>
      <c r="AA142" s="185"/>
      <c r="AB142" s="185"/>
      <c r="AC142" s="185"/>
      <c r="AD142" s="185"/>
      <c r="AE142" s="83"/>
      <c r="AF142" s="82"/>
      <c r="AG142" s="167">
        <v>42646</v>
      </c>
      <c r="AH142" s="164">
        <v>42830</v>
      </c>
      <c r="AI142" s="166">
        <v>42885</v>
      </c>
      <c r="AJ142" s="166"/>
      <c r="AK142" s="166"/>
      <c r="AL142" s="166"/>
      <c r="AM142" s="165"/>
      <c r="AN142" s="165"/>
      <c r="AO142" s="165"/>
      <c r="AP142" s="164"/>
      <c r="AQ142" s="163">
        <f>COUNTIFS(AG142:AP142,"&gt;=01/01/2017",AG142:AP142,"&lt;=31/12/2017",AG142:AP142,"&lt;="&amp;#REF!)</f>
        <v>0</v>
      </c>
      <c r="AR142" s="162">
        <f>IF(AQ142/MAX($BB$13,3)&gt;=1,1,AQ142/MAX($BB$13,3))</f>
        <v>0</v>
      </c>
      <c r="AS142" s="161">
        <f>COUNTIFS(AG142:AP142,"&gt;=01/06/2016",AG142:AP142,"&lt;=31/05/2017",AG142:AP142,"&lt;="&amp;#REF!)</f>
        <v>0</v>
      </c>
      <c r="AT142" s="160">
        <f>IF(AS142/MAX($BB$13,3)&gt;=1,1,AS142/MAX($BB$13,3))</f>
        <v>0</v>
      </c>
      <c r="AU142" s="184"/>
      <c r="AV142" s="183">
        <f>$A142</f>
        <v>0</v>
      </c>
      <c r="AW142" s="182">
        <f>$B142</f>
        <v>0</v>
      </c>
      <c r="AX142" s="156">
        <f t="array" ref="AX142">IFERROR(SMALL(IF($AG142:$AP142-$AX$2&gt;0,$AG142:$AP142,""),COLUMN(#REF!)),0)</f>
        <v>0</v>
      </c>
      <c r="AY142" s="156">
        <f t="array" ref="AY142">IFERROR(SMALL(IF($AG142:$AP142-$AX$2&gt;0,$AG142:$AP142,""),COLUMN(#REF!)),0)</f>
        <v>0</v>
      </c>
      <c r="AZ142" s="156">
        <f t="array" ref="AZ142">IFERROR(SMALL(IF($AG142:$AP142-$AX$2&gt;0,$AG142:$AP142,""),COLUMN(#REF!)),0)</f>
        <v>0</v>
      </c>
      <c r="BA142" s="156">
        <f t="array" ref="BA142">IFERROR(SMALL(IF($AG142:$AP142-$AX$2&gt;0,$AG142:$AP142,""),COLUMN(#REF!)),0)</f>
        <v>0</v>
      </c>
      <c r="BB142" s="156">
        <f t="array" ref="BB142">IFERROR(SMALL(IF($AG142:$AP142-$AX$2&gt;0,$AG142:$AP142,""),COLUMN(#REF!)),0)</f>
        <v>0</v>
      </c>
      <c r="BC142" s="156">
        <f t="array" ref="BC142">IFERROR(SMALL(IF($AG142:$AP142-$AX$2&gt;0,$AG142:$AP142,""),COLUMN(#REF!)),0)</f>
        <v>0</v>
      </c>
      <c r="BD142" s="156">
        <f t="array" ref="BD142">IFERROR(SMALL(IF($AG142:$AP142-$AX$2&gt;0,$AG142:$AP142,""),COLUMN(#REF!)),0)</f>
        <v>0</v>
      </c>
      <c r="BE142" s="156">
        <f t="array" ref="BE142">IFERROR(SMALL(IF($AG142:$AP142-$AX$2&gt;0,$AG142:$AP142,""),COLUMN(#REF!)),0)</f>
        <v>0</v>
      </c>
      <c r="BF142" s="156">
        <f t="array" ref="BF142">IFERROR(SMALL(IF($AG142:$AP142-$AX$2&gt;0,$AG142:$AP142,""),COLUMN(#REF!)),0)</f>
        <v>0</v>
      </c>
      <c r="BG142" s="156">
        <f t="array" ref="BG142">IFERROR(SMALL(IF($AG142:$AP142-$AX$2&gt;0,$AG142:$AP142,""),COLUMN(#REF!)),0)</f>
        <v>0</v>
      </c>
      <c r="BH142" s="163">
        <f>COUNTIFS(AX142:BG142,"&gt;=01/01/2018",AX142:BG142,"&lt;=31/12/2018",AX142:BG142,"&lt;="&amp;#REF!)</f>
        <v>0</v>
      </c>
      <c r="BI142" s="162">
        <f>IF(BH142/MAX($BB$13,3)&gt;=1,1,BH142/MAX($BB$13,3))</f>
        <v>0</v>
      </c>
      <c r="BJ142" s="161">
        <f>COUNTIFS(AX142:BG142,"&gt;=01/06/2017",AX142:BG142,"&lt;=31/05/2018",AX142:BG142,"&lt;="&amp;#REF!)</f>
        <v>0</v>
      </c>
      <c r="BK142" s="181">
        <f>IF(BJ142/MAX($BB$13,3)&gt;=1,1,BJ142/MAX($BB$13,3))</f>
        <v>0</v>
      </c>
      <c r="BL142" s="180"/>
      <c r="BM142" s="183">
        <f>$A142</f>
        <v>0</v>
      </c>
      <c r="BN142" s="182">
        <f>$B142</f>
        <v>0</v>
      </c>
      <c r="BO142" s="166" t="str">
        <f t="array" ref="BO142">IFERROR(SMALL(IF($AG142:$AP142-$AX$2&gt;0,$AG142:$AP142,""),COLUMN(#REF!)),"")</f>
        <v/>
      </c>
      <c r="BP142" s="166" t="str">
        <f t="array" ref="BP142">IFERROR(SMALL(IF($AG142:$AP142-$AX$2&gt;0,$AG142:$AP142,""),COLUMN(#REF!)),"")</f>
        <v/>
      </c>
      <c r="BQ142" s="166" t="str">
        <f t="array" ref="BQ142">IFERROR(SMALL(IF($AG142:$AP142-$AX$2&gt;0,$AG142:$AP142,""),COLUMN(#REF!)),"")</f>
        <v/>
      </c>
      <c r="BR142" s="166" t="str">
        <f t="array" ref="BR142">IFERROR(SMALL(IF($AG142:$AP142-$AX$2&gt;0,$AG142:$AP142,""),COLUMN(#REF!)),"")</f>
        <v/>
      </c>
      <c r="BS142" s="166" t="str">
        <f t="array" ref="BS142">IFERROR(SMALL(IF($AG142:$AP142-$AX$2&gt;0,$AG142:$AP142,""),COLUMN(#REF!)),"")</f>
        <v/>
      </c>
      <c r="BT142" s="166" t="str">
        <f t="array" ref="BT142">IFERROR(SMALL(IF($AG142:$AP142-$AX$2&gt;0,$AG142:$AP142,""),COLUMN(#REF!)),"")</f>
        <v/>
      </c>
      <c r="BU142" s="166" t="str">
        <f t="array" ref="BU142">IFERROR(SMALL(IF($AG142:$AP142-$AX$2&gt;0,$AG142:$AP142,""),COLUMN(#REF!)),"")</f>
        <v/>
      </c>
      <c r="BV142" s="166" t="str">
        <f t="array" ref="BV142">IFERROR(SMALL(IF($AG142:$AP142-$AX$2&gt;0,$AG142:$AP142,""),COLUMN(#REF!)),"")</f>
        <v/>
      </c>
      <c r="BW142" s="166" t="str">
        <f t="array" ref="BW142">IFERROR(SMALL(IF($AG142:$AP142-$AX$2&gt;0,$AG142:$AP142,""),COLUMN(#REF!)),"")</f>
        <v/>
      </c>
      <c r="BX142" s="166" t="str">
        <f t="array" ref="BX142">IFERROR(SMALL(IF($AG142:$AP142-$AX$2&gt;0,$AG142:$AP142,""),COLUMN(#REF!)),"")</f>
        <v/>
      </c>
      <c r="BY142" s="163">
        <f>COUNTIFS(BO142:BX142,"&gt;=01/01/2018",BO142:BX142,"&lt;=31/12/2018",BO142:BX142,"&lt;="&amp;#REF!)</f>
        <v>0</v>
      </c>
      <c r="BZ142" s="162">
        <f>IF(BY142/MAX($BB$13,3)&gt;=1,1,BY142/MAX($BB$13,3))</f>
        <v>0</v>
      </c>
      <c r="CA142" s="161">
        <f>COUNTIFS(BO142:BX142,"&gt;=01/06/2017",BO142:BX142,"&lt;=31/05/2018",BO142:BX142,"&lt;="&amp;#REF!)</f>
        <v>0</v>
      </c>
      <c r="CB142" s="160">
        <f>IF(CA142/MAX($BB$13,3)&gt;=1,1,CA142/MAX($BB$13,3))</f>
        <v>0</v>
      </c>
    </row>
    <row r="143" spans="1:80" s="143" customFormat="1" ht="19" customHeight="1" x14ac:dyDescent="0.2">
      <c r="A143" s="188"/>
      <c r="B143" s="188"/>
      <c r="C143" s="176" t="s">
        <v>17</v>
      </c>
      <c r="D143" s="195">
        <v>41275</v>
      </c>
      <c r="E143" s="194">
        <f t="shared" si="32"/>
        <v>41640</v>
      </c>
      <c r="F143" s="193">
        <f t="shared" ca="1" si="36"/>
        <v>-1305</v>
      </c>
      <c r="G143" s="195">
        <v>41275</v>
      </c>
      <c r="H143" s="194">
        <f t="shared" si="26"/>
        <v>41640</v>
      </c>
      <c r="I143" s="193">
        <f t="shared" ca="1" si="34"/>
        <v>-1305</v>
      </c>
      <c r="J143" s="195">
        <v>41275</v>
      </c>
      <c r="K143" s="194">
        <f t="shared" si="28"/>
        <v>41640</v>
      </c>
      <c r="L143" s="193">
        <f t="shared" ca="1" si="35"/>
        <v>-1305</v>
      </c>
      <c r="M143" s="195">
        <v>41275</v>
      </c>
      <c r="N143" s="194">
        <f t="shared" si="30"/>
        <v>41640</v>
      </c>
      <c r="O143" s="193">
        <f t="shared" ca="1" si="31"/>
        <v>-1305</v>
      </c>
      <c r="P143" s="187"/>
      <c r="Q143" s="175"/>
      <c r="R143" s="186"/>
      <c r="S143" s="185"/>
      <c r="T143" s="185"/>
      <c r="U143" s="185"/>
      <c r="V143" s="185"/>
      <c r="W143" s="185"/>
      <c r="X143" s="185"/>
      <c r="Y143" s="185"/>
      <c r="Z143" s="185"/>
      <c r="AA143" s="185"/>
      <c r="AB143" s="185"/>
      <c r="AC143" s="185"/>
      <c r="AD143" s="185"/>
      <c r="AE143" s="83"/>
      <c r="AF143" s="82"/>
      <c r="AG143" s="167">
        <v>42646</v>
      </c>
      <c r="AH143" s="164">
        <v>42796</v>
      </c>
      <c r="AI143" s="166">
        <v>42803</v>
      </c>
      <c r="AJ143" s="166"/>
      <c r="AK143" s="166"/>
      <c r="AL143" s="166"/>
      <c r="AM143" s="165"/>
      <c r="AN143" s="165"/>
      <c r="AO143" s="165"/>
      <c r="AP143" s="164"/>
      <c r="AQ143" s="163">
        <f>COUNTIFS(AG143:AP143,"&gt;=01/01/2017",AG143:AP143,"&lt;=31/12/2017",AG143:AP143,"&lt;="&amp;#REF!)</f>
        <v>0</v>
      </c>
      <c r="AR143" s="162">
        <f>IF(AQ143/MAX($BB$13,3)&gt;=1,1,AQ143/MAX($BB$13,3))</f>
        <v>0</v>
      </c>
      <c r="AS143" s="161">
        <f>COUNTIFS(AG143:AP143,"&gt;=01/06/2016",AG143:AP143,"&lt;=31/05/2017",AG143:AP143,"&lt;="&amp;#REF!)</f>
        <v>0</v>
      </c>
      <c r="AT143" s="160">
        <f>IF(AS143/MAX($BB$13,3)&gt;=1,1,AS143/MAX($BB$13,3))</f>
        <v>0</v>
      </c>
      <c r="AU143" s="184"/>
      <c r="AV143" s="183">
        <f>$A143</f>
        <v>0</v>
      </c>
      <c r="AW143" s="182">
        <f>$B143</f>
        <v>0</v>
      </c>
      <c r="AX143" s="156">
        <f t="array" ref="AX143">IFERROR(SMALL(IF($AG143:$AP143-$AX$2&gt;0,$AG143:$AP143,""),COLUMN(#REF!)),0)</f>
        <v>0</v>
      </c>
      <c r="AY143" s="156">
        <f t="array" ref="AY143">IFERROR(SMALL(IF($AG143:$AP143-$AX$2&gt;0,$AG143:$AP143,""),COLUMN(#REF!)),0)</f>
        <v>0</v>
      </c>
      <c r="AZ143" s="156">
        <f t="array" ref="AZ143">IFERROR(SMALL(IF($AG143:$AP143-$AX$2&gt;0,$AG143:$AP143,""),COLUMN(#REF!)),0)</f>
        <v>0</v>
      </c>
      <c r="BA143" s="156">
        <f t="array" ref="BA143">IFERROR(SMALL(IF($AG143:$AP143-$AX$2&gt;0,$AG143:$AP143,""),COLUMN(#REF!)),0)</f>
        <v>0</v>
      </c>
      <c r="BB143" s="156">
        <f t="array" ref="BB143">IFERROR(SMALL(IF($AG143:$AP143-$AX$2&gt;0,$AG143:$AP143,""),COLUMN(#REF!)),0)</f>
        <v>0</v>
      </c>
      <c r="BC143" s="156">
        <f t="array" ref="BC143">IFERROR(SMALL(IF($AG143:$AP143-$AX$2&gt;0,$AG143:$AP143,""),COLUMN(#REF!)),0)</f>
        <v>0</v>
      </c>
      <c r="BD143" s="156">
        <f t="array" ref="BD143">IFERROR(SMALL(IF($AG143:$AP143-$AX$2&gt;0,$AG143:$AP143,""),COLUMN(#REF!)),0)</f>
        <v>0</v>
      </c>
      <c r="BE143" s="156">
        <f t="array" ref="BE143">IFERROR(SMALL(IF($AG143:$AP143-$AX$2&gt;0,$AG143:$AP143,""),COLUMN(#REF!)),0)</f>
        <v>0</v>
      </c>
      <c r="BF143" s="156">
        <f t="array" ref="BF143">IFERROR(SMALL(IF($AG143:$AP143-$AX$2&gt;0,$AG143:$AP143,""),COLUMN(#REF!)),0)</f>
        <v>0</v>
      </c>
      <c r="BG143" s="156">
        <f t="array" ref="BG143">IFERROR(SMALL(IF($AG143:$AP143-$AX$2&gt;0,$AG143:$AP143,""),COLUMN(#REF!)),0)</f>
        <v>0</v>
      </c>
      <c r="BH143" s="163">
        <f>COUNTIFS(AX143:BG143,"&gt;=01/01/2018",AX143:BG143,"&lt;=31/12/2018",AX143:BG143,"&lt;="&amp;#REF!)</f>
        <v>0</v>
      </c>
      <c r="BI143" s="162">
        <f>IF(BH143/MAX($BB$13,3)&gt;=1,1,BH143/MAX($BB$13,3))</f>
        <v>0</v>
      </c>
      <c r="BJ143" s="161">
        <f>COUNTIFS(AX143:BG143,"&gt;=01/06/2017",AX143:BG143,"&lt;=31/05/2018",AX143:BG143,"&lt;="&amp;#REF!)</f>
        <v>0</v>
      </c>
      <c r="BK143" s="181">
        <f>IF(BJ143/MAX($BB$13,3)&gt;=1,1,BJ143/MAX($BB$13,3))</f>
        <v>0</v>
      </c>
      <c r="BL143" s="180"/>
      <c r="BM143" s="183">
        <f>$A143</f>
        <v>0</v>
      </c>
      <c r="BN143" s="182">
        <f>$B143</f>
        <v>0</v>
      </c>
      <c r="BO143" s="166" t="str">
        <f t="array" ref="BO143">IFERROR(SMALL(IF($AG143:$AP143-$AX$2&gt;0,$AG143:$AP143,""),COLUMN(#REF!)),"")</f>
        <v/>
      </c>
      <c r="BP143" s="166" t="str">
        <f t="array" ref="BP143">IFERROR(SMALL(IF($AG143:$AP143-$AX$2&gt;0,$AG143:$AP143,""),COLUMN(#REF!)),"")</f>
        <v/>
      </c>
      <c r="BQ143" s="166" t="str">
        <f t="array" ref="BQ143">IFERROR(SMALL(IF($AG143:$AP143-$AX$2&gt;0,$AG143:$AP143,""),COLUMN(#REF!)),"")</f>
        <v/>
      </c>
      <c r="BR143" s="166" t="str">
        <f t="array" ref="BR143">IFERROR(SMALL(IF($AG143:$AP143-$AX$2&gt;0,$AG143:$AP143,""),COLUMN(#REF!)),"")</f>
        <v/>
      </c>
      <c r="BS143" s="166" t="str">
        <f t="array" ref="BS143">IFERROR(SMALL(IF($AG143:$AP143-$AX$2&gt;0,$AG143:$AP143,""),COLUMN(#REF!)),"")</f>
        <v/>
      </c>
      <c r="BT143" s="166" t="str">
        <f t="array" ref="BT143">IFERROR(SMALL(IF($AG143:$AP143-$AX$2&gt;0,$AG143:$AP143,""),COLUMN(#REF!)),"")</f>
        <v/>
      </c>
      <c r="BU143" s="166" t="str">
        <f t="array" ref="BU143">IFERROR(SMALL(IF($AG143:$AP143-$AX$2&gt;0,$AG143:$AP143,""),COLUMN(#REF!)),"")</f>
        <v/>
      </c>
      <c r="BV143" s="166" t="str">
        <f t="array" ref="BV143">IFERROR(SMALL(IF($AG143:$AP143-$AX$2&gt;0,$AG143:$AP143,""),COLUMN(#REF!)),"")</f>
        <v/>
      </c>
      <c r="BW143" s="166" t="str">
        <f t="array" ref="BW143">IFERROR(SMALL(IF($AG143:$AP143-$AX$2&gt;0,$AG143:$AP143,""),COLUMN(#REF!)),"")</f>
        <v/>
      </c>
      <c r="BX143" s="166" t="str">
        <f t="array" ref="BX143">IFERROR(SMALL(IF($AG143:$AP143-$AX$2&gt;0,$AG143:$AP143,""),COLUMN(#REF!)),"")</f>
        <v/>
      </c>
      <c r="BY143" s="163">
        <f>COUNTIFS(BO143:BX143,"&gt;=01/01/2018",BO143:BX143,"&lt;=31/12/2018",BO143:BX143,"&lt;="&amp;#REF!)</f>
        <v>0</v>
      </c>
      <c r="BZ143" s="162">
        <f>IF(BY143/MAX($BB$13,3)&gt;=1,1,BY143/MAX($BB$13,3))</f>
        <v>0</v>
      </c>
      <c r="CA143" s="161">
        <f>COUNTIFS(BO143:BX143,"&gt;=01/06/2017",BO143:BX143,"&lt;=31/05/2018",BO143:BX143,"&lt;="&amp;#REF!)</f>
        <v>0</v>
      </c>
      <c r="CB143" s="160">
        <f>IF(CA143/MAX($BB$13,3)&gt;=1,1,CA143/MAX($BB$13,3))</f>
        <v>0</v>
      </c>
    </row>
    <row r="144" spans="1:80" s="143" customFormat="1" ht="19" customHeight="1" x14ac:dyDescent="0.2">
      <c r="A144" s="188"/>
      <c r="B144" s="188"/>
      <c r="C144" s="176" t="s">
        <v>17</v>
      </c>
      <c r="D144" s="195">
        <v>41276</v>
      </c>
      <c r="E144" s="194">
        <f t="shared" si="32"/>
        <v>41641</v>
      </c>
      <c r="F144" s="193">
        <f t="shared" ca="1" si="36"/>
        <v>-1304</v>
      </c>
      <c r="G144" s="195">
        <v>41276</v>
      </c>
      <c r="H144" s="194">
        <f t="shared" si="26"/>
        <v>41641</v>
      </c>
      <c r="I144" s="193">
        <f t="shared" ca="1" si="34"/>
        <v>-1304</v>
      </c>
      <c r="J144" s="195">
        <v>41276</v>
      </c>
      <c r="K144" s="194">
        <f t="shared" si="28"/>
        <v>41641</v>
      </c>
      <c r="L144" s="193">
        <f t="shared" ca="1" si="35"/>
        <v>-1304</v>
      </c>
      <c r="M144" s="187"/>
      <c r="N144" s="175"/>
      <c r="O144" s="186"/>
      <c r="P144" s="187"/>
      <c r="Q144" s="175"/>
      <c r="R144" s="186"/>
      <c r="S144" s="185"/>
      <c r="T144" s="185"/>
      <c r="U144" s="185"/>
      <c r="V144" s="185"/>
      <c r="W144" s="185"/>
      <c r="X144" s="185"/>
      <c r="Y144" s="185"/>
      <c r="Z144" s="185"/>
      <c r="AA144" s="185"/>
      <c r="AB144" s="185"/>
      <c r="AC144" s="185"/>
      <c r="AD144" s="185"/>
      <c r="AE144" s="83"/>
      <c r="AF144" s="82"/>
      <c r="AG144" s="167">
        <v>42797</v>
      </c>
      <c r="AH144" s="164">
        <v>42830</v>
      </c>
      <c r="AI144" s="166">
        <v>42885</v>
      </c>
      <c r="AJ144" s="166"/>
      <c r="AK144" s="166"/>
      <c r="AL144" s="166"/>
      <c r="AM144" s="165"/>
      <c r="AN144" s="165"/>
      <c r="AO144" s="165"/>
      <c r="AP144" s="164"/>
      <c r="AQ144" s="163">
        <f>COUNTIFS(AG144:AP144,"&gt;=01/01/2017",AG144:AP144,"&lt;=31/12/2017",AG144:AP144,"&lt;="&amp;#REF!)</f>
        <v>0</v>
      </c>
      <c r="AR144" s="162">
        <f>IF(AQ144/MAX($BB$13,3)&gt;=1,1,AQ144/MAX($BB$13,3))</f>
        <v>0</v>
      </c>
      <c r="AS144" s="161">
        <f>COUNTIFS(AG144:AP144,"&gt;=01/06/2016",AG144:AP144,"&lt;=31/05/2017",AG144:AP144,"&lt;="&amp;#REF!)</f>
        <v>0</v>
      </c>
      <c r="AT144" s="160">
        <f>IF(AS144/MAX($BB$13,3)&gt;=1,1,AS144/MAX($BB$13,3))</f>
        <v>0</v>
      </c>
      <c r="AU144" s="184"/>
      <c r="AV144" s="183">
        <f>$A144</f>
        <v>0</v>
      </c>
      <c r="AW144" s="182">
        <f>$B144</f>
        <v>0</v>
      </c>
      <c r="AX144" s="156">
        <f t="array" ref="AX144">IFERROR(SMALL(IF($AG144:$AP144-$AX$2&gt;0,$AG144:$AP144,""),COLUMN(#REF!)),0)</f>
        <v>0</v>
      </c>
      <c r="AY144" s="156">
        <f t="array" ref="AY144">IFERROR(SMALL(IF($AG144:$AP144-$AX$2&gt;0,$AG144:$AP144,""),COLUMN(#REF!)),0)</f>
        <v>0</v>
      </c>
      <c r="AZ144" s="156">
        <f t="array" ref="AZ144">IFERROR(SMALL(IF($AG144:$AP144-$AX$2&gt;0,$AG144:$AP144,""),COLUMN(#REF!)),0)</f>
        <v>0</v>
      </c>
      <c r="BA144" s="156">
        <f t="array" ref="BA144">IFERROR(SMALL(IF($AG144:$AP144-$AX$2&gt;0,$AG144:$AP144,""),COLUMN(#REF!)),0)</f>
        <v>0</v>
      </c>
      <c r="BB144" s="156">
        <f t="array" ref="BB144">IFERROR(SMALL(IF($AG144:$AP144-$AX$2&gt;0,$AG144:$AP144,""),COLUMN(#REF!)),0)</f>
        <v>0</v>
      </c>
      <c r="BC144" s="156">
        <f t="array" ref="BC144">IFERROR(SMALL(IF($AG144:$AP144-$AX$2&gt;0,$AG144:$AP144,""),COLUMN(#REF!)),0)</f>
        <v>0</v>
      </c>
      <c r="BD144" s="156">
        <f t="array" ref="BD144">IFERROR(SMALL(IF($AG144:$AP144-$AX$2&gt;0,$AG144:$AP144,""),COLUMN(#REF!)),0)</f>
        <v>0</v>
      </c>
      <c r="BE144" s="156">
        <f t="array" ref="BE144">IFERROR(SMALL(IF($AG144:$AP144-$AX$2&gt;0,$AG144:$AP144,""),COLUMN(#REF!)),0)</f>
        <v>0</v>
      </c>
      <c r="BF144" s="156">
        <f t="array" ref="BF144">IFERROR(SMALL(IF($AG144:$AP144-$AX$2&gt;0,$AG144:$AP144,""),COLUMN(#REF!)),0)</f>
        <v>0</v>
      </c>
      <c r="BG144" s="156">
        <f t="array" ref="BG144">IFERROR(SMALL(IF($AG144:$AP144-$AX$2&gt;0,$AG144:$AP144,""),COLUMN(#REF!)),0)</f>
        <v>0</v>
      </c>
      <c r="BH144" s="163">
        <f>COUNTIFS(AX144:BG144,"&gt;=01/01/2018",AX144:BG144,"&lt;=31/12/2018",AX144:BG144,"&lt;="&amp;#REF!)</f>
        <v>0</v>
      </c>
      <c r="BI144" s="162">
        <f>IF(BH144/MAX($BB$13,3)&gt;=1,1,BH144/MAX($BB$13,3))</f>
        <v>0</v>
      </c>
      <c r="BJ144" s="161">
        <f>COUNTIFS(AX144:BG144,"&gt;=01/06/2017",AX144:BG144,"&lt;=31/05/2018",AX144:BG144,"&lt;="&amp;#REF!)</f>
        <v>0</v>
      </c>
      <c r="BK144" s="181">
        <f>IF(BJ144/MAX($BB$13,3)&gt;=1,1,BJ144/MAX($BB$13,3))</f>
        <v>0</v>
      </c>
      <c r="BL144" s="180"/>
      <c r="BM144" s="183">
        <f>$A144</f>
        <v>0</v>
      </c>
      <c r="BN144" s="182">
        <f>$B144</f>
        <v>0</v>
      </c>
      <c r="BO144" s="166" t="str">
        <f t="array" ref="BO144">IFERROR(SMALL(IF($AG144:$AP144-$AX$2&gt;0,$AG144:$AP144,""),COLUMN(#REF!)),"")</f>
        <v/>
      </c>
      <c r="BP144" s="166" t="str">
        <f t="array" ref="BP144">IFERROR(SMALL(IF($AG144:$AP144-$AX$2&gt;0,$AG144:$AP144,""),COLUMN(#REF!)),"")</f>
        <v/>
      </c>
      <c r="BQ144" s="166" t="str">
        <f t="array" ref="BQ144">IFERROR(SMALL(IF($AG144:$AP144-$AX$2&gt;0,$AG144:$AP144,""),COLUMN(#REF!)),"")</f>
        <v/>
      </c>
      <c r="BR144" s="166" t="str">
        <f t="array" ref="BR144">IFERROR(SMALL(IF($AG144:$AP144-$AX$2&gt;0,$AG144:$AP144,""),COLUMN(#REF!)),"")</f>
        <v/>
      </c>
      <c r="BS144" s="166" t="str">
        <f t="array" ref="BS144">IFERROR(SMALL(IF($AG144:$AP144-$AX$2&gt;0,$AG144:$AP144,""),COLUMN(#REF!)),"")</f>
        <v/>
      </c>
      <c r="BT144" s="166" t="str">
        <f t="array" ref="BT144">IFERROR(SMALL(IF($AG144:$AP144-$AX$2&gt;0,$AG144:$AP144,""),COLUMN(#REF!)),"")</f>
        <v/>
      </c>
      <c r="BU144" s="166" t="str">
        <f t="array" ref="BU144">IFERROR(SMALL(IF($AG144:$AP144-$AX$2&gt;0,$AG144:$AP144,""),COLUMN(#REF!)),"")</f>
        <v/>
      </c>
      <c r="BV144" s="166" t="str">
        <f t="array" ref="BV144">IFERROR(SMALL(IF($AG144:$AP144-$AX$2&gt;0,$AG144:$AP144,""),COLUMN(#REF!)),"")</f>
        <v/>
      </c>
      <c r="BW144" s="166" t="str">
        <f t="array" ref="BW144">IFERROR(SMALL(IF($AG144:$AP144-$AX$2&gt;0,$AG144:$AP144,""),COLUMN(#REF!)),"")</f>
        <v/>
      </c>
      <c r="BX144" s="166" t="str">
        <f t="array" ref="BX144">IFERROR(SMALL(IF($AG144:$AP144-$AX$2&gt;0,$AG144:$AP144,""),COLUMN(#REF!)),"")</f>
        <v/>
      </c>
      <c r="BY144" s="163">
        <f>COUNTIFS(BO144:BX144,"&gt;=01/01/2018",BO144:BX144,"&lt;=31/12/2018",BO144:BX144,"&lt;="&amp;#REF!)</f>
        <v>0</v>
      </c>
      <c r="BZ144" s="162">
        <f>IF(BY144/MAX($BB$13,3)&gt;=1,1,BY144/MAX($BB$13,3))</f>
        <v>0</v>
      </c>
      <c r="CA144" s="161">
        <f>COUNTIFS(BO144:BX144,"&gt;=01/06/2017",BO144:BX144,"&lt;=31/05/2018",BO144:BX144,"&lt;="&amp;#REF!)</f>
        <v>0</v>
      </c>
      <c r="CB144" s="160">
        <f>IF(CA144/MAX($BB$13,3)&gt;=1,1,CA144/MAX($BB$13,3))</f>
        <v>0</v>
      </c>
    </row>
    <row r="145" spans="1:80" s="143" customFormat="1" ht="19" customHeight="1" x14ac:dyDescent="0.2">
      <c r="A145" s="188"/>
      <c r="B145" s="188"/>
      <c r="C145" s="176" t="s">
        <v>17</v>
      </c>
      <c r="D145" s="195">
        <v>41277</v>
      </c>
      <c r="E145" s="194">
        <f t="shared" si="32"/>
        <v>41642</v>
      </c>
      <c r="F145" s="193">
        <f t="shared" ca="1" si="36"/>
        <v>-1303</v>
      </c>
      <c r="G145" s="195">
        <v>41277</v>
      </c>
      <c r="H145" s="194">
        <f t="shared" si="26"/>
        <v>41642</v>
      </c>
      <c r="I145" s="193">
        <f t="shared" ca="1" si="34"/>
        <v>-1303</v>
      </c>
      <c r="J145" s="195">
        <v>41277</v>
      </c>
      <c r="K145" s="194">
        <f t="shared" si="28"/>
        <v>41642</v>
      </c>
      <c r="L145" s="193">
        <f t="shared" ca="1" si="35"/>
        <v>-1303</v>
      </c>
      <c r="M145" s="187"/>
      <c r="N145" s="175"/>
      <c r="O145" s="186"/>
      <c r="P145" s="187"/>
      <c r="Q145" s="175"/>
      <c r="R145" s="186"/>
      <c r="S145" s="185"/>
      <c r="T145" s="185"/>
      <c r="U145" s="185"/>
      <c r="V145" s="185"/>
      <c r="W145" s="185"/>
      <c r="X145" s="185"/>
      <c r="Y145" s="185"/>
      <c r="Z145" s="185"/>
      <c r="AA145" s="185"/>
      <c r="AB145" s="185"/>
      <c r="AC145" s="185"/>
      <c r="AD145" s="185"/>
      <c r="AE145" s="83"/>
      <c r="AF145" s="82"/>
      <c r="AG145" s="167">
        <v>42569</v>
      </c>
      <c r="AH145" s="164">
        <v>42685</v>
      </c>
      <c r="AI145" s="166">
        <v>42885</v>
      </c>
      <c r="AJ145" s="166"/>
      <c r="AK145" s="166"/>
      <c r="AL145" s="166"/>
      <c r="AM145" s="165"/>
      <c r="AN145" s="165"/>
      <c r="AO145" s="165"/>
      <c r="AP145" s="164"/>
      <c r="AQ145" s="163">
        <f>COUNTIFS(AG145:AP145,"&gt;=01/01/2017",AG145:AP145,"&lt;=31/12/2017",AG145:AP145,"&lt;="&amp;#REF!)</f>
        <v>0</v>
      </c>
      <c r="AR145" s="162">
        <f>IF(AQ145/MAX($BB$13,3)&gt;=1,1,AQ145/MAX($BB$13,3))</f>
        <v>0</v>
      </c>
      <c r="AS145" s="161">
        <f>COUNTIFS(AG145:AP145,"&gt;=01/06/2016",AG145:AP145,"&lt;=31/05/2017",AG145:AP145,"&lt;="&amp;#REF!)</f>
        <v>0</v>
      </c>
      <c r="AT145" s="160">
        <f>IF(AS145/MAX($BB$13,3)&gt;=1,1,AS145/MAX($BB$13,3))</f>
        <v>0</v>
      </c>
      <c r="AU145" s="184"/>
      <c r="AV145" s="183">
        <f>$A145</f>
        <v>0</v>
      </c>
      <c r="AW145" s="182">
        <f>$B145</f>
        <v>0</v>
      </c>
      <c r="AX145" s="156">
        <f t="array" ref="AX145">IFERROR(SMALL(IF($AG145:$AP145-$AX$2&gt;0,$AG145:$AP145,""),COLUMN(#REF!)),0)</f>
        <v>0</v>
      </c>
      <c r="AY145" s="156">
        <f t="array" ref="AY145">IFERROR(SMALL(IF($AG145:$AP145-$AX$2&gt;0,$AG145:$AP145,""),COLUMN(#REF!)),0)</f>
        <v>0</v>
      </c>
      <c r="AZ145" s="156">
        <f t="array" ref="AZ145">IFERROR(SMALL(IF($AG145:$AP145-$AX$2&gt;0,$AG145:$AP145,""),COLUMN(#REF!)),0)</f>
        <v>0</v>
      </c>
      <c r="BA145" s="156">
        <f t="array" ref="BA145">IFERROR(SMALL(IF($AG145:$AP145-$AX$2&gt;0,$AG145:$AP145,""),COLUMN(#REF!)),0)</f>
        <v>0</v>
      </c>
      <c r="BB145" s="156">
        <f t="array" ref="BB145">IFERROR(SMALL(IF($AG145:$AP145-$AX$2&gt;0,$AG145:$AP145,""),COLUMN(#REF!)),0)</f>
        <v>0</v>
      </c>
      <c r="BC145" s="156">
        <f t="array" ref="BC145">IFERROR(SMALL(IF($AG145:$AP145-$AX$2&gt;0,$AG145:$AP145,""),COLUMN(#REF!)),0)</f>
        <v>0</v>
      </c>
      <c r="BD145" s="156">
        <f t="array" ref="BD145">IFERROR(SMALL(IF($AG145:$AP145-$AX$2&gt;0,$AG145:$AP145,""),COLUMN(#REF!)),0)</f>
        <v>0</v>
      </c>
      <c r="BE145" s="156">
        <f t="array" ref="BE145">IFERROR(SMALL(IF($AG145:$AP145-$AX$2&gt;0,$AG145:$AP145,""),COLUMN(#REF!)),0)</f>
        <v>0</v>
      </c>
      <c r="BF145" s="156">
        <f t="array" ref="BF145">IFERROR(SMALL(IF($AG145:$AP145-$AX$2&gt;0,$AG145:$AP145,""),COLUMN(#REF!)),0)</f>
        <v>0</v>
      </c>
      <c r="BG145" s="156">
        <f t="array" ref="BG145">IFERROR(SMALL(IF($AG145:$AP145-$AX$2&gt;0,$AG145:$AP145,""),COLUMN(#REF!)),0)</f>
        <v>0</v>
      </c>
      <c r="BH145" s="163">
        <f>COUNTIFS(AX145:BG145,"&gt;=01/01/2018",AX145:BG145,"&lt;=31/12/2018",AX145:BG145,"&lt;="&amp;#REF!)</f>
        <v>0</v>
      </c>
      <c r="BI145" s="162">
        <f>IF(BH145/MAX($BB$13,3)&gt;=1,1,BH145/MAX($BB$13,3))</f>
        <v>0</v>
      </c>
      <c r="BJ145" s="161">
        <f>COUNTIFS(AX145:BG145,"&gt;=01/06/2017",AX145:BG145,"&lt;=31/05/2018",AX145:BG145,"&lt;="&amp;#REF!)</f>
        <v>0</v>
      </c>
      <c r="BK145" s="181">
        <f>IF(BJ145/MAX($BB$13,3)&gt;=1,1,BJ145/MAX($BB$13,3))</f>
        <v>0</v>
      </c>
      <c r="BL145" s="180"/>
      <c r="BM145" s="183">
        <f>$A145</f>
        <v>0</v>
      </c>
      <c r="BN145" s="182">
        <f>$B145</f>
        <v>0</v>
      </c>
      <c r="BO145" s="166" t="str">
        <f t="array" ref="BO145">IFERROR(SMALL(IF($AG145:$AP145-$AX$2&gt;0,$AG145:$AP145,""),COLUMN(#REF!)),"")</f>
        <v/>
      </c>
      <c r="BP145" s="166" t="str">
        <f t="array" ref="BP145">IFERROR(SMALL(IF($AG145:$AP145-$AX$2&gt;0,$AG145:$AP145,""),COLUMN(#REF!)),"")</f>
        <v/>
      </c>
      <c r="BQ145" s="166" t="str">
        <f t="array" ref="BQ145">IFERROR(SMALL(IF($AG145:$AP145-$AX$2&gt;0,$AG145:$AP145,""),COLUMN(#REF!)),"")</f>
        <v/>
      </c>
      <c r="BR145" s="166" t="str">
        <f t="array" ref="BR145">IFERROR(SMALL(IF($AG145:$AP145-$AX$2&gt;0,$AG145:$AP145,""),COLUMN(#REF!)),"")</f>
        <v/>
      </c>
      <c r="BS145" s="166" t="str">
        <f t="array" ref="BS145">IFERROR(SMALL(IF($AG145:$AP145-$AX$2&gt;0,$AG145:$AP145,""),COLUMN(#REF!)),"")</f>
        <v/>
      </c>
      <c r="BT145" s="166" t="str">
        <f t="array" ref="BT145">IFERROR(SMALL(IF($AG145:$AP145-$AX$2&gt;0,$AG145:$AP145,""),COLUMN(#REF!)),"")</f>
        <v/>
      </c>
      <c r="BU145" s="166" t="str">
        <f t="array" ref="BU145">IFERROR(SMALL(IF($AG145:$AP145-$AX$2&gt;0,$AG145:$AP145,""),COLUMN(#REF!)),"")</f>
        <v/>
      </c>
      <c r="BV145" s="166" t="str">
        <f t="array" ref="BV145">IFERROR(SMALL(IF($AG145:$AP145-$AX$2&gt;0,$AG145:$AP145,""),COLUMN(#REF!)),"")</f>
        <v/>
      </c>
      <c r="BW145" s="166" t="str">
        <f t="array" ref="BW145">IFERROR(SMALL(IF($AG145:$AP145-$AX$2&gt;0,$AG145:$AP145,""),COLUMN(#REF!)),"")</f>
        <v/>
      </c>
      <c r="BX145" s="166" t="str">
        <f t="array" ref="BX145">IFERROR(SMALL(IF($AG145:$AP145-$AX$2&gt;0,$AG145:$AP145,""),COLUMN(#REF!)),"")</f>
        <v/>
      </c>
      <c r="BY145" s="163">
        <f>COUNTIFS(BO145:BX145,"&gt;=01/01/2018",BO145:BX145,"&lt;=31/12/2018",BO145:BX145,"&lt;="&amp;#REF!)</f>
        <v>0</v>
      </c>
      <c r="BZ145" s="162">
        <f>IF(BY145/MAX($BB$13,3)&gt;=1,1,BY145/MAX($BB$13,3))</f>
        <v>0</v>
      </c>
      <c r="CA145" s="161">
        <f>COUNTIFS(BO145:BX145,"&gt;=01/06/2017",BO145:BX145,"&lt;=31/05/2018",BO145:BX145,"&lt;="&amp;#REF!)</f>
        <v>0</v>
      </c>
      <c r="CB145" s="160">
        <f>IF(CA145/MAX($BB$13,3)&gt;=1,1,CA145/MAX($BB$13,3))</f>
        <v>0</v>
      </c>
    </row>
    <row r="146" spans="1:80" s="143" customFormat="1" ht="19" customHeight="1" x14ac:dyDescent="0.2">
      <c r="A146" s="177"/>
      <c r="B146" s="188"/>
      <c r="C146" s="176" t="s">
        <v>17</v>
      </c>
      <c r="D146" s="195">
        <v>41278</v>
      </c>
      <c r="E146" s="194">
        <f t="shared" si="32"/>
        <v>41643</v>
      </c>
      <c r="F146" s="193">
        <f t="shared" ca="1" si="36"/>
        <v>-1302</v>
      </c>
      <c r="G146" s="185"/>
      <c r="H146" s="185"/>
      <c r="I146" s="185"/>
      <c r="J146" s="185"/>
      <c r="K146" s="185"/>
      <c r="L146" s="185"/>
      <c r="M146" s="187"/>
      <c r="N146" s="175"/>
      <c r="O146" s="186"/>
      <c r="P146" s="187"/>
      <c r="Q146" s="175"/>
      <c r="R146" s="186"/>
      <c r="S146" s="185"/>
      <c r="T146" s="185"/>
      <c r="U146" s="185"/>
      <c r="V146" s="185"/>
      <c r="W146" s="185"/>
      <c r="X146" s="185"/>
      <c r="Y146" s="185"/>
      <c r="Z146" s="185"/>
      <c r="AA146" s="185"/>
      <c r="AB146" s="185"/>
      <c r="AC146" s="185"/>
      <c r="AD146" s="185"/>
      <c r="AE146" s="83"/>
      <c r="AF146" s="82"/>
      <c r="AG146" s="167">
        <v>42712</v>
      </c>
      <c r="AH146" s="164">
        <v>42713</v>
      </c>
      <c r="AI146" s="166">
        <v>42796</v>
      </c>
      <c r="AJ146" s="166">
        <v>42908</v>
      </c>
      <c r="AK146" s="166">
        <v>42912</v>
      </c>
      <c r="AL146" s="166"/>
      <c r="AM146" s="165"/>
      <c r="AN146" s="165"/>
      <c r="AO146" s="165"/>
      <c r="AP146" s="164"/>
      <c r="AQ146" s="163">
        <f>COUNTIFS(AG146:AP146,"&gt;=01/01/2017",AG146:AP146,"&lt;=31/12/2017",AG146:AP146,"&lt;="&amp;#REF!)</f>
        <v>0</v>
      </c>
      <c r="AR146" s="162">
        <f>IF(AQ146/MAX($BB$13,3)&gt;=1,1,AQ146/MAX($BB$13,3))</f>
        <v>0</v>
      </c>
      <c r="AS146" s="161">
        <f>COUNTIFS(AG146:AP146,"&gt;=01/06/2016",AG146:AP146,"&lt;=31/05/2017",AG146:AP146,"&lt;="&amp;#REF!)</f>
        <v>0</v>
      </c>
      <c r="AT146" s="160">
        <f>IF(AS146/MAX($BB$13,3)&gt;=1,1,AS146/MAX($BB$13,3))</f>
        <v>0</v>
      </c>
      <c r="AU146" s="184"/>
      <c r="AV146" s="183">
        <f>$A146</f>
        <v>0</v>
      </c>
      <c r="AW146" s="182">
        <f>$B146</f>
        <v>0</v>
      </c>
      <c r="AX146" s="156">
        <f t="array" ref="AX146">IFERROR(SMALL(IF($AG146:$AP146-$AX$2&gt;0,$AG146:$AP146,""),COLUMN(#REF!)),0)</f>
        <v>0</v>
      </c>
      <c r="AY146" s="156">
        <f t="array" ref="AY146">IFERROR(SMALL(IF($AG146:$AP146-$AX$2&gt;0,$AG146:$AP146,""),COLUMN(#REF!)),0)</f>
        <v>0</v>
      </c>
      <c r="AZ146" s="156">
        <f t="array" ref="AZ146">IFERROR(SMALL(IF($AG146:$AP146-$AX$2&gt;0,$AG146:$AP146,""),COLUMN(#REF!)),0)</f>
        <v>0</v>
      </c>
      <c r="BA146" s="156">
        <f t="array" ref="BA146">IFERROR(SMALL(IF($AG146:$AP146-$AX$2&gt;0,$AG146:$AP146,""),COLUMN(#REF!)),0)</f>
        <v>0</v>
      </c>
      <c r="BB146" s="156">
        <f t="array" ref="BB146">IFERROR(SMALL(IF($AG146:$AP146-$AX$2&gt;0,$AG146:$AP146,""),COLUMN(#REF!)),0)</f>
        <v>0</v>
      </c>
      <c r="BC146" s="156">
        <f t="array" ref="BC146">IFERROR(SMALL(IF($AG146:$AP146-$AX$2&gt;0,$AG146:$AP146,""),COLUMN(#REF!)),0)</f>
        <v>0</v>
      </c>
      <c r="BD146" s="156">
        <f t="array" ref="BD146">IFERROR(SMALL(IF($AG146:$AP146-$AX$2&gt;0,$AG146:$AP146,""),COLUMN(#REF!)),0)</f>
        <v>0</v>
      </c>
      <c r="BE146" s="156">
        <f t="array" ref="BE146">IFERROR(SMALL(IF($AG146:$AP146-$AX$2&gt;0,$AG146:$AP146,""),COLUMN(#REF!)),0)</f>
        <v>0</v>
      </c>
      <c r="BF146" s="156">
        <f t="array" ref="BF146">IFERROR(SMALL(IF($AG146:$AP146-$AX$2&gt;0,$AG146:$AP146,""),COLUMN(#REF!)),0)</f>
        <v>0</v>
      </c>
      <c r="BG146" s="156">
        <f t="array" ref="BG146">IFERROR(SMALL(IF($AG146:$AP146-$AX$2&gt;0,$AG146:$AP146,""),COLUMN(#REF!)),0)</f>
        <v>0</v>
      </c>
      <c r="BH146" s="163">
        <f>COUNTIFS(AX146:BG146,"&gt;=01/01/2018",AX146:BG146,"&lt;=31/12/2018",AX146:BG146,"&lt;="&amp;#REF!)</f>
        <v>0</v>
      </c>
      <c r="BI146" s="162">
        <f>IF(BH146/MAX($BB$13,3)&gt;=1,1,BH146/MAX($BB$13,3))</f>
        <v>0</v>
      </c>
      <c r="BJ146" s="161">
        <f>COUNTIFS(AX146:BG146,"&gt;=01/06/2017",AX146:BG146,"&lt;=31/05/2018",AX146:BG146,"&lt;="&amp;#REF!)</f>
        <v>0</v>
      </c>
      <c r="BK146" s="181">
        <f>IF(BJ146/MAX($BB$13,3)&gt;=1,1,BJ146/MAX($BB$13,3))</f>
        <v>0</v>
      </c>
      <c r="BL146" s="180"/>
      <c r="BM146" s="183">
        <f>$A146</f>
        <v>0</v>
      </c>
      <c r="BN146" s="182">
        <f>$B146</f>
        <v>0</v>
      </c>
      <c r="BO146" s="166" t="str">
        <f t="array" ref="BO146">IFERROR(SMALL(IF($AG146:$AP146-$AX$2&gt;0,$AG146:$AP146,""),COLUMN(#REF!)),"")</f>
        <v/>
      </c>
      <c r="BP146" s="166" t="str">
        <f t="array" ref="BP146">IFERROR(SMALL(IF($AG146:$AP146-$AX$2&gt;0,$AG146:$AP146,""),COLUMN(#REF!)),"")</f>
        <v/>
      </c>
      <c r="BQ146" s="166" t="str">
        <f t="array" ref="BQ146">IFERROR(SMALL(IF($AG146:$AP146-$AX$2&gt;0,$AG146:$AP146,""),COLUMN(#REF!)),"")</f>
        <v/>
      </c>
      <c r="BR146" s="166" t="str">
        <f t="array" ref="BR146">IFERROR(SMALL(IF($AG146:$AP146-$AX$2&gt;0,$AG146:$AP146,""),COLUMN(#REF!)),"")</f>
        <v/>
      </c>
      <c r="BS146" s="166" t="str">
        <f t="array" ref="BS146">IFERROR(SMALL(IF($AG146:$AP146-$AX$2&gt;0,$AG146:$AP146,""),COLUMN(#REF!)),"")</f>
        <v/>
      </c>
      <c r="BT146" s="166" t="str">
        <f t="array" ref="BT146">IFERROR(SMALL(IF($AG146:$AP146-$AX$2&gt;0,$AG146:$AP146,""),COLUMN(#REF!)),"")</f>
        <v/>
      </c>
      <c r="BU146" s="166" t="str">
        <f t="array" ref="BU146">IFERROR(SMALL(IF($AG146:$AP146-$AX$2&gt;0,$AG146:$AP146,""),COLUMN(#REF!)),"")</f>
        <v/>
      </c>
      <c r="BV146" s="166" t="str">
        <f t="array" ref="BV146">IFERROR(SMALL(IF($AG146:$AP146-$AX$2&gt;0,$AG146:$AP146,""),COLUMN(#REF!)),"")</f>
        <v/>
      </c>
      <c r="BW146" s="166" t="str">
        <f t="array" ref="BW146">IFERROR(SMALL(IF($AG146:$AP146-$AX$2&gt;0,$AG146:$AP146,""),COLUMN(#REF!)),"")</f>
        <v/>
      </c>
      <c r="BX146" s="166" t="str">
        <f t="array" ref="BX146">IFERROR(SMALL(IF($AG146:$AP146-$AX$2&gt;0,$AG146:$AP146,""),COLUMN(#REF!)),"")</f>
        <v/>
      </c>
      <c r="BY146" s="163">
        <f>COUNTIFS(BO146:BX146,"&gt;=01/01/2018",BO146:BX146,"&lt;=31/12/2018",BO146:BX146,"&lt;="&amp;#REF!)</f>
        <v>0</v>
      </c>
      <c r="BZ146" s="162">
        <f>IF(BY146/MAX($BB$13,3)&gt;=1,1,BY146/MAX($BB$13,3))</f>
        <v>0</v>
      </c>
      <c r="CA146" s="161">
        <f>COUNTIFS(BO146:BX146,"&gt;=01/06/2017",BO146:BX146,"&lt;=31/05/2018",BO146:BX146,"&lt;="&amp;#REF!)</f>
        <v>0</v>
      </c>
      <c r="CB146" s="160">
        <f>IF(CA146/MAX($BB$13,3)&gt;=1,1,CA146/MAX($BB$13,3))</f>
        <v>0</v>
      </c>
    </row>
    <row r="147" spans="1:80" s="143" customFormat="1" ht="19" customHeight="1" x14ac:dyDescent="0.2">
      <c r="A147" s="177"/>
      <c r="B147" s="177"/>
      <c r="C147" s="176" t="s">
        <v>17</v>
      </c>
      <c r="D147" s="195">
        <v>41279</v>
      </c>
      <c r="E147" s="194">
        <f t="shared" si="32"/>
        <v>41644</v>
      </c>
      <c r="F147" s="193">
        <f t="shared" ca="1" si="36"/>
        <v>-1301</v>
      </c>
      <c r="G147" s="185"/>
      <c r="H147" s="185"/>
      <c r="I147" s="185"/>
      <c r="J147" s="185"/>
      <c r="K147" s="185"/>
      <c r="L147" s="185"/>
      <c r="M147" s="187"/>
      <c r="N147" s="175"/>
      <c r="O147" s="186"/>
      <c r="P147" s="187"/>
      <c r="Q147" s="175"/>
      <c r="R147" s="186"/>
      <c r="S147" s="185"/>
      <c r="T147" s="185"/>
      <c r="U147" s="185"/>
      <c r="V147" s="185"/>
      <c r="W147" s="185"/>
      <c r="X147" s="185"/>
      <c r="Y147" s="185"/>
      <c r="Z147" s="185"/>
      <c r="AA147" s="185"/>
      <c r="AB147" s="185"/>
      <c r="AC147" s="185"/>
      <c r="AD147" s="185"/>
      <c r="AE147" s="83"/>
      <c r="AF147" s="82"/>
      <c r="AG147" s="167">
        <v>42830</v>
      </c>
      <c r="AH147" s="164">
        <v>42831</v>
      </c>
      <c r="AI147" s="166">
        <v>42857</v>
      </c>
      <c r="AJ147" s="166"/>
      <c r="AK147" s="166"/>
      <c r="AL147" s="166"/>
      <c r="AM147" s="165"/>
      <c r="AN147" s="165"/>
      <c r="AO147" s="165"/>
      <c r="AP147" s="164"/>
      <c r="AQ147" s="163">
        <f>COUNTIFS(AG147:AP147,"&gt;=01/01/2017",AG147:AP147,"&lt;=31/12/2017",AG147:AP147,"&lt;="&amp;#REF!)</f>
        <v>0</v>
      </c>
      <c r="AR147" s="162">
        <f>IF(AQ147/MAX($BB$13,3)&gt;=1,1,AQ147/MAX($BB$13,3))</f>
        <v>0</v>
      </c>
      <c r="AS147" s="161">
        <f>COUNTIFS(AG147:AP147,"&gt;=01/06/2016",AG147:AP147,"&lt;=31/05/2017",AG147:AP147,"&lt;="&amp;#REF!)</f>
        <v>0</v>
      </c>
      <c r="AT147" s="160">
        <f>IF(AS147/MAX($BB$13,3)&gt;=1,1,AS147/MAX($BB$13,3))</f>
        <v>0</v>
      </c>
      <c r="AU147" s="184"/>
      <c r="AV147" s="183">
        <f>$A147</f>
        <v>0</v>
      </c>
      <c r="AW147" s="182">
        <f>$B147</f>
        <v>0</v>
      </c>
      <c r="AX147" s="156">
        <f t="array" ref="AX147">IFERROR(SMALL(IF($AG147:$AP147-$AX$2&gt;0,$AG147:$AP147,""),COLUMN(#REF!)),0)</f>
        <v>0</v>
      </c>
      <c r="AY147" s="156">
        <f t="array" ref="AY147">IFERROR(SMALL(IF($AG147:$AP147-$AX$2&gt;0,$AG147:$AP147,""),COLUMN(#REF!)),0)</f>
        <v>0</v>
      </c>
      <c r="AZ147" s="156">
        <f t="array" ref="AZ147">IFERROR(SMALL(IF($AG147:$AP147-$AX$2&gt;0,$AG147:$AP147,""),COLUMN(#REF!)),0)</f>
        <v>0</v>
      </c>
      <c r="BA147" s="156">
        <f t="array" ref="BA147">IFERROR(SMALL(IF($AG147:$AP147-$AX$2&gt;0,$AG147:$AP147,""),COLUMN(#REF!)),0)</f>
        <v>0</v>
      </c>
      <c r="BB147" s="156">
        <f t="array" ref="BB147">IFERROR(SMALL(IF($AG147:$AP147-$AX$2&gt;0,$AG147:$AP147,""),COLUMN(#REF!)),0)</f>
        <v>0</v>
      </c>
      <c r="BC147" s="156">
        <f t="array" ref="BC147">IFERROR(SMALL(IF($AG147:$AP147-$AX$2&gt;0,$AG147:$AP147,""),COLUMN(#REF!)),0)</f>
        <v>0</v>
      </c>
      <c r="BD147" s="156">
        <f t="array" ref="BD147">IFERROR(SMALL(IF($AG147:$AP147-$AX$2&gt;0,$AG147:$AP147,""),COLUMN(#REF!)),0)</f>
        <v>0</v>
      </c>
      <c r="BE147" s="156">
        <f t="array" ref="BE147">IFERROR(SMALL(IF($AG147:$AP147-$AX$2&gt;0,$AG147:$AP147,""),COLUMN(#REF!)),0)</f>
        <v>0</v>
      </c>
      <c r="BF147" s="156">
        <f t="array" ref="BF147">IFERROR(SMALL(IF($AG147:$AP147-$AX$2&gt;0,$AG147:$AP147,""),COLUMN(#REF!)),0)</f>
        <v>0</v>
      </c>
      <c r="BG147" s="156">
        <f t="array" ref="BG147">IFERROR(SMALL(IF($AG147:$AP147-$AX$2&gt;0,$AG147:$AP147,""),COLUMN(#REF!)),0)</f>
        <v>0</v>
      </c>
      <c r="BH147" s="163">
        <f>COUNTIFS(AX147:BG147,"&gt;=01/01/2018",AX147:BG147,"&lt;=31/12/2018",AX147:BG147,"&lt;="&amp;#REF!)</f>
        <v>0</v>
      </c>
      <c r="BI147" s="162">
        <f>IF(BH147/MAX($BB$13,3)&gt;=1,1,BH147/MAX($BB$13,3))</f>
        <v>0</v>
      </c>
      <c r="BJ147" s="161">
        <f>COUNTIFS(AX147:BG147,"&gt;=01/06/2017",AX147:BG147,"&lt;=31/05/2018",AX147:BG147,"&lt;="&amp;#REF!)</f>
        <v>0</v>
      </c>
      <c r="BK147" s="181">
        <f>IF(BJ147/MAX($BB$13,3)&gt;=1,1,BJ147/MAX($BB$13,3))</f>
        <v>0</v>
      </c>
      <c r="BL147" s="180"/>
      <c r="BM147" s="183">
        <f>$A147</f>
        <v>0</v>
      </c>
      <c r="BN147" s="182">
        <f>$B147</f>
        <v>0</v>
      </c>
      <c r="BO147" s="166"/>
      <c r="BP147" s="166"/>
      <c r="BQ147" s="166"/>
      <c r="BR147" s="166"/>
      <c r="BS147" s="166"/>
      <c r="BT147" s="166"/>
      <c r="BU147" s="166"/>
      <c r="BV147" s="166"/>
      <c r="BW147" s="166"/>
      <c r="BX147" s="166"/>
      <c r="BY147" s="163">
        <f>COUNTIFS(BO147:BX147,"&gt;=01/01/2018",BO147:BX147,"&lt;=31/12/2018",BO147:BX147,"&lt;="&amp;#REF!)</f>
        <v>0</v>
      </c>
      <c r="BZ147" s="162">
        <f>IF(BY147/MAX($BB$13,3)&gt;=1,1,BY147/MAX($BB$13,3))</f>
        <v>0</v>
      </c>
      <c r="CA147" s="161">
        <f>COUNTIFS(BO147:BX147,"&gt;=01/06/2017",BO147:BX147,"&lt;=31/05/2018",BO147:BX147,"&lt;="&amp;#REF!)</f>
        <v>0</v>
      </c>
      <c r="CB147" s="160">
        <f>IF(CA147/MAX($BB$13,3)&gt;=1,1,CA147/MAX($BB$13,3))</f>
        <v>0</v>
      </c>
    </row>
    <row r="148" spans="1:80" s="143" customFormat="1" ht="19" customHeight="1" x14ac:dyDescent="0.2">
      <c r="A148" s="177"/>
      <c r="B148" s="188"/>
      <c r="C148" s="176" t="s">
        <v>17</v>
      </c>
      <c r="D148" s="195">
        <v>41280</v>
      </c>
      <c r="E148" s="194">
        <f t="shared" si="32"/>
        <v>41645</v>
      </c>
      <c r="F148" s="193">
        <f t="shared" ca="1" si="36"/>
        <v>-1300</v>
      </c>
      <c r="G148" s="185"/>
      <c r="H148" s="185"/>
      <c r="I148" s="185"/>
      <c r="J148" s="185"/>
      <c r="K148" s="185"/>
      <c r="L148" s="185"/>
      <c r="M148" s="187"/>
      <c r="N148" s="175"/>
      <c r="O148" s="186"/>
      <c r="P148" s="187"/>
      <c r="Q148" s="175"/>
      <c r="R148" s="186"/>
      <c r="S148" s="185"/>
      <c r="T148" s="185"/>
      <c r="U148" s="185"/>
      <c r="V148" s="185"/>
      <c r="W148" s="185"/>
      <c r="X148" s="185"/>
      <c r="Y148" s="185"/>
      <c r="Z148" s="185"/>
      <c r="AA148" s="185"/>
      <c r="AB148" s="185"/>
      <c r="AC148" s="185"/>
      <c r="AD148" s="185"/>
      <c r="AE148" s="83"/>
      <c r="AF148" s="82"/>
      <c r="AG148" s="167"/>
      <c r="AH148" s="164"/>
      <c r="AI148" s="166"/>
      <c r="AJ148" s="166"/>
      <c r="AK148" s="166"/>
      <c r="AL148" s="166"/>
      <c r="AM148" s="165"/>
      <c r="AN148" s="165"/>
      <c r="AO148" s="165"/>
      <c r="AP148" s="164"/>
      <c r="AQ148" s="163">
        <f>COUNTIFS(AG148:AP148,"&gt;=01/01/2017",AG148:AP148,"&lt;=31/12/2017",AG148:AP148,"&lt;="&amp;#REF!)</f>
        <v>0</v>
      </c>
      <c r="AR148" s="162">
        <f>IF(AQ148/MAX($BB$13,3)&gt;=1,1,AQ148/MAX($BB$13,3))</f>
        <v>0</v>
      </c>
      <c r="AS148" s="161">
        <f>COUNTIFS(AG148:AP148,"&gt;=01/06/2016",AG148:AP148,"&lt;=31/05/2017",AG148:AP148,"&lt;="&amp;#REF!)</f>
        <v>0</v>
      </c>
      <c r="AT148" s="160">
        <f>IF(AS148/MAX($BB$13,3)&gt;=1,1,AS148/MAX($BB$13,3))</f>
        <v>0</v>
      </c>
      <c r="AU148" s="184"/>
      <c r="AV148" s="183">
        <f>$A148</f>
        <v>0</v>
      </c>
      <c r="AW148" s="182">
        <f>$B148</f>
        <v>0</v>
      </c>
      <c r="AX148" s="156">
        <f t="array" ref="AX148">IFERROR(SMALL(IF($AG148:$AP148-$AX$2&gt;0,$AG148:$AP148,""),COLUMN(#REF!)),0)</f>
        <v>0</v>
      </c>
      <c r="AY148" s="156">
        <f t="array" ref="AY148">IFERROR(SMALL(IF($AG148:$AP148-$AX$2&gt;0,$AG148:$AP148,""),COLUMN(#REF!)),0)</f>
        <v>0</v>
      </c>
      <c r="AZ148" s="156">
        <f t="array" ref="AZ148">IFERROR(SMALL(IF($AG148:$AP148-$AX$2&gt;0,$AG148:$AP148,""),COLUMN(#REF!)),0)</f>
        <v>0</v>
      </c>
      <c r="BA148" s="156">
        <f t="array" ref="BA148">IFERROR(SMALL(IF($AG148:$AP148-$AX$2&gt;0,$AG148:$AP148,""),COLUMN(#REF!)),0)</f>
        <v>0</v>
      </c>
      <c r="BB148" s="156">
        <f t="array" ref="BB148">IFERROR(SMALL(IF($AG148:$AP148-$AX$2&gt;0,$AG148:$AP148,""),COLUMN(#REF!)),0)</f>
        <v>0</v>
      </c>
      <c r="BC148" s="156">
        <f t="array" ref="BC148">IFERROR(SMALL(IF($AG148:$AP148-$AX$2&gt;0,$AG148:$AP148,""),COLUMN(#REF!)),0)</f>
        <v>0</v>
      </c>
      <c r="BD148" s="156">
        <f t="array" ref="BD148">IFERROR(SMALL(IF($AG148:$AP148-$AX$2&gt;0,$AG148:$AP148,""),COLUMN(#REF!)),0)</f>
        <v>0</v>
      </c>
      <c r="BE148" s="156">
        <f t="array" ref="BE148">IFERROR(SMALL(IF($AG148:$AP148-$AX$2&gt;0,$AG148:$AP148,""),COLUMN(#REF!)),0)</f>
        <v>0</v>
      </c>
      <c r="BF148" s="156">
        <f t="array" ref="BF148">IFERROR(SMALL(IF($AG148:$AP148-$AX$2&gt;0,$AG148:$AP148,""),COLUMN(#REF!)),0)</f>
        <v>0</v>
      </c>
      <c r="BG148" s="156">
        <f t="array" ref="BG148">IFERROR(SMALL(IF($AG148:$AP148-$AX$2&gt;0,$AG148:$AP148,""),COLUMN(#REF!)),0)</f>
        <v>0</v>
      </c>
      <c r="BH148" s="163">
        <f>COUNTIFS(AX148:BG148,"&gt;=01/01/2018",AX148:BG148,"&lt;=31/12/2018",AX148:BG148,"&lt;="&amp;#REF!)</f>
        <v>0</v>
      </c>
      <c r="BI148" s="162">
        <f>IF(BH148/MAX($BB$13,3)&gt;=1,1,BH148/MAX($BB$13,3))</f>
        <v>0</v>
      </c>
      <c r="BJ148" s="161">
        <f>COUNTIFS(AX148:BG148,"&gt;=01/06/2017",AX148:BG148,"&lt;=31/05/2018",AX148:BG148,"&lt;="&amp;#REF!)</f>
        <v>0</v>
      </c>
      <c r="BK148" s="181">
        <f>IF(BJ148/MAX($BB$13,3)&gt;=1,1,BJ148/MAX($BB$13,3))</f>
        <v>0</v>
      </c>
      <c r="BL148" s="180"/>
      <c r="BM148" s="183">
        <f>$A148</f>
        <v>0</v>
      </c>
      <c r="BN148" s="182">
        <f>$B148</f>
        <v>0</v>
      </c>
      <c r="BO148" s="166"/>
      <c r="BP148" s="166"/>
      <c r="BQ148" s="166"/>
      <c r="BR148" s="166"/>
      <c r="BS148" s="166"/>
      <c r="BT148" s="166"/>
      <c r="BU148" s="166"/>
      <c r="BV148" s="166"/>
      <c r="BW148" s="166"/>
      <c r="BX148" s="166"/>
      <c r="BY148" s="163">
        <f>COUNTIFS(BO148:BX148,"&gt;=01/01/2018",BO148:BX148,"&lt;=31/12/2018",BO148:BX148,"&lt;="&amp;#REF!)</f>
        <v>0</v>
      </c>
      <c r="BZ148" s="162">
        <f>IF(BY148/MAX($BB$13,3)&gt;=1,1,BY148/MAX($BB$13,3))</f>
        <v>0</v>
      </c>
      <c r="CA148" s="161">
        <f>COUNTIFS(BO148:BX148,"&gt;=01/06/2017",BO148:BX148,"&lt;=31/05/2018",BO148:BX148,"&lt;="&amp;#REF!)</f>
        <v>0</v>
      </c>
      <c r="CB148" s="160">
        <f>IF(CA148/MAX($BB$13,3)&gt;=1,1,CA148/MAX($BB$13,3))</f>
        <v>0</v>
      </c>
    </row>
    <row r="149" spans="1:80" s="143" customFormat="1" ht="19" customHeight="1" x14ac:dyDescent="0.2">
      <c r="A149" s="177"/>
      <c r="B149" s="188"/>
      <c r="C149" s="176" t="s">
        <v>17</v>
      </c>
      <c r="D149" s="195">
        <v>41281</v>
      </c>
      <c r="E149" s="194">
        <f>IF(D149="","",EDATE(D149,12))</f>
        <v>41646</v>
      </c>
      <c r="F149" s="193">
        <f ca="1">IF(D149="","",E149-TODAY() )</f>
        <v>-1299</v>
      </c>
      <c r="G149" s="185"/>
      <c r="H149" s="185"/>
      <c r="I149" s="185"/>
      <c r="J149" s="185"/>
      <c r="K149" s="185"/>
      <c r="L149" s="185"/>
      <c r="M149" s="187"/>
      <c r="N149" s="175"/>
      <c r="O149" s="186"/>
      <c r="P149" s="187"/>
      <c r="Q149" s="175"/>
      <c r="R149" s="186"/>
      <c r="S149" s="185"/>
      <c r="T149" s="185"/>
      <c r="U149" s="185"/>
      <c r="V149" s="185"/>
      <c r="W149" s="185"/>
      <c r="X149" s="185"/>
      <c r="Y149" s="185"/>
      <c r="Z149" s="185"/>
      <c r="AA149" s="185"/>
      <c r="AB149" s="185"/>
      <c r="AC149" s="185"/>
      <c r="AD149" s="185"/>
      <c r="AE149" s="83"/>
      <c r="AF149" s="82"/>
      <c r="AG149" s="167"/>
      <c r="AH149" s="164"/>
      <c r="AI149" s="166"/>
      <c r="AJ149" s="166"/>
      <c r="AK149" s="166"/>
      <c r="AL149" s="166"/>
      <c r="AM149" s="165"/>
      <c r="AN149" s="165"/>
      <c r="AO149" s="165"/>
      <c r="AP149" s="164"/>
      <c r="AQ149" s="163">
        <f>COUNTIFS(AG149:AP149,"&gt;=01/01/2017",AG149:AP149,"&lt;=31/12/2017",AG149:AP149,"&lt;="&amp;#REF!)</f>
        <v>0</v>
      </c>
      <c r="AR149" s="162">
        <f>IF(AQ149/MAX($BB$13,3)&gt;=1,1,AQ149/MAX($BB$13,3))</f>
        <v>0</v>
      </c>
      <c r="AS149" s="161">
        <f>COUNTIFS(AG149:AP149,"&gt;=01/06/2016",AG149:AP149,"&lt;=31/05/2017",AG149:AP149,"&lt;="&amp;#REF!)</f>
        <v>0</v>
      </c>
      <c r="AT149" s="160">
        <f>IF(AS149/MAX($BB$13,3)&gt;=1,1,AS149/MAX($BB$13,3))</f>
        <v>0</v>
      </c>
      <c r="AU149" s="184"/>
      <c r="AV149" s="183">
        <f>$A149</f>
        <v>0</v>
      </c>
      <c r="AW149" s="182">
        <f>$B149</f>
        <v>0</v>
      </c>
      <c r="AX149" s="156">
        <f t="array" ref="AX149">IFERROR(SMALL(IF($AG149:$AP149-$AX$2&gt;0,$AG149:$AP149,""),COLUMN(#REF!)),0)</f>
        <v>0</v>
      </c>
      <c r="AY149" s="156">
        <f t="array" ref="AY149">IFERROR(SMALL(IF($AG149:$AP149-$AX$2&gt;0,$AG149:$AP149,""),COLUMN(#REF!)),0)</f>
        <v>0</v>
      </c>
      <c r="AZ149" s="156">
        <f t="array" ref="AZ149">IFERROR(SMALL(IF($AG149:$AP149-$AX$2&gt;0,$AG149:$AP149,""),COLUMN(#REF!)),0)</f>
        <v>0</v>
      </c>
      <c r="BA149" s="156">
        <f t="array" ref="BA149">IFERROR(SMALL(IF($AG149:$AP149-$AX$2&gt;0,$AG149:$AP149,""),COLUMN(#REF!)),0)</f>
        <v>0</v>
      </c>
      <c r="BB149" s="156">
        <f t="array" ref="BB149">IFERROR(SMALL(IF($AG149:$AP149-$AX$2&gt;0,$AG149:$AP149,""),COLUMN(#REF!)),0)</f>
        <v>0</v>
      </c>
      <c r="BC149" s="156">
        <f t="array" ref="BC149">IFERROR(SMALL(IF($AG149:$AP149-$AX$2&gt;0,$AG149:$AP149,""),COLUMN(#REF!)),0)</f>
        <v>0</v>
      </c>
      <c r="BD149" s="156">
        <f t="array" ref="BD149">IFERROR(SMALL(IF($AG149:$AP149-$AX$2&gt;0,$AG149:$AP149,""),COLUMN(#REF!)),0)</f>
        <v>0</v>
      </c>
      <c r="BE149" s="156">
        <f t="array" ref="BE149">IFERROR(SMALL(IF($AG149:$AP149-$AX$2&gt;0,$AG149:$AP149,""),COLUMN(#REF!)),0)</f>
        <v>0</v>
      </c>
      <c r="BF149" s="156">
        <f t="array" ref="BF149">IFERROR(SMALL(IF($AG149:$AP149-$AX$2&gt;0,$AG149:$AP149,""),COLUMN(#REF!)),0)</f>
        <v>0</v>
      </c>
      <c r="BG149" s="156">
        <f t="array" ref="BG149">IFERROR(SMALL(IF($AG149:$AP149-$AX$2&gt;0,$AG149:$AP149,""),COLUMN(#REF!)),0)</f>
        <v>0</v>
      </c>
      <c r="BH149" s="163">
        <f>COUNTIFS(AX149:BG149,"&gt;=01/01/2018",AX149:BG149,"&lt;=31/12/2018",AX149:BG149,"&lt;="&amp;#REF!)</f>
        <v>0</v>
      </c>
      <c r="BI149" s="162">
        <f>IF(BH149/MAX($BB$13,3)&gt;=1,1,BH149/MAX($BB$13,3))</f>
        <v>0</v>
      </c>
      <c r="BJ149" s="161">
        <f>COUNTIFS(AX149:BG149,"&gt;=01/06/2017",AX149:BG149,"&lt;=31/05/2018",AX149:BG149,"&lt;="&amp;#REF!)</f>
        <v>0</v>
      </c>
      <c r="BK149" s="181">
        <f>IF(BJ149/MAX($BB$13,3)&gt;=1,1,BJ149/MAX($BB$13,3))</f>
        <v>0</v>
      </c>
      <c r="BL149" s="180"/>
      <c r="BM149" s="183">
        <f>$A149</f>
        <v>0</v>
      </c>
      <c r="BN149" s="182">
        <f>$B149</f>
        <v>0</v>
      </c>
      <c r="BO149" s="166"/>
      <c r="BP149" s="166"/>
      <c r="BQ149" s="166"/>
      <c r="BR149" s="166"/>
      <c r="BS149" s="166"/>
      <c r="BT149" s="166"/>
      <c r="BU149" s="166"/>
      <c r="BV149" s="166"/>
      <c r="BW149" s="166"/>
      <c r="BX149" s="166"/>
      <c r="BY149" s="163">
        <f>COUNTIFS(BO149:BX149,"&gt;=01/01/2018",BO149:BX149,"&lt;=31/12/2018",BO149:BX149,"&lt;="&amp;#REF!)</f>
        <v>0</v>
      </c>
      <c r="BZ149" s="162">
        <f>IF(BY149/MAX($BB$13,3)&gt;=1,1,BY149/MAX($BB$13,3))</f>
        <v>0</v>
      </c>
      <c r="CA149" s="161">
        <f>COUNTIFS(BO149:BX149,"&gt;=01/06/2017",BO149:BX149,"&lt;=31/05/2018",BO149:BX149,"&lt;="&amp;#REF!)</f>
        <v>0</v>
      </c>
      <c r="CB149" s="160">
        <f>IF(CA149/MAX($BB$13,3)&gt;=1,1,CA149/MAX($BB$13,3))</f>
        <v>0</v>
      </c>
    </row>
    <row r="150" spans="1:80" s="143" customFormat="1" ht="19" customHeight="1" x14ac:dyDescent="0.2">
      <c r="A150" s="177"/>
      <c r="B150" s="188"/>
      <c r="C150" s="176" t="s">
        <v>17</v>
      </c>
      <c r="D150" s="195">
        <v>41282</v>
      </c>
      <c r="E150" s="194">
        <f t="shared" si="32"/>
        <v>41647</v>
      </c>
      <c r="F150" s="193">
        <f t="shared" ref="F150:F151" ca="1" si="37">IF(D150="","",E150-TODAY() )</f>
        <v>-1298</v>
      </c>
      <c r="G150" s="185"/>
      <c r="H150" s="185"/>
      <c r="I150" s="185"/>
      <c r="J150" s="185"/>
      <c r="K150" s="185"/>
      <c r="L150" s="185"/>
      <c r="M150" s="187"/>
      <c r="N150" s="175"/>
      <c r="O150" s="186"/>
      <c r="P150" s="187"/>
      <c r="Q150" s="175"/>
      <c r="R150" s="186"/>
      <c r="S150" s="185"/>
      <c r="T150" s="185"/>
      <c r="U150" s="185"/>
      <c r="V150" s="185"/>
      <c r="W150" s="185"/>
      <c r="X150" s="185"/>
      <c r="Y150" s="185"/>
      <c r="Z150" s="185"/>
      <c r="AA150" s="185"/>
      <c r="AB150" s="185"/>
      <c r="AC150" s="185"/>
      <c r="AD150" s="185"/>
      <c r="AE150" s="83"/>
      <c r="AF150" s="82"/>
      <c r="AG150" s="167"/>
      <c r="AH150" s="164"/>
      <c r="AI150" s="166"/>
      <c r="AJ150" s="166"/>
      <c r="AK150" s="166"/>
      <c r="AL150" s="166"/>
      <c r="AM150" s="165"/>
      <c r="AN150" s="165"/>
      <c r="AO150" s="165"/>
      <c r="AP150" s="164"/>
      <c r="AQ150" s="163">
        <f>COUNTIFS(AG150:AP150,"&gt;=01/01/2017",AG150:AP150,"&lt;=31/12/2017",AG150:AP150,"&lt;="&amp;#REF!)</f>
        <v>0</v>
      </c>
      <c r="AR150" s="162">
        <f>IF(AQ150/MAX($BB$13,3)&gt;=1,1,AQ150/MAX($BB$13,3))</f>
        <v>0</v>
      </c>
      <c r="AS150" s="161">
        <f>COUNTIFS(AG150:AP150,"&gt;=01/06/2016",AG150:AP150,"&lt;=31/05/2017",AG150:AP150,"&lt;="&amp;#REF!)</f>
        <v>0</v>
      </c>
      <c r="AT150" s="160">
        <f>IF(AS150/MAX($BB$13,3)&gt;=1,1,AS150/MAX($BB$13,3))</f>
        <v>0</v>
      </c>
      <c r="AU150" s="184"/>
      <c r="AV150" s="183"/>
      <c r="AW150" s="182"/>
      <c r="AX150" s="156">
        <f t="array" ref="AX150">IFERROR(SMALL(IF($AG150:$AP150-$AX$2&gt;0,$AG150:$AP150,""),COLUMN(#REF!)),0)</f>
        <v>0</v>
      </c>
      <c r="AY150" s="156">
        <f t="array" ref="AY150">IFERROR(SMALL(IF($AG150:$AP150-$AX$2&gt;0,$AG150:$AP150,""),COLUMN(#REF!)),0)</f>
        <v>0</v>
      </c>
      <c r="AZ150" s="156">
        <f t="array" ref="AZ150">IFERROR(SMALL(IF($AG150:$AP150-$AX$2&gt;0,$AG150:$AP150,""),COLUMN(#REF!)),0)</f>
        <v>0</v>
      </c>
      <c r="BA150" s="156">
        <f t="array" ref="BA150">IFERROR(SMALL(IF($AG150:$AP150-$AX$2&gt;0,$AG150:$AP150,""),COLUMN(#REF!)),0)</f>
        <v>0</v>
      </c>
      <c r="BB150" s="156">
        <f t="array" ref="BB150">IFERROR(SMALL(IF($AG150:$AP150-$AX$2&gt;0,$AG150:$AP150,""),COLUMN(#REF!)),0)</f>
        <v>0</v>
      </c>
      <c r="BC150" s="156">
        <f t="array" ref="BC150">IFERROR(SMALL(IF($AG150:$AP150-$AX$2&gt;0,$AG150:$AP150,""),COLUMN(#REF!)),0)</f>
        <v>0</v>
      </c>
      <c r="BD150" s="156">
        <f t="array" ref="BD150">IFERROR(SMALL(IF($AG150:$AP150-$AX$2&gt;0,$AG150:$AP150,""),COLUMN(#REF!)),0)</f>
        <v>0</v>
      </c>
      <c r="BE150" s="156">
        <f t="array" ref="BE150">IFERROR(SMALL(IF($AG150:$AP150-$AX$2&gt;0,$AG150:$AP150,""),COLUMN(#REF!)),0)</f>
        <v>0</v>
      </c>
      <c r="BF150" s="156">
        <f t="array" ref="BF150">IFERROR(SMALL(IF($AG150:$AP150-$AX$2&gt;0,$AG150:$AP150,""),COLUMN(#REF!)),0)</f>
        <v>0</v>
      </c>
      <c r="BG150" s="156">
        <f t="array" ref="BG150">IFERROR(SMALL(IF($AG150:$AP150-$AX$2&gt;0,$AG150:$AP150,""),COLUMN(#REF!)),0)</f>
        <v>0</v>
      </c>
      <c r="BH150" s="163"/>
      <c r="BI150" s="162"/>
      <c r="BJ150" s="161"/>
      <c r="BK150" s="181"/>
      <c r="BL150" s="180"/>
      <c r="BM150" s="183"/>
      <c r="BN150" s="182"/>
      <c r="BO150" s="166"/>
      <c r="BP150" s="166"/>
      <c r="BQ150" s="166"/>
      <c r="BR150" s="166"/>
      <c r="BS150" s="166"/>
      <c r="BT150" s="166"/>
      <c r="BU150" s="166"/>
      <c r="BV150" s="166"/>
      <c r="BW150" s="166"/>
      <c r="BX150" s="166"/>
      <c r="BY150" s="163"/>
      <c r="BZ150" s="162"/>
      <c r="CA150" s="161"/>
      <c r="CB150" s="160"/>
    </row>
    <row r="151" spans="1:80" s="143" customFormat="1" ht="19" customHeight="1" x14ac:dyDescent="0.2">
      <c r="A151" s="177"/>
      <c r="B151" s="188"/>
      <c r="C151" s="176" t="s">
        <v>17</v>
      </c>
      <c r="D151" s="195">
        <v>41283</v>
      </c>
      <c r="E151" s="194">
        <f t="shared" si="32"/>
        <v>41648</v>
      </c>
      <c r="F151" s="193">
        <f t="shared" ca="1" si="37"/>
        <v>-1297</v>
      </c>
      <c r="G151" s="185"/>
      <c r="H151" s="185"/>
      <c r="I151" s="185"/>
      <c r="J151" s="185"/>
      <c r="K151" s="185"/>
      <c r="L151" s="185"/>
      <c r="M151" s="187"/>
      <c r="N151" s="175"/>
      <c r="O151" s="186"/>
      <c r="P151" s="187"/>
      <c r="Q151" s="175"/>
      <c r="R151" s="186"/>
      <c r="S151" s="185"/>
      <c r="T151" s="185"/>
      <c r="U151" s="185"/>
      <c r="V151" s="185"/>
      <c r="W151" s="185"/>
      <c r="X151" s="185"/>
      <c r="Y151" s="185"/>
      <c r="Z151" s="185"/>
      <c r="AA151" s="185"/>
      <c r="AB151" s="185"/>
      <c r="AC151" s="185"/>
      <c r="AD151" s="185"/>
      <c r="AE151" s="83"/>
      <c r="AF151" s="82"/>
      <c r="AG151" s="167"/>
      <c r="AH151" s="164"/>
      <c r="AI151" s="166"/>
      <c r="AJ151" s="166"/>
      <c r="AK151" s="166"/>
      <c r="AL151" s="166"/>
      <c r="AM151" s="165"/>
      <c r="AN151" s="165"/>
      <c r="AO151" s="165"/>
      <c r="AP151" s="164"/>
      <c r="AQ151" s="163">
        <f>COUNTIFS(AG151:AP151,"&gt;=01/01/2017",AG151:AP151,"&lt;=31/12/2017",AG151:AP151,"&lt;="&amp;#REF!)</f>
        <v>0</v>
      </c>
      <c r="AR151" s="162">
        <f>IF(AQ151/MAX($BB$13,3)&gt;=1,1,AQ151/MAX($BB$13,3))</f>
        <v>0</v>
      </c>
      <c r="AS151" s="161">
        <f>COUNTIFS(AG151:AP151,"&gt;=01/06/2016",AG151:AP151,"&lt;=31/05/2017",AG151:AP151,"&lt;="&amp;#REF!)</f>
        <v>0</v>
      </c>
      <c r="AT151" s="160">
        <f>IF(AS151/MAX($BB$13,3)&gt;=1,1,AS151/MAX($BB$13,3))</f>
        <v>0</v>
      </c>
      <c r="AU151" s="184"/>
      <c r="AV151" s="183">
        <f>$A151</f>
        <v>0</v>
      </c>
      <c r="AW151" s="182">
        <f>$B151</f>
        <v>0</v>
      </c>
      <c r="AX151" s="156">
        <f t="array" ref="AX151">IFERROR(SMALL(IF($AG151:$AP151-$AX$2&gt;0,$AG151:$AP151,""),COLUMN(#REF!)),0)</f>
        <v>0</v>
      </c>
      <c r="AY151" s="156">
        <f t="array" ref="AY151">IFERROR(SMALL(IF($AG151:$AP151-$AX$2&gt;0,$AG151:$AP151,""),COLUMN(#REF!)),0)</f>
        <v>0</v>
      </c>
      <c r="AZ151" s="156">
        <f t="array" ref="AZ151">IFERROR(SMALL(IF($AG151:$AP151-$AX$2&gt;0,$AG151:$AP151,""),COLUMN(#REF!)),0)</f>
        <v>0</v>
      </c>
      <c r="BA151" s="156">
        <f t="array" ref="BA151">IFERROR(SMALL(IF($AG151:$AP151-$AX$2&gt;0,$AG151:$AP151,""),COLUMN(#REF!)),0)</f>
        <v>0</v>
      </c>
      <c r="BB151" s="156">
        <f t="array" ref="BB151">IFERROR(SMALL(IF($AG151:$AP151-$AX$2&gt;0,$AG151:$AP151,""),COLUMN(#REF!)),0)</f>
        <v>0</v>
      </c>
      <c r="BC151" s="156">
        <f t="array" ref="BC151">IFERROR(SMALL(IF($AG151:$AP151-$AX$2&gt;0,$AG151:$AP151,""),COLUMN(#REF!)),0)</f>
        <v>0</v>
      </c>
      <c r="BD151" s="156">
        <f t="array" ref="BD151">IFERROR(SMALL(IF($AG151:$AP151-$AX$2&gt;0,$AG151:$AP151,""),COLUMN(#REF!)),0)</f>
        <v>0</v>
      </c>
      <c r="BE151" s="156">
        <f t="array" ref="BE151">IFERROR(SMALL(IF($AG151:$AP151-$AX$2&gt;0,$AG151:$AP151,""),COLUMN(#REF!)),0)</f>
        <v>0</v>
      </c>
      <c r="BF151" s="156">
        <f t="array" ref="BF151">IFERROR(SMALL(IF($AG151:$AP151-$AX$2&gt;0,$AG151:$AP151,""),COLUMN(#REF!)),0)</f>
        <v>0</v>
      </c>
      <c r="BG151" s="156">
        <f t="array" ref="BG151">IFERROR(SMALL(IF($AG151:$AP151-$AX$2&gt;0,$AG151:$AP151,""),COLUMN(#REF!)),0)</f>
        <v>0</v>
      </c>
      <c r="BH151" s="163">
        <f>COUNTIFS(AX151:BG151,"&gt;=01/01/2018",AX151:BG151,"&lt;=31/12/2018",AX151:BG151,"&lt;="&amp;#REF!)</f>
        <v>0</v>
      </c>
      <c r="BI151" s="162">
        <f>IF(BH151/MAX($BB$13,3)&gt;=1,1,BH151/MAX($BB$13,3))</f>
        <v>0</v>
      </c>
      <c r="BJ151" s="161">
        <f>COUNTIFS(AX151:BG151,"&gt;=01/06/2017",AX151:BG151,"&lt;=31/05/2018",AX151:BG151,"&lt;="&amp;#REF!)</f>
        <v>0</v>
      </c>
      <c r="BK151" s="181">
        <f>IF(BJ151/MAX($BB$13,3)&gt;=1,1,BJ151/MAX($BB$13,3))</f>
        <v>0</v>
      </c>
      <c r="BL151" s="180"/>
      <c r="BM151" s="183">
        <f>$A151</f>
        <v>0</v>
      </c>
      <c r="BN151" s="182">
        <f>$B151</f>
        <v>0</v>
      </c>
      <c r="BO151" s="166"/>
      <c r="BP151" s="166"/>
      <c r="BQ151" s="166"/>
      <c r="BR151" s="166"/>
      <c r="BS151" s="166"/>
      <c r="BT151" s="166"/>
      <c r="BU151" s="166"/>
      <c r="BV151" s="166"/>
      <c r="BW151" s="166"/>
      <c r="BX151" s="166"/>
      <c r="BY151" s="163">
        <f>COUNTIFS(BO151:BX151,"&gt;=01/01/2018",BO151:BX151,"&lt;=31/12/2018",BO151:BX151,"&lt;="&amp;#REF!)</f>
        <v>0</v>
      </c>
      <c r="BZ151" s="162">
        <f>IF(BY151/MAX($BB$13,3)&gt;=1,1,BY151/MAX($BB$13,3))</f>
        <v>0</v>
      </c>
      <c r="CA151" s="161">
        <f>COUNTIFS(BO151:BX151,"&gt;=01/06/2017",BO151:BX151,"&lt;=31/05/2018",BO151:BX151,"&lt;="&amp;#REF!)</f>
        <v>0</v>
      </c>
      <c r="CB151" s="160">
        <f>IF(CA151/MAX($BB$13,3)&gt;=1,1,CA151/MAX($BB$13,3))</f>
        <v>0</v>
      </c>
    </row>
    <row r="152" spans="1:80" s="143" customFormat="1" ht="19" customHeight="1" x14ac:dyDescent="0.2">
      <c r="A152" s="177"/>
      <c r="B152" s="188"/>
      <c r="C152" s="176" t="s">
        <v>17</v>
      </c>
      <c r="D152" s="175"/>
      <c r="E152" s="175"/>
      <c r="F152" s="174"/>
      <c r="G152" s="185"/>
      <c r="H152" s="185"/>
      <c r="I152" s="185"/>
      <c r="J152" s="185"/>
      <c r="K152" s="185"/>
      <c r="L152" s="185"/>
      <c r="M152" s="187"/>
      <c r="N152" s="175"/>
      <c r="O152" s="186"/>
      <c r="P152" s="187"/>
      <c r="Q152" s="175"/>
      <c r="R152" s="186"/>
      <c r="S152" s="185"/>
      <c r="T152" s="185"/>
      <c r="U152" s="185"/>
      <c r="V152" s="185"/>
      <c r="W152" s="185"/>
      <c r="X152" s="185"/>
      <c r="Y152" s="185"/>
      <c r="Z152" s="185"/>
      <c r="AA152" s="185"/>
      <c r="AB152" s="185"/>
      <c r="AC152" s="185"/>
      <c r="AD152" s="185"/>
      <c r="AE152" s="83"/>
      <c r="AF152" s="82"/>
      <c r="AG152" s="167"/>
      <c r="AH152" s="164"/>
      <c r="AI152" s="166"/>
      <c r="AJ152" s="166"/>
      <c r="AK152" s="166"/>
      <c r="AL152" s="166"/>
      <c r="AM152" s="165"/>
      <c r="AN152" s="165"/>
      <c r="AO152" s="165"/>
      <c r="AP152" s="164"/>
      <c r="AQ152" s="163">
        <f>COUNTIFS(AG152:AP152,"&gt;=01/01/2017",AG152:AP152,"&lt;=31/12/2017",AG152:AP152,"&lt;="&amp;#REF!)</f>
        <v>0</v>
      </c>
      <c r="AR152" s="162">
        <f>IF(AQ152/MAX($BB$13,3)&gt;=1,1,AQ152/MAX($BB$13,3))</f>
        <v>0</v>
      </c>
      <c r="AS152" s="161">
        <f>COUNTIFS(AG152:AP152,"&gt;=01/06/2016",AG152:AP152,"&lt;=31/05/2017",AG152:AP152,"&lt;="&amp;#REF!)</f>
        <v>0</v>
      </c>
      <c r="AT152" s="160">
        <f>IF(AS152/MAX($BB$13,3)&gt;=1,1,AS152/MAX($BB$13,3))</f>
        <v>0</v>
      </c>
      <c r="AU152" s="184"/>
      <c r="AV152" s="183"/>
      <c r="AW152" s="182"/>
      <c r="AX152" s="156">
        <f t="array" ref="AX152">IFERROR(SMALL(IF($AG152:$AP152-$AX$2&gt;0,$AG152:$AP152,""),COLUMN(#REF!)),0)</f>
        <v>0</v>
      </c>
      <c r="AY152" s="156">
        <f t="array" ref="AY152">IFERROR(SMALL(IF($AG152:$AP152-$AX$2&gt;0,$AG152:$AP152,""),COLUMN(#REF!)),0)</f>
        <v>0</v>
      </c>
      <c r="AZ152" s="156">
        <f t="array" ref="AZ152">IFERROR(SMALL(IF($AG152:$AP152-$AX$2&gt;0,$AG152:$AP152,""),COLUMN(#REF!)),0)</f>
        <v>0</v>
      </c>
      <c r="BA152" s="156">
        <f t="array" ref="BA152">IFERROR(SMALL(IF($AG152:$AP152-$AX$2&gt;0,$AG152:$AP152,""),COLUMN(#REF!)),0)</f>
        <v>0</v>
      </c>
      <c r="BB152" s="156">
        <f t="array" ref="BB152">IFERROR(SMALL(IF($AG152:$AP152-$AX$2&gt;0,$AG152:$AP152,""),COLUMN(#REF!)),0)</f>
        <v>0</v>
      </c>
      <c r="BC152" s="156">
        <f t="array" ref="BC152">IFERROR(SMALL(IF($AG152:$AP152-$AX$2&gt;0,$AG152:$AP152,""),COLUMN(#REF!)),0)</f>
        <v>0</v>
      </c>
      <c r="BD152" s="156">
        <f t="array" ref="BD152">IFERROR(SMALL(IF($AG152:$AP152-$AX$2&gt;0,$AG152:$AP152,""),COLUMN(#REF!)),0)</f>
        <v>0</v>
      </c>
      <c r="BE152" s="156">
        <f t="array" ref="BE152">IFERROR(SMALL(IF($AG152:$AP152-$AX$2&gt;0,$AG152:$AP152,""),COLUMN(#REF!)),0)</f>
        <v>0</v>
      </c>
      <c r="BF152" s="156">
        <f t="array" ref="BF152">IFERROR(SMALL(IF($AG152:$AP152-$AX$2&gt;0,$AG152:$AP152,""),COLUMN(#REF!)),0)</f>
        <v>0</v>
      </c>
      <c r="BG152" s="156">
        <f t="array" ref="BG152">IFERROR(SMALL(IF($AG152:$AP152-$AX$2&gt;0,$AG152:$AP152,""),COLUMN(#REF!)),0)</f>
        <v>0</v>
      </c>
      <c r="BH152" s="163"/>
      <c r="BI152" s="162"/>
      <c r="BJ152" s="161"/>
      <c r="BK152" s="181"/>
      <c r="BL152" s="180"/>
      <c r="BM152" s="158"/>
      <c r="BN152" s="157"/>
      <c r="BO152" s="179"/>
      <c r="BP152" s="179"/>
      <c r="BQ152" s="179"/>
      <c r="BR152" s="179"/>
      <c r="BS152" s="179"/>
      <c r="BT152" s="179"/>
      <c r="BU152" s="179"/>
      <c r="BV152" s="179"/>
      <c r="BW152" s="179"/>
      <c r="BX152" s="179"/>
      <c r="BY152" s="155"/>
      <c r="BZ152" s="154"/>
      <c r="CA152" s="153"/>
      <c r="CB152" s="178"/>
    </row>
    <row r="153" spans="1:80" s="143" customFormat="1" ht="20" customHeight="1" thickBot="1" x14ac:dyDescent="0.25">
      <c r="A153" s="177"/>
      <c r="B153" s="177"/>
      <c r="C153" s="176" t="s">
        <v>17</v>
      </c>
      <c r="D153" s="175"/>
      <c r="E153" s="175"/>
      <c r="F153" s="174"/>
      <c r="G153" s="170"/>
      <c r="H153" s="170"/>
      <c r="I153" s="170"/>
      <c r="J153" s="170"/>
      <c r="K153" s="170"/>
      <c r="L153" s="170"/>
      <c r="M153" s="173"/>
      <c r="N153" s="172"/>
      <c r="O153" s="171"/>
      <c r="P153" s="173"/>
      <c r="Q153" s="172"/>
      <c r="R153" s="171"/>
      <c r="S153" s="170"/>
      <c r="T153" s="170"/>
      <c r="U153" s="170"/>
      <c r="V153" s="170"/>
      <c r="W153" s="170"/>
      <c r="X153" s="170"/>
      <c r="Y153" s="170"/>
      <c r="Z153" s="170"/>
      <c r="AA153" s="170"/>
      <c r="AB153" s="170"/>
      <c r="AC153" s="170"/>
      <c r="AD153" s="170"/>
      <c r="AE153" s="169"/>
      <c r="AF153" s="168"/>
      <c r="AG153" s="167"/>
      <c r="AH153" s="164"/>
      <c r="AI153" s="166"/>
      <c r="AJ153" s="166"/>
      <c r="AK153" s="166"/>
      <c r="AL153" s="166"/>
      <c r="AM153" s="165"/>
      <c r="AN153" s="165"/>
      <c r="AO153" s="165"/>
      <c r="AP153" s="164"/>
      <c r="AQ153" s="163">
        <f>COUNTIFS(AG153:AP153,"&gt;=01/01/2017",AG153:AP153,"&lt;=31/12/2017",AG153:AP153,"&lt;="&amp;#REF!)</f>
        <v>0</v>
      </c>
      <c r="AR153" s="162">
        <f>IF(AQ153/MAX($BB$13,3)&gt;=1,1,AQ153/MAX($BB$13,3))</f>
        <v>0</v>
      </c>
      <c r="AS153" s="161">
        <f>COUNTIFS(AG153:AP153,"&gt;=01/06/2016",AG153:AP153,"&lt;=31/05/2017",AG153:AP153,"&lt;="&amp;#REF!)</f>
        <v>0</v>
      </c>
      <c r="AT153" s="160">
        <f>IF(AS153/MAX($BB$13,3)&gt;=1,1,AS153/MAX($BB$13,3))</f>
        <v>0</v>
      </c>
      <c r="AU153" s="159"/>
      <c r="AV153" s="158">
        <f>$A153</f>
        <v>0</v>
      </c>
      <c r="AW153" s="157">
        <f>$B153</f>
        <v>0</v>
      </c>
      <c r="AX153" s="156">
        <f t="array" ref="AX153">IFERROR(SMALL(IF($AG153:$AP153-$AX$2&gt;0,$AG153:$AP153,""),COLUMN(#REF!)),0)</f>
        <v>0</v>
      </c>
      <c r="AY153" s="156">
        <f t="array" ref="AY153">IFERROR(SMALL(IF($AG153:$AP153-$AX$2&gt;0,$AG153:$AP153,""),COLUMN(#REF!)),0)</f>
        <v>0</v>
      </c>
      <c r="AZ153" s="156">
        <f t="array" ref="AZ153">IFERROR(SMALL(IF($AG153:$AP153-$AX$2&gt;0,$AG153:$AP153,""),COLUMN(#REF!)),0)</f>
        <v>0</v>
      </c>
      <c r="BA153" s="156">
        <f t="array" ref="BA153">IFERROR(SMALL(IF($AG153:$AP153-$AX$2&gt;0,$AG153:$AP153,""),COLUMN(#REF!)),0)</f>
        <v>0</v>
      </c>
      <c r="BB153" s="156">
        <f t="array" ref="BB153">IFERROR(SMALL(IF($AG153:$AP153-$AX$2&gt;0,$AG153:$AP153,""),COLUMN(#REF!)),0)</f>
        <v>0</v>
      </c>
      <c r="BC153" s="156">
        <f t="array" ref="BC153">IFERROR(SMALL(IF($AG153:$AP153-$AX$2&gt;0,$AG153:$AP153,""),COLUMN(#REF!)),0)</f>
        <v>0</v>
      </c>
      <c r="BD153" s="156">
        <f t="array" ref="BD153">IFERROR(SMALL(IF($AG153:$AP153-$AX$2&gt;0,$AG153:$AP153,""),COLUMN(#REF!)),0)</f>
        <v>0</v>
      </c>
      <c r="BE153" s="156">
        <f t="array" ref="BE153">IFERROR(SMALL(IF($AG153:$AP153-$AX$2&gt;0,$AG153:$AP153,""),COLUMN(#REF!)),0)</f>
        <v>0</v>
      </c>
      <c r="BF153" s="156">
        <f t="array" ref="BF153">IFERROR(SMALL(IF($AG153:$AP153-$AX$2&gt;0,$AG153:$AP153,""),COLUMN(#REF!)),0)</f>
        <v>0</v>
      </c>
      <c r="BG153" s="156">
        <f t="array" ref="BG153">IFERROR(SMALL(IF($AG153:$AP153-$AX$2&gt;0,$AG153:$AP153,""),COLUMN(#REF!)),0)</f>
        <v>0</v>
      </c>
      <c r="BH153" s="155">
        <f>COUNTIFS(AX153:BG153,"&gt;=01/01/2018",AX153:BG153,"&lt;=31/12/2018",AX153:BG153,"&lt;="&amp;#REF!)</f>
        <v>0</v>
      </c>
      <c r="BI153" s="154">
        <f>IF(BH153/MAX($BB$13,3)&gt;=1,1,BH153/MAX($BB$13,3))</f>
        <v>0</v>
      </c>
      <c r="BJ153" s="153">
        <f>COUNTIFS(AX153:BG153,"&gt;=01/06/2017",AX153:BG153,"&lt;=31/05/2018",AX153:BG153,"&lt;="&amp;#REF!)</f>
        <v>0</v>
      </c>
      <c r="BK153" s="152">
        <f>IF(BJ153/MAX($BB$13,3)&gt;=1,1,BJ153/MAX($BB$13,3))</f>
        <v>0</v>
      </c>
      <c r="BL153" s="151"/>
      <c r="BM153" s="150">
        <f>$A153</f>
        <v>0</v>
      </c>
      <c r="BN153" s="149">
        <f>$B153</f>
        <v>0</v>
      </c>
      <c r="BO153" s="148" t="str">
        <f t="array" ref="BO153">IFERROR(SMALL(IF($AG153:$AP153-$AX$2&gt;0,$AG153:$AP153,""),COLUMN(#REF!)),"")</f>
        <v/>
      </c>
      <c r="BP153" s="148" t="str">
        <f t="array" ref="BP153">IFERROR(SMALL(IF($AG153:$AP153-$AX$2&gt;0,$AG153:$AP153,""),COLUMN(#REF!)),"")</f>
        <v/>
      </c>
      <c r="BQ153" s="148" t="str">
        <f t="array" ref="BQ153">IFERROR(SMALL(IF($AG153:$AP153-$AX$2&gt;0,$AG153:$AP153,""),COLUMN(#REF!)),"")</f>
        <v/>
      </c>
      <c r="BR153" s="148" t="str">
        <f t="array" ref="BR153">IFERROR(SMALL(IF($AG153:$AP153-$AX$2&gt;0,$AG153:$AP153,""),COLUMN(#REF!)),"")</f>
        <v/>
      </c>
      <c r="BS153" s="148" t="str">
        <f t="array" ref="BS153">IFERROR(SMALL(IF($AG153:$AP153-$AX$2&gt;0,$AG153:$AP153,""),COLUMN(#REF!)),"")</f>
        <v/>
      </c>
      <c r="BT153" s="148" t="str">
        <f t="array" ref="BT153">IFERROR(SMALL(IF($AG153:$AP153-$AX$2&gt;0,$AG153:$AP153,""),COLUMN(#REF!)),"")</f>
        <v/>
      </c>
      <c r="BU153" s="148" t="str">
        <f t="array" ref="BU153">IFERROR(SMALL(IF($AG153:$AP153-$AX$2&gt;0,$AG153:$AP153,""),COLUMN(#REF!)),"")</f>
        <v/>
      </c>
      <c r="BV153" s="148" t="str">
        <f t="array" ref="BV153">IFERROR(SMALL(IF($AG153:$AP153-$AX$2&gt;0,$AG153:$AP153,""),COLUMN(#REF!)),"")</f>
        <v/>
      </c>
      <c r="BW153" s="148" t="str">
        <f t="array" ref="BW153">IFERROR(SMALL(IF($AG153:$AP153-$AX$2&gt;0,$AG153:$AP153,""),COLUMN(#REF!)),"")</f>
        <v/>
      </c>
      <c r="BX153" s="148" t="str">
        <f t="array" ref="BX153">IFERROR(SMALL(IF($AG153:$AP153-$AX$2&gt;0,$AG153:$AP153,""),COLUMN(#REF!)),"")</f>
        <v/>
      </c>
      <c r="BY153" s="147">
        <f>COUNTIFS(BO153:BX153,"&gt;=01/01/2018",BO153:BX153,"&lt;=31/12/2018",BO153:BX153,"&lt;="&amp;#REF!)</f>
        <v>0</v>
      </c>
      <c r="BZ153" s="146">
        <f>IF(BY153/MAX($BB$13,3)&gt;=1,1,BY153/MAX($BB$13,3))</f>
        <v>0</v>
      </c>
      <c r="CA153" s="145">
        <f>COUNTIFS(BO153:BX153,"&gt;=01/06/2017",BO153:BX153,"&lt;=31/05/2018",BO153:BX153,"&lt;="&amp;#REF!)</f>
        <v>0</v>
      </c>
      <c r="CB153" s="144">
        <f>IF(CA153/MAX($BB$13,3)&gt;=1,1,CA153/MAX($BB$13,3))</f>
        <v>0</v>
      </c>
    </row>
    <row r="154" spans="1:80" ht="19" customHeight="1" thickTop="1" thickBot="1" x14ac:dyDescent="0.25">
      <c r="A154" s="142"/>
      <c r="B154" s="126"/>
      <c r="C154" s="141">
        <f>COUNTA(B156:B187)</f>
        <v>0</v>
      </c>
      <c r="D154" s="137"/>
      <c r="E154" s="136"/>
      <c r="F154" s="135"/>
      <c r="G154" s="140"/>
      <c r="H154" s="139"/>
      <c r="I154" s="138"/>
      <c r="J154" s="137"/>
      <c r="K154" s="136"/>
      <c r="L154" s="135"/>
      <c r="M154" s="140"/>
      <c r="N154" s="139"/>
      <c r="O154" s="138"/>
      <c r="P154" s="137"/>
      <c r="Q154" s="136"/>
      <c r="R154" s="135"/>
      <c r="S154" s="134"/>
      <c r="T154" s="133"/>
      <c r="U154" s="134"/>
      <c r="V154" s="133"/>
      <c r="W154" s="134"/>
      <c r="X154" s="133"/>
      <c r="Y154" s="132"/>
      <c r="Z154" s="131"/>
      <c r="AA154" s="131"/>
      <c r="AB154" s="131"/>
      <c r="AC154" s="131"/>
      <c r="AD154" s="131"/>
      <c r="AE154" s="130"/>
      <c r="AF154" s="129"/>
      <c r="AG154" s="128"/>
      <c r="AH154" s="55"/>
      <c r="AI154" s="55"/>
      <c r="AJ154" s="55"/>
      <c r="AK154" s="55"/>
      <c r="AL154" s="55"/>
      <c r="AM154" s="55"/>
      <c r="AN154" s="55"/>
      <c r="AO154" s="55"/>
      <c r="AP154" s="54"/>
      <c r="AQ154" s="53"/>
      <c r="AR154" s="52" t="e">
        <f>SUM(AR156:AR187)/#REF!</f>
        <v>#REF!</v>
      </c>
      <c r="AS154" s="51"/>
      <c r="AT154" s="50" t="e">
        <f>SUM(AT156:AT187)/C154</f>
        <v>#DIV/0!</v>
      </c>
      <c r="AU154" s="37"/>
      <c r="AV154" s="127"/>
      <c r="AW154" s="126"/>
      <c r="AX154" s="55"/>
      <c r="AY154" s="55"/>
      <c r="AZ154" s="55"/>
      <c r="BA154" s="55"/>
      <c r="BB154" s="55"/>
      <c r="BC154" s="55"/>
      <c r="BD154" s="55"/>
      <c r="BE154" s="55"/>
      <c r="BF154" s="55"/>
      <c r="BG154" s="55"/>
      <c r="BH154" s="51"/>
      <c r="BI154" s="52" t="e">
        <f>SUM(BI156:BI187)/#REF!</f>
        <v>#REF!</v>
      </c>
      <c r="BJ154" s="51"/>
      <c r="BK154" s="50" t="e">
        <f>SUM(BK156:BK187)/#REF!</f>
        <v>#REF!</v>
      </c>
      <c r="BL154" s="36"/>
      <c r="BM154" s="127"/>
      <c r="BN154" s="126"/>
      <c r="BO154" s="55"/>
      <c r="BP154" s="55"/>
      <c r="BQ154" s="55"/>
      <c r="BR154" s="55"/>
      <c r="BS154" s="55"/>
      <c r="BT154" s="55"/>
      <c r="BU154" s="55"/>
      <c r="BV154" s="55"/>
      <c r="BW154" s="55"/>
      <c r="BX154" s="55"/>
      <c r="BY154" s="51"/>
      <c r="BZ154" s="52" t="e">
        <f>SUM(BZ156:BZ187)/#REF!</f>
        <v>#REF!</v>
      </c>
      <c r="CA154" s="51"/>
      <c r="CB154" s="50" t="e">
        <f>SUM(CB156:CB187)/#REF!</f>
        <v>#REF!</v>
      </c>
    </row>
    <row r="155" spans="1:80" ht="19" customHeight="1" thickTop="1" thickBot="1" x14ac:dyDescent="0.25">
      <c r="A155" s="125"/>
      <c r="B155" s="105"/>
      <c r="C155" s="124"/>
      <c r="E155" s="119"/>
      <c r="F155" s="118"/>
      <c r="G155" s="123"/>
      <c r="H155" s="122"/>
      <c r="I155" s="121"/>
      <c r="J155" s="120"/>
      <c r="K155" s="119"/>
      <c r="L155" s="120"/>
      <c r="M155" s="123"/>
      <c r="N155" s="122"/>
      <c r="O155" s="121"/>
      <c r="P155" s="120"/>
      <c r="Q155" s="119"/>
      <c r="R155" s="118"/>
      <c r="S155" s="117"/>
      <c r="T155" s="116"/>
      <c r="U155" s="117"/>
      <c r="V155" s="116"/>
      <c r="W155" s="117"/>
      <c r="X155" s="116"/>
      <c r="Y155" s="115"/>
      <c r="Z155" s="114"/>
      <c r="AA155" s="113"/>
      <c r="AB155" s="113"/>
      <c r="AC155" s="112"/>
      <c r="AD155" s="111"/>
      <c r="AE155" s="110"/>
      <c r="AF155" s="109"/>
      <c r="AG155" s="108"/>
      <c r="AH155" s="104"/>
      <c r="AI155" s="104"/>
      <c r="AJ155" s="104"/>
      <c r="AK155" s="104"/>
      <c r="AL155" s="104"/>
      <c r="AM155" s="104"/>
      <c r="AN155" s="104"/>
      <c r="AO155" s="104"/>
      <c r="AP155" s="107"/>
      <c r="AQ155" s="44" t="s">
        <v>3</v>
      </c>
      <c r="AR155" s="43"/>
      <c r="AS155" s="42" t="s">
        <v>1</v>
      </c>
      <c r="AT155" s="41"/>
      <c r="AU155" s="37"/>
      <c r="AV155" s="106"/>
      <c r="AW155" s="105"/>
      <c r="AX155" s="104"/>
      <c r="AY155" s="104"/>
      <c r="AZ155" s="104"/>
      <c r="BA155" s="104"/>
      <c r="BB155" s="104"/>
      <c r="BC155" s="104"/>
      <c r="BD155" s="104"/>
      <c r="BE155" s="104"/>
      <c r="BF155" s="104"/>
      <c r="BG155" s="104"/>
      <c r="BH155" s="102" t="s">
        <v>2</v>
      </c>
      <c r="BI155" s="103"/>
      <c r="BJ155" s="102" t="s">
        <v>1</v>
      </c>
      <c r="BK155" s="101"/>
      <c r="BL155" s="36"/>
      <c r="BM155" s="106"/>
      <c r="BN155" s="105"/>
      <c r="BO155" s="104"/>
      <c r="BP155" s="104"/>
      <c r="BQ155" s="104"/>
      <c r="BR155" s="104"/>
      <c r="BS155" s="104"/>
      <c r="BT155" s="104"/>
      <c r="BU155" s="104"/>
      <c r="BV155" s="104"/>
      <c r="BW155" s="104"/>
      <c r="BX155" s="104"/>
      <c r="BY155" s="102" t="s">
        <v>2</v>
      </c>
      <c r="BZ155" s="103"/>
      <c r="CA155" s="102" t="s">
        <v>1</v>
      </c>
      <c r="CB155" s="101"/>
    </row>
    <row r="156" spans="1:80" s="60" customFormat="1" ht="19" customHeight="1" thickTop="1" x14ac:dyDescent="0.2">
      <c r="A156" s="97"/>
      <c r="B156" s="97"/>
      <c r="C156" s="87" t="s">
        <v>16</v>
      </c>
      <c r="D156" s="86"/>
      <c r="E156" s="86"/>
      <c r="F156" s="86"/>
      <c r="G156" s="86"/>
      <c r="H156" s="86"/>
      <c r="I156" s="86"/>
      <c r="J156" s="86"/>
      <c r="K156" s="86"/>
      <c r="L156" s="86"/>
      <c r="M156" s="86"/>
      <c r="N156" s="86"/>
      <c r="O156" s="86"/>
      <c r="P156" s="86"/>
      <c r="Q156" s="86"/>
      <c r="R156" s="86"/>
      <c r="S156" s="86"/>
      <c r="T156" s="86"/>
      <c r="U156" s="86"/>
      <c r="V156" s="86"/>
      <c r="W156" s="86"/>
      <c r="X156" s="85"/>
      <c r="Y156" s="84"/>
      <c r="Z156" s="84"/>
      <c r="AA156" s="84"/>
      <c r="AB156" s="84"/>
      <c r="AC156" s="84"/>
      <c r="AD156" s="84"/>
      <c r="AE156" s="83"/>
      <c r="AF156" s="82"/>
      <c r="AG156" s="81"/>
      <c r="AH156" s="100"/>
      <c r="AI156" s="80"/>
      <c r="AJ156" s="80"/>
      <c r="AK156" s="80"/>
      <c r="AL156" s="80"/>
      <c r="AM156" s="79"/>
      <c r="AN156" s="79"/>
      <c r="AO156" s="79"/>
      <c r="AP156" s="79"/>
      <c r="AQ156" s="72">
        <f>COUNTIFS(AG156:AP156,"&gt;=01/01/2017",AG156:AP156,"&lt;=31/12/2017",AG156:AP156,"&lt;="&amp;#REF!)</f>
        <v>0</v>
      </c>
      <c r="AR156" s="71">
        <f>IF(AQ156/MAX($BB$13,3)&gt;=1,1,AQ156/MAX($BB$13,3))</f>
        <v>0</v>
      </c>
      <c r="AS156" s="70">
        <f>COUNTIFS(AG156:AP156,"&gt;=01/06/2016",AG156:AP156,"&lt;=31/05/2017",AG156:AP156,"&lt;="&amp;#REF!)</f>
        <v>0</v>
      </c>
      <c r="AT156" s="77">
        <f>IF(AS156/MAX($BB$13,3)&gt;=1,1,AS156/MAX($BB$13,3))</f>
        <v>0</v>
      </c>
      <c r="AU156" s="90"/>
      <c r="AV156" s="98">
        <f>$A156</f>
        <v>0</v>
      </c>
      <c r="AW156" s="97">
        <f>$B156</f>
        <v>0</v>
      </c>
      <c r="AX156" s="73">
        <f t="array" ref="AX156">IFERROR(SMALL(IF($AG156:$AP156-$AX$2&gt;0,$AG156:$AP156,""),COLUMN(#REF!)),0)</f>
        <v>0</v>
      </c>
      <c r="AY156" s="73">
        <f t="array" ref="AY156">IFERROR(SMALL(IF($AG156:$AP156-$AX$2&gt;0,$AG156:$AP156,""),COLUMN(#REF!)),0)</f>
        <v>0</v>
      </c>
      <c r="AZ156" s="73">
        <f t="array" ref="AZ156">IFERROR(SMALL(IF($AG156:$AP156-$AX$2&gt;0,$AG156:$AP156,""),COLUMN(#REF!)),0)</f>
        <v>0</v>
      </c>
      <c r="BA156" s="73">
        <f t="array" ref="BA156">IFERROR(SMALL(IF($AG156:$AP156-$AX$2&gt;0,$AG156:$AP156,""),COLUMN(#REF!)),0)</f>
        <v>0</v>
      </c>
      <c r="BB156" s="73">
        <f t="array" ref="BB156">IFERROR(SMALL(IF($AG156:$AP156-$AX$2&gt;0,$AG156:$AP156,""),COLUMN(#REF!)),0)</f>
        <v>0</v>
      </c>
      <c r="BC156" s="73">
        <f t="array" ref="BC156">IFERROR(SMALL(IF($AG156:$AP156-$AX$2&gt;0,$AG156:$AP156,""),COLUMN(#REF!)),0)</f>
        <v>0</v>
      </c>
      <c r="BD156" s="73">
        <f t="array" ref="BD156">IFERROR(SMALL(IF($AG156:$AP156-$AX$2&gt;0,$AG156:$AP156,""),COLUMN(#REF!)),0)</f>
        <v>0</v>
      </c>
      <c r="BE156" s="73">
        <f t="array" ref="BE156">IFERROR(SMALL(IF($AG156:$AP156-$AX$2&gt;0,$AG156:$AP156,""),COLUMN(#REF!)),0)</f>
        <v>0</v>
      </c>
      <c r="BF156" s="73">
        <f t="array" ref="BF156">IFERROR(SMALL(IF($AG156:$AP156-$AX$2&gt;0,$AG156:$AP156,""),COLUMN(#REF!)),0)</f>
        <v>0</v>
      </c>
      <c r="BG156" s="73">
        <f t="array" ref="BG156">IFERROR(SMALL(IF($AG156:$AP156-$AX$2&gt;0,$AG156:$AP156,""),COLUMN(#REF!)),0)</f>
        <v>0</v>
      </c>
      <c r="BH156" s="96">
        <f>COUNTIFS(AX156:BG156,"&gt;=01/01/2018",AX156:BG156,"&lt;=31/12/2018",AX156:BG156,"&lt;="&amp;#REF!)</f>
        <v>0</v>
      </c>
      <c r="BI156" s="95">
        <f>IF(BH156/MAX($BB$13,3)&gt;=1,1,BH156/MAX($BB$13,3))</f>
        <v>0</v>
      </c>
      <c r="BJ156" s="94">
        <f>COUNTIFS(AX156:BG156,"&gt;=01/06/2017",AX156:BG156,"&lt;=31/05/2018",AX156:BG156,"&lt;="&amp;#REF!)</f>
        <v>0</v>
      </c>
      <c r="BK156" s="99">
        <f>IF(BJ156/MAX($BB$13,3)&gt;=1,1,BJ156/MAX($BB$13,3))</f>
        <v>0</v>
      </c>
      <c r="BL156" s="89"/>
      <c r="BM156" s="98">
        <f>$A156</f>
        <v>0</v>
      </c>
      <c r="BN156" s="97">
        <f>$B156</f>
        <v>0</v>
      </c>
      <c r="BO156" s="92">
        <f t="array" ref="BO156">IFERROR(SMALL(IF($AX156:$BG156-$AY$2&gt;0,$AX156:$BG156,""),COLUMN(#REF!)),0)</f>
        <v>0</v>
      </c>
      <c r="BP156" s="80" t="str">
        <f t="array" ref="BP156">IFERROR(SMALL(IF($AG156:$AP156-$AX$2&gt;0,$AG156:$AP156,""),COLUMN(#REF!)),"")</f>
        <v/>
      </c>
      <c r="BQ156" s="80" t="str">
        <f t="array" ref="BQ156">IFERROR(SMALL(IF($AG156:$AP156-$AX$2&gt;0,$AG156:$AP156,""),COLUMN(#REF!)),"")</f>
        <v/>
      </c>
      <c r="BR156" s="80" t="str">
        <f t="array" ref="BR156">IFERROR(SMALL(IF($AG156:$AP156-$AX$2&gt;0,$AG156:$AP156,""),COLUMN(#REF!)),"")</f>
        <v/>
      </c>
      <c r="BS156" s="80" t="str">
        <f t="array" ref="BS156">IFERROR(SMALL(IF($AG156:$AP156-$AX$2&gt;0,$AG156:$AP156,""),COLUMN(#REF!)),"")</f>
        <v/>
      </c>
      <c r="BT156" s="80" t="str">
        <f t="array" ref="BT156">IFERROR(SMALL(IF($AG156:$AP156-$AX$2&gt;0,$AG156:$AP156,""),COLUMN(#REF!)),"")</f>
        <v/>
      </c>
      <c r="BU156" s="80" t="str">
        <f t="array" ref="BU156">IFERROR(SMALL(IF($AG156:$AP156-$AX$2&gt;0,$AG156:$AP156,""),COLUMN(#REF!)),"")</f>
        <v/>
      </c>
      <c r="BV156" s="80" t="str">
        <f t="array" ref="BV156">IFERROR(SMALL(IF($AG156:$AP156-$AX$2&gt;0,$AG156:$AP156,""),COLUMN(#REF!)),"")</f>
        <v/>
      </c>
      <c r="BW156" s="80" t="str">
        <f t="array" ref="BW156">IFERROR(SMALL(IF($AG156:$AP156-$AX$2&gt;0,$AG156:$AP156,""),COLUMN(#REF!)),"")</f>
        <v/>
      </c>
      <c r="BX156" s="80" t="str">
        <f t="array" ref="BX156">IFERROR(SMALL(IF($AG156:$AP156-$AX$2&gt;0,$AG156:$AP156,""),COLUMN(#REF!)),"")</f>
        <v/>
      </c>
      <c r="BY156" s="96">
        <f>COUNTIFS(BO156:BX156,"&gt;=01/01/2018",BO156:BX156,"&lt;=31/12/2018",BO156:BX156,"&lt;="&amp;#REF!)</f>
        <v>0</v>
      </c>
      <c r="BZ156" s="95">
        <f>IF(BY156/MAX($BB$13,3)&gt;=1,1,BY156/MAX($BB$13,3))</f>
        <v>0</v>
      </c>
      <c r="CA156" s="94">
        <f>COUNTIFS(BO156:BX156,"&gt;=01/06/2017",BO156:BX156,"&lt;=31/05/2018",BO156:BX156,"&lt;="&amp;#REF!)</f>
        <v>0</v>
      </c>
      <c r="CB156" s="93">
        <f>IF(CA156/MAX($BB$13,3)&gt;=1,1,CA156/MAX($BB$13,3))</f>
        <v>0</v>
      </c>
    </row>
    <row r="157" spans="1:80" s="60" customFormat="1" ht="19" customHeight="1" x14ac:dyDescent="0.2">
      <c r="A157" s="91"/>
      <c r="B157" s="91"/>
      <c r="C157" s="87" t="s">
        <v>16</v>
      </c>
      <c r="D157" s="86"/>
      <c r="E157" s="86"/>
      <c r="F157" s="86"/>
      <c r="G157" s="86"/>
      <c r="H157" s="86"/>
      <c r="I157" s="86"/>
      <c r="J157" s="86"/>
      <c r="K157" s="86"/>
      <c r="L157" s="86"/>
      <c r="M157" s="86"/>
      <c r="N157" s="86"/>
      <c r="O157" s="86"/>
      <c r="P157" s="86"/>
      <c r="Q157" s="86"/>
      <c r="R157" s="86"/>
      <c r="S157" s="86"/>
      <c r="T157" s="86"/>
      <c r="U157" s="86"/>
      <c r="V157" s="86"/>
      <c r="W157" s="86"/>
      <c r="X157" s="85"/>
      <c r="Y157" s="84"/>
      <c r="Z157" s="84"/>
      <c r="AA157" s="84"/>
      <c r="AB157" s="84"/>
      <c r="AC157" s="84"/>
      <c r="AD157" s="84"/>
      <c r="AE157" s="83"/>
      <c r="AF157" s="82"/>
      <c r="AG157" s="81"/>
      <c r="AH157" s="78"/>
      <c r="AI157" s="80"/>
      <c r="AJ157" s="80"/>
      <c r="AK157" s="80"/>
      <c r="AL157" s="80"/>
      <c r="AM157" s="79"/>
      <c r="AN157" s="79"/>
      <c r="AO157" s="79"/>
      <c r="AP157" s="78"/>
      <c r="AQ157" s="72">
        <f>COUNTIFS(AG157:AP157,"&gt;=01/01/2017",AG157:AP157,"&lt;=31/12/2017",AG157:AP157,"&lt;="&amp;#REF!)</f>
        <v>0</v>
      </c>
      <c r="AR157" s="71">
        <f>IF(AQ157/MAX($BB$13,3)&gt;=1,1,AQ157/MAX($BB$13,3))</f>
        <v>0</v>
      </c>
      <c r="AS157" s="70">
        <f>COUNTIFS(AG157:AP157,"&gt;=01/06/2016",AG157:AP157,"&lt;=31/05/2017",AG157:AP157,"&lt;="&amp;#REF!)</f>
        <v>0</v>
      </c>
      <c r="AT157" s="77">
        <f>IF(AS157/MAX($BB$13,3)&gt;=1,1,AS157/MAX($BB$13,3))</f>
        <v>0</v>
      </c>
      <c r="AU157" s="90"/>
      <c r="AV157" s="75">
        <f>$A157</f>
        <v>0</v>
      </c>
      <c r="AW157" s="74">
        <f>$B157</f>
        <v>0</v>
      </c>
      <c r="AX157" s="73">
        <f t="array" ref="AX157">IFERROR(SMALL(IF($AG157:$AP157-$AX$2&gt;0,$AG157:$AP157,""),COLUMN(#REF!)),0)</f>
        <v>0</v>
      </c>
      <c r="AY157" s="73">
        <f t="array" ref="AY157">IFERROR(SMALL(IF($AG157:$AP157-$AX$2&gt;0,$AG157:$AP157,""),COLUMN(#REF!)),0)</f>
        <v>0</v>
      </c>
      <c r="AZ157" s="73">
        <f t="array" ref="AZ157">IFERROR(SMALL(IF($AG157:$AP157-$AX$2&gt;0,$AG157:$AP157,""),COLUMN(#REF!)),0)</f>
        <v>0</v>
      </c>
      <c r="BA157" s="73">
        <f t="array" ref="BA157">IFERROR(SMALL(IF($AG157:$AP157-$AX$2&gt;0,$AG157:$AP157,""),COLUMN(#REF!)),0)</f>
        <v>0</v>
      </c>
      <c r="BB157" s="73">
        <f t="array" ref="BB157">IFERROR(SMALL(IF($AG157:$AP157-$AX$2&gt;0,$AG157:$AP157,""),COLUMN(#REF!)),0)</f>
        <v>0</v>
      </c>
      <c r="BC157" s="73">
        <f t="array" ref="BC157">IFERROR(SMALL(IF($AG157:$AP157-$AX$2&gt;0,$AG157:$AP157,""),COLUMN(#REF!)),0)</f>
        <v>0</v>
      </c>
      <c r="BD157" s="73">
        <f t="array" ref="BD157">IFERROR(SMALL(IF($AG157:$AP157-$AX$2&gt;0,$AG157:$AP157,""),COLUMN(#REF!)),0)</f>
        <v>0</v>
      </c>
      <c r="BE157" s="73">
        <f t="array" ref="BE157">IFERROR(SMALL(IF($AG157:$AP157-$AX$2&gt;0,$AG157:$AP157,""),COLUMN(#REF!)),0)</f>
        <v>0</v>
      </c>
      <c r="BF157" s="73">
        <f t="array" ref="BF157">IFERROR(SMALL(IF($AG157:$AP157-$AX$2&gt;0,$AG157:$AP157,""),COLUMN(#REF!)),0)</f>
        <v>0</v>
      </c>
      <c r="BG157" s="73">
        <f t="array" ref="BG157">IFERROR(SMALL(IF($AG157:$AP157-$AX$2&gt;0,$AG157:$AP157,""),COLUMN(#REF!)),0)</f>
        <v>0</v>
      </c>
      <c r="BH157" s="72">
        <f>COUNTIFS(AX157:BG157,"&gt;=01/01/2018",AX157:BG157,"&lt;=31/12/2018",AX157:BG157,"&lt;="&amp;#REF!)</f>
        <v>0</v>
      </c>
      <c r="BI157" s="71">
        <f>IF(BH157/MAX($BB$13,3)&gt;=1,1,BH157/MAX($BB$13,3))</f>
        <v>0</v>
      </c>
      <c r="BJ157" s="70">
        <f>COUNTIFS(AX157:BG157,"&gt;=01/06/2017",AX157:BG157,"&lt;=31/05/2018",AX157:BG157,"&lt;="&amp;#REF!)</f>
        <v>0</v>
      </c>
      <c r="BK157" s="69">
        <f>IF(BJ157/MAX($BB$13,3)&gt;=1,1,BJ157/MAX($BB$13,3))</f>
        <v>0</v>
      </c>
      <c r="BL157" s="89"/>
      <c r="BM157" s="75">
        <f>$A157</f>
        <v>0</v>
      </c>
      <c r="BN157" s="74">
        <f>$B157</f>
        <v>0</v>
      </c>
      <c r="BO157" s="92">
        <f t="array" ref="BO157">IFERROR(SMALL(IF($AX157:$BG157-$AY$2&gt;0,$AX157:$BG157,""),COLUMN(#REF!)),0)</f>
        <v>0</v>
      </c>
      <c r="BP157" s="80" t="str">
        <f t="array" ref="BP157">IFERROR(SMALL(IF($AG157:$AP157-$AX$2&gt;0,$AG157:$AP157,""),COLUMN(#REF!)),"")</f>
        <v/>
      </c>
      <c r="BQ157" s="80" t="str">
        <f t="array" ref="BQ157">IFERROR(SMALL(IF($AG157:$AP157-$AX$2&gt;0,$AG157:$AP157,""),COLUMN(#REF!)),"")</f>
        <v/>
      </c>
      <c r="BR157" s="80" t="str">
        <f t="array" ref="BR157">IFERROR(SMALL(IF($AG157:$AP157-$AX$2&gt;0,$AG157:$AP157,""),COLUMN(#REF!)),"")</f>
        <v/>
      </c>
      <c r="BS157" s="80" t="str">
        <f t="array" ref="BS157">IFERROR(SMALL(IF($AG157:$AP157-$AX$2&gt;0,$AG157:$AP157,""),COLUMN(#REF!)),"")</f>
        <v/>
      </c>
      <c r="BT157" s="80" t="str">
        <f t="array" ref="BT157">IFERROR(SMALL(IF($AG157:$AP157-$AX$2&gt;0,$AG157:$AP157,""),COLUMN(#REF!)),"")</f>
        <v/>
      </c>
      <c r="BU157" s="80" t="str">
        <f t="array" ref="BU157">IFERROR(SMALL(IF($AG157:$AP157-$AX$2&gt;0,$AG157:$AP157,""),COLUMN(#REF!)),"")</f>
        <v/>
      </c>
      <c r="BV157" s="80" t="str">
        <f t="array" ref="BV157">IFERROR(SMALL(IF($AG157:$AP157-$AX$2&gt;0,$AG157:$AP157,""),COLUMN(#REF!)),"")</f>
        <v/>
      </c>
      <c r="BW157" s="80" t="str">
        <f t="array" ref="BW157">IFERROR(SMALL(IF($AG157:$AP157-$AX$2&gt;0,$AG157:$AP157,""),COLUMN(#REF!)),"")</f>
        <v/>
      </c>
      <c r="BX157" s="80" t="str">
        <f t="array" ref="BX157">IFERROR(SMALL(IF($AG157:$AP157-$AX$2&gt;0,$AG157:$AP157,""),COLUMN(#REF!)),"")</f>
        <v/>
      </c>
      <c r="BY157" s="72">
        <f>COUNTIFS(BO157:BX157,"&gt;=01/01/2018",BO157:BX157,"&lt;=31/12/2018",BO157:BX157,"&lt;="&amp;#REF!)</f>
        <v>0</v>
      </c>
      <c r="BZ157" s="71">
        <f>IF(BY157/MAX($BB$13,3)&gt;=1,1,BY157/MAX($BB$13,3))</f>
        <v>0</v>
      </c>
      <c r="CA157" s="70">
        <f>COUNTIFS(BO157:BX157,"&gt;=01/06/2017",BO157:BX157,"&lt;=31/05/2018",BO157:BX157,"&lt;="&amp;#REF!)</f>
        <v>0</v>
      </c>
      <c r="CB157" s="77">
        <f>IF(CA157/MAX($BB$13,3)&gt;=1,1,CA157/MAX($BB$13,3))</f>
        <v>0</v>
      </c>
    </row>
    <row r="158" spans="1:80" s="60" customFormat="1" ht="19" customHeight="1" x14ac:dyDescent="0.2">
      <c r="A158" s="91"/>
      <c r="B158" s="91"/>
      <c r="C158" s="87" t="s">
        <v>16</v>
      </c>
      <c r="D158" s="86"/>
      <c r="E158" s="86"/>
      <c r="F158" s="86"/>
      <c r="G158" s="86"/>
      <c r="H158" s="86"/>
      <c r="I158" s="86"/>
      <c r="J158" s="86"/>
      <c r="K158" s="86"/>
      <c r="L158" s="86"/>
      <c r="M158" s="86"/>
      <c r="N158" s="86"/>
      <c r="O158" s="86"/>
      <c r="P158" s="86"/>
      <c r="Q158" s="86"/>
      <c r="R158" s="86"/>
      <c r="S158" s="86"/>
      <c r="T158" s="86"/>
      <c r="U158" s="86"/>
      <c r="V158" s="86"/>
      <c r="W158" s="86"/>
      <c r="X158" s="85"/>
      <c r="Y158" s="84"/>
      <c r="Z158" s="84"/>
      <c r="AA158" s="84"/>
      <c r="AB158" s="84"/>
      <c r="AC158" s="84"/>
      <c r="AD158" s="84"/>
      <c r="AE158" s="83"/>
      <c r="AF158" s="82"/>
      <c r="AG158" s="81"/>
      <c r="AH158" s="78"/>
      <c r="AI158" s="80"/>
      <c r="AJ158" s="80"/>
      <c r="AK158" s="80"/>
      <c r="AL158" s="80"/>
      <c r="AM158" s="79"/>
      <c r="AN158" s="79"/>
      <c r="AO158" s="79"/>
      <c r="AP158" s="78"/>
      <c r="AQ158" s="72">
        <f>COUNTIFS(AG158:AP158,"&gt;=01/01/2017",AG158:AP158,"&lt;=31/12/2017",AG158:AP158,"&lt;="&amp;#REF!)</f>
        <v>0</v>
      </c>
      <c r="AR158" s="71">
        <f>IF(AQ158/MAX($BB$13,3)&gt;=1,1,AQ158/MAX($BB$13,3))</f>
        <v>0</v>
      </c>
      <c r="AS158" s="70">
        <f>COUNTIFS(AG158:AP158,"&gt;=01/06/2016",AG158:AP158,"&lt;=31/05/2017",AG158:AP158,"&lt;="&amp;#REF!)</f>
        <v>0</v>
      </c>
      <c r="AT158" s="77">
        <f>IF(AS158/MAX($BB$13,3)&gt;=1,1,AS158/MAX($BB$13,3))</f>
        <v>0</v>
      </c>
      <c r="AU158" s="90"/>
      <c r="AV158" s="75">
        <f>$A158</f>
        <v>0</v>
      </c>
      <c r="AW158" s="74">
        <f>$B158</f>
        <v>0</v>
      </c>
      <c r="AX158" s="73">
        <f t="array" ref="AX158">IFERROR(SMALL(IF($AG158:$AP158-$AX$2&gt;0,$AG158:$AP158,""),COLUMN(#REF!)),0)</f>
        <v>0</v>
      </c>
      <c r="AY158" s="73">
        <f t="array" ref="AY158">IFERROR(SMALL(IF($AG158:$AP158-$AX$2&gt;0,$AG158:$AP158,""),COLUMN(#REF!)),0)</f>
        <v>0</v>
      </c>
      <c r="AZ158" s="73">
        <f t="array" ref="AZ158">IFERROR(SMALL(IF($AG158:$AP158-$AX$2&gt;0,$AG158:$AP158,""),COLUMN(#REF!)),0)</f>
        <v>0</v>
      </c>
      <c r="BA158" s="73">
        <f t="array" ref="BA158">IFERROR(SMALL(IF($AG158:$AP158-$AX$2&gt;0,$AG158:$AP158,""),COLUMN(#REF!)),0)</f>
        <v>0</v>
      </c>
      <c r="BB158" s="73">
        <f t="array" ref="BB158">IFERROR(SMALL(IF($AG158:$AP158-$AX$2&gt;0,$AG158:$AP158,""),COLUMN(#REF!)),0)</f>
        <v>0</v>
      </c>
      <c r="BC158" s="73">
        <f t="array" ref="BC158">IFERROR(SMALL(IF($AG158:$AP158-$AX$2&gt;0,$AG158:$AP158,""),COLUMN(#REF!)),0)</f>
        <v>0</v>
      </c>
      <c r="BD158" s="73">
        <f t="array" ref="BD158">IFERROR(SMALL(IF($AG158:$AP158-$AX$2&gt;0,$AG158:$AP158,""),COLUMN(#REF!)),0)</f>
        <v>0</v>
      </c>
      <c r="BE158" s="73">
        <f t="array" ref="BE158">IFERROR(SMALL(IF($AG158:$AP158-$AX$2&gt;0,$AG158:$AP158,""),COLUMN(#REF!)),0)</f>
        <v>0</v>
      </c>
      <c r="BF158" s="73">
        <f t="array" ref="BF158">IFERROR(SMALL(IF($AG158:$AP158-$AX$2&gt;0,$AG158:$AP158,""),COLUMN(#REF!)),0)</f>
        <v>0</v>
      </c>
      <c r="BG158" s="73">
        <f t="array" ref="BG158">IFERROR(SMALL(IF($AG158:$AP158-$AX$2&gt;0,$AG158:$AP158,""),COLUMN(#REF!)),0)</f>
        <v>0</v>
      </c>
      <c r="BH158" s="72">
        <f>COUNTIFS(AX158:BG158,"&gt;=01/01/2018",AX158:BG158,"&lt;=31/12/2018",AX158:BG158,"&lt;="&amp;#REF!)</f>
        <v>0</v>
      </c>
      <c r="BI158" s="71">
        <f>IF(BH158/MAX($BB$13,3)&gt;=1,1,BH158/MAX($BB$13,3))</f>
        <v>0</v>
      </c>
      <c r="BJ158" s="70">
        <f>COUNTIFS(AX158:BG158,"&gt;=01/06/2017",AX158:BG158,"&lt;=31/05/2018",AX158:BG158,"&lt;="&amp;#REF!)</f>
        <v>0</v>
      </c>
      <c r="BK158" s="69">
        <f>IF(BJ158/MAX($BB$13,3)&gt;=1,1,BJ158/MAX($BB$13,3))</f>
        <v>0</v>
      </c>
      <c r="BL158" s="89"/>
      <c r="BM158" s="75">
        <f>$A158</f>
        <v>0</v>
      </c>
      <c r="BN158" s="74">
        <f>$B158</f>
        <v>0</v>
      </c>
      <c r="BO158" s="92">
        <f t="array" ref="BO158">IFERROR(SMALL(IF($AX158:$BG158-$AY$2&gt;0,$AX158:$BG158,""),COLUMN(#REF!)),0)</f>
        <v>0</v>
      </c>
      <c r="BP158" s="80" t="str">
        <f t="array" ref="BP158">IFERROR(SMALL(IF($AG158:$AP158-$AX$2&gt;0,$AG158:$AP158,""),COLUMN(#REF!)),"")</f>
        <v/>
      </c>
      <c r="BQ158" s="80" t="str">
        <f t="array" ref="BQ158">IFERROR(SMALL(IF($AG158:$AP158-$AX$2&gt;0,$AG158:$AP158,""),COLUMN(#REF!)),"")</f>
        <v/>
      </c>
      <c r="BR158" s="80" t="str">
        <f t="array" ref="BR158">IFERROR(SMALL(IF($AG158:$AP158-$AX$2&gt;0,$AG158:$AP158,""),COLUMN(#REF!)),"")</f>
        <v/>
      </c>
      <c r="BS158" s="80" t="str">
        <f t="array" ref="BS158">IFERROR(SMALL(IF($AG158:$AP158-$AX$2&gt;0,$AG158:$AP158,""),COLUMN(#REF!)),"")</f>
        <v/>
      </c>
      <c r="BT158" s="80" t="str">
        <f t="array" ref="BT158">IFERROR(SMALL(IF($AG158:$AP158-$AX$2&gt;0,$AG158:$AP158,""),COLUMN(#REF!)),"")</f>
        <v/>
      </c>
      <c r="BU158" s="80" t="str">
        <f t="array" ref="BU158">IFERROR(SMALL(IF($AG158:$AP158-$AX$2&gt;0,$AG158:$AP158,""),COLUMN(#REF!)),"")</f>
        <v/>
      </c>
      <c r="BV158" s="80" t="str">
        <f t="array" ref="BV158">IFERROR(SMALL(IF($AG158:$AP158-$AX$2&gt;0,$AG158:$AP158,""),COLUMN(#REF!)),"")</f>
        <v/>
      </c>
      <c r="BW158" s="80" t="str">
        <f t="array" ref="BW158">IFERROR(SMALL(IF($AG158:$AP158-$AX$2&gt;0,$AG158:$AP158,""),COLUMN(#REF!)),"")</f>
        <v/>
      </c>
      <c r="BX158" s="80" t="str">
        <f t="array" ref="BX158">IFERROR(SMALL(IF($AG158:$AP158-$AX$2&gt;0,$AG158:$AP158,""),COLUMN(#REF!)),"")</f>
        <v/>
      </c>
      <c r="BY158" s="72">
        <f>COUNTIFS(BO158:BX158,"&gt;=01/01/2018",BO158:BX158,"&lt;=31/12/2018",BO158:BX158,"&lt;="&amp;#REF!)</f>
        <v>0</v>
      </c>
      <c r="BZ158" s="71">
        <f>IF(BY158/MAX($BB$13,3)&gt;=1,1,BY158/MAX($BB$13,3))</f>
        <v>0</v>
      </c>
      <c r="CA158" s="70">
        <f>COUNTIFS(BO158:BX158,"&gt;=01/06/2017",BO158:BX158,"&lt;=31/05/2018",BO158:BX158,"&lt;="&amp;#REF!)</f>
        <v>0</v>
      </c>
      <c r="CB158" s="77">
        <f>IF(CA158/MAX($BB$13,3)&gt;=1,1,CA158/MAX($BB$13,3))</f>
        <v>0</v>
      </c>
    </row>
    <row r="159" spans="1:80" s="60" customFormat="1" ht="19" customHeight="1" x14ac:dyDescent="0.2">
      <c r="A159" s="91"/>
      <c r="B159" s="91"/>
      <c r="C159" s="87" t="s">
        <v>16</v>
      </c>
      <c r="D159" s="86"/>
      <c r="E159" s="86"/>
      <c r="F159" s="86"/>
      <c r="G159" s="86"/>
      <c r="H159" s="86"/>
      <c r="I159" s="86"/>
      <c r="J159" s="86"/>
      <c r="K159" s="86"/>
      <c r="L159" s="86"/>
      <c r="M159" s="86"/>
      <c r="N159" s="86"/>
      <c r="O159" s="86"/>
      <c r="P159" s="86"/>
      <c r="Q159" s="86"/>
      <c r="R159" s="86"/>
      <c r="S159" s="86"/>
      <c r="T159" s="86"/>
      <c r="U159" s="86"/>
      <c r="V159" s="86"/>
      <c r="W159" s="86"/>
      <c r="X159" s="85"/>
      <c r="Y159" s="84"/>
      <c r="Z159" s="84"/>
      <c r="AA159" s="84"/>
      <c r="AB159" s="84"/>
      <c r="AC159" s="84"/>
      <c r="AD159" s="84"/>
      <c r="AE159" s="83"/>
      <c r="AF159" s="82"/>
      <c r="AG159" s="81"/>
      <c r="AH159" s="78"/>
      <c r="AI159" s="80"/>
      <c r="AJ159" s="80"/>
      <c r="AK159" s="80"/>
      <c r="AL159" s="80"/>
      <c r="AM159" s="79"/>
      <c r="AN159" s="79"/>
      <c r="AO159" s="79"/>
      <c r="AP159" s="78"/>
      <c r="AQ159" s="72">
        <f>COUNTIFS(AG159:AP159,"&gt;=01/01/2017",AG159:AP159,"&lt;=31/12/2017",AG159:AP159,"&lt;="&amp;#REF!)</f>
        <v>0</v>
      </c>
      <c r="AR159" s="71">
        <f>IF(AQ159/MAX($BB$13,3)&gt;=1,1,AQ159/MAX($BB$13,3))</f>
        <v>0</v>
      </c>
      <c r="AS159" s="70">
        <f>COUNTIFS(AG159:AP159,"&gt;=01/06/2016",AG159:AP159,"&lt;=31/05/2017",AG159:AP159,"&lt;="&amp;#REF!)</f>
        <v>0</v>
      </c>
      <c r="AT159" s="77">
        <f>IF(AS159/MAX($BB$13,3)&gt;=1,1,AS159/MAX($BB$13,3))</f>
        <v>0</v>
      </c>
      <c r="AU159" s="90"/>
      <c r="AV159" s="75">
        <f>$A159</f>
        <v>0</v>
      </c>
      <c r="AW159" s="74">
        <f>$B159</f>
        <v>0</v>
      </c>
      <c r="AX159" s="73">
        <f t="array" ref="AX159">IFERROR(SMALL(IF($AG159:$AP159-$AX$2&gt;0,$AG159:$AP159,""),COLUMN(#REF!)),0)</f>
        <v>0</v>
      </c>
      <c r="AY159" s="73">
        <f t="array" ref="AY159">IFERROR(SMALL(IF($AG159:$AP159-$AX$2&gt;0,$AG159:$AP159,""),COLUMN(#REF!)),0)</f>
        <v>0</v>
      </c>
      <c r="AZ159" s="73">
        <f t="array" ref="AZ159">IFERROR(SMALL(IF($AG159:$AP159-$AX$2&gt;0,$AG159:$AP159,""),COLUMN(#REF!)),0)</f>
        <v>0</v>
      </c>
      <c r="BA159" s="73">
        <f t="array" ref="BA159">IFERROR(SMALL(IF($AG159:$AP159-$AX$2&gt;0,$AG159:$AP159,""),COLUMN(#REF!)),0)</f>
        <v>0</v>
      </c>
      <c r="BB159" s="73">
        <f t="array" ref="BB159">IFERROR(SMALL(IF($AG159:$AP159-$AX$2&gt;0,$AG159:$AP159,""),COLUMN(#REF!)),0)</f>
        <v>0</v>
      </c>
      <c r="BC159" s="73">
        <f t="array" ref="BC159">IFERROR(SMALL(IF($AG159:$AP159-$AX$2&gt;0,$AG159:$AP159,""),COLUMN(#REF!)),0)</f>
        <v>0</v>
      </c>
      <c r="BD159" s="73">
        <f t="array" ref="BD159">IFERROR(SMALL(IF($AG159:$AP159-$AX$2&gt;0,$AG159:$AP159,""),COLUMN(#REF!)),0)</f>
        <v>0</v>
      </c>
      <c r="BE159" s="73">
        <f t="array" ref="BE159">IFERROR(SMALL(IF($AG159:$AP159-$AX$2&gt;0,$AG159:$AP159,""),COLUMN(#REF!)),0)</f>
        <v>0</v>
      </c>
      <c r="BF159" s="73">
        <f t="array" ref="BF159">IFERROR(SMALL(IF($AG159:$AP159-$AX$2&gt;0,$AG159:$AP159,""),COLUMN(#REF!)),0)</f>
        <v>0</v>
      </c>
      <c r="BG159" s="73">
        <f t="array" ref="BG159">IFERROR(SMALL(IF($AG159:$AP159-$AX$2&gt;0,$AG159:$AP159,""),COLUMN(#REF!)),0)</f>
        <v>0</v>
      </c>
      <c r="BH159" s="72">
        <f>COUNTIFS(AX159:BG159,"&gt;=01/01/2018",AX159:BG159,"&lt;=31/12/2018",AX159:BG159,"&lt;="&amp;#REF!)</f>
        <v>0</v>
      </c>
      <c r="BI159" s="71">
        <f>IF(BH159/MAX($BB$13,3)&gt;=1,1,BH159/MAX($BB$13,3))</f>
        <v>0</v>
      </c>
      <c r="BJ159" s="70">
        <f>COUNTIFS(AX159:BG159,"&gt;=01/06/2017",AX159:BG159,"&lt;=31/05/2018",AX159:BG159,"&lt;="&amp;#REF!)</f>
        <v>0</v>
      </c>
      <c r="BK159" s="69">
        <f>IF(BJ159/MAX($BB$13,3)&gt;=1,1,BJ159/MAX($BB$13,3))</f>
        <v>0</v>
      </c>
      <c r="BL159" s="89"/>
      <c r="BM159" s="75">
        <f>$A159</f>
        <v>0</v>
      </c>
      <c r="BN159" s="74">
        <f>$B159</f>
        <v>0</v>
      </c>
      <c r="BO159" s="92">
        <f t="array" ref="BO159">IFERROR(SMALL(IF($AX159:$BG159-$AY$2&gt;0,$AX159:$BG159,""),COLUMN(#REF!)),0)</f>
        <v>0</v>
      </c>
      <c r="BP159" s="80" t="str">
        <f t="array" ref="BP159">IFERROR(SMALL(IF($AG159:$AP159-$AX$2&gt;0,$AG159:$AP159,""),COLUMN(#REF!)),"")</f>
        <v/>
      </c>
      <c r="BQ159" s="80" t="str">
        <f t="array" ref="BQ159">IFERROR(SMALL(IF($AG159:$AP159-$AX$2&gt;0,$AG159:$AP159,""),COLUMN(#REF!)),"")</f>
        <v/>
      </c>
      <c r="BR159" s="80" t="str">
        <f t="array" ref="BR159">IFERROR(SMALL(IF($AG159:$AP159-$AX$2&gt;0,$AG159:$AP159,""),COLUMN(#REF!)),"")</f>
        <v/>
      </c>
      <c r="BS159" s="80" t="str">
        <f t="array" ref="BS159">IFERROR(SMALL(IF($AG159:$AP159-$AX$2&gt;0,$AG159:$AP159,""),COLUMN(#REF!)),"")</f>
        <v/>
      </c>
      <c r="BT159" s="80" t="str">
        <f t="array" ref="BT159">IFERROR(SMALL(IF($AG159:$AP159-$AX$2&gt;0,$AG159:$AP159,""),COLUMN(#REF!)),"")</f>
        <v/>
      </c>
      <c r="BU159" s="80" t="str">
        <f t="array" ref="BU159">IFERROR(SMALL(IF($AG159:$AP159-$AX$2&gt;0,$AG159:$AP159,""),COLUMN(#REF!)),"")</f>
        <v/>
      </c>
      <c r="BV159" s="80" t="str">
        <f t="array" ref="BV159">IFERROR(SMALL(IF($AG159:$AP159-$AX$2&gt;0,$AG159:$AP159,""),COLUMN(#REF!)),"")</f>
        <v/>
      </c>
      <c r="BW159" s="80" t="str">
        <f t="array" ref="BW159">IFERROR(SMALL(IF($AG159:$AP159-$AX$2&gt;0,$AG159:$AP159,""),COLUMN(#REF!)),"")</f>
        <v/>
      </c>
      <c r="BX159" s="80" t="str">
        <f t="array" ref="BX159">IFERROR(SMALL(IF($AG159:$AP159-$AX$2&gt;0,$AG159:$AP159,""),COLUMN(#REF!)),"")</f>
        <v/>
      </c>
      <c r="BY159" s="72">
        <f>COUNTIFS(BO159:BX159,"&gt;=01/01/2018",BO159:BX159,"&lt;=31/12/2018",BO159:BX159,"&lt;="&amp;#REF!)</f>
        <v>0</v>
      </c>
      <c r="BZ159" s="71">
        <f>IF(BY159/MAX($BB$13,3)&gt;=1,1,BY159/MAX($BB$13,3))</f>
        <v>0</v>
      </c>
      <c r="CA159" s="70">
        <f>COUNTIFS(BO159:BX159,"&gt;=01/06/2017",BO159:BX159,"&lt;=31/05/2018",BO159:BX159,"&lt;="&amp;#REF!)</f>
        <v>0</v>
      </c>
      <c r="CB159" s="77">
        <f>IF(CA159/MAX($BB$13,3)&gt;=1,1,CA159/MAX($BB$13,3))</f>
        <v>0</v>
      </c>
    </row>
    <row r="160" spans="1:80" s="60" customFormat="1" ht="19" customHeight="1" x14ac:dyDescent="0.2">
      <c r="A160" s="91"/>
      <c r="B160" s="91"/>
      <c r="C160" s="87" t="s">
        <v>16</v>
      </c>
      <c r="D160" s="86"/>
      <c r="E160" s="86"/>
      <c r="F160" s="86"/>
      <c r="G160" s="86"/>
      <c r="H160" s="86"/>
      <c r="I160" s="86"/>
      <c r="J160" s="86"/>
      <c r="K160" s="86"/>
      <c r="L160" s="86"/>
      <c r="M160" s="86"/>
      <c r="N160" s="86"/>
      <c r="O160" s="86"/>
      <c r="P160" s="86"/>
      <c r="Q160" s="86"/>
      <c r="R160" s="86"/>
      <c r="S160" s="86"/>
      <c r="T160" s="86"/>
      <c r="U160" s="86"/>
      <c r="V160" s="86"/>
      <c r="W160" s="86"/>
      <c r="X160" s="85"/>
      <c r="Y160" s="84"/>
      <c r="Z160" s="84"/>
      <c r="AA160" s="84"/>
      <c r="AB160" s="84"/>
      <c r="AC160" s="84"/>
      <c r="AD160" s="84"/>
      <c r="AE160" s="83"/>
      <c r="AF160" s="82"/>
      <c r="AG160" s="81"/>
      <c r="AH160" s="78"/>
      <c r="AI160" s="80"/>
      <c r="AJ160" s="80"/>
      <c r="AK160" s="80"/>
      <c r="AL160" s="80"/>
      <c r="AM160" s="79"/>
      <c r="AN160" s="79"/>
      <c r="AO160" s="79"/>
      <c r="AP160" s="78"/>
      <c r="AQ160" s="72">
        <f>COUNTIFS(AG160:AP160,"&gt;=01/01/2017",AG160:AP160,"&lt;=31/12/2017",AG160:AP160,"&lt;="&amp;#REF!)</f>
        <v>0</v>
      </c>
      <c r="AR160" s="71">
        <f>IF(AQ160/MAX($BB$13,3)&gt;=1,1,AQ160/MAX($BB$13,3))</f>
        <v>0</v>
      </c>
      <c r="AS160" s="70">
        <f>COUNTIFS(AG160:AP160,"&gt;=01/06/2016",AG160:AP160,"&lt;=31/05/2017",AG160:AP160,"&lt;="&amp;#REF!)</f>
        <v>0</v>
      </c>
      <c r="AT160" s="77">
        <f>IF(AS160/MAX($BB$13,3)&gt;=1,1,AS160/MAX($BB$13,3))</f>
        <v>0</v>
      </c>
      <c r="AU160" s="90"/>
      <c r="AV160" s="75">
        <f>$A160</f>
        <v>0</v>
      </c>
      <c r="AW160" s="74">
        <f>$B160</f>
        <v>0</v>
      </c>
      <c r="AX160" s="73">
        <f t="array" ref="AX160">IFERROR(SMALL(IF($AG160:$AP160-$AX$2&gt;0,$AG160:$AP160,""),COLUMN(#REF!)),0)</f>
        <v>0</v>
      </c>
      <c r="AY160" s="73">
        <f t="array" ref="AY160">IFERROR(SMALL(IF($AG160:$AP160-$AX$2&gt;0,$AG160:$AP160,""),COLUMN(#REF!)),0)</f>
        <v>0</v>
      </c>
      <c r="AZ160" s="73">
        <f t="array" ref="AZ160">IFERROR(SMALL(IF($AG160:$AP160-$AX$2&gt;0,$AG160:$AP160,""),COLUMN(#REF!)),0)</f>
        <v>0</v>
      </c>
      <c r="BA160" s="73">
        <f t="array" ref="BA160">IFERROR(SMALL(IF($AG160:$AP160-$AX$2&gt;0,$AG160:$AP160,""),COLUMN(#REF!)),0)</f>
        <v>0</v>
      </c>
      <c r="BB160" s="73">
        <f t="array" ref="BB160">IFERROR(SMALL(IF($AG160:$AP160-$AX$2&gt;0,$AG160:$AP160,""),COLUMN(#REF!)),0)</f>
        <v>0</v>
      </c>
      <c r="BC160" s="73">
        <f t="array" ref="BC160">IFERROR(SMALL(IF($AG160:$AP160-$AX$2&gt;0,$AG160:$AP160,""),COLUMN(#REF!)),0)</f>
        <v>0</v>
      </c>
      <c r="BD160" s="73">
        <f t="array" ref="BD160">IFERROR(SMALL(IF($AG160:$AP160-$AX$2&gt;0,$AG160:$AP160,""),COLUMN(#REF!)),0)</f>
        <v>0</v>
      </c>
      <c r="BE160" s="73">
        <f t="array" ref="BE160">IFERROR(SMALL(IF($AG160:$AP160-$AX$2&gt;0,$AG160:$AP160,""),COLUMN(#REF!)),0)</f>
        <v>0</v>
      </c>
      <c r="BF160" s="73">
        <f t="array" ref="BF160">IFERROR(SMALL(IF($AG160:$AP160-$AX$2&gt;0,$AG160:$AP160,""),COLUMN(#REF!)),0)</f>
        <v>0</v>
      </c>
      <c r="BG160" s="73">
        <f t="array" ref="BG160">IFERROR(SMALL(IF($AG160:$AP160-$AX$2&gt;0,$AG160:$AP160,""),COLUMN(#REF!)),0)</f>
        <v>0</v>
      </c>
      <c r="BH160" s="72">
        <f>COUNTIFS(AX160:BG160,"&gt;=01/01/2018",AX160:BG160,"&lt;=31/12/2018",AX160:BG160,"&lt;="&amp;#REF!)</f>
        <v>0</v>
      </c>
      <c r="BI160" s="71">
        <f>IF(BH160/MAX($BB$13,3)&gt;=1,1,BH160/MAX($BB$13,3))</f>
        <v>0</v>
      </c>
      <c r="BJ160" s="70">
        <f>COUNTIFS(AX160:BG160,"&gt;=01/06/2017",AX160:BG160,"&lt;=31/05/2018",AX160:BG160,"&lt;="&amp;#REF!)</f>
        <v>0</v>
      </c>
      <c r="BK160" s="69">
        <f>IF(BJ160/MAX($BB$13,3)&gt;=1,1,BJ160/MAX($BB$13,3))</f>
        <v>0</v>
      </c>
      <c r="BL160" s="89"/>
      <c r="BM160" s="75">
        <f>$A160</f>
        <v>0</v>
      </c>
      <c r="BN160" s="74">
        <f>$B160</f>
        <v>0</v>
      </c>
      <c r="BO160" s="92">
        <f t="array" ref="BO160">IFERROR(SMALL(IF($AX160:$BG160-$AY$2&gt;0,$AX160:$BG160,""),COLUMN(#REF!)),0)</f>
        <v>0</v>
      </c>
      <c r="BP160" s="80" t="str">
        <f t="array" ref="BP160">IFERROR(SMALL(IF($AG160:$AP160-$AX$2&gt;0,$AG160:$AP160,""),COLUMN(#REF!)),"")</f>
        <v/>
      </c>
      <c r="BQ160" s="80" t="str">
        <f t="array" ref="BQ160">IFERROR(SMALL(IF($AG160:$AP160-$AX$2&gt;0,$AG160:$AP160,""),COLUMN(#REF!)),"")</f>
        <v/>
      </c>
      <c r="BR160" s="80" t="str">
        <f t="array" ref="BR160">IFERROR(SMALL(IF($AG160:$AP160-$AX$2&gt;0,$AG160:$AP160,""),COLUMN(#REF!)),"")</f>
        <v/>
      </c>
      <c r="BS160" s="80" t="str">
        <f t="array" ref="BS160">IFERROR(SMALL(IF($AG160:$AP160-$AX$2&gt;0,$AG160:$AP160,""),COLUMN(#REF!)),"")</f>
        <v/>
      </c>
      <c r="BT160" s="80" t="str">
        <f t="array" ref="BT160">IFERROR(SMALL(IF($AG160:$AP160-$AX$2&gt;0,$AG160:$AP160,""),COLUMN(#REF!)),"")</f>
        <v/>
      </c>
      <c r="BU160" s="80" t="str">
        <f t="array" ref="BU160">IFERROR(SMALL(IF($AG160:$AP160-$AX$2&gt;0,$AG160:$AP160,""),COLUMN(#REF!)),"")</f>
        <v/>
      </c>
      <c r="BV160" s="80" t="str">
        <f t="array" ref="BV160">IFERROR(SMALL(IF($AG160:$AP160-$AX$2&gt;0,$AG160:$AP160,""),COLUMN(#REF!)),"")</f>
        <v/>
      </c>
      <c r="BW160" s="80" t="str">
        <f t="array" ref="BW160">IFERROR(SMALL(IF($AG160:$AP160-$AX$2&gt;0,$AG160:$AP160,""),COLUMN(#REF!)),"")</f>
        <v/>
      </c>
      <c r="BX160" s="80" t="str">
        <f t="array" ref="BX160">IFERROR(SMALL(IF($AG160:$AP160-$AX$2&gt;0,$AG160:$AP160,""),COLUMN(#REF!)),"")</f>
        <v/>
      </c>
      <c r="BY160" s="72">
        <f>COUNTIFS(BO160:BX160,"&gt;=01/01/2018",BO160:BX160,"&lt;=31/12/2018",BO160:BX160,"&lt;="&amp;#REF!)</f>
        <v>0</v>
      </c>
      <c r="BZ160" s="71">
        <f>IF(BY160/MAX($BB$13,3)&gt;=1,1,BY160/MAX($BB$13,3))</f>
        <v>0</v>
      </c>
      <c r="CA160" s="70">
        <f>COUNTIFS(BO160:BX160,"&gt;=01/06/2017",BO160:BX160,"&lt;=31/05/2018",BO160:BX160,"&lt;="&amp;#REF!)</f>
        <v>0</v>
      </c>
      <c r="CB160" s="77">
        <f>IF(CA160/MAX($BB$13,3)&gt;=1,1,CA160/MAX($BB$13,3))</f>
        <v>0</v>
      </c>
    </row>
    <row r="161" spans="1:80" s="60" customFormat="1" ht="19" customHeight="1" x14ac:dyDescent="0.2">
      <c r="A161" s="91"/>
      <c r="B161" s="91"/>
      <c r="C161" s="87" t="s">
        <v>16</v>
      </c>
      <c r="D161" s="86"/>
      <c r="E161" s="86"/>
      <c r="F161" s="86"/>
      <c r="G161" s="86"/>
      <c r="H161" s="86"/>
      <c r="I161" s="86"/>
      <c r="J161" s="86"/>
      <c r="K161" s="86"/>
      <c r="L161" s="86"/>
      <c r="M161" s="86"/>
      <c r="N161" s="86"/>
      <c r="O161" s="86"/>
      <c r="P161" s="86"/>
      <c r="Q161" s="86"/>
      <c r="R161" s="86"/>
      <c r="S161" s="86"/>
      <c r="T161" s="86"/>
      <c r="U161" s="86"/>
      <c r="V161" s="86"/>
      <c r="W161" s="86"/>
      <c r="X161" s="85"/>
      <c r="Y161" s="84"/>
      <c r="Z161" s="84"/>
      <c r="AA161" s="84"/>
      <c r="AB161" s="84"/>
      <c r="AC161" s="84"/>
      <c r="AD161" s="84"/>
      <c r="AE161" s="83"/>
      <c r="AF161" s="82"/>
      <c r="AG161" s="81"/>
      <c r="AH161" s="78"/>
      <c r="AI161" s="80"/>
      <c r="AJ161" s="80"/>
      <c r="AK161" s="80"/>
      <c r="AL161" s="80"/>
      <c r="AM161" s="79"/>
      <c r="AN161" s="79"/>
      <c r="AO161" s="79"/>
      <c r="AP161" s="78" t="s">
        <v>0</v>
      </c>
      <c r="AQ161" s="72">
        <f>COUNTIFS(AG161:AP161,"&gt;=01/01/2017",AG161:AP161,"&lt;=31/12/2017",AG161:AP161,"&lt;="&amp;#REF!)</f>
        <v>0</v>
      </c>
      <c r="AR161" s="71">
        <f>IF(AQ161/MAX($BB$13,3)&gt;=1,1,AQ161/MAX($BB$13,3))</f>
        <v>0</v>
      </c>
      <c r="AS161" s="70">
        <f>COUNTIFS(AG161:AP161,"&gt;=01/06/2016",AG161:AP161,"&lt;=31/05/2017",AG161:AP161,"&lt;="&amp;#REF!)</f>
        <v>0</v>
      </c>
      <c r="AT161" s="77">
        <f>IF(AS161/MAX($BB$13,3)&gt;=1,1,AS161/MAX($BB$13,3))</f>
        <v>0</v>
      </c>
      <c r="AU161" s="90"/>
      <c r="AV161" s="75">
        <f>$A161</f>
        <v>0</v>
      </c>
      <c r="AW161" s="74">
        <f>$B161</f>
        <v>0</v>
      </c>
      <c r="AX161" s="73">
        <f t="array" ref="AX161">IFERROR(SMALL(IF($AG161:$AP161-$AX$2&gt;0,$AG161:$AP161,""),COLUMN(#REF!)),0)</f>
        <v>0</v>
      </c>
      <c r="AY161" s="73">
        <f t="array" ref="AY161">IFERROR(SMALL(IF($AG161:$AP161-$AX$2&gt;0,$AG161:$AP161,""),COLUMN(#REF!)),0)</f>
        <v>0</v>
      </c>
      <c r="AZ161" s="73">
        <f t="array" ref="AZ161">IFERROR(SMALL(IF($AG161:$AP161-$AX$2&gt;0,$AG161:$AP161,""),COLUMN(#REF!)),0)</f>
        <v>0</v>
      </c>
      <c r="BA161" s="73">
        <f t="array" ref="BA161">IFERROR(SMALL(IF($AG161:$AP161-$AX$2&gt;0,$AG161:$AP161,""),COLUMN(#REF!)),0)</f>
        <v>0</v>
      </c>
      <c r="BB161" s="73">
        <f t="array" ref="BB161">IFERROR(SMALL(IF($AG161:$AP161-$AX$2&gt;0,$AG161:$AP161,""),COLUMN(#REF!)),0)</f>
        <v>0</v>
      </c>
      <c r="BC161" s="73">
        <f t="array" ref="BC161">IFERROR(SMALL(IF($AG161:$AP161-$AX$2&gt;0,$AG161:$AP161,""),COLUMN(#REF!)),0)</f>
        <v>0</v>
      </c>
      <c r="BD161" s="73">
        <f t="array" ref="BD161">IFERROR(SMALL(IF($AG161:$AP161-$AX$2&gt;0,$AG161:$AP161,""),COLUMN(#REF!)),0)</f>
        <v>0</v>
      </c>
      <c r="BE161" s="73">
        <f t="array" ref="BE161">IFERROR(SMALL(IF($AG161:$AP161-$AX$2&gt;0,$AG161:$AP161,""),COLUMN(#REF!)),0)</f>
        <v>0</v>
      </c>
      <c r="BF161" s="73">
        <f t="array" ref="BF161">IFERROR(SMALL(IF($AG161:$AP161-$AX$2&gt;0,$AG161:$AP161,""),COLUMN(#REF!)),0)</f>
        <v>0</v>
      </c>
      <c r="BG161" s="73">
        <f t="array" ref="BG161">IFERROR(SMALL(IF($AG161:$AP161-$AX$2&gt;0,$AG161:$AP161,""),COLUMN(#REF!)),0)</f>
        <v>0</v>
      </c>
      <c r="BH161" s="72">
        <f>COUNTIFS(AX161:BG161,"&gt;=01/01/2018",AX161:BG161,"&lt;=31/12/2018",AX161:BG161,"&lt;="&amp;#REF!)</f>
        <v>0</v>
      </c>
      <c r="BI161" s="71">
        <f>IF(BH161/MAX($BB$13,3)&gt;=1,1,BH161/MAX($BB$13,3))</f>
        <v>0</v>
      </c>
      <c r="BJ161" s="70">
        <f>COUNTIFS(AX161:BG161,"&gt;=01/06/2017",AX161:BG161,"&lt;=31/05/2018",AX161:BG161,"&lt;="&amp;#REF!)</f>
        <v>0</v>
      </c>
      <c r="BK161" s="69">
        <f>IF(BJ161/MAX($BB$13,3)&gt;=1,1,BJ161/MAX($BB$13,3))</f>
        <v>0</v>
      </c>
      <c r="BL161" s="89"/>
      <c r="BM161" s="75">
        <f>$A161</f>
        <v>0</v>
      </c>
      <c r="BN161" s="74">
        <f>$B161</f>
        <v>0</v>
      </c>
      <c r="BO161" s="92">
        <f t="array" ref="BO161">IFERROR(SMALL(IF($AX161:$BG161-$AY$2&gt;0,$AX161:$BG161,""),COLUMN(#REF!)),0)</f>
        <v>0</v>
      </c>
      <c r="BP161" s="80" t="str">
        <f t="array" ref="BP161">IFERROR(SMALL(IF($AG161:$AP161-$AX$2&gt;0,$AG161:$AP161,""),COLUMN(#REF!)),"")</f>
        <v/>
      </c>
      <c r="BQ161" s="80" t="str">
        <f t="array" ref="BQ161">IFERROR(SMALL(IF($AG161:$AP161-$AX$2&gt;0,$AG161:$AP161,""),COLUMN(#REF!)),"")</f>
        <v/>
      </c>
      <c r="BR161" s="80" t="str">
        <f t="array" ref="BR161">IFERROR(SMALL(IF($AG161:$AP161-$AX$2&gt;0,$AG161:$AP161,""),COLUMN(#REF!)),"")</f>
        <v/>
      </c>
      <c r="BS161" s="80" t="str">
        <f t="array" ref="BS161">IFERROR(SMALL(IF($AG161:$AP161-$AX$2&gt;0,$AG161:$AP161,""),COLUMN(#REF!)),"")</f>
        <v/>
      </c>
      <c r="BT161" s="80" t="str">
        <f t="array" ref="BT161">IFERROR(SMALL(IF($AG161:$AP161-$AX$2&gt;0,$AG161:$AP161,""),COLUMN(#REF!)),"")</f>
        <v/>
      </c>
      <c r="BU161" s="80" t="str">
        <f t="array" ref="BU161">IFERROR(SMALL(IF($AG161:$AP161-$AX$2&gt;0,$AG161:$AP161,""),COLUMN(#REF!)),"")</f>
        <v/>
      </c>
      <c r="BV161" s="80" t="str">
        <f t="array" ref="BV161">IFERROR(SMALL(IF($AG161:$AP161-$AX$2&gt;0,$AG161:$AP161,""),COLUMN(#REF!)),"")</f>
        <v/>
      </c>
      <c r="BW161" s="80" t="str">
        <f t="array" ref="BW161">IFERROR(SMALL(IF($AG161:$AP161-$AX$2&gt;0,$AG161:$AP161,""),COLUMN(#REF!)),"")</f>
        <v/>
      </c>
      <c r="BX161" s="80" t="str">
        <f t="array" ref="BX161">IFERROR(SMALL(IF($AG161:$AP161-$AX$2&gt;0,$AG161:$AP161,""),COLUMN(#REF!)),"")</f>
        <v/>
      </c>
      <c r="BY161" s="72">
        <f>COUNTIFS(BO161:BX161,"&gt;=01/01/2018",BO161:BX161,"&lt;=31/12/2018",BO161:BX161,"&lt;="&amp;#REF!)</f>
        <v>0</v>
      </c>
      <c r="BZ161" s="71">
        <f>IF(BY161/MAX($BB$13,3)&gt;=1,1,BY161/MAX($BB$13,3))</f>
        <v>0</v>
      </c>
      <c r="CA161" s="70">
        <f>COUNTIFS(BO161:BX161,"&gt;=01/06/2017",BO161:BX161,"&lt;=31/05/2018",BO161:BX161,"&lt;="&amp;#REF!)</f>
        <v>0</v>
      </c>
      <c r="CB161" s="77">
        <f>IF(CA161/MAX($BB$13,3)&gt;=1,1,CA161/MAX($BB$13,3))</f>
        <v>0</v>
      </c>
    </row>
    <row r="162" spans="1:80" s="60" customFormat="1" ht="19" customHeight="1" x14ac:dyDescent="0.2">
      <c r="A162" s="91"/>
      <c r="B162" s="91"/>
      <c r="C162" s="87" t="s">
        <v>16</v>
      </c>
      <c r="D162" s="86"/>
      <c r="E162" s="86"/>
      <c r="F162" s="86"/>
      <c r="G162" s="86"/>
      <c r="H162" s="86"/>
      <c r="I162" s="86"/>
      <c r="J162" s="86"/>
      <c r="K162" s="86"/>
      <c r="L162" s="86"/>
      <c r="M162" s="86"/>
      <c r="N162" s="86"/>
      <c r="O162" s="86"/>
      <c r="P162" s="86"/>
      <c r="Q162" s="86"/>
      <c r="R162" s="86"/>
      <c r="S162" s="86"/>
      <c r="T162" s="86"/>
      <c r="U162" s="86"/>
      <c r="V162" s="86"/>
      <c r="W162" s="86"/>
      <c r="X162" s="85"/>
      <c r="Y162" s="84"/>
      <c r="Z162" s="84"/>
      <c r="AA162" s="84"/>
      <c r="AB162" s="84"/>
      <c r="AC162" s="84"/>
      <c r="AD162" s="84"/>
      <c r="AE162" s="83"/>
      <c r="AF162" s="82"/>
      <c r="AG162" s="81"/>
      <c r="AH162" s="78"/>
      <c r="AI162" s="80"/>
      <c r="AJ162" s="80"/>
      <c r="AK162" s="80"/>
      <c r="AL162" s="80"/>
      <c r="AM162" s="79"/>
      <c r="AN162" s="79"/>
      <c r="AO162" s="79"/>
      <c r="AP162" s="78"/>
      <c r="AQ162" s="72">
        <f>COUNTIFS(AG162:AP162,"&gt;=01/01/2017",AG162:AP162,"&lt;=31/12/2017",AG162:AP162,"&lt;="&amp;#REF!)</f>
        <v>0</v>
      </c>
      <c r="AR162" s="71">
        <f>IF(AQ162/MAX($BB$13,3)&gt;=1,1,AQ162/MAX($BB$13,3))</f>
        <v>0</v>
      </c>
      <c r="AS162" s="70">
        <f>COUNTIFS(AG162:AP162,"&gt;=01/06/2016",AG162:AP162,"&lt;=31/05/2017",AG162:AP162,"&lt;="&amp;#REF!)</f>
        <v>0</v>
      </c>
      <c r="AT162" s="77">
        <f>IF(AS162/MAX($BB$13,3)&gt;=1,1,AS162/MAX($BB$13,3))</f>
        <v>0</v>
      </c>
      <c r="AU162" s="90"/>
      <c r="AV162" s="75">
        <f>$A162</f>
        <v>0</v>
      </c>
      <c r="AW162" s="74">
        <f>$B162</f>
        <v>0</v>
      </c>
      <c r="AX162" s="73">
        <f t="array" ref="AX162">IFERROR(SMALL(IF($AG162:$AP162-$AX$2&gt;0,$AG162:$AP162,""),COLUMN(#REF!)),0)</f>
        <v>0</v>
      </c>
      <c r="AY162" s="73">
        <f t="array" ref="AY162">IFERROR(SMALL(IF($AG162:$AP162-$AX$2&gt;0,$AG162:$AP162,""),COLUMN(#REF!)),0)</f>
        <v>0</v>
      </c>
      <c r="AZ162" s="73">
        <f t="array" ref="AZ162">IFERROR(SMALL(IF($AG162:$AP162-$AX$2&gt;0,$AG162:$AP162,""),COLUMN(#REF!)),0)</f>
        <v>0</v>
      </c>
      <c r="BA162" s="73">
        <f t="array" ref="BA162">IFERROR(SMALL(IF($AG162:$AP162-$AX$2&gt;0,$AG162:$AP162,""),COLUMN(#REF!)),0)</f>
        <v>0</v>
      </c>
      <c r="BB162" s="73">
        <f t="array" ref="BB162">IFERROR(SMALL(IF($AG162:$AP162-$AX$2&gt;0,$AG162:$AP162,""),COLUMN(#REF!)),0)</f>
        <v>0</v>
      </c>
      <c r="BC162" s="73">
        <f t="array" ref="BC162">IFERROR(SMALL(IF($AG162:$AP162-$AX$2&gt;0,$AG162:$AP162,""),COLUMN(#REF!)),0)</f>
        <v>0</v>
      </c>
      <c r="BD162" s="73">
        <f t="array" ref="BD162">IFERROR(SMALL(IF($AG162:$AP162-$AX$2&gt;0,$AG162:$AP162,""),COLUMN(#REF!)),0)</f>
        <v>0</v>
      </c>
      <c r="BE162" s="73">
        <f t="array" ref="BE162">IFERROR(SMALL(IF($AG162:$AP162-$AX$2&gt;0,$AG162:$AP162,""),COLUMN(#REF!)),0)</f>
        <v>0</v>
      </c>
      <c r="BF162" s="73">
        <f t="array" ref="BF162">IFERROR(SMALL(IF($AG162:$AP162-$AX$2&gt;0,$AG162:$AP162,""),COLUMN(#REF!)),0)</f>
        <v>0</v>
      </c>
      <c r="BG162" s="73">
        <f t="array" ref="BG162">IFERROR(SMALL(IF($AG162:$AP162-$AX$2&gt;0,$AG162:$AP162,""),COLUMN(#REF!)),0)</f>
        <v>0</v>
      </c>
      <c r="BH162" s="72">
        <f>COUNTIFS(AX162:BG162,"&gt;=01/01/2018",AX162:BG162,"&lt;=31/12/2018",AX162:BG162,"&lt;="&amp;#REF!)</f>
        <v>0</v>
      </c>
      <c r="BI162" s="71">
        <f>IF(BH162/MAX($BB$13,3)&gt;=1,1,BH162/MAX($BB$13,3))</f>
        <v>0</v>
      </c>
      <c r="BJ162" s="70">
        <f>COUNTIFS(AX162:BG162,"&gt;=01/06/2017",AX162:BG162,"&lt;=31/05/2018",AX162:BG162,"&lt;="&amp;#REF!)</f>
        <v>0</v>
      </c>
      <c r="BK162" s="69">
        <f>IF(BJ162/MAX($BB$13,3)&gt;=1,1,BJ162/MAX($BB$13,3))</f>
        <v>0</v>
      </c>
      <c r="BL162" s="89"/>
      <c r="BM162" s="75">
        <f>$A162</f>
        <v>0</v>
      </c>
      <c r="BN162" s="74">
        <f>$B162</f>
        <v>0</v>
      </c>
      <c r="BO162" s="92">
        <f t="array" ref="BO162">IFERROR(SMALL(IF($AX162:$BG162-$AY$2&gt;0,$AX162:$BG162,""),COLUMN(#REF!)),0)</f>
        <v>0</v>
      </c>
      <c r="BP162" s="80" t="str">
        <f t="array" ref="BP162">IFERROR(SMALL(IF($AG162:$AP162-$AX$2&gt;0,$AG162:$AP162,""),COLUMN(#REF!)),"")</f>
        <v/>
      </c>
      <c r="BQ162" s="80" t="str">
        <f t="array" ref="BQ162">IFERROR(SMALL(IF($AG162:$AP162-$AX$2&gt;0,$AG162:$AP162,""),COLUMN(#REF!)),"")</f>
        <v/>
      </c>
      <c r="BR162" s="80" t="str">
        <f t="array" ref="BR162">IFERROR(SMALL(IF($AG162:$AP162-$AX$2&gt;0,$AG162:$AP162,""),COLUMN(#REF!)),"")</f>
        <v/>
      </c>
      <c r="BS162" s="80" t="str">
        <f t="array" ref="BS162">IFERROR(SMALL(IF($AG162:$AP162-$AX$2&gt;0,$AG162:$AP162,""),COLUMN(#REF!)),"")</f>
        <v/>
      </c>
      <c r="BT162" s="80" t="str">
        <f t="array" ref="BT162">IFERROR(SMALL(IF($AG162:$AP162-$AX$2&gt;0,$AG162:$AP162,""),COLUMN(#REF!)),"")</f>
        <v/>
      </c>
      <c r="BU162" s="80" t="str">
        <f t="array" ref="BU162">IFERROR(SMALL(IF($AG162:$AP162-$AX$2&gt;0,$AG162:$AP162,""),COLUMN(#REF!)),"")</f>
        <v/>
      </c>
      <c r="BV162" s="80" t="str">
        <f t="array" ref="BV162">IFERROR(SMALL(IF($AG162:$AP162-$AX$2&gt;0,$AG162:$AP162,""),COLUMN(#REF!)),"")</f>
        <v/>
      </c>
      <c r="BW162" s="80" t="str">
        <f t="array" ref="BW162">IFERROR(SMALL(IF($AG162:$AP162-$AX$2&gt;0,$AG162:$AP162,""),COLUMN(#REF!)),"")</f>
        <v/>
      </c>
      <c r="BX162" s="80" t="str">
        <f t="array" ref="BX162">IFERROR(SMALL(IF($AG162:$AP162-$AX$2&gt;0,$AG162:$AP162,""),COLUMN(#REF!)),"")</f>
        <v/>
      </c>
      <c r="BY162" s="72">
        <f>COUNTIFS(BO162:BX162,"&gt;=01/01/2018",BO162:BX162,"&lt;=31/12/2018",BO162:BX162,"&lt;="&amp;#REF!)</f>
        <v>0</v>
      </c>
      <c r="BZ162" s="71">
        <f>IF(BY162/MAX($BB$13,3)&gt;=1,1,BY162/MAX($BB$13,3))</f>
        <v>0</v>
      </c>
      <c r="CA162" s="70">
        <f>COUNTIFS(BO162:BX162,"&gt;=01/06/2017",BO162:BX162,"&lt;=31/05/2018",BO162:BX162,"&lt;="&amp;#REF!)</f>
        <v>0</v>
      </c>
      <c r="CB162" s="77">
        <f>IF(CA162/MAX($BB$13,3)&gt;=1,1,CA162/MAX($BB$13,3))</f>
        <v>0</v>
      </c>
    </row>
    <row r="163" spans="1:80" s="60" customFormat="1" ht="19" customHeight="1" x14ac:dyDescent="0.2">
      <c r="A163" s="91"/>
      <c r="B163" s="91"/>
      <c r="C163" s="87" t="s">
        <v>16</v>
      </c>
      <c r="D163" s="86"/>
      <c r="E163" s="86"/>
      <c r="F163" s="86"/>
      <c r="G163" s="86"/>
      <c r="H163" s="86"/>
      <c r="I163" s="86"/>
      <c r="J163" s="86"/>
      <c r="K163" s="86"/>
      <c r="L163" s="86"/>
      <c r="M163" s="86"/>
      <c r="N163" s="86"/>
      <c r="O163" s="86"/>
      <c r="P163" s="86"/>
      <c r="Q163" s="86"/>
      <c r="R163" s="86"/>
      <c r="S163" s="86"/>
      <c r="T163" s="86"/>
      <c r="U163" s="86"/>
      <c r="V163" s="86"/>
      <c r="W163" s="86"/>
      <c r="X163" s="85"/>
      <c r="Y163" s="84"/>
      <c r="Z163" s="84"/>
      <c r="AA163" s="84"/>
      <c r="AB163" s="84"/>
      <c r="AC163" s="84"/>
      <c r="AD163" s="84"/>
      <c r="AE163" s="83"/>
      <c r="AF163" s="82"/>
      <c r="AG163" s="81"/>
      <c r="AH163" s="78"/>
      <c r="AI163" s="80"/>
      <c r="AJ163" s="80"/>
      <c r="AK163" s="80"/>
      <c r="AL163" s="80"/>
      <c r="AM163" s="79"/>
      <c r="AN163" s="79"/>
      <c r="AO163" s="79"/>
      <c r="AP163" s="78"/>
      <c r="AQ163" s="72">
        <f>COUNTIFS(AG163:AP163,"&gt;=01/01/2017",AG163:AP163,"&lt;=31/12/2017",AG163:AP163,"&lt;="&amp;#REF!)</f>
        <v>0</v>
      </c>
      <c r="AR163" s="71">
        <f>IF(AQ163/MAX($BB$13,3)&gt;=1,1,AQ163/MAX($BB$13,3))</f>
        <v>0</v>
      </c>
      <c r="AS163" s="70">
        <f>COUNTIFS(AG163:AP163,"&gt;=01/06/2016",AG163:AP163,"&lt;=31/05/2017",AG163:AP163,"&lt;="&amp;#REF!)</f>
        <v>0</v>
      </c>
      <c r="AT163" s="77">
        <f>IF(AS163/MAX($BB$13,3)&gt;=1,1,AS163/MAX($BB$13,3))</f>
        <v>0</v>
      </c>
      <c r="AU163" s="90"/>
      <c r="AV163" s="75">
        <f>$A163</f>
        <v>0</v>
      </c>
      <c r="AW163" s="74">
        <f>$B163</f>
        <v>0</v>
      </c>
      <c r="AX163" s="73">
        <f t="array" ref="AX163">IFERROR(SMALL(IF($AG163:$AP163-$AX$2&gt;0,$AG163:$AP163,""),COLUMN(#REF!)),0)</f>
        <v>0</v>
      </c>
      <c r="AY163" s="73">
        <f t="array" ref="AY163">IFERROR(SMALL(IF($AG163:$AP163-$AX$2&gt;0,$AG163:$AP163,""),COLUMN(#REF!)),0)</f>
        <v>0</v>
      </c>
      <c r="AZ163" s="73">
        <f t="array" ref="AZ163">IFERROR(SMALL(IF($AG163:$AP163-$AX$2&gt;0,$AG163:$AP163,""),COLUMN(#REF!)),0)</f>
        <v>0</v>
      </c>
      <c r="BA163" s="73">
        <f t="array" ref="BA163">IFERROR(SMALL(IF($AG163:$AP163-$AX$2&gt;0,$AG163:$AP163,""),COLUMN(#REF!)),0)</f>
        <v>0</v>
      </c>
      <c r="BB163" s="73">
        <f t="array" ref="BB163">IFERROR(SMALL(IF($AG163:$AP163-$AX$2&gt;0,$AG163:$AP163,""),COLUMN(#REF!)),0)</f>
        <v>0</v>
      </c>
      <c r="BC163" s="73">
        <f t="array" ref="BC163">IFERROR(SMALL(IF($AG163:$AP163-$AX$2&gt;0,$AG163:$AP163,""),COLUMN(#REF!)),0)</f>
        <v>0</v>
      </c>
      <c r="BD163" s="73">
        <f t="array" ref="BD163">IFERROR(SMALL(IF($AG163:$AP163-$AX$2&gt;0,$AG163:$AP163,""),COLUMN(#REF!)),0)</f>
        <v>0</v>
      </c>
      <c r="BE163" s="73">
        <f t="array" ref="BE163">IFERROR(SMALL(IF($AG163:$AP163-$AX$2&gt;0,$AG163:$AP163,""),COLUMN(#REF!)),0)</f>
        <v>0</v>
      </c>
      <c r="BF163" s="73">
        <f t="array" ref="BF163">IFERROR(SMALL(IF($AG163:$AP163-$AX$2&gt;0,$AG163:$AP163,""),COLUMN(#REF!)),0)</f>
        <v>0</v>
      </c>
      <c r="BG163" s="73">
        <f t="array" ref="BG163">IFERROR(SMALL(IF($AG163:$AP163-$AX$2&gt;0,$AG163:$AP163,""),COLUMN(#REF!)),0)</f>
        <v>0</v>
      </c>
      <c r="BH163" s="72">
        <f>COUNTIFS(AX163:BG163,"&gt;=01/01/2018",AX163:BG163,"&lt;=31/12/2018",AX163:BG163,"&lt;="&amp;#REF!)</f>
        <v>0</v>
      </c>
      <c r="BI163" s="71">
        <f>IF(BH163/MAX($BB$13,3)&gt;=1,1,BH163/MAX($BB$13,3))</f>
        <v>0</v>
      </c>
      <c r="BJ163" s="70">
        <f>COUNTIFS(AX163:BG163,"&gt;=01/06/2017",AX163:BG163,"&lt;=31/05/2018",AX163:BG163,"&lt;="&amp;#REF!)</f>
        <v>0</v>
      </c>
      <c r="BK163" s="69">
        <f>IF(BJ163/MAX($BB$13,3)&gt;=1,1,BJ163/MAX($BB$13,3))</f>
        <v>0</v>
      </c>
      <c r="BL163" s="89"/>
      <c r="BM163" s="75">
        <f>$A163</f>
        <v>0</v>
      </c>
      <c r="BN163" s="74">
        <f>$B163</f>
        <v>0</v>
      </c>
      <c r="BO163" s="92">
        <f t="array" ref="BO163">IFERROR(SMALL(IF($AX163:$BG163-$AY$2&gt;0,$AX163:$BG163,""),COLUMN(#REF!)),0)</f>
        <v>0</v>
      </c>
      <c r="BP163" s="80" t="str">
        <f t="array" ref="BP163">IFERROR(SMALL(IF($AG163:$AP163-$AX$2&gt;0,$AG163:$AP163,""),COLUMN(#REF!)),"")</f>
        <v/>
      </c>
      <c r="BQ163" s="80" t="str">
        <f t="array" ref="BQ163">IFERROR(SMALL(IF($AG163:$AP163-$AX$2&gt;0,$AG163:$AP163,""),COLUMN(#REF!)),"")</f>
        <v/>
      </c>
      <c r="BR163" s="80" t="str">
        <f t="array" ref="BR163">IFERROR(SMALL(IF($AG163:$AP163-$AX$2&gt;0,$AG163:$AP163,""),COLUMN(#REF!)),"")</f>
        <v/>
      </c>
      <c r="BS163" s="80" t="str">
        <f t="array" ref="BS163">IFERROR(SMALL(IF($AG163:$AP163-$AX$2&gt;0,$AG163:$AP163,""),COLUMN(#REF!)),"")</f>
        <v/>
      </c>
      <c r="BT163" s="80" t="str">
        <f t="array" ref="BT163">IFERROR(SMALL(IF($AG163:$AP163-$AX$2&gt;0,$AG163:$AP163,""),COLUMN(#REF!)),"")</f>
        <v/>
      </c>
      <c r="BU163" s="80" t="str">
        <f t="array" ref="BU163">IFERROR(SMALL(IF($AG163:$AP163-$AX$2&gt;0,$AG163:$AP163,""),COLUMN(#REF!)),"")</f>
        <v/>
      </c>
      <c r="BV163" s="80" t="str">
        <f t="array" ref="BV163">IFERROR(SMALL(IF($AG163:$AP163-$AX$2&gt;0,$AG163:$AP163,""),COLUMN(#REF!)),"")</f>
        <v/>
      </c>
      <c r="BW163" s="80" t="str">
        <f t="array" ref="BW163">IFERROR(SMALL(IF($AG163:$AP163-$AX$2&gt;0,$AG163:$AP163,""),COLUMN(#REF!)),"")</f>
        <v/>
      </c>
      <c r="BX163" s="80" t="str">
        <f t="array" ref="BX163">IFERROR(SMALL(IF($AG163:$AP163-$AX$2&gt;0,$AG163:$AP163,""),COLUMN(#REF!)),"")</f>
        <v/>
      </c>
      <c r="BY163" s="72">
        <f>COUNTIFS(BO163:BX163,"&gt;=01/01/2018",BO163:BX163,"&lt;=31/12/2018",BO163:BX163,"&lt;="&amp;#REF!)</f>
        <v>0</v>
      </c>
      <c r="BZ163" s="71">
        <f>IF(BY163/MAX($BB$13,3)&gt;=1,1,BY163/MAX($BB$13,3))</f>
        <v>0</v>
      </c>
      <c r="CA163" s="70">
        <f>COUNTIFS(BO163:BX163,"&gt;=01/06/2017",BO163:BX163,"&lt;=31/05/2018",BO163:BX163,"&lt;="&amp;#REF!)</f>
        <v>0</v>
      </c>
      <c r="CB163" s="77">
        <f>IF(CA163/MAX($BB$13,3)&gt;=1,1,CA163/MAX($BB$13,3))</f>
        <v>0</v>
      </c>
    </row>
    <row r="164" spans="1:80" s="60" customFormat="1" ht="19" customHeight="1" x14ac:dyDescent="0.2">
      <c r="A164" s="91"/>
      <c r="B164" s="91"/>
      <c r="C164" s="87" t="s">
        <v>16</v>
      </c>
      <c r="D164" s="86"/>
      <c r="E164" s="86"/>
      <c r="F164" s="86"/>
      <c r="G164" s="86"/>
      <c r="H164" s="86"/>
      <c r="I164" s="86"/>
      <c r="J164" s="86"/>
      <c r="K164" s="86"/>
      <c r="L164" s="86"/>
      <c r="M164" s="86"/>
      <c r="N164" s="86"/>
      <c r="O164" s="86"/>
      <c r="P164" s="86"/>
      <c r="Q164" s="86"/>
      <c r="R164" s="86"/>
      <c r="S164" s="86"/>
      <c r="T164" s="86"/>
      <c r="U164" s="86"/>
      <c r="V164" s="86"/>
      <c r="W164" s="86"/>
      <c r="X164" s="85"/>
      <c r="Y164" s="84"/>
      <c r="Z164" s="84"/>
      <c r="AA164" s="84"/>
      <c r="AB164" s="84"/>
      <c r="AC164" s="84"/>
      <c r="AD164" s="84"/>
      <c r="AE164" s="83"/>
      <c r="AF164" s="82"/>
      <c r="AG164" s="81"/>
      <c r="AH164" s="78"/>
      <c r="AI164" s="80"/>
      <c r="AJ164" s="80"/>
      <c r="AK164" s="80"/>
      <c r="AL164" s="80"/>
      <c r="AM164" s="79"/>
      <c r="AN164" s="79"/>
      <c r="AO164" s="79"/>
      <c r="AP164" s="78"/>
      <c r="AQ164" s="72">
        <f>COUNTIFS(AG164:AP164,"&gt;=01/01/2017",AG164:AP164,"&lt;=31/12/2017",AG164:AP164,"&lt;="&amp;#REF!)</f>
        <v>0</v>
      </c>
      <c r="AR164" s="71">
        <f>IF(AQ164/MAX($BB$13,3)&gt;=1,1,AQ164/MAX($BB$13,3))</f>
        <v>0</v>
      </c>
      <c r="AS164" s="70">
        <f>COUNTIFS(AG164:AP164,"&gt;=01/06/2016",AG164:AP164,"&lt;=31/05/2017",AG164:AP164,"&lt;="&amp;#REF!)</f>
        <v>0</v>
      </c>
      <c r="AT164" s="77">
        <f>IF(AS164/MAX($BB$13,3)&gt;=1,1,AS164/MAX($BB$13,3))</f>
        <v>0</v>
      </c>
      <c r="AU164" s="90"/>
      <c r="AV164" s="75">
        <f>$A164</f>
        <v>0</v>
      </c>
      <c r="AW164" s="74">
        <f>$B164</f>
        <v>0</v>
      </c>
      <c r="AX164" s="73">
        <f t="array" ref="AX164">IFERROR(SMALL(IF($AG164:$AP164-$AX$2&gt;0,$AG164:$AP164,""),COLUMN(#REF!)),0)</f>
        <v>0</v>
      </c>
      <c r="AY164" s="73">
        <f t="array" ref="AY164">IFERROR(SMALL(IF($AG164:$AP164-$AX$2&gt;0,$AG164:$AP164,""),COLUMN(#REF!)),0)</f>
        <v>0</v>
      </c>
      <c r="AZ164" s="73">
        <f t="array" ref="AZ164">IFERROR(SMALL(IF($AG164:$AP164-$AX$2&gt;0,$AG164:$AP164,""),COLUMN(#REF!)),0)</f>
        <v>0</v>
      </c>
      <c r="BA164" s="73">
        <f t="array" ref="BA164">IFERROR(SMALL(IF($AG164:$AP164-$AX$2&gt;0,$AG164:$AP164,""),COLUMN(#REF!)),0)</f>
        <v>0</v>
      </c>
      <c r="BB164" s="73">
        <f t="array" ref="BB164">IFERROR(SMALL(IF($AG164:$AP164-$AX$2&gt;0,$AG164:$AP164,""),COLUMN(#REF!)),0)</f>
        <v>0</v>
      </c>
      <c r="BC164" s="73">
        <f t="array" ref="BC164">IFERROR(SMALL(IF($AG164:$AP164-$AX$2&gt;0,$AG164:$AP164,""),COLUMN(#REF!)),0)</f>
        <v>0</v>
      </c>
      <c r="BD164" s="73">
        <f t="array" ref="BD164">IFERROR(SMALL(IF($AG164:$AP164-$AX$2&gt;0,$AG164:$AP164,""),COLUMN(#REF!)),0)</f>
        <v>0</v>
      </c>
      <c r="BE164" s="73">
        <f t="array" ref="BE164">IFERROR(SMALL(IF($AG164:$AP164-$AX$2&gt;0,$AG164:$AP164,""),COLUMN(#REF!)),0)</f>
        <v>0</v>
      </c>
      <c r="BF164" s="73">
        <f t="array" ref="BF164">IFERROR(SMALL(IF($AG164:$AP164-$AX$2&gt;0,$AG164:$AP164,""),COLUMN(#REF!)),0)</f>
        <v>0</v>
      </c>
      <c r="BG164" s="73">
        <f t="array" ref="BG164">IFERROR(SMALL(IF($AG164:$AP164-$AX$2&gt;0,$AG164:$AP164,""),COLUMN(#REF!)),0)</f>
        <v>0</v>
      </c>
      <c r="BH164" s="72">
        <f>COUNTIFS(AX164:BG164,"&gt;=01/01/2018",AX164:BG164,"&lt;=31/12/2018",AX164:BG164,"&lt;="&amp;#REF!)</f>
        <v>0</v>
      </c>
      <c r="BI164" s="71">
        <f>IF(BH164/MAX($BB$13,3)&gt;=1,1,BH164/MAX($BB$13,3))</f>
        <v>0</v>
      </c>
      <c r="BJ164" s="70">
        <f>COUNTIFS(AX164:BG164,"&gt;=01/06/2017",AX164:BG164,"&lt;=31/05/2018",AX164:BG164,"&lt;="&amp;#REF!)</f>
        <v>0</v>
      </c>
      <c r="BK164" s="69">
        <f>IF(BJ164/MAX($BB$13,3)&gt;=1,1,BJ164/MAX($BB$13,3))</f>
        <v>0</v>
      </c>
      <c r="BL164" s="89"/>
      <c r="BM164" s="75">
        <f>$A164</f>
        <v>0</v>
      </c>
      <c r="BN164" s="74">
        <f>$B164</f>
        <v>0</v>
      </c>
      <c r="BO164" s="92">
        <f t="array" ref="BO164">IFERROR(SMALL(IF($AX164:$BG164-$AY$2&gt;0,$AX164:$BG164,""),COLUMN(#REF!)),0)</f>
        <v>0</v>
      </c>
      <c r="BP164" s="80" t="str">
        <f t="array" ref="BP164">IFERROR(SMALL(IF($AG164:$AP164-$AX$2&gt;0,$AG164:$AP164,""),COLUMN(#REF!)),"")</f>
        <v/>
      </c>
      <c r="BQ164" s="80" t="str">
        <f t="array" ref="BQ164">IFERROR(SMALL(IF($AG164:$AP164-$AX$2&gt;0,$AG164:$AP164,""),COLUMN(#REF!)),"")</f>
        <v/>
      </c>
      <c r="BR164" s="80" t="str">
        <f t="array" ref="BR164">IFERROR(SMALL(IF($AG164:$AP164-$AX$2&gt;0,$AG164:$AP164,""),COLUMN(#REF!)),"")</f>
        <v/>
      </c>
      <c r="BS164" s="80" t="str">
        <f t="array" ref="BS164">IFERROR(SMALL(IF($AG164:$AP164-$AX$2&gt;0,$AG164:$AP164,""),COLUMN(#REF!)),"")</f>
        <v/>
      </c>
      <c r="BT164" s="80" t="str">
        <f t="array" ref="BT164">IFERROR(SMALL(IF($AG164:$AP164-$AX$2&gt;0,$AG164:$AP164,""),COLUMN(#REF!)),"")</f>
        <v/>
      </c>
      <c r="BU164" s="80" t="str">
        <f t="array" ref="BU164">IFERROR(SMALL(IF($AG164:$AP164-$AX$2&gt;0,$AG164:$AP164,""),COLUMN(#REF!)),"")</f>
        <v/>
      </c>
      <c r="BV164" s="80" t="str">
        <f t="array" ref="BV164">IFERROR(SMALL(IF($AG164:$AP164-$AX$2&gt;0,$AG164:$AP164,""),COLUMN(#REF!)),"")</f>
        <v/>
      </c>
      <c r="BW164" s="80" t="str">
        <f t="array" ref="BW164">IFERROR(SMALL(IF($AG164:$AP164-$AX$2&gt;0,$AG164:$AP164,""),COLUMN(#REF!)),"")</f>
        <v/>
      </c>
      <c r="BX164" s="80" t="str">
        <f t="array" ref="BX164">IFERROR(SMALL(IF($AG164:$AP164-$AX$2&gt;0,$AG164:$AP164,""),COLUMN(#REF!)),"")</f>
        <v/>
      </c>
      <c r="BY164" s="72">
        <f>COUNTIFS(BO164:BX164,"&gt;=01/01/2018",BO164:BX164,"&lt;=31/12/2018",BO164:BX164,"&lt;="&amp;#REF!)</f>
        <v>0</v>
      </c>
      <c r="BZ164" s="71">
        <f>IF(BY164/MAX($BB$13,3)&gt;=1,1,BY164/MAX($BB$13,3))</f>
        <v>0</v>
      </c>
      <c r="CA164" s="70">
        <f>COUNTIFS(BO164:BX164,"&gt;=01/06/2017",BO164:BX164,"&lt;=31/05/2018",BO164:BX164,"&lt;="&amp;#REF!)</f>
        <v>0</v>
      </c>
      <c r="CB164" s="77">
        <f>IF(CA164/MAX($BB$13,3)&gt;=1,1,CA164/MAX($BB$13,3))</f>
        <v>0</v>
      </c>
    </row>
    <row r="165" spans="1:80" s="60" customFormat="1" ht="19" customHeight="1" x14ac:dyDescent="0.2">
      <c r="A165" s="91"/>
      <c r="B165" s="91"/>
      <c r="C165" s="87" t="s">
        <v>16</v>
      </c>
      <c r="D165" s="86"/>
      <c r="E165" s="86"/>
      <c r="F165" s="86"/>
      <c r="G165" s="86"/>
      <c r="H165" s="86"/>
      <c r="I165" s="86"/>
      <c r="J165" s="86"/>
      <c r="K165" s="86"/>
      <c r="L165" s="86"/>
      <c r="M165" s="86"/>
      <c r="N165" s="86"/>
      <c r="O165" s="86"/>
      <c r="P165" s="86"/>
      <c r="Q165" s="86"/>
      <c r="R165" s="86"/>
      <c r="S165" s="86"/>
      <c r="T165" s="86"/>
      <c r="U165" s="86"/>
      <c r="V165" s="86"/>
      <c r="W165" s="86"/>
      <c r="X165" s="85"/>
      <c r="Y165" s="84"/>
      <c r="Z165" s="84"/>
      <c r="AA165" s="84"/>
      <c r="AB165" s="84"/>
      <c r="AC165" s="84"/>
      <c r="AD165" s="84"/>
      <c r="AE165" s="83"/>
      <c r="AF165" s="82"/>
      <c r="AG165" s="81"/>
      <c r="AH165" s="78"/>
      <c r="AI165" s="80"/>
      <c r="AJ165" s="80"/>
      <c r="AK165" s="80"/>
      <c r="AL165" s="80"/>
      <c r="AM165" s="79"/>
      <c r="AN165" s="79"/>
      <c r="AO165" s="79"/>
      <c r="AP165" s="78"/>
      <c r="AQ165" s="72">
        <f>COUNTIFS(AG165:AP165,"&gt;=01/01/2017",AG165:AP165,"&lt;=31/12/2017",AG165:AP165,"&lt;="&amp;#REF!)</f>
        <v>0</v>
      </c>
      <c r="AR165" s="71">
        <f>IF(AQ165/MAX($BB$13,3)&gt;=1,1,AQ165/MAX($BB$13,3))</f>
        <v>0</v>
      </c>
      <c r="AS165" s="70">
        <f>COUNTIFS(AG165:AP165,"&gt;=01/06/2016",AG165:AP165,"&lt;=31/05/2017",AG165:AP165,"&lt;="&amp;#REF!)</f>
        <v>0</v>
      </c>
      <c r="AT165" s="77">
        <f>IF(AS165/MAX($BB$13,3)&gt;=1,1,AS165/MAX($BB$13,3))</f>
        <v>0</v>
      </c>
      <c r="AU165" s="90"/>
      <c r="AV165" s="75">
        <f>$A165</f>
        <v>0</v>
      </c>
      <c r="AW165" s="74">
        <f>$B165</f>
        <v>0</v>
      </c>
      <c r="AX165" s="73">
        <f t="array" ref="AX165">IFERROR(SMALL(IF($AG165:$AP165-$AX$2&gt;0,$AG165:$AP165,""),COLUMN(#REF!)),0)</f>
        <v>0</v>
      </c>
      <c r="AY165" s="73">
        <f t="array" ref="AY165">IFERROR(SMALL(IF($AG165:$AP165-$AX$2&gt;0,$AG165:$AP165,""),COLUMN(#REF!)),0)</f>
        <v>0</v>
      </c>
      <c r="AZ165" s="73">
        <f t="array" ref="AZ165">IFERROR(SMALL(IF($AG165:$AP165-$AX$2&gt;0,$AG165:$AP165,""),COLUMN(#REF!)),0)</f>
        <v>0</v>
      </c>
      <c r="BA165" s="73">
        <f t="array" ref="BA165">IFERROR(SMALL(IF($AG165:$AP165-$AX$2&gt;0,$AG165:$AP165,""),COLUMN(#REF!)),0)</f>
        <v>0</v>
      </c>
      <c r="BB165" s="73">
        <f t="array" ref="BB165">IFERROR(SMALL(IF($AG165:$AP165-$AX$2&gt;0,$AG165:$AP165,""),COLUMN(#REF!)),0)</f>
        <v>0</v>
      </c>
      <c r="BC165" s="73">
        <f t="array" ref="BC165">IFERROR(SMALL(IF($AG165:$AP165-$AX$2&gt;0,$AG165:$AP165,""),COLUMN(#REF!)),0)</f>
        <v>0</v>
      </c>
      <c r="BD165" s="73">
        <f t="array" ref="BD165">IFERROR(SMALL(IF($AG165:$AP165-$AX$2&gt;0,$AG165:$AP165,""),COLUMN(#REF!)),0)</f>
        <v>0</v>
      </c>
      <c r="BE165" s="73">
        <f t="array" ref="BE165">IFERROR(SMALL(IF($AG165:$AP165-$AX$2&gt;0,$AG165:$AP165,""),COLUMN(#REF!)),0)</f>
        <v>0</v>
      </c>
      <c r="BF165" s="73">
        <f t="array" ref="BF165">IFERROR(SMALL(IF($AG165:$AP165-$AX$2&gt;0,$AG165:$AP165,""),COLUMN(#REF!)),0)</f>
        <v>0</v>
      </c>
      <c r="BG165" s="73">
        <f t="array" ref="BG165">IFERROR(SMALL(IF($AG165:$AP165-$AX$2&gt;0,$AG165:$AP165,""),COLUMN(#REF!)),0)</f>
        <v>0</v>
      </c>
      <c r="BH165" s="72">
        <f>COUNTIFS(AX165:BG165,"&gt;=01/01/2018",AX165:BG165,"&lt;=31/12/2018",AX165:BG165,"&lt;="&amp;#REF!)</f>
        <v>0</v>
      </c>
      <c r="BI165" s="71">
        <f>IF(BH165/MAX($BB$13,3)&gt;=1,1,BH165/MAX($BB$13,3))</f>
        <v>0</v>
      </c>
      <c r="BJ165" s="70">
        <f>COUNTIFS(AX165:BG165,"&gt;=01/06/2017",AX165:BG165,"&lt;=31/05/2018",AX165:BG165,"&lt;="&amp;#REF!)</f>
        <v>0</v>
      </c>
      <c r="BK165" s="69">
        <f>IF(BJ165/MAX($BB$13,3)&gt;=1,1,BJ165/MAX($BB$13,3))</f>
        <v>0</v>
      </c>
      <c r="BL165" s="89"/>
      <c r="BM165" s="75">
        <f>$A165</f>
        <v>0</v>
      </c>
      <c r="BN165" s="74">
        <f>$B165</f>
        <v>0</v>
      </c>
      <c r="BO165" s="92">
        <f t="array" ref="BO165">IFERROR(SMALL(IF($AX165:$BG165-$AY$2&gt;0,$AX165:$BG165,""),COLUMN(#REF!)),0)</f>
        <v>0</v>
      </c>
      <c r="BP165" s="80" t="str">
        <f t="array" ref="BP165">IFERROR(SMALL(IF($AG165:$AP165-$AX$2&gt;0,$AG165:$AP165,""),COLUMN(#REF!)),"")</f>
        <v/>
      </c>
      <c r="BQ165" s="80" t="str">
        <f t="array" ref="BQ165">IFERROR(SMALL(IF($AG165:$AP165-$AX$2&gt;0,$AG165:$AP165,""),COLUMN(#REF!)),"")</f>
        <v/>
      </c>
      <c r="BR165" s="80" t="str">
        <f t="array" ref="BR165">IFERROR(SMALL(IF($AG165:$AP165-$AX$2&gt;0,$AG165:$AP165,""),COLUMN(#REF!)),"")</f>
        <v/>
      </c>
      <c r="BS165" s="80" t="str">
        <f t="array" ref="BS165">IFERROR(SMALL(IF($AG165:$AP165-$AX$2&gt;0,$AG165:$AP165,""),COLUMN(#REF!)),"")</f>
        <v/>
      </c>
      <c r="BT165" s="80" t="str">
        <f t="array" ref="BT165">IFERROR(SMALL(IF($AG165:$AP165-$AX$2&gt;0,$AG165:$AP165,""),COLUMN(#REF!)),"")</f>
        <v/>
      </c>
      <c r="BU165" s="80" t="str">
        <f t="array" ref="BU165">IFERROR(SMALL(IF($AG165:$AP165-$AX$2&gt;0,$AG165:$AP165,""),COLUMN(#REF!)),"")</f>
        <v/>
      </c>
      <c r="BV165" s="80" t="str">
        <f t="array" ref="BV165">IFERROR(SMALL(IF($AG165:$AP165-$AX$2&gt;0,$AG165:$AP165,""),COLUMN(#REF!)),"")</f>
        <v/>
      </c>
      <c r="BW165" s="80" t="str">
        <f t="array" ref="BW165">IFERROR(SMALL(IF($AG165:$AP165-$AX$2&gt;0,$AG165:$AP165,""),COLUMN(#REF!)),"")</f>
        <v/>
      </c>
      <c r="BX165" s="80" t="str">
        <f t="array" ref="BX165">IFERROR(SMALL(IF($AG165:$AP165-$AX$2&gt;0,$AG165:$AP165,""),COLUMN(#REF!)),"")</f>
        <v/>
      </c>
      <c r="BY165" s="72">
        <f>COUNTIFS(BO165:BX165,"&gt;=01/01/2018",BO165:BX165,"&lt;=31/12/2018",BO165:BX165,"&lt;="&amp;#REF!)</f>
        <v>0</v>
      </c>
      <c r="BZ165" s="71">
        <f>IF(BY165/MAX($BB$13,3)&gt;=1,1,BY165/MAX($BB$13,3))</f>
        <v>0</v>
      </c>
      <c r="CA165" s="70">
        <f>COUNTIFS(BO165:BX165,"&gt;=01/06/2017",BO165:BX165,"&lt;=31/05/2018",BO165:BX165,"&lt;="&amp;#REF!)</f>
        <v>0</v>
      </c>
      <c r="CB165" s="77">
        <f>IF(CA165/MAX($BB$13,3)&gt;=1,1,CA165/MAX($BB$13,3))</f>
        <v>0</v>
      </c>
    </row>
    <row r="166" spans="1:80" s="60" customFormat="1" ht="19" customHeight="1" x14ac:dyDescent="0.2">
      <c r="A166" s="91"/>
      <c r="B166" s="91"/>
      <c r="C166" s="87" t="s">
        <v>16</v>
      </c>
      <c r="D166" s="86"/>
      <c r="E166" s="86"/>
      <c r="F166" s="86"/>
      <c r="G166" s="86"/>
      <c r="H166" s="86"/>
      <c r="I166" s="86"/>
      <c r="J166" s="86"/>
      <c r="K166" s="86"/>
      <c r="L166" s="86"/>
      <c r="M166" s="86"/>
      <c r="N166" s="86"/>
      <c r="O166" s="86"/>
      <c r="P166" s="86"/>
      <c r="Q166" s="86"/>
      <c r="R166" s="86"/>
      <c r="S166" s="86"/>
      <c r="T166" s="86"/>
      <c r="U166" s="86"/>
      <c r="V166" s="86"/>
      <c r="W166" s="86"/>
      <c r="X166" s="85"/>
      <c r="Y166" s="84"/>
      <c r="Z166" s="84"/>
      <c r="AA166" s="84"/>
      <c r="AB166" s="84"/>
      <c r="AC166" s="84"/>
      <c r="AD166" s="84"/>
      <c r="AE166" s="83"/>
      <c r="AF166" s="82"/>
      <c r="AG166" s="81"/>
      <c r="AH166" s="78"/>
      <c r="AI166" s="80"/>
      <c r="AJ166" s="80"/>
      <c r="AK166" s="80"/>
      <c r="AL166" s="80"/>
      <c r="AM166" s="79"/>
      <c r="AN166" s="79"/>
      <c r="AO166" s="79"/>
      <c r="AP166" s="78"/>
      <c r="AQ166" s="72">
        <f>COUNTIFS(AG166:AP166,"&gt;=01/01/2017",AG166:AP166,"&lt;=31/12/2017",AG166:AP166,"&lt;="&amp;#REF!)</f>
        <v>0</v>
      </c>
      <c r="AR166" s="71">
        <f>IF(AQ166/MAX($BB$13,3)&gt;=1,1,AQ166/MAX($BB$13,3))</f>
        <v>0</v>
      </c>
      <c r="AS166" s="70">
        <f>COUNTIFS(AG166:AP166,"&gt;=01/06/2016",AG166:AP166,"&lt;=31/05/2017",AG166:AP166,"&lt;="&amp;#REF!)</f>
        <v>0</v>
      </c>
      <c r="AT166" s="77">
        <f>IF(AS166/MAX($BB$13,3)&gt;=1,1,AS166/MAX($BB$13,3))</f>
        <v>0</v>
      </c>
      <c r="AU166" s="90"/>
      <c r="AV166" s="75">
        <f>$A166</f>
        <v>0</v>
      </c>
      <c r="AW166" s="74">
        <f>$B166</f>
        <v>0</v>
      </c>
      <c r="AX166" s="73">
        <f t="array" ref="AX166">IFERROR(SMALL(IF($AG166:$AP166-$AX$2&gt;0,$AG166:$AP166,""),COLUMN(#REF!)),0)</f>
        <v>0</v>
      </c>
      <c r="AY166" s="73">
        <f t="array" ref="AY166">IFERROR(SMALL(IF($AG166:$AP166-$AX$2&gt;0,$AG166:$AP166,""),COLUMN(#REF!)),0)</f>
        <v>0</v>
      </c>
      <c r="AZ166" s="73">
        <f t="array" ref="AZ166">IFERROR(SMALL(IF($AG166:$AP166-$AX$2&gt;0,$AG166:$AP166,""),COLUMN(#REF!)),0)</f>
        <v>0</v>
      </c>
      <c r="BA166" s="73">
        <f t="array" ref="BA166">IFERROR(SMALL(IF($AG166:$AP166-$AX$2&gt;0,$AG166:$AP166,""),COLUMN(#REF!)),0)</f>
        <v>0</v>
      </c>
      <c r="BB166" s="73">
        <f t="array" ref="BB166">IFERROR(SMALL(IF($AG166:$AP166-$AX$2&gt;0,$AG166:$AP166,""),COLUMN(#REF!)),0)</f>
        <v>0</v>
      </c>
      <c r="BC166" s="73">
        <f t="array" ref="BC166">IFERROR(SMALL(IF($AG166:$AP166-$AX$2&gt;0,$AG166:$AP166,""),COLUMN(#REF!)),0)</f>
        <v>0</v>
      </c>
      <c r="BD166" s="73">
        <f t="array" ref="BD166">IFERROR(SMALL(IF($AG166:$AP166-$AX$2&gt;0,$AG166:$AP166,""),COLUMN(#REF!)),0)</f>
        <v>0</v>
      </c>
      <c r="BE166" s="73">
        <f t="array" ref="BE166">IFERROR(SMALL(IF($AG166:$AP166-$AX$2&gt;0,$AG166:$AP166,""),COLUMN(#REF!)),0)</f>
        <v>0</v>
      </c>
      <c r="BF166" s="73">
        <f t="array" ref="BF166">IFERROR(SMALL(IF($AG166:$AP166-$AX$2&gt;0,$AG166:$AP166,""),COLUMN(#REF!)),0)</f>
        <v>0</v>
      </c>
      <c r="BG166" s="73">
        <f t="array" ref="BG166">IFERROR(SMALL(IF($AG166:$AP166-$AX$2&gt;0,$AG166:$AP166,""),COLUMN(#REF!)),0)</f>
        <v>0</v>
      </c>
      <c r="BH166" s="72">
        <f>COUNTIFS(AX166:BG166,"&gt;=01/01/2018",AX166:BG166,"&lt;=31/12/2018",AX166:BG166,"&lt;="&amp;#REF!)</f>
        <v>0</v>
      </c>
      <c r="BI166" s="71">
        <f>IF(BH166/MAX($BB$13,3)&gt;=1,1,BH166/MAX($BB$13,3))</f>
        <v>0</v>
      </c>
      <c r="BJ166" s="70">
        <f>COUNTIFS(AX166:BG166,"&gt;=01/06/2017",AX166:BG166,"&lt;=31/05/2018",AX166:BG166,"&lt;="&amp;#REF!)</f>
        <v>0</v>
      </c>
      <c r="BK166" s="69">
        <f>IF(BJ166/MAX($BB$13,3)&gt;=1,1,BJ166/MAX($BB$13,3))</f>
        <v>0</v>
      </c>
      <c r="BL166" s="89"/>
      <c r="BM166" s="75">
        <f>$A166</f>
        <v>0</v>
      </c>
      <c r="BN166" s="74">
        <f>$B166</f>
        <v>0</v>
      </c>
      <c r="BO166" s="92">
        <f t="array" ref="BO166">IFERROR(SMALL(IF($AX166:$BG166-$AY$2&gt;0,$AX166:$BG166,""),COLUMN(#REF!)),0)</f>
        <v>0</v>
      </c>
      <c r="BP166" s="80" t="str">
        <f t="array" ref="BP166">IFERROR(SMALL(IF($AG166:$AP166-$AX$2&gt;0,$AG166:$AP166,""),COLUMN(#REF!)),"")</f>
        <v/>
      </c>
      <c r="BQ166" s="80" t="str">
        <f t="array" ref="BQ166">IFERROR(SMALL(IF($AG166:$AP166-$AX$2&gt;0,$AG166:$AP166,""),COLUMN(#REF!)),"")</f>
        <v/>
      </c>
      <c r="BR166" s="80" t="str">
        <f t="array" ref="BR166">IFERROR(SMALL(IF($AG166:$AP166-$AX$2&gt;0,$AG166:$AP166,""),COLUMN(#REF!)),"")</f>
        <v/>
      </c>
      <c r="BS166" s="80" t="str">
        <f t="array" ref="BS166">IFERROR(SMALL(IF($AG166:$AP166-$AX$2&gt;0,$AG166:$AP166,""),COLUMN(#REF!)),"")</f>
        <v/>
      </c>
      <c r="BT166" s="80" t="str">
        <f t="array" ref="BT166">IFERROR(SMALL(IF($AG166:$AP166-$AX$2&gt;0,$AG166:$AP166,""),COLUMN(#REF!)),"")</f>
        <v/>
      </c>
      <c r="BU166" s="80" t="str">
        <f t="array" ref="BU166">IFERROR(SMALL(IF($AG166:$AP166-$AX$2&gt;0,$AG166:$AP166,""),COLUMN(#REF!)),"")</f>
        <v/>
      </c>
      <c r="BV166" s="80" t="str">
        <f t="array" ref="BV166">IFERROR(SMALL(IF($AG166:$AP166-$AX$2&gt;0,$AG166:$AP166,""),COLUMN(#REF!)),"")</f>
        <v/>
      </c>
      <c r="BW166" s="80" t="str">
        <f t="array" ref="BW166">IFERROR(SMALL(IF($AG166:$AP166-$AX$2&gt;0,$AG166:$AP166,""),COLUMN(#REF!)),"")</f>
        <v/>
      </c>
      <c r="BX166" s="80" t="str">
        <f t="array" ref="BX166">IFERROR(SMALL(IF($AG166:$AP166-$AX$2&gt;0,$AG166:$AP166,""),COLUMN(#REF!)),"")</f>
        <v/>
      </c>
      <c r="BY166" s="72">
        <f>COUNTIFS(BO166:BX166,"&gt;=01/01/2018",BO166:BX166,"&lt;=31/12/2018",BO166:BX166,"&lt;="&amp;#REF!)</f>
        <v>0</v>
      </c>
      <c r="BZ166" s="71">
        <f>IF(BY166/MAX($BB$13,3)&gt;=1,1,BY166/MAX($BB$13,3))</f>
        <v>0</v>
      </c>
      <c r="CA166" s="70">
        <f>COUNTIFS(BO166:BX166,"&gt;=01/06/2017",BO166:BX166,"&lt;=31/05/2018",BO166:BX166,"&lt;="&amp;#REF!)</f>
        <v>0</v>
      </c>
      <c r="CB166" s="77">
        <f>IF(CA166/MAX($BB$13,3)&gt;=1,1,CA166/MAX($BB$13,3))</f>
        <v>0</v>
      </c>
    </row>
    <row r="167" spans="1:80" s="60" customFormat="1" ht="19" customHeight="1" x14ac:dyDescent="0.2">
      <c r="A167" s="91"/>
      <c r="B167" s="91"/>
      <c r="C167" s="87" t="s">
        <v>16</v>
      </c>
      <c r="D167" s="86"/>
      <c r="E167" s="86"/>
      <c r="F167" s="86"/>
      <c r="G167" s="86"/>
      <c r="H167" s="86"/>
      <c r="I167" s="86"/>
      <c r="J167" s="86"/>
      <c r="K167" s="86"/>
      <c r="L167" s="86"/>
      <c r="M167" s="86"/>
      <c r="N167" s="86"/>
      <c r="O167" s="86"/>
      <c r="P167" s="86"/>
      <c r="Q167" s="86"/>
      <c r="R167" s="86"/>
      <c r="S167" s="86"/>
      <c r="T167" s="86"/>
      <c r="U167" s="86"/>
      <c r="V167" s="86"/>
      <c r="W167" s="86"/>
      <c r="X167" s="85"/>
      <c r="Y167" s="84"/>
      <c r="Z167" s="84"/>
      <c r="AA167" s="84"/>
      <c r="AB167" s="84"/>
      <c r="AC167" s="84"/>
      <c r="AD167" s="84"/>
      <c r="AE167" s="83"/>
      <c r="AF167" s="82"/>
      <c r="AG167" s="81"/>
      <c r="AH167" s="78"/>
      <c r="AI167" s="80"/>
      <c r="AJ167" s="80"/>
      <c r="AK167" s="80"/>
      <c r="AL167" s="80"/>
      <c r="AM167" s="79"/>
      <c r="AN167" s="79"/>
      <c r="AO167" s="79"/>
      <c r="AP167" s="78"/>
      <c r="AQ167" s="72">
        <f>COUNTIFS(AG167:AP167,"&gt;=01/01/2017",AG167:AP167,"&lt;=31/12/2017",AG167:AP167,"&lt;="&amp;#REF!)</f>
        <v>0</v>
      </c>
      <c r="AR167" s="71">
        <f>IF(AQ167/MAX($BB$13,3)&gt;=1,1,AQ167/MAX($BB$13,3))</f>
        <v>0</v>
      </c>
      <c r="AS167" s="70">
        <f>COUNTIFS(AG167:AP167,"&gt;=01/06/2016",AG167:AP167,"&lt;=31/05/2017",AG167:AP167,"&lt;="&amp;#REF!)</f>
        <v>0</v>
      </c>
      <c r="AT167" s="77">
        <f>IF(AS167/MAX($BB$13,3)&gt;=1,1,AS167/MAX($BB$13,3))</f>
        <v>0</v>
      </c>
      <c r="AU167" s="90"/>
      <c r="AV167" s="75">
        <f>$A167</f>
        <v>0</v>
      </c>
      <c r="AW167" s="74">
        <f>$B167</f>
        <v>0</v>
      </c>
      <c r="AX167" s="73">
        <f t="array" ref="AX167">IFERROR(SMALL(IF($AG167:$AP167-$AX$2&gt;0,$AG167:$AP167,""),COLUMN(#REF!)),0)</f>
        <v>0</v>
      </c>
      <c r="AY167" s="73">
        <f t="array" ref="AY167">IFERROR(SMALL(IF($AG167:$AP167-$AX$2&gt;0,$AG167:$AP167,""),COLUMN(#REF!)),0)</f>
        <v>0</v>
      </c>
      <c r="AZ167" s="73">
        <f t="array" ref="AZ167">IFERROR(SMALL(IF($AG167:$AP167-$AX$2&gt;0,$AG167:$AP167,""),COLUMN(#REF!)),0)</f>
        <v>0</v>
      </c>
      <c r="BA167" s="73">
        <f t="array" ref="BA167">IFERROR(SMALL(IF($AG167:$AP167-$AX$2&gt;0,$AG167:$AP167,""),COLUMN(#REF!)),0)</f>
        <v>0</v>
      </c>
      <c r="BB167" s="73">
        <f t="array" ref="BB167">IFERROR(SMALL(IF($AG167:$AP167-$AX$2&gt;0,$AG167:$AP167,""),COLUMN(#REF!)),0)</f>
        <v>0</v>
      </c>
      <c r="BC167" s="73">
        <f t="array" ref="BC167">IFERROR(SMALL(IF($AG167:$AP167-$AX$2&gt;0,$AG167:$AP167,""),COLUMN(#REF!)),0)</f>
        <v>0</v>
      </c>
      <c r="BD167" s="73">
        <f t="array" ref="BD167">IFERROR(SMALL(IF($AG167:$AP167-$AX$2&gt;0,$AG167:$AP167,""),COLUMN(#REF!)),0)</f>
        <v>0</v>
      </c>
      <c r="BE167" s="73">
        <f t="array" ref="BE167">IFERROR(SMALL(IF($AG167:$AP167-$AX$2&gt;0,$AG167:$AP167,""),COLUMN(#REF!)),0)</f>
        <v>0</v>
      </c>
      <c r="BF167" s="73">
        <f t="array" ref="BF167">IFERROR(SMALL(IF($AG167:$AP167-$AX$2&gt;0,$AG167:$AP167,""),COLUMN(#REF!)),0)</f>
        <v>0</v>
      </c>
      <c r="BG167" s="73">
        <f t="array" ref="BG167">IFERROR(SMALL(IF($AG167:$AP167-$AX$2&gt;0,$AG167:$AP167,""),COLUMN(#REF!)),0)</f>
        <v>0</v>
      </c>
      <c r="BH167" s="72">
        <f>COUNTIFS(AX167:BG167,"&gt;=01/01/2018",AX167:BG167,"&lt;=31/12/2018",AX167:BG167,"&lt;="&amp;#REF!)</f>
        <v>0</v>
      </c>
      <c r="BI167" s="71">
        <f>IF(BH167/MAX($BB$13,3)&gt;=1,1,BH167/MAX($BB$13,3))</f>
        <v>0</v>
      </c>
      <c r="BJ167" s="70">
        <f>COUNTIFS(AX167:BG167,"&gt;=01/06/2017",AX167:BG167,"&lt;=31/05/2018",AX167:BG167,"&lt;="&amp;#REF!)</f>
        <v>0</v>
      </c>
      <c r="BK167" s="69">
        <f>IF(BJ167/MAX($BB$13,3)&gt;=1,1,BJ167/MAX($BB$13,3))</f>
        <v>0</v>
      </c>
      <c r="BL167" s="89"/>
      <c r="BM167" s="75">
        <f>$A167</f>
        <v>0</v>
      </c>
      <c r="BN167" s="74">
        <f>$B167</f>
        <v>0</v>
      </c>
      <c r="BO167" s="80" t="str">
        <f t="array" ref="BO167">IFERROR(SMALL(IF($AG167:$AP167-$AX$2&gt;0,$AG167:$AP167,""),COLUMN(#REF!)),"")</f>
        <v/>
      </c>
      <c r="BP167" s="80" t="str">
        <f t="array" ref="BP167">IFERROR(SMALL(IF($AG167:$AP167-$AX$2&gt;0,$AG167:$AP167,""),COLUMN(#REF!)),"")</f>
        <v/>
      </c>
      <c r="BQ167" s="80" t="str">
        <f t="array" ref="BQ167">IFERROR(SMALL(IF($AG167:$AP167-$AX$2&gt;0,$AG167:$AP167,""),COLUMN(#REF!)),"")</f>
        <v/>
      </c>
      <c r="BR167" s="80" t="str">
        <f t="array" ref="BR167">IFERROR(SMALL(IF($AG167:$AP167-$AX$2&gt;0,$AG167:$AP167,""),COLUMN(#REF!)),"")</f>
        <v/>
      </c>
      <c r="BS167" s="80" t="str">
        <f t="array" ref="BS167">IFERROR(SMALL(IF($AG167:$AP167-$AX$2&gt;0,$AG167:$AP167,""),COLUMN(#REF!)),"")</f>
        <v/>
      </c>
      <c r="BT167" s="80" t="str">
        <f t="array" ref="BT167">IFERROR(SMALL(IF($AG167:$AP167-$AX$2&gt;0,$AG167:$AP167,""),COLUMN(#REF!)),"")</f>
        <v/>
      </c>
      <c r="BU167" s="80" t="str">
        <f t="array" ref="BU167">IFERROR(SMALL(IF($AG167:$AP167-$AX$2&gt;0,$AG167:$AP167,""),COLUMN(#REF!)),"")</f>
        <v/>
      </c>
      <c r="BV167" s="80" t="str">
        <f t="array" ref="BV167">IFERROR(SMALL(IF($AG167:$AP167-$AX$2&gt;0,$AG167:$AP167,""),COLUMN(#REF!)),"")</f>
        <v/>
      </c>
      <c r="BW167" s="80" t="str">
        <f t="array" ref="BW167">IFERROR(SMALL(IF($AG167:$AP167-$AX$2&gt;0,$AG167:$AP167,""),COLUMN(#REF!)),"")</f>
        <v/>
      </c>
      <c r="BX167" s="80" t="str">
        <f t="array" ref="BX167">IFERROR(SMALL(IF($AG167:$AP167-$AX$2&gt;0,$AG167:$AP167,""),COLUMN(#REF!)),"")</f>
        <v/>
      </c>
      <c r="BY167" s="72">
        <f>COUNTIFS(BO167:BX167,"&gt;=01/01/2018",BO167:BX167,"&lt;=31/12/2018",BO167:BX167,"&lt;="&amp;#REF!)</f>
        <v>0</v>
      </c>
      <c r="BZ167" s="71">
        <f>IF(BY167/MAX($BB$13,3)&gt;=1,1,BY167/MAX($BB$13,3))</f>
        <v>0</v>
      </c>
      <c r="CA167" s="70">
        <f>COUNTIFS(BO167:BX167,"&gt;=01/06/2017",BO167:BX167,"&lt;=31/05/2018",BO167:BX167,"&lt;="&amp;#REF!)</f>
        <v>0</v>
      </c>
      <c r="CB167" s="77">
        <f>IF(CA167/MAX($BB$13,3)&gt;=1,1,CA167/MAX($BB$13,3))</f>
        <v>0</v>
      </c>
    </row>
    <row r="168" spans="1:80" s="60" customFormat="1" ht="19" customHeight="1" x14ac:dyDescent="0.2">
      <c r="A168" s="91"/>
      <c r="B168" s="91"/>
      <c r="C168" s="87" t="s">
        <v>16</v>
      </c>
      <c r="D168" s="86"/>
      <c r="E168" s="86"/>
      <c r="F168" s="86"/>
      <c r="G168" s="86"/>
      <c r="H168" s="86"/>
      <c r="I168" s="86"/>
      <c r="J168" s="86"/>
      <c r="K168" s="86"/>
      <c r="L168" s="86"/>
      <c r="M168" s="86"/>
      <c r="N168" s="86"/>
      <c r="O168" s="86"/>
      <c r="P168" s="86"/>
      <c r="Q168" s="86"/>
      <c r="R168" s="86"/>
      <c r="S168" s="86"/>
      <c r="T168" s="86"/>
      <c r="U168" s="86"/>
      <c r="V168" s="86"/>
      <c r="W168" s="86"/>
      <c r="X168" s="85"/>
      <c r="Y168" s="84"/>
      <c r="Z168" s="84"/>
      <c r="AA168" s="84"/>
      <c r="AB168" s="84"/>
      <c r="AC168" s="84"/>
      <c r="AD168" s="84"/>
      <c r="AE168" s="83"/>
      <c r="AF168" s="82"/>
      <c r="AG168" s="81"/>
      <c r="AH168" s="78"/>
      <c r="AI168" s="80"/>
      <c r="AJ168" s="80"/>
      <c r="AK168" s="80"/>
      <c r="AL168" s="80"/>
      <c r="AM168" s="79"/>
      <c r="AN168" s="79"/>
      <c r="AO168" s="79"/>
      <c r="AP168" s="78"/>
      <c r="AQ168" s="72">
        <f>COUNTIFS(AG168:AP168,"&gt;=01/01/2017",AG168:AP168,"&lt;=31/12/2017",AG168:AP168,"&lt;="&amp;#REF!)</f>
        <v>0</v>
      </c>
      <c r="AR168" s="71">
        <f>IF(AQ168/MAX($BB$13,3)&gt;=1,1,AQ168/MAX($BB$13,3))</f>
        <v>0</v>
      </c>
      <c r="AS168" s="70">
        <f>COUNTIFS(AG168:AP168,"&gt;=01/06/2016",AG168:AP168,"&lt;=31/05/2017",AG168:AP168,"&lt;="&amp;#REF!)</f>
        <v>0</v>
      </c>
      <c r="AT168" s="77">
        <f>IF(AS168/MAX($BB$13,3)&gt;=1,1,AS168/MAX($BB$13,3))</f>
        <v>0</v>
      </c>
      <c r="AU168" s="90"/>
      <c r="AV168" s="75">
        <f>$A168</f>
        <v>0</v>
      </c>
      <c r="AW168" s="74">
        <f>$B168</f>
        <v>0</v>
      </c>
      <c r="AX168" s="73">
        <f t="array" ref="AX168">IFERROR(SMALL(IF($AG168:$AP168-$AX$2&gt;0,$AG168:$AP168,""),COLUMN(#REF!)),0)</f>
        <v>0</v>
      </c>
      <c r="AY168" s="73">
        <f t="array" ref="AY168">IFERROR(SMALL(IF($AG168:$AP168-$AX$2&gt;0,$AG168:$AP168,""),COLUMN(#REF!)),0)</f>
        <v>0</v>
      </c>
      <c r="AZ168" s="73">
        <f t="array" ref="AZ168">IFERROR(SMALL(IF($AG168:$AP168-$AX$2&gt;0,$AG168:$AP168,""),COLUMN(#REF!)),0)</f>
        <v>0</v>
      </c>
      <c r="BA168" s="73">
        <f t="array" ref="BA168">IFERROR(SMALL(IF($AG168:$AP168-$AX$2&gt;0,$AG168:$AP168,""),COLUMN(#REF!)),0)</f>
        <v>0</v>
      </c>
      <c r="BB168" s="73">
        <f t="array" ref="BB168">IFERROR(SMALL(IF($AG168:$AP168-$AX$2&gt;0,$AG168:$AP168,""),COLUMN(#REF!)),0)</f>
        <v>0</v>
      </c>
      <c r="BC168" s="73">
        <f t="array" ref="BC168">IFERROR(SMALL(IF($AG168:$AP168-$AX$2&gt;0,$AG168:$AP168,""),COLUMN(#REF!)),0)</f>
        <v>0</v>
      </c>
      <c r="BD168" s="73">
        <f t="array" ref="BD168">IFERROR(SMALL(IF($AG168:$AP168-$AX$2&gt;0,$AG168:$AP168,""),COLUMN(#REF!)),0)</f>
        <v>0</v>
      </c>
      <c r="BE168" s="73">
        <f t="array" ref="BE168">IFERROR(SMALL(IF($AG168:$AP168-$AX$2&gt;0,$AG168:$AP168,""),COLUMN(#REF!)),0)</f>
        <v>0</v>
      </c>
      <c r="BF168" s="73">
        <f t="array" ref="BF168">IFERROR(SMALL(IF($AG168:$AP168-$AX$2&gt;0,$AG168:$AP168,""),COLUMN(#REF!)),0)</f>
        <v>0</v>
      </c>
      <c r="BG168" s="73">
        <f t="array" ref="BG168">IFERROR(SMALL(IF($AG168:$AP168-$AX$2&gt;0,$AG168:$AP168,""),COLUMN(#REF!)),0)</f>
        <v>0</v>
      </c>
      <c r="BH168" s="72">
        <f>COUNTIFS(AX168:BG168,"&gt;=01/01/2018",AX168:BG168,"&lt;=31/12/2018",AX168:BG168,"&lt;="&amp;#REF!)</f>
        <v>0</v>
      </c>
      <c r="BI168" s="71">
        <f>IF(BH168/MAX($BB$13,3)&gt;=1,1,BH168/MAX($BB$13,3))</f>
        <v>0</v>
      </c>
      <c r="BJ168" s="70">
        <f>COUNTIFS(AX168:BG168,"&gt;=01/06/2017",AX168:BG168,"&lt;=31/05/2018",AX168:BG168,"&lt;="&amp;#REF!)</f>
        <v>0</v>
      </c>
      <c r="BK168" s="69">
        <f>IF(BJ168/MAX($BB$13,3)&gt;=1,1,BJ168/MAX($BB$13,3))</f>
        <v>0</v>
      </c>
      <c r="BL168" s="89"/>
      <c r="BM168" s="75">
        <f>$A168</f>
        <v>0</v>
      </c>
      <c r="BN168" s="74">
        <f>$B168</f>
        <v>0</v>
      </c>
      <c r="BO168" s="80" t="str">
        <f t="array" ref="BO168">IFERROR(SMALL(IF($AG168:$AP168-$AX$2&gt;0,$AG168:$AP168,""),COLUMN(#REF!)),"")</f>
        <v/>
      </c>
      <c r="BP168" s="80" t="str">
        <f t="array" ref="BP168">IFERROR(SMALL(IF($AG168:$AP168-$AX$2&gt;0,$AG168:$AP168,""),COLUMN(#REF!)),"")</f>
        <v/>
      </c>
      <c r="BQ168" s="80" t="str">
        <f t="array" ref="BQ168">IFERROR(SMALL(IF($AG168:$AP168-$AX$2&gt;0,$AG168:$AP168,""),COLUMN(#REF!)),"")</f>
        <v/>
      </c>
      <c r="BR168" s="80" t="str">
        <f t="array" ref="BR168">IFERROR(SMALL(IF($AG168:$AP168-$AX$2&gt;0,$AG168:$AP168,""),COLUMN(#REF!)),"")</f>
        <v/>
      </c>
      <c r="BS168" s="80" t="str">
        <f t="array" ref="BS168">IFERROR(SMALL(IF($AG168:$AP168-$AX$2&gt;0,$AG168:$AP168,""),COLUMN(#REF!)),"")</f>
        <v/>
      </c>
      <c r="BT168" s="80" t="str">
        <f t="array" ref="BT168">IFERROR(SMALL(IF($AG168:$AP168-$AX$2&gt;0,$AG168:$AP168,""),COLUMN(#REF!)),"")</f>
        <v/>
      </c>
      <c r="BU168" s="80" t="str">
        <f t="array" ref="BU168">IFERROR(SMALL(IF($AG168:$AP168-$AX$2&gt;0,$AG168:$AP168,""),COLUMN(#REF!)),"")</f>
        <v/>
      </c>
      <c r="BV168" s="80" t="str">
        <f t="array" ref="BV168">IFERROR(SMALL(IF($AG168:$AP168-$AX$2&gt;0,$AG168:$AP168,""),COLUMN(#REF!)),"")</f>
        <v/>
      </c>
      <c r="BW168" s="80" t="str">
        <f t="array" ref="BW168">IFERROR(SMALL(IF($AG168:$AP168-$AX$2&gt;0,$AG168:$AP168,""),COLUMN(#REF!)),"")</f>
        <v/>
      </c>
      <c r="BX168" s="80" t="str">
        <f t="array" ref="BX168">IFERROR(SMALL(IF($AG168:$AP168-$AX$2&gt;0,$AG168:$AP168,""),COLUMN(#REF!)),"")</f>
        <v/>
      </c>
      <c r="BY168" s="72">
        <f>COUNTIFS(BO168:BX168,"&gt;=01/01/2018",BO168:BX168,"&lt;=31/12/2018",BO168:BX168,"&lt;="&amp;#REF!)</f>
        <v>0</v>
      </c>
      <c r="BZ168" s="71">
        <f>IF(BY168/MAX($BB$13,3)&gt;=1,1,BY168/MAX($BB$13,3))</f>
        <v>0</v>
      </c>
      <c r="CA168" s="70">
        <f>COUNTIFS(BO168:BX168,"&gt;=01/06/2017",BO168:BX168,"&lt;=31/05/2018",BO168:BX168,"&lt;="&amp;#REF!)</f>
        <v>0</v>
      </c>
      <c r="CB168" s="77">
        <f>IF(CA168/MAX($BB$13,3)&gt;=1,1,CA168/MAX($BB$13,3))</f>
        <v>0</v>
      </c>
    </row>
    <row r="169" spans="1:80" s="60" customFormat="1" ht="19" customHeight="1" x14ac:dyDescent="0.2">
      <c r="A169" s="91"/>
      <c r="B169" s="91"/>
      <c r="C169" s="87" t="s">
        <v>16</v>
      </c>
      <c r="D169" s="86"/>
      <c r="E169" s="86"/>
      <c r="F169" s="86"/>
      <c r="G169" s="86"/>
      <c r="H169" s="86"/>
      <c r="I169" s="86"/>
      <c r="J169" s="86"/>
      <c r="K169" s="86"/>
      <c r="L169" s="86"/>
      <c r="M169" s="86"/>
      <c r="N169" s="86"/>
      <c r="O169" s="86"/>
      <c r="P169" s="86"/>
      <c r="Q169" s="86"/>
      <c r="R169" s="86"/>
      <c r="S169" s="86"/>
      <c r="T169" s="86"/>
      <c r="U169" s="86"/>
      <c r="V169" s="86"/>
      <c r="W169" s="86"/>
      <c r="X169" s="85"/>
      <c r="Y169" s="84"/>
      <c r="Z169" s="84"/>
      <c r="AA169" s="84"/>
      <c r="AB169" s="84"/>
      <c r="AC169" s="84"/>
      <c r="AD169" s="84"/>
      <c r="AE169" s="83"/>
      <c r="AF169" s="82"/>
      <c r="AG169" s="81"/>
      <c r="AH169" s="78"/>
      <c r="AI169" s="80"/>
      <c r="AJ169" s="80"/>
      <c r="AK169" s="80"/>
      <c r="AL169" s="80"/>
      <c r="AM169" s="79"/>
      <c r="AN169" s="79"/>
      <c r="AO169" s="79"/>
      <c r="AP169" s="78"/>
      <c r="AQ169" s="72">
        <f>COUNTIFS(AG169:AP169,"&gt;=01/01/2017",AG169:AP169,"&lt;=31/12/2017",AG169:AP169,"&lt;="&amp;#REF!)</f>
        <v>0</v>
      </c>
      <c r="AR169" s="71">
        <f>IF(AQ169/MAX($BB$13,3)&gt;=1,1,AQ169/MAX($BB$13,3))</f>
        <v>0</v>
      </c>
      <c r="AS169" s="70">
        <f>COUNTIFS(AG169:AP169,"&gt;=01/06/2016",AG169:AP169,"&lt;=31/05/2017",AG169:AP169,"&lt;="&amp;#REF!)</f>
        <v>0</v>
      </c>
      <c r="AT169" s="77">
        <f>IF(AS169/MAX($BB$13,3)&gt;=1,1,AS169/MAX($BB$13,3))</f>
        <v>0</v>
      </c>
      <c r="AU169" s="90"/>
      <c r="AV169" s="75">
        <f>$A169</f>
        <v>0</v>
      </c>
      <c r="AW169" s="74">
        <f>$B169</f>
        <v>0</v>
      </c>
      <c r="AX169" s="73">
        <f t="array" ref="AX169">IFERROR(SMALL(IF($AG169:$AP169-$AX$2&gt;0,$AG169:$AP169,""),COLUMN(#REF!)),0)</f>
        <v>0</v>
      </c>
      <c r="AY169" s="73">
        <f t="array" ref="AY169">IFERROR(SMALL(IF($AG169:$AP169-$AX$2&gt;0,$AG169:$AP169,""),COLUMN(#REF!)),0)</f>
        <v>0</v>
      </c>
      <c r="AZ169" s="73">
        <f t="array" ref="AZ169">IFERROR(SMALL(IF($AG169:$AP169-$AX$2&gt;0,$AG169:$AP169,""),COLUMN(#REF!)),0)</f>
        <v>0</v>
      </c>
      <c r="BA169" s="73">
        <f t="array" ref="BA169">IFERROR(SMALL(IF($AG169:$AP169-$AX$2&gt;0,$AG169:$AP169,""),COLUMN(#REF!)),0)</f>
        <v>0</v>
      </c>
      <c r="BB169" s="73">
        <f t="array" ref="BB169">IFERROR(SMALL(IF($AG169:$AP169-$AX$2&gt;0,$AG169:$AP169,""),COLUMN(#REF!)),0)</f>
        <v>0</v>
      </c>
      <c r="BC169" s="73">
        <f t="array" ref="BC169">IFERROR(SMALL(IF($AG169:$AP169-$AX$2&gt;0,$AG169:$AP169,""),COLUMN(#REF!)),0)</f>
        <v>0</v>
      </c>
      <c r="BD169" s="73">
        <f t="array" ref="BD169">IFERROR(SMALL(IF($AG169:$AP169-$AX$2&gt;0,$AG169:$AP169,""),COLUMN(#REF!)),0)</f>
        <v>0</v>
      </c>
      <c r="BE169" s="73">
        <f t="array" ref="BE169">IFERROR(SMALL(IF($AG169:$AP169-$AX$2&gt;0,$AG169:$AP169,""),COLUMN(#REF!)),0)</f>
        <v>0</v>
      </c>
      <c r="BF169" s="73">
        <f t="array" ref="BF169">IFERROR(SMALL(IF($AG169:$AP169-$AX$2&gt;0,$AG169:$AP169,""),COLUMN(#REF!)),0)</f>
        <v>0</v>
      </c>
      <c r="BG169" s="73">
        <f t="array" ref="BG169">IFERROR(SMALL(IF($AG169:$AP169-$AX$2&gt;0,$AG169:$AP169,""),COLUMN(#REF!)),0)</f>
        <v>0</v>
      </c>
      <c r="BH169" s="72">
        <f>COUNTIFS(AX169:BG169,"&gt;=01/01/2018",AX169:BG169,"&lt;=31/12/2018",AX169:BG169,"&lt;="&amp;#REF!)</f>
        <v>0</v>
      </c>
      <c r="BI169" s="71">
        <f>IF(BH169/MAX($BB$13,3)&gt;=1,1,BH169/MAX($BB$13,3))</f>
        <v>0</v>
      </c>
      <c r="BJ169" s="70">
        <f>COUNTIFS(AX169:BG169,"&gt;=01/06/2017",AX169:BG169,"&lt;=31/05/2018",AX169:BG169,"&lt;="&amp;#REF!)</f>
        <v>0</v>
      </c>
      <c r="BK169" s="69">
        <f>IF(BJ169/MAX($BB$13,3)&gt;=1,1,BJ169/MAX($BB$13,3))</f>
        <v>0</v>
      </c>
      <c r="BL169" s="89"/>
      <c r="BM169" s="75">
        <f>$A169</f>
        <v>0</v>
      </c>
      <c r="BN169" s="74">
        <f>$B169</f>
        <v>0</v>
      </c>
      <c r="BO169" s="80" t="str">
        <f t="array" ref="BO169">IFERROR(SMALL(IF($AG169:$AP169-$AX$2&gt;0,$AG169:$AP169,""),COLUMN(#REF!)),"")</f>
        <v/>
      </c>
      <c r="BP169" s="80" t="str">
        <f t="array" ref="BP169">IFERROR(SMALL(IF($AG169:$AP169-$AX$2&gt;0,$AG169:$AP169,""),COLUMN(#REF!)),"")</f>
        <v/>
      </c>
      <c r="BQ169" s="80" t="str">
        <f t="array" ref="BQ169">IFERROR(SMALL(IF($AG169:$AP169-$AX$2&gt;0,$AG169:$AP169,""),COLUMN(#REF!)),"")</f>
        <v/>
      </c>
      <c r="BR169" s="80" t="str">
        <f t="array" ref="BR169">IFERROR(SMALL(IF($AG169:$AP169-$AX$2&gt;0,$AG169:$AP169,""),COLUMN(#REF!)),"")</f>
        <v/>
      </c>
      <c r="BS169" s="80" t="str">
        <f t="array" ref="BS169">IFERROR(SMALL(IF($AG169:$AP169-$AX$2&gt;0,$AG169:$AP169,""),COLUMN(#REF!)),"")</f>
        <v/>
      </c>
      <c r="BT169" s="80" t="str">
        <f t="array" ref="BT169">IFERROR(SMALL(IF($AG169:$AP169-$AX$2&gt;0,$AG169:$AP169,""),COLUMN(#REF!)),"")</f>
        <v/>
      </c>
      <c r="BU169" s="80" t="str">
        <f t="array" ref="BU169">IFERROR(SMALL(IF($AG169:$AP169-$AX$2&gt;0,$AG169:$AP169,""),COLUMN(#REF!)),"")</f>
        <v/>
      </c>
      <c r="BV169" s="80" t="str">
        <f t="array" ref="BV169">IFERROR(SMALL(IF($AG169:$AP169-$AX$2&gt;0,$AG169:$AP169,""),COLUMN(#REF!)),"")</f>
        <v/>
      </c>
      <c r="BW169" s="80" t="str">
        <f t="array" ref="BW169">IFERROR(SMALL(IF($AG169:$AP169-$AX$2&gt;0,$AG169:$AP169,""),COLUMN(#REF!)),"")</f>
        <v/>
      </c>
      <c r="BX169" s="80" t="str">
        <f t="array" ref="BX169">IFERROR(SMALL(IF($AG169:$AP169-$AX$2&gt;0,$AG169:$AP169,""),COLUMN(#REF!)),"")</f>
        <v/>
      </c>
      <c r="BY169" s="72">
        <f>COUNTIFS(BO169:BX169,"&gt;=01/01/2018",BO169:BX169,"&lt;=31/12/2018",BO169:BX169,"&lt;="&amp;#REF!)</f>
        <v>0</v>
      </c>
      <c r="BZ169" s="71">
        <f>IF(BY169/MAX($BB$13,3)&gt;=1,1,BY169/MAX($BB$13,3))</f>
        <v>0</v>
      </c>
      <c r="CA169" s="70">
        <f>COUNTIFS(BO169:BX169,"&gt;=01/06/2017",BO169:BX169,"&lt;=31/05/2018",BO169:BX169,"&lt;="&amp;#REF!)</f>
        <v>0</v>
      </c>
      <c r="CB169" s="77">
        <f>IF(CA169/MAX($BB$13,3)&gt;=1,1,CA169/MAX($BB$13,3))</f>
        <v>0</v>
      </c>
    </row>
    <row r="170" spans="1:80" s="60" customFormat="1" ht="19" customHeight="1" x14ac:dyDescent="0.2">
      <c r="A170" s="91"/>
      <c r="B170" s="91"/>
      <c r="C170" s="87" t="s">
        <v>16</v>
      </c>
      <c r="D170" s="86"/>
      <c r="E170" s="86"/>
      <c r="F170" s="86"/>
      <c r="G170" s="86"/>
      <c r="H170" s="86"/>
      <c r="I170" s="86"/>
      <c r="J170" s="86"/>
      <c r="K170" s="86"/>
      <c r="L170" s="86"/>
      <c r="M170" s="86"/>
      <c r="N170" s="86"/>
      <c r="O170" s="86"/>
      <c r="P170" s="86"/>
      <c r="Q170" s="86"/>
      <c r="R170" s="86"/>
      <c r="S170" s="86"/>
      <c r="T170" s="86"/>
      <c r="U170" s="86"/>
      <c r="V170" s="86"/>
      <c r="W170" s="86"/>
      <c r="X170" s="85"/>
      <c r="Y170" s="84"/>
      <c r="Z170" s="84"/>
      <c r="AA170" s="84"/>
      <c r="AB170" s="84"/>
      <c r="AC170" s="84"/>
      <c r="AD170" s="84"/>
      <c r="AE170" s="83"/>
      <c r="AF170" s="82"/>
      <c r="AG170" s="81"/>
      <c r="AH170" s="78"/>
      <c r="AI170" s="80"/>
      <c r="AJ170" s="80"/>
      <c r="AK170" s="80"/>
      <c r="AL170" s="80"/>
      <c r="AM170" s="79"/>
      <c r="AN170" s="79"/>
      <c r="AO170" s="79"/>
      <c r="AP170" s="78"/>
      <c r="AQ170" s="72">
        <f>COUNTIFS(AG170:AP170,"&gt;=01/01/2017",AG170:AP170,"&lt;=31/12/2017",AG170:AP170,"&lt;="&amp;#REF!)</f>
        <v>0</v>
      </c>
      <c r="AR170" s="71">
        <f>IF(AQ170/MAX($BB$13,3)&gt;=1,1,AQ170/MAX($BB$13,3))</f>
        <v>0</v>
      </c>
      <c r="AS170" s="70">
        <f>COUNTIFS(AG170:AP170,"&gt;=01/06/2016",AG170:AP170,"&lt;=31/05/2017",AG170:AP170,"&lt;="&amp;#REF!)</f>
        <v>0</v>
      </c>
      <c r="AT170" s="77">
        <f>IF(AS170/MAX($BB$13,3)&gt;=1,1,AS170/MAX($BB$13,3))</f>
        <v>0</v>
      </c>
      <c r="AU170" s="90"/>
      <c r="AV170" s="75">
        <f>$A170</f>
        <v>0</v>
      </c>
      <c r="AW170" s="74">
        <f>$B170</f>
        <v>0</v>
      </c>
      <c r="AX170" s="73">
        <f t="array" ref="AX170">IFERROR(SMALL(IF($AG170:$AP170-$AX$2&gt;0,$AG170:$AP170,""),COLUMN(#REF!)),0)</f>
        <v>0</v>
      </c>
      <c r="AY170" s="73">
        <f t="array" ref="AY170">IFERROR(SMALL(IF($AG170:$AP170-$AX$2&gt;0,$AG170:$AP170,""),COLUMN(#REF!)),0)</f>
        <v>0</v>
      </c>
      <c r="AZ170" s="73">
        <f t="array" ref="AZ170">IFERROR(SMALL(IF($AG170:$AP170-$AX$2&gt;0,$AG170:$AP170,""),COLUMN(#REF!)),0)</f>
        <v>0</v>
      </c>
      <c r="BA170" s="73">
        <f t="array" ref="BA170">IFERROR(SMALL(IF($AG170:$AP170-$AX$2&gt;0,$AG170:$AP170,""),COLUMN(#REF!)),0)</f>
        <v>0</v>
      </c>
      <c r="BB170" s="73">
        <f t="array" ref="BB170">IFERROR(SMALL(IF($AG170:$AP170-$AX$2&gt;0,$AG170:$AP170,""),COLUMN(#REF!)),0)</f>
        <v>0</v>
      </c>
      <c r="BC170" s="73">
        <f t="array" ref="BC170">IFERROR(SMALL(IF($AG170:$AP170-$AX$2&gt;0,$AG170:$AP170,""),COLUMN(#REF!)),0)</f>
        <v>0</v>
      </c>
      <c r="BD170" s="73">
        <f t="array" ref="BD170">IFERROR(SMALL(IF($AG170:$AP170-$AX$2&gt;0,$AG170:$AP170,""),COLUMN(#REF!)),0)</f>
        <v>0</v>
      </c>
      <c r="BE170" s="73">
        <f t="array" ref="BE170">IFERROR(SMALL(IF($AG170:$AP170-$AX$2&gt;0,$AG170:$AP170,""),COLUMN(#REF!)),0)</f>
        <v>0</v>
      </c>
      <c r="BF170" s="73">
        <f t="array" ref="BF170">IFERROR(SMALL(IF($AG170:$AP170-$AX$2&gt;0,$AG170:$AP170,""),COLUMN(#REF!)),0)</f>
        <v>0</v>
      </c>
      <c r="BG170" s="73">
        <f t="array" ref="BG170">IFERROR(SMALL(IF($AG170:$AP170-$AX$2&gt;0,$AG170:$AP170,""),COLUMN(#REF!)),0)</f>
        <v>0</v>
      </c>
      <c r="BH170" s="72">
        <f>COUNTIFS(AX170:BG170,"&gt;=01/01/2018",AX170:BG170,"&lt;=31/12/2018",AX170:BG170,"&lt;="&amp;#REF!)</f>
        <v>0</v>
      </c>
      <c r="BI170" s="71">
        <f>IF(BH170/MAX($BB$13,3)&gt;=1,1,BH170/MAX($BB$13,3))</f>
        <v>0</v>
      </c>
      <c r="BJ170" s="70">
        <f>COUNTIFS(AX170:BG170,"&gt;=01/06/2017",AX170:BG170,"&lt;=31/05/2018",AX170:BG170,"&lt;="&amp;#REF!)</f>
        <v>0</v>
      </c>
      <c r="BK170" s="69">
        <f>IF(BJ170/MAX($BB$13,3)&gt;=1,1,BJ170/MAX($BB$13,3))</f>
        <v>0</v>
      </c>
      <c r="BL170" s="89"/>
      <c r="BM170" s="75">
        <f>$A170</f>
        <v>0</v>
      </c>
      <c r="BN170" s="74">
        <f>$B170</f>
        <v>0</v>
      </c>
      <c r="BO170" s="80" t="str">
        <f t="array" ref="BO170">IFERROR(SMALL(IF($AG170:$AP170-$AX$2&gt;0,$AG170:$AP170,""),COLUMN(#REF!)),"")</f>
        <v/>
      </c>
      <c r="BP170" s="80" t="str">
        <f t="array" ref="BP170">IFERROR(SMALL(IF($AG170:$AP170-$AX$2&gt;0,$AG170:$AP170,""),COLUMN(#REF!)),"")</f>
        <v/>
      </c>
      <c r="BQ170" s="80" t="str">
        <f t="array" ref="BQ170">IFERROR(SMALL(IF($AG170:$AP170-$AX$2&gt;0,$AG170:$AP170,""),COLUMN(#REF!)),"")</f>
        <v/>
      </c>
      <c r="BR170" s="80" t="str">
        <f t="array" ref="BR170">IFERROR(SMALL(IF($AG170:$AP170-$AX$2&gt;0,$AG170:$AP170,""),COLUMN(#REF!)),"")</f>
        <v/>
      </c>
      <c r="BS170" s="80" t="str">
        <f t="array" ref="BS170">IFERROR(SMALL(IF($AG170:$AP170-$AX$2&gt;0,$AG170:$AP170,""),COLUMN(#REF!)),"")</f>
        <v/>
      </c>
      <c r="BT170" s="80" t="str">
        <f t="array" ref="BT170">IFERROR(SMALL(IF($AG170:$AP170-$AX$2&gt;0,$AG170:$AP170,""),COLUMN(#REF!)),"")</f>
        <v/>
      </c>
      <c r="BU170" s="80" t="str">
        <f t="array" ref="BU170">IFERROR(SMALL(IF($AG170:$AP170-$AX$2&gt;0,$AG170:$AP170,""),COLUMN(#REF!)),"")</f>
        <v/>
      </c>
      <c r="BV170" s="80" t="str">
        <f t="array" ref="BV170">IFERROR(SMALL(IF($AG170:$AP170-$AX$2&gt;0,$AG170:$AP170,""),COLUMN(#REF!)),"")</f>
        <v/>
      </c>
      <c r="BW170" s="80" t="str">
        <f t="array" ref="BW170">IFERROR(SMALL(IF($AG170:$AP170-$AX$2&gt;0,$AG170:$AP170,""),COLUMN(#REF!)),"")</f>
        <v/>
      </c>
      <c r="BX170" s="80" t="str">
        <f t="array" ref="BX170">IFERROR(SMALL(IF($AG170:$AP170-$AX$2&gt;0,$AG170:$AP170,""),COLUMN(#REF!)),"")</f>
        <v/>
      </c>
      <c r="BY170" s="72">
        <f>COUNTIFS(BO170:BX170,"&gt;=01/01/2018",BO170:BX170,"&lt;=31/12/2018",BO170:BX170,"&lt;="&amp;#REF!)</f>
        <v>0</v>
      </c>
      <c r="BZ170" s="71">
        <f>IF(BY170/MAX($BB$13,3)&gt;=1,1,BY170/MAX($BB$13,3))</f>
        <v>0</v>
      </c>
      <c r="CA170" s="70">
        <f>COUNTIFS(BO170:BX170,"&gt;=01/06/2017",BO170:BX170,"&lt;=31/05/2018",BO170:BX170,"&lt;="&amp;#REF!)</f>
        <v>0</v>
      </c>
      <c r="CB170" s="77">
        <f>IF(CA170/MAX($BB$13,3)&gt;=1,1,CA170/MAX($BB$13,3))</f>
        <v>0</v>
      </c>
    </row>
    <row r="171" spans="1:80" s="60" customFormat="1" ht="19" customHeight="1" x14ac:dyDescent="0.2">
      <c r="A171" s="91"/>
      <c r="B171" s="91"/>
      <c r="C171" s="87" t="s">
        <v>16</v>
      </c>
      <c r="D171" s="86"/>
      <c r="E171" s="86"/>
      <c r="F171" s="86"/>
      <c r="G171" s="86"/>
      <c r="H171" s="86"/>
      <c r="I171" s="86"/>
      <c r="J171" s="86"/>
      <c r="K171" s="86"/>
      <c r="L171" s="86"/>
      <c r="M171" s="86"/>
      <c r="N171" s="86"/>
      <c r="O171" s="86"/>
      <c r="P171" s="86"/>
      <c r="Q171" s="86"/>
      <c r="R171" s="86"/>
      <c r="S171" s="86"/>
      <c r="T171" s="86"/>
      <c r="U171" s="86"/>
      <c r="V171" s="86"/>
      <c r="W171" s="86"/>
      <c r="X171" s="85"/>
      <c r="Y171" s="84"/>
      <c r="Z171" s="84"/>
      <c r="AA171" s="84"/>
      <c r="AB171" s="84"/>
      <c r="AC171" s="84"/>
      <c r="AD171" s="84"/>
      <c r="AE171" s="83"/>
      <c r="AF171" s="82"/>
      <c r="AG171" s="81"/>
      <c r="AH171" s="78"/>
      <c r="AI171" s="80"/>
      <c r="AJ171" s="80"/>
      <c r="AK171" s="80"/>
      <c r="AL171" s="80"/>
      <c r="AM171" s="79"/>
      <c r="AN171" s="79"/>
      <c r="AO171" s="79"/>
      <c r="AP171" s="78"/>
      <c r="AQ171" s="72">
        <f>COUNTIFS(AG171:AP171,"&gt;=01/01/2017",AG171:AP171,"&lt;=31/12/2017",AG171:AP171,"&lt;="&amp;#REF!)</f>
        <v>0</v>
      </c>
      <c r="AR171" s="71">
        <f>IF(AQ171/MAX($BB$13,3)&gt;=1,1,AQ171/MAX($BB$13,3))</f>
        <v>0</v>
      </c>
      <c r="AS171" s="70">
        <f>COUNTIFS(AG171:AP171,"&gt;=01/06/2016",AG171:AP171,"&lt;=31/05/2017",AG171:AP171,"&lt;="&amp;#REF!)</f>
        <v>0</v>
      </c>
      <c r="AT171" s="77">
        <f>IF(AS171/MAX($BB$13,3)&gt;=1,1,AS171/MAX($BB$13,3))</f>
        <v>0</v>
      </c>
      <c r="AU171" s="90"/>
      <c r="AV171" s="75">
        <f>$A171</f>
        <v>0</v>
      </c>
      <c r="AW171" s="74">
        <f>$B171</f>
        <v>0</v>
      </c>
      <c r="AX171" s="73">
        <f t="array" ref="AX171">IFERROR(SMALL(IF($AG171:$AP171-$AX$2&gt;0,$AG171:$AP171,""),COLUMN(#REF!)),0)</f>
        <v>0</v>
      </c>
      <c r="AY171" s="73">
        <f t="array" ref="AY171">IFERROR(SMALL(IF($AG171:$AP171-$AX$2&gt;0,$AG171:$AP171,""),COLUMN(#REF!)),0)</f>
        <v>0</v>
      </c>
      <c r="AZ171" s="73">
        <f t="array" ref="AZ171">IFERROR(SMALL(IF($AG171:$AP171-$AX$2&gt;0,$AG171:$AP171,""),COLUMN(#REF!)),0)</f>
        <v>0</v>
      </c>
      <c r="BA171" s="73">
        <f t="array" ref="BA171">IFERROR(SMALL(IF($AG171:$AP171-$AX$2&gt;0,$AG171:$AP171,""),COLUMN(#REF!)),0)</f>
        <v>0</v>
      </c>
      <c r="BB171" s="73">
        <f t="array" ref="BB171">IFERROR(SMALL(IF($AG171:$AP171-$AX$2&gt;0,$AG171:$AP171,""),COLUMN(#REF!)),0)</f>
        <v>0</v>
      </c>
      <c r="BC171" s="73">
        <f t="array" ref="BC171">IFERROR(SMALL(IF($AG171:$AP171-$AX$2&gt;0,$AG171:$AP171,""),COLUMN(#REF!)),0)</f>
        <v>0</v>
      </c>
      <c r="BD171" s="73">
        <f t="array" ref="BD171">IFERROR(SMALL(IF($AG171:$AP171-$AX$2&gt;0,$AG171:$AP171,""),COLUMN(#REF!)),0)</f>
        <v>0</v>
      </c>
      <c r="BE171" s="73">
        <f t="array" ref="BE171">IFERROR(SMALL(IF($AG171:$AP171-$AX$2&gt;0,$AG171:$AP171,""),COLUMN(#REF!)),0)</f>
        <v>0</v>
      </c>
      <c r="BF171" s="73">
        <f t="array" ref="BF171">IFERROR(SMALL(IF($AG171:$AP171-$AX$2&gt;0,$AG171:$AP171,""),COLUMN(#REF!)),0)</f>
        <v>0</v>
      </c>
      <c r="BG171" s="73">
        <f t="array" ref="BG171">IFERROR(SMALL(IF($AG171:$AP171-$AX$2&gt;0,$AG171:$AP171,""),COLUMN(#REF!)),0)</f>
        <v>0</v>
      </c>
      <c r="BH171" s="72">
        <f>COUNTIFS(AX171:BG171,"&gt;=01/01/2018",AX171:BG171,"&lt;=31/12/2018",AX171:BG171,"&lt;="&amp;#REF!)</f>
        <v>0</v>
      </c>
      <c r="BI171" s="71">
        <f>IF(BH171/MAX($BB$13,3)&gt;=1,1,BH171/MAX($BB$13,3))</f>
        <v>0</v>
      </c>
      <c r="BJ171" s="70">
        <f>COUNTIFS(AX171:BG171,"&gt;=01/06/2017",AX171:BG171,"&lt;=31/05/2018",AX171:BG171,"&lt;="&amp;#REF!)</f>
        <v>0</v>
      </c>
      <c r="BK171" s="69">
        <f>IF(BJ171/MAX($BB$13,3)&gt;=1,1,BJ171/MAX($BB$13,3))</f>
        <v>0</v>
      </c>
      <c r="BL171" s="89"/>
      <c r="BM171" s="75">
        <f>$A171</f>
        <v>0</v>
      </c>
      <c r="BN171" s="74">
        <f>$B171</f>
        <v>0</v>
      </c>
      <c r="BO171" s="80" t="str">
        <f t="array" ref="BO171">IFERROR(SMALL(IF($AG171:$AP171-$AX$2&gt;0,$AG171:$AP171,""),COLUMN(#REF!)),"")</f>
        <v/>
      </c>
      <c r="BP171" s="80" t="str">
        <f t="array" ref="BP171">IFERROR(SMALL(IF($AG171:$AP171-$AX$2&gt;0,$AG171:$AP171,""),COLUMN(#REF!)),"")</f>
        <v/>
      </c>
      <c r="BQ171" s="80" t="str">
        <f t="array" ref="BQ171">IFERROR(SMALL(IF($AG171:$AP171-$AX$2&gt;0,$AG171:$AP171,""),COLUMN(#REF!)),"")</f>
        <v/>
      </c>
      <c r="BR171" s="80" t="str">
        <f t="array" ref="BR171">IFERROR(SMALL(IF($AG171:$AP171-$AX$2&gt;0,$AG171:$AP171,""),COLUMN(#REF!)),"")</f>
        <v/>
      </c>
      <c r="BS171" s="80" t="str">
        <f t="array" ref="BS171">IFERROR(SMALL(IF($AG171:$AP171-$AX$2&gt;0,$AG171:$AP171,""),COLUMN(#REF!)),"")</f>
        <v/>
      </c>
      <c r="BT171" s="80" t="str">
        <f t="array" ref="BT171">IFERROR(SMALL(IF($AG171:$AP171-$AX$2&gt;0,$AG171:$AP171,""),COLUMN(#REF!)),"")</f>
        <v/>
      </c>
      <c r="BU171" s="80" t="str">
        <f t="array" ref="BU171">IFERROR(SMALL(IF($AG171:$AP171-$AX$2&gt;0,$AG171:$AP171,""),COLUMN(#REF!)),"")</f>
        <v/>
      </c>
      <c r="BV171" s="80" t="str">
        <f t="array" ref="BV171">IFERROR(SMALL(IF($AG171:$AP171-$AX$2&gt;0,$AG171:$AP171,""),COLUMN(#REF!)),"")</f>
        <v/>
      </c>
      <c r="BW171" s="80" t="str">
        <f t="array" ref="BW171">IFERROR(SMALL(IF($AG171:$AP171-$AX$2&gt;0,$AG171:$AP171,""),COLUMN(#REF!)),"")</f>
        <v/>
      </c>
      <c r="BX171" s="80" t="str">
        <f t="array" ref="BX171">IFERROR(SMALL(IF($AG171:$AP171-$AX$2&gt;0,$AG171:$AP171,""),COLUMN(#REF!)),"")</f>
        <v/>
      </c>
      <c r="BY171" s="72">
        <f>COUNTIFS(BO171:BX171,"&gt;=01/01/2018",BO171:BX171,"&lt;=31/12/2018",BO171:BX171,"&lt;="&amp;#REF!)</f>
        <v>0</v>
      </c>
      <c r="BZ171" s="71">
        <f>IF(BY171/MAX($BB$13,3)&gt;=1,1,BY171/MAX($BB$13,3))</f>
        <v>0</v>
      </c>
      <c r="CA171" s="70">
        <f>COUNTIFS(BO171:BX171,"&gt;=01/06/2017",BO171:BX171,"&lt;=31/05/2018",BO171:BX171,"&lt;="&amp;#REF!)</f>
        <v>0</v>
      </c>
      <c r="CB171" s="77">
        <f>IF(CA171/MAX($BB$13,3)&gt;=1,1,CA171/MAX($BB$13,3))</f>
        <v>0</v>
      </c>
    </row>
    <row r="172" spans="1:80" s="60" customFormat="1" ht="19" customHeight="1" x14ac:dyDescent="0.2">
      <c r="A172" s="91"/>
      <c r="B172" s="91"/>
      <c r="C172" s="87" t="s">
        <v>16</v>
      </c>
      <c r="D172" s="86"/>
      <c r="E172" s="86"/>
      <c r="F172" s="86"/>
      <c r="G172" s="86"/>
      <c r="H172" s="86"/>
      <c r="I172" s="86"/>
      <c r="J172" s="86"/>
      <c r="K172" s="86"/>
      <c r="L172" s="86"/>
      <c r="M172" s="86"/>
      <c r="N172" s="86"/>
      <c r="O172" s="86"/>
      <c r="P172" s="86"/>
      <c r="Q172" s="86"/>
      <c r="R172" s="86"/>
      <c r="S172" s="86"/>
      <c r="T172" s="86"/>
      <c r="U172" s="86"/>
      <c r="V172" s="86"/>
      <c r="W172" s="86"/>
      <c r="X172" s="85"/>
      <c r="Y172" s="84"/>
      <c r="Z172" s="84"/>
      <c r="AA172" s="84"/>
      <c r="AB172" s="84"/>
      <c r="AC172" s="84"/>
      <c r="AD172" s="84"/>
      <c r="AE172" s="83"/>
      <c r="AF172" s="82"/>
      <c r="AG172" s="81"/>
      <c r="AH172" s="78"/>
      <c r="AI172" s="80"/>
      <c r="AJ172" s="80"/>
      <c r="AK172" s="80"/>
      <c r="AL172" s="80"/>
      <c r="AM172" s="79"/>
      <c r="AN172" s="79"/>
      <c r="AO172" s="79"/>
      <c r="AP172" s="78"/>
      <c r="AQ172" s="72">
        <f>COUNTIFS(AG172:AP172,"&gt;=01/01/2017",AG172:AP172,"&lt;=31/12/2017",AG172:AP172,"&lt;="&amp;#REF!)</f>
        <v>0</v>
      </c>
      <c r="AR172" s="71">
        <f>IF(AQ172/MAX($BB$13,3)&gt;=1,1,AQ172/MAX($BB$13,3))</f>
        <v>0</v>
      </c>
      <c r="AS172" s="70">
        <f>COUNTIFS(AG172:AP172,"&gt;=01/06/2016",AG172:AP172,"&lt;=31/05/2017",AG172:AP172,"&lt;="&amp;#REF!)</f>
        <v>0</v>
      </c>
      <c r="AT172" s="77">
        <f>IF(AS172/MAX($BB$13,3)&gt;=1,1,AS172/MAX($BB$13,3))</f>
        <v>0</v>
      </c>
      <c r="AU172" s="90"/>
      <c r="AV172" s="75">
        <f>$A172</f>
        <v>0</v>
      </c>
      <c r="AW172" s="74">
        <f>$B172</f>
        <v>0</v>
      </c>
      <c r="AX172" s="73">
        <f t="array" ref="AX172">IFERROR(SMALL(IF($AG172:$AP172-$AX$2&gt;0,$AG172:$AP172,""),COLUMN(#REF!)),0)</f>
        <v>0</v>
      </c>
      <c r="AY172" s="73">
        <f t="array" ref="AY172">IFERROR(SMALL(IF($AG172:$AP172-$AX$2&gt;0,$AG172:$AP172,""),COLUMN(#REF!)),0)</f>
        <v>0</v>
      </c>
      <c r="AZ172" s="73">
        <f t="array" ref="AZ172">IFERROR(SMALL(IF($AG172:$AP172-$AX$2&gt;0,$AG172:$AP172,""),COLUMN(#REF!)),0)</f>
        <v>0</v>
      </c>
      <c r="BA172" s="73">
        <f t="array" ref="BA172">IFERROR(SMALL(IF($AG172:$AP172-$AX$2&gt;0,$AG172:$AP172,""),COLUMN(#REF!)),0)</f>
        <v>0</v>
      </c>
      <c r="BB172" s="73">
        <f t="array" ref="BB172">IFERROR(SMALL(IF($AG172:$AP172-$AX$2&gt;0,$AG172:$AP172,""),COLUMN(#REF!)),0)</f>
        <v>0</v>
      </c>
      <c r="BC172" s="73">
        <f t="array" ref="BC172">IFERROR(SMALL(IF($AG172:$AP172-$AX$2&gt;0,$AG172:$AP172,""),COLUMN(#REF!)),0)</f>
        <v>0</v>
      </c>
      <c r="BD172" s="73">
        <f t="array" ref="BD172">IFERROR(SMALL(IF($AG172:$AP172-$AX$2&gt;0,$AG172:$AP172,""),COLUMN(#REF!)),0)</f>
        <v>0</v>
      </c>
      <c r="BE172" s="73">
        <f t="array" ref="BE172">IFERROR(SMALL(IF($AG172:$AP172-$AX$2&gt;0,$AG172:$AP172,""),COLUMN(#REF!)),0)</f>
        <v>0</v>
      </c>
      <c r="BF172" s="73">
        <f t="array" ref="BF172">IFERROR(SMALL(IF($AG172:$AP172-$AX$2&gt;0,$AG172:$AP172,""),COLUMN(#REF!)),0)</f>
        <v>0</v>
      </c>
      <c r="BG172" s="73">
        <f t="array" ref="BG172">IFERROR(SMALL(IF($AG172:$AP172-$AX$2&gt;0,$AG172:$AP172,""),COLUMN(#REF!)),0)</f>
        <v>0</v>
      </c>
      <c r="BH172" s="72">
        <f>COUNTIFS(AX172:BG172,"&gt;=01/01/2018",AX172:BG172,"&lt;=31/12/2018",AX172:BG172,"&lt;="&amp;#REF!)</f>
        <v>0</v>
      </c>
      <c r="BI172" s="71">
        <f>IF(BH172/MAX($BB$13,3)&gt;=1,1,BH172/MAX($BB$13,3))</f>
        <v>0</v>
      </c>
      <c r="BJ172" s="70">
        <f>COUNTIFS(AX172:BG172,"&gt;=01/06/2017",AX172:BG172,"&lt;=31/05/2018",AX172:BG172,"&lt;="&amp;#REF!)</f>
        <v>0</v>
      </c>
      <c r="BK172" s="69">
        <f>IF(BJ172/MAX($BB$13,3)&gt;=1,1,BJ172/MAX($BB$13,3))</f>
        <v>0</v>
      </c>
      <c r="BL172" s="89"/>
      <c r="BM172" s="75">
        <f>$A172</f>
        <v>0</v>
      </c>
      <c r="BN172" s="74">
        <f>$B172</f>
        <v>0</v>
      </c>
      <c r="BO172" s="80" t="str">
        <f t="array" ref="BO172">IFERROR(SMALL(IF($AG172:$AP172-$AX$2&gt;0,$AG172:$AP172,""),COLUMN(#REF!)),"")</f>
        <v/>
      </c>
      <c r="BP172" s="80" t="str">
        <f t="array" ref="BP172">IFERROR(SMALL(IF($AG172:$AP172-$AX$2&gt;0,$AG172:$AP172,""),COLUMN(#REF!)),"")</f>
        <v/>
      </c>
      <c r="BQ172" s="80" t="str">
        <f t="array" ref="BQ172">IFERROR(SMALL(IF($AG172:$AP172-$AX$2&gt;0,$AG172:$AP172,""),COLUMN(#REF!)),"")</f>
        <v/>
      </c>
      <c r="BR172" s="80" t="str">
        <f t="array" ref="BR172">IFERROR(SMALL(IF($AG172:$AP172-$AX$2&gt;0,$AG172:$AP172,""),COLUMN(#REF!)),"")</f>
        <v/>
      </c>
      <c r="BS172" s="80" t="str">
        <f t="array" ref="BS172">IFERROR(SMALL(IF($AG172:$AP172-$AX$2&gt;0,$AG172:$AP172,""),COLUMN(#REF!)),"")</f>
        <v/>
      </c>
      <c r="BT172" s="80" t="str">
        <f t="array" ref="BT172">IFERROR(SMALL(IF($AG172:$AP172-$AX$2&gt;0,$AG172:$AP172,""),COLUMN(#REF!)),"")</f>
        <v/>
      </c>
      <c r="BU172" s="80" t="str">
        <f t="array" ref="BU172">IFERROR(SMALL(IF($AG172:$AP172-$AX$2&gt;0,$AG172:$AP172,""),COLUMN(#REF!)),"")</f>
        <v/>
      </c>
      <c r="BV172" s="80" t="str">
        <f t="array" ref="BV172">IFERROR(SMALL(IF($AG172:$AP172-$AX$2&gt;0,$AG172:$AP172,""),COLUMN(#REF!)),"")</f>
        <v/>
      </c>
      <c r="BW172" s="80" t="str">
        <f t="array" ref="BW172">IFERROR(SMALL(IF($AG172:$AP172-$AX$2&gt;0,$AG172:$AP172,""),COLUMN(#REF!)),"")</f>
        <v/>
      </c>
      <c r="BX172" s="80" t="str">
        <f t="array" ref="BX172">IFERROR(SMALL(IF($AG172:$AP172-$AX$2&gt;0,$AG172:$AP172,""),COLUMN(#REF!)),"")</f>
        <v/>
      </c>
      <c r="BY172" s="72">
        <f>COUNTIFS(BO172:BX172,"&gt;=01/01/2018",BO172:BX172,"&lt;=31/12/2018",BO172:BX172,"&lt;="&amp;#REF!)</f>
        <v>0</v>
      </c>
      <c r="BZ172" s="71">
        <f>IF(BY172/MAX($BB$13,3)&gt;=1,1,BY172/MAX($BB$13,3))</f>
        <v>0</v>
      </c>
      <c r="CA172" s="70">
        <f>COUNTIFS(BO172:BX172,"&gt;=01/06/2017",BO172:BX172,"&lt;=31/05/2018",BO172:BX172,"&lt;="&amp;#REF!)</f>
        <v>0</v>
      </c>
      <c r="CB172" s="77">
        <f>IF(CA172/MAX($BB$13,3)&gt;=1,1,CA172/MAX($BB$13,3))</f>
        <v>0</v>
      </c>
    </row>
    <row r="173" spans="1:80" s="60" customFormat="1" ht="19" customHeight="1" x14ac:dyDescent="0.2">
      <c r="A173" s="91"/>
      <c r="B173" s="91"/>
      <c r="C173" s="87" t="s">
        <v>16</v>
      </c>
      <c r="D173" s="86"/>
      <c r="E173" s="86"/>
      <c r="F173" s="86"/>
      <c r="G173" s="86"/>
      <c r="H173" s="86"/>
      <c r="I173" s="86"/>
      <c r="J173" s="86"/>
      <c r="K173" s="86"/>
      <c r="L173" s="86"/>
      <c r="M173" s="86"/>
      <c r="N173" s="86"/>
      <c r="O173" s="86"/>
      <c r="P173" s="86"/>
      <c r="Q173" s="86"/>
      <c r="R173" s="86"/>
      <c r="S173" s="86"/>
      <c r="T173" s="86"/>
      <c r="U173" s="86"/>
      <c r="V173" s="86"/>
      <c r="W173" s="86"/>
      <c r="X173" s="85"/>
      <c r="Y173" s="84"/>
      <c r="Z173" s="84"/>
      <c r="AA173" s="84"/>
      <c r="AB173" s="84"/>
      <c r="AC173" s="84"/>
      <c r="AD173" s="84"/>
      <c r="AE173" s="83"/>
      <c r="AF173" s="82"/>
      <c r="AG173" s="81"/>
      <c r="AH173" s="78"/>
      <c r="AI173" s="80"/>
      <c r="AJ173" s="80"/>
      <c r="AK173" s="80"/>
      <c r="AL173" s="80"/>
      <c r="AM173" s="79"/>
      <c r="AN173" s="79"/>
      <c r="AO173" s="79"/>
      <c r="AP173" s="78"/>
      <c r="AQ173" s="72">
        <f>COUNTIFS(AG173:AP173,"&gt;=01/01/2017",AG173:AP173,"&lt;=31/12/2017",AG173:AP173,"&lt;="&amp;#REF!)</f>
        <v>0</v>
      </c>
      <c r="AR173" s="71">
        <f>IF(AQ173/MAX($BB$13,3)&gt;=1,1,AQ173/MAX($BB$13,3))</f>
        <v>0</v>
      </c>
      <c r="AS173" s="70">
        <f>COUNTIFS(AG173:AP173,"&gt;=01/06/2016",AG173:AP173,"&lt;=31/05/2017",AG173:AP173,"&lt;="&amp;#REF!)</f>
        <v>0</v>
      </c>
      <c r="AT173" s="77">
        <f>IF(AS173/MAX($BB$13,3)&gt;=1,1,AS173/MAX($BB$13,3))</f>
        <v>0</v>
      </c>
      <c r="AU173" s="90"/>
      <c r="AV173" s="75">
        <f>$A173</f>
        <v>0</v>
      </c>
      <c r="AW173" s="74">
        <f>$B173</f>
        <v>0</v>
      </c>
      <c r="AX173" s="73">
        <f t="array" ref="AX173">IFERROR(SMALL(IF($AG173:$AP173-$AX$2&gt;0,$AG173:$AP173,""),COLUMN(#REF!)),0)</f>
        <v>0</v>
      </c>
      <c r="AY173" s="73">
        <f t="array" ref="AY173">IFERROR(SMALL(IF($AG173:$AP173-$AX$2&gt;0,$AG173:$AP173,""),COLUMN(#REF!)),0)</f>
        <v>0</v>
      </c>
      <c r="AZ173" s="73">
        <f t="array" ref="AZ173">IFERROR(SMALL(IF($AG173:$AP173-$AX$2&gt;0,$AG173:$AP173,""),COLUMN(#REF!)),0)</f>
        <v>0</v>
      </c>
      <c r="BA173" s="73">
        <f t="array" ref="BA173">IFERROR(SMALL(IF($AG173:$AP173-$AX$2&gt;0,$AG173:$AP173,""),COLUMN(#REF!)),0)</f>
        <v>0</v>
      </c>
      <c r="BB173" s="73">
        <f t="array" ref="BB173">IFERROR(SMALL(IF($AG173:$AP173-$AX$2&gt;0,$AG173:$AP173,""),COLUMN(#REF!)),0)</f>
        <v>0</v>
      </c>
      <c r="BC173" s="73">
        <f t="array" ref="BC173">IFERROR(SMALL(IF($AG173:$AP173-$AX$2&gt;0,$AG173:$AP173,""),COLUMN(#REF!)),0)</f>
        <v>0</v>
      </c>
      <c r="BD173" s="73">
        <f t="array" ref="BD173">IFERROR(SMALL(IF($AG173:$AP173-$AX$2&gt;0,$AG173:$AP173,""),COLUMN(#REF!)),0)</f>
        <v>0</v>
      </c>
      <c r="BE173" s="73">
        <f t="array" ref="BE173">IFERROR(SMALL(IF($AG173:$AP173-$AX$2&gt;0,$AG173:$AP173,""),COLUMN(#REF!)),0)</f>
        <v>0</v>
      </c>
      <c r="BF173" s="73">
        <f t="array" ref="BF173">IFERROR(SMALL(IF($AG173:$AP173-$AX$2&gt;0,$AG173:$AP173,""),COLUMN(#REF!)),0)</f>
        <v>0</v>
      </c>
      <c r="BG173" s="73">
        <f t="array" ref="BG173">IFERROR(SMALL(IF($AG173:$AP173-$AX$2&gt;0,$AG173:$AP173,""),COLUMN(#REF!)),0)</f>
        <v>0</v>
      </c>
      <c r="BH173" s="72">
        <f>COUNTIFS(AX173:BG173,"&gt;=01/01/2018",AX173:BG173,"&lt;=31/12/2018",AX173:BG173,"&lt;="&amp;#REF!)</f>
        <v>0</v>
      </c>
      <c r="BI173" s="71">
        <f>IF(BH173/MAX($BB$13,3)&gt;=1,1,BH173/MAX($BB$13,3))</f>
        <v>0</v>
      </c>
      <c r="BJ173" s="70">
        <f>COUNTIFS(AX173:BG173,"&gt;=01/06/2017",AX173:BG173,"&lt;=31/05/2018",AX173:BG173,"&lt;="&amp;#REF!)</f>
        <v>0</v>
      </c>
      <c r="BK173" s="69">
        <f>IF(BJ173/MAX($BB$13,3)&gt;=1,1,BJ173/MAX($BB$13,3))</f>
        <v>0</v>
      </c>
      <c r="BL173" s="89"/>
      <c r="BM173" s="75">
        <f>$A173</f>
        <v>0</v>
      </c>
      <c r="BN173" s="74">
        <f>$B173</f>
        <v>0</v>
      </c>
      <c r="BO173" s="80" t="str">
        <f t="array" ref="BO173">IFERROR(SMALL(IF($AG173:$AP173-$AX$2&gt;0,$AG173:$AP173,""),COLUMN(#REF!)),"")</f>
        <v/>
      </c>
      <c r="BP173" s="80" t="str">
        <f t="array" ref="BP173">IFERROR(SMALL(IF($AG173:$AP173-$AX$2&gt;0,$AG173:$AP173,""),COLUMN(#REF!)),"")</f>
        <v/>
      </c>
      <c r="BQ173" s="80" t="str">
        <f t="array" ref="BQ173">IFERROR(SMALL(IF($AG173:$AP173-$AX$2&gt;0,$AG173:$AP173,""),COLUMN(#REF!)),"")</f>
        <v/>
      </c>
      <c r="BR173" s="80" t="str">
        <f t="array" ref="BR173">IFERROR(SMALL(IF($AG173:$AP173-$AX$2&gt;0,$AG173:$AP173,""),COLUMN(#REF!)),"")</f>
        <v/>
      </c>
      <c r="BS173" s="80" t="str">
        <f t="array" ref="BS173">IFERROR(SMALL(IF($AG173:$AP173-$AX$2&gt;0,$AG173:$AP173,""),COLUMN(#REF!)),"")</f>
        <v/>
      </c>
      <c r="BT173" s="80" t="str">
        <f t="array" ref="BT173">IFERROR(SMALL(IF($AG173:$AP173-$AX$2&gt;0,$AG173:$AP173,""),COLUMN(#REF!)),"")</f>
        <v/>
      </c>
      <c r="BU173" s="80" t="str">
        <f t="array" ref="BU173">IFERROR(SMALL(IF($AG173:$AP173-$AX$2&gt;0,$AG173:$AP173,""),COLUMN(#REF!)),"")</f>
        <v/>
      </c>
      <c r="BV173" s="80" t="str">
        <f t="array" ref="BV173">IFERROR(SMALL(IF($AG173:$AP173-$AX$2&gt;0,$AG173:$AP173,""),COLUMN(#REF!)),"")</f>
        <v/>
      </c>
      <c r="BW173" s="80" t="str">
        <f t="array" ref="BW173">IFERROR(SMALL(IF($AG173:$AP173-$AX$2&gt;0,$AG173:$AP173,""),COLUMN(#REF!)),"")</f>
        <v/>
      </c>
      <c r="BX173" s="80" t="str">
        <f t="array" ref="BX173">IFERROR(SMALL(IF($AG173:$AP173-$AX$2&gt;0,$AG173:$AP173,""),COLUMN(#REF!)),"")</f>
        <v/>
      </c>
      <c r="BY173" s="72">
        <f>COUNTIFS(BO173:BX173,"&gt;=01/01/2018",BO173:BX173,"&lt;=31/12/2018",BO173:BX173,"&lt;="&amp;#REF!)</f>
        <v>0</v>
      </c>
      <c r="BZ173" s="71">
        <f>IF(BY173/MAX($BB$13,3)&gt;=1,1,BY173/MAX($BB$13,3))</f>
        <v>0</v>
      </c>
      <c r="CA173" s="70">
        <f>COUNTIFS(BO173:BX173,"&gt;=01/06/2017",BO173:BX173,"&lt;=31/05/2018",BO173:BX173,"&lt;="&amp;#REF!)</f>
        <v>0</v>
      </c>
      <c r="CB173" s="77">
        <f>IF(CA173/MAX($BB$13,3)&gt;=1,1,CA173/MAX($BB$13,3))</f>
        <v>0</v>
      </c>
    </row>
    <row r="174" spans="1:80" s="60" customFormat="1" ht="19" customHeight="1" x14ac:dyDescent="0.2">
      <c r="A174" s="91"/>
      <c r="B174" s="91"/>
      <c r="C174" s="87" t="s">
        <v>16</v>
      </c>
      <c r="D174" s="86"/>
      <c r="E174" s="86"/>
      <c r="F174" s="86"/>
      <c r="G174" s="86"/>
      <c r="H174" s="86"/>
      <c r="I174" s="86"/>
      <c r="J174" s="86"/>
      <c r="K174" s="86"/>
      <c r="L174" s="86"/>
      <c r="M174" s="86"/>
      <c r="N174" s="86"/>
      <c r="O174" s="86"/>
      <c r="P174" s="86"/>
      <c r="Q174" s="86"/>
      <c r="R174" s="86"/>
      <c r="S174" s="86"/>
      <c r="T174" s="86"/>
      <c r="U174" s="86"/>
      <c r="V174" s="86"/>
      <c r="W174" s="86"/>
      <c r="X174" s="85"/>
      <c r="Y174" s="84"/>
      <c r="Z174" s="84"/>
      <c r="AA174" s="84"/>
      <c r="AB174" s="84"/>
      <c r="AC174" s="84"/>
      <c r="AD174" s="84"/>
      <c r="AE174" s="83"/>
      <c r="AF174" s="82"/>
      <c r="AG174" s="81"/>
      <c r="AH174" s="78"/>
      <c r="AI174" s="80"/>
      <c r="AJ174" s="80"/>
      <c r="AK174" s="80"/>
      <c r="AL174" s="80"/>
      <c r="AM174" s="79"/>
      <c r="AN174" s="79"/>
      <c r="AO174" s="79"/>
      <c r="AP174" s="78"/>
      <c r="AQ174" s="72">
        <f>COUNTIFS(AG174:AP174,"&gt;=01/01/2017",AG174:AP174,"&lt;=31/12/2017",AG174:AP174,"&lt;="&amp;#REF!)</f>
        <v>0</v>
      </c>
      <c r="AR174" s="71">
        <f>IF(AQ174/MAX($BB$13,3)&gt;=1,1,AQ174/MAX($BB$13,3))</f>
        <v>0</v>
      </c>
      <c r="AS174" s="70">
        <f>COUNTIFS(AG174:AP174,"&gt;=01/06/2016",AG174:AP174,"&lt;=31/05/2017",AG174:AP174,"&lt;="&amp;#REF!)</f>
        <v>0</v>
      </c>
      <c r="AT174" s="77">
        <f>IF(AS174/MAX($BB$13,3)&gt;=1,1,AS174/MAX($BB$13,3))</f>
        <v>0</v>
      </c>
      <c r="AU174" s="90"/>
      <c r="AV174" s="75">
        <f>$A174</f>
        <v>0</v>
      </c>
      <c r="AW174" s="74">
        <f>$B174</f>
        <v>0</v>
      </c>
      <c r="AX174" s="73">
        <f t="array" ref="AX174">IFERROR(SMALL(IF($AG174:$AP174-$AX$2&gt;0,$AG174:$AP174,""),COLUMN(#REF!)),0)</f>
        <v>0</v>
      </c>
      <c r="AY174" s="73">
        <f t="array" ref="AY174">IFERROR(SMALL(IF($AG174:$AP174-$AX$2&gt;0,$AG174:$AP174,""),COLUMN(#REF!)),0)</f>
        <v>0</v>
      </c>
      <c r="AZ174" s="73">
        <f t="array" ref="AZ174">IFERROR(SMALL(IF($AG174:$AP174-$AX$2&gt;0,$AG174:$AP174,""),COLUMN(#REF!)),0)</f>
        <v>0</v>
      </c>
      <c r="BA174" s="73">
        <f t="array" ref="BA174">IFERROR(SMALL(IF($AG174:$AP174-$AX$2&gt;0,$AG174:$AP174,""),COLUMN(#REF!)),0)</f>
        <v>0</v>
      </c>
      <c r="BB174" s="73">
        <f t="array" ref="BB174">IFERROR(SMALL(IF($AG174:$AP174-$AX$2&gt;0,$AG174:$AP174,""),COLUMN(#REF!)),0)</f>
        <v>0</v>
      </c>
      <c r="BC174" s="73">
        <f t="array" ref="BC174">IFERROR(SMALL(IF($AG174:$AP174-$AX$2&gt;0,$AG174:$AP174,""),COLUMN(#REF!)),0)</f>
        <v>0</v>
      </c>
      <c r="BD174" s="73">
        <f t="array" ref="BD174">IFERROR(SMALL(IF($AG174:$AP174-$AX$2&gt;0,$AG174:$AP174,""),COLUMN(#REF!)),0)</f>
        <v>0</v>
      </c>
      <c r="BE174" s="73">
        <f t="array" ref="BE174">IFERROR(SMALL(IF($AG174:$AP174-$AX$2&gt;0,$AG174:$AP174,""),COLUMN(#REF!)),0)</f>
        <v>0</v>
      </c>
      <c r="BF174" s="73">
        <f t="array" ref="BF174">IFERROR(SMALL(IF($AG174:$AP174-$AX$2&gt;0,$AG174:$AP174,""),COLUMN(#REF!)),0)</f>
        <v>0</v>
      </c>
      <c r="BG174" s="73">
        <f t="array" ref="BG174">IFERROR(SMALL(IF($AG174:$AP174-$AX$2&gt;0,$AG174:$AP174,""),COLUMN(#REF!)),0)</f>
        <v>0</v>
      </c>
      <c r="BH174" s="72">
        <f>COUNTIFS(AX174:BG174,"&gt;=01/01/2018",AX174:BG174,"&lt;=31/12/2018",AX174:BG174,"&lt;="&amp;#REF!)</f>
        <v>0</v>
      </c>
      <c r="BI174" s="71">
        <f>IF(BH174/MAX($BB$13,3)&gt;=1,1,BH174/MAX($BB$13,3))</f>
        <v>0</v>
      </c>
      <c r="BJ174" s="70">
        <f>COUNTIFS(AX174:BG174,"&gt;=01/06/2017",AX174:BG174,"&lt;=31/05/2018",AX174:BG174,"&lt;="&amp;#REF!)</f>
        <v>0</v>
      </c>
      <c r="BK174" s="69">
        <f>IF(BJ174/MAX($BB$13,3)&gt;=1,1,BJ174/MAX($BB$13,3))</f>
        <v>0</v>
      </c>
      <c r="BL174" s="89"/>
      <c r="BM174" s="75">
        <f>$A174</f>
        <v>0</v>
      </c>
      <c r="BN174" s="74">
        <f>$B174</f>
        <v>0</v>
      </c>
      <c r="BO174" s="80" t="str">
        <f t="array" ref="BO174">IFERROR(SMALL(IF($AG174:$AP174-$AX$2&gt;0,$AG174:$AP174,""),COLUMN(#REF!)),"")</f>
        <v/>
      </c>
      <c r="BP174" s="80" t="str">
        <f t="array" ref="BP174">IFERROR(SMALL(IF($AG174:$AP174-$AX$2&gt;0,$AG174:$AP174,""),COLUMN(#REF!)),"")</f>
        <v/>
      </c>
      <c r="BQ174" s="80" t="str">
        <f t="array" ref="BQ174">IFERROR(SMALL(IF($AG174:$AP174-$AX$2&gt;0,$AG174:$AP174,""),COLUMN(#REF!)),"")</f>
        <v/>
      </c>
      <c r="BR174" s="80" t="str">
        <f t="array" ref="BR174">IFERROR(SMALL(IF($AG174:$AP174-$AX$2&gt;0,$AG174:$AP174,""),COLUMN(#REF!)),"")</f>
        <v/>
      </c>
      <c r="BS174" s="80" t="str">
        <f t="array" ref="BS174">IFERROR(SMALL(IF($AG174:$AP174-$AX$2&gt;0,$AG174:$AP174,""),COLUMN(#REF!)),"")</f>
        <v/>
      </c>
      <c r="BT174" s="80" t="str">
        <f t="array" ref="BT174">IFERROR(SMALL(IF($AG174:$AP174-$AX$2&gt;0,$AG174:$AP174,""),COLUMN(#REF!)),"")</f>
        <v/>
      </c>
      <c r="BU174" s="80" t="str">
        <f t="array" ref="BU174">IFERROR(SMALL(IF($AG174:$AP174-$AX$2&gt;0,$AG174:$AP174,""),COLUMN(#REF!)),"")</f>
        <v/>
      </c>
      <c r="BV174" s="80" t="str">
        <f t="array" ref="BV174">IFERROR(SMALL(IF($AG174:$AP174-$AX$2&gt;0,$AG174:$AP174,""),COLUMN(#REF!)),"")</f>
        <v/>
      </c>
      <c r="BW174" s="80" t="str">
        <f t="array" ref="BW174">IFERROR(SMALL(IF($AG174:$AP174-$AX$2&gt;0,$AG174:$AP174,""),COLUMN(#REF!)),"")</f>
        <v/>
      </c>
      <c r="BX174" s="80" t="str">
        <f t="array" ref="BX174">IFERROR(SMALL(IF($AG174:$AP174-$AX$2&gt;0,$AG174:$AP174,""),COLUMN(#REF!)),"")</f>
        <v/>
      </c>
      <c r="BY174" s="72">
        <f>COUNTIFS(BO174:BX174,"&gt;=01/01/2018",BO174:BX174,"&lt;=31/12/2018",BO174:BX174,"&lt;="&amp;#REF!)</f>
        <v>0</v>
      </c>
      <c r="BZ174" s="71">
        <f>IF(BY174/MAX($BB$13,3)&gt;=1,1,BY174/MAX($BB$13,3))</f>
        <v>0</v>
      </c>
      <c r="CA174" s="70">
        <f>COUNTIFS(BO174:BX174,"&gt;=01/06/2017",BO174:BX174,"&lt;=31/05/2018",BO174:BX174,"&lt;="&amp;#REF!)</f>
        <v>0</v>
      </c>
      <c r="CB174" s="77">
        <f>IF(CA174/MAX($BB$13,3)&gt;=1,1,CA174/MAX($BB$13,3))</f>
        <v>0</v>
      </c>
    </row>
    <row r="175" spans="1:80" s="60" customFormat="1" ht="19" customHeight="1" x14ac:dyDescent="0.2">
      <c r="A175" s="91"/>
      <c r="B175" s="91"/>
      <c r="C175" s="87" t="s">
        <v>16</v>
      </c>
      <c r="D175" s="86"/>
      <c r="E175" s="86"/>
      <c r="F175" s="86"/>
      <c r="G175" s="86"/>
      <c r="H175" s="86"/>
      <c r="I175" s="86"/>
      <c r="J175" s="86"/>
      <c r="K175" s="86"/>
      <c r="L175" s="86"/>
      <c r="M175" s="86"/>
      <c r="N175" s="86"/>
      <c r="O175" s="86"/>
      <c r="P175" s="86"/>
      <c r="Q175" s="86"/>
      <c r="R175" s="86"/>
      <c r="S175" s="86"/>
      <c r="T175" s="86"/>
      <c r="U175" s="86"/>
      <c r="V175" s="86"/>
      <c r="W175" s="86"/>
      <c r="X175" s="85"/>
      <c r="Y175" s="84"/>
      <c r="Z175" s="84"/>
      <c r="AA175" s="84"/>
      <c r="AB175" s="84"/>
      <c r="AC175" s="84"/>
      <c r="AD175" s="84"/>
      <c r="AE175" s="83"/>
      <c r="AF175" s="82"/>
      <c r="AG175" s="81"/>
      <c r="AH175" s="78"/>
      <c r="AI175" s="80"/>
      <c r="AJ175" s="80"/>
      <c r="AK175" s="80"/>
      <c r="AL175" s="80"/>
      <c r="AM175" s="79"/>
      <c r="AN175" s="79"/>
      <c r="AO175" s="79"/>
      <c r="AP175" s="78"/>
      <c r="AQ175" s="72">
        <f>COUNTIFS(AG175:AP175,"&gt;=01/01/2017",AG175:AP175,"&lt;=31/12/2017",AG175:AP175,"&lt;="&amp;#REF!)</f>
        <v>0</v>
      </c>
      <c r="AR175" s="71">
        <f>IF(AQ175/MAX($BB$13,3)&gt;=1,1,AQ175/MAX($BB$13,3))</f>
        <v>0</v>
      </c>
      <c r="AS175" s="70">
        <f>COUNTIFS(AG175:AP175,"&gt;=01/06/2016",AG175:AP175,"&lt;=31/05/2017",AG175:AP175,"&lt;="&amp;#REF!)</f>
        <v>0</v>
      </c>
      <c r="AT175" s="77">
        <f>IF(AS175/MAX($BB$13,3)&gt;=1,1,AS175/MAX($BB$13,3))</f>
        <v>0</v>
      </c>
      <c r="AU175" s="90"/>
      <c r="AV175" s="75">
        <f>$A175</f>
        <v>0</v>
      </c>
      <c r="AW175" s="74">
        <f>$B175</f>
        <v>0</v>
      </c>
      <c r="AX175" s="73">
        <f t="array" ref="AX175">IFERROR(SMALL(IF($AG175:$AP175-$AX$2&gt;0,$AG175:$AP175,""),COLUMN(#REF!)),0)</f>
        <v>0</v>
      </c>
      <c r="AY175" s="73">
        <f t="array" ref="AY175">IFERROR(SMALL(IF($AG175:$AP175-$AX$2&gt;0,$AG175:$AP175,""),COLUMN(#REF!)),0)</f>
        <v>0</v>
      </c>
      <c r="AZ175" s="73">
        <f t="array" ref="AZ175">IFERROR(SMALL(IF($AG175:$AP175-$AX$2&gt;0,$AG175:$AP175,""),COLUMN(#REF!)),0)</f>
        <v>0</v>
      </c>
      <c r="BA175" s="73">
        <f t="array" ref="BA175">IFERROR(SMALL(IF($AG175:$AP175-$AX$2&gt;0,$AG175:$AP175,""),COLUMN(#REF!)),0)</f>
        <v>0</v>
      </c>
      <c r="BB175" s="73">
        <f t="array" ref="BB175">IFERROR(SMALL(IF($AG175:$AP175-$AX$2&gt;0,$AG175:$AP175,""),COLUMN(#REF!)),0)</f>
        <v>0</v>
      </c>
      <c r="BC175" s="73">
        <f t="array" ref="BC175">IFERROR(SMALL(IF($AG175:$AP175-$AX$2&gt;0,$AG175:$AP175,""),COLUMN(#REF!)),0)</f>
        <v>0</v>
      </c>
      <c r="BD175" s="73">
        <f t="array" ref="BD175">IFERROR(SMALL(IF($AG175:$AP175-$AX$2&gt;0,$AG175:$AP175,""),COLUMN(#REF!)),0)</f>
        <v>0</v>
      </c>
      <c r="BE175" s="73">
        <f t="array" ref="BE175">IFERROR(SMALL(IF($AG175:$AP175-$AX$2&gt;0,$AG175:$AP175,""),COLUMN(#REF!)),0)</f>
        <v>0</v>
      </c>
      <c r="BF175" s="73">
        <f t="array" ref="BF175">IFERROR(SMALL(IF($AG175:$AP175-$AX$2&gt;0,$AG175:$AP175,""),COLUMN(#REF!)),0)</f>
        <v>0</v>
      </c>
      <c r="BG175" s="73">
        <f t="array" ref="BG175">IFERROR(SMALL(IF($AG175:$AP175-$AX$2&gt;0,$AG175:$AP175,""),COLUMN(#REF!)),0)</f>
        <v>0</v>
      </c>
      <c r="BH175" s="72">
        <f>COUNTIFS(AX175:BG175,"&gt;=01/01/2018",AX175:BG175,"&lt;=31/12/2018",AX175:BG175,"&lt;="&amp;#REF!)</f>
        <v>0</v>
      </c>
      <c r="BI175" s="71">
        <f>IF(BH175/MAX($BB$13,3)&gt;=1,1,BH175/MAX($BB$13,3))</f>
        <v>0</v>
      </c>
      <c r="BJ175" s="70">
        <f>COUNTIFS(AX175:BG175,"&gt;=01/06/2017",AX175:BG175,"&lt;=31/05/2018",AX175:BG175,"&lt;="&amp;#REF!)</f>
        <v>0</v>
      </c>
      <c r="BK175" s="69">
        <f>IF(BJ175/MAX($BB$13,3)&gt;=1,1,BJ175/MAX($BB$13,3))</f>
        <v>0</v>
      </c>
      <c r="BL175" s="89"/>
      <c r="BM175" s="75">
        <f>$A175</f>
        <v>0</v>
      </c>
      <c r="BN175" s="74">
        <f>$B175</f>
        <v>0</v>
      </c>
      <c r="BO175" s="80" t="str">
        <f t="array" ref="BO175">IFERROR(SMALL(IF($AG175:$AP175-$AX$2&gt;0,$AG175:$AP175,""),COLUMN(#REF!)),"")</f>
        <v/>
      </c>
      <c r="BP175" s="80" t="str">
        <f t="array" ref="BP175">IFERROR(SMALL(IF($AG175:$AP175-$AX$2&gt;0,$AG175:$AP175,""),COLUMN(#REF!)),"")</f>
        <v/>
      </c>
      <c r="BQ175" s="80" t="str">
        <f t="array" ref="BQ175">IFERROR(SMALL(IF($AG175:$AP175-$AX$2&gt;0,$AG175:$AP175,""),COLUMN(#REF!)),"")</f>
        <v/>
      </c>
      <c r="BR175" s="80" t="str">
        <f t="array" ref="BR175">IFERROR(SMALL(IF($AG175:$AP175-$AX$2&gt;0,$AG175:$AP175,""),COLUMN(#REF!)),"")</f>
        <v/>
      </c>
      <c r="BS175" s="80" t="str">
        <f t="array" ref="BS175">IFERROR(SMALL(IF($AG175:$AP175-$AX$2&gt;0,$AG175:$AP175,""),COLUMN(#REF!)),"")</f>
        <v/>
      </c>
      <c r="BT175" s="80" t="str">
        <f t="array" ref="BT175">IFERROR(SMALL(IF($AG175:$AP175-$AX$2&gt;0,$AG175:$AP175,""),COLUMN(#REF!)),"")</f>
        <v/>
      </c>
      <c r="BU175" s="80" t="str">
        <f t="array" ref="BU175">IFERROR(SMALL(IF($AG175:$AP175-$AX$2&gt;0,$AG175:$AP175,""),COLUMN(#REF!)),"")</f>
        <v/>
      </c>
      <c r="BV175" s="80" t="str">
        <f t="array" ref="BV175">IFERROR(SMALL(IF($AG175:$AP175-$AX$2&gt;0,$AG175:$AP175,""),COLUMN(#REF!)),"")</f>
        <v/>
      </c>
      <c r="BW175" s="80" t="str">
        <f t="array" ref="BW175">IFERROR(SMALL(IF($AG175:$AP175-$AX$2&gt;0,$AG175:$AP175,""),COLUMN(#REF!)),"")</f>
        <v/>
      </c>
      <c r="BX175" s="80" t="str">
        <f t="array" ref="BX175">IFERROR(SMALL(IF($AG175:$AP175-$AX$2&gt;0,$AG175:$AP175,""),COLUMN(#REF!)),"")</f>
        <v/>
      </c>
      <c r="BY175" s="72">
        <f>COUNTIFS(BO175:BX175,"&gt;=01/01/2018",BO175:BX175,"&lt;=31/12/2018",BO175:BX175,"&lt;="&amp;#REF!)</f>
        <v>0</v>
      </c>
      <c r="BZ175" s="71">
        <f>IF(BY175/MAX($BB$13,3)&gt;=1,1,BY175/MAX($BB$13,3))</f>
        <v>0</v>
      </c>
      <c r="CA175" s="70">
        <f>COUNTIFS(BO175:BX175,"&gt;=01/06/2017",BO175:BX175,"&lt;=31/05/2018",BO175:BX175,"&lt;="&amp;#REF!)</f>
        <v>0</v>
      </c>
      <c r="CB175" s="77">
        <f>IF(CA175/MAX($BB$13,3)&gt;=1,1,CA175/MAX($BB$13,3))</f>
        <v>0</v>
      </c>
    </row>
    <row r="176" spans="1:80" s="60" customFormat="1" ht="19" customHeight="1" x14ac:dyDescent="0.2">
      <c r="A176" s="91"/>
      <c r="B176" s="91"/>
      <c r="C176" s="87" t="s">
        <v>16</v>
      </c>
      <c r="D176" s="86"/>
      <c r="E176" s="86"/>
      <c r="F176" s="86"/>
      <c r="G176" s="86"/>
      <c r="H176" s="86"/>
      <c r="I176" s="86"/>
      <c r="J176" s="86"/>
      <c r="K176" s="86"/>
      <c r="L176" s="86"/>
      <c r="M176" s="86"/>
      <c r="N176" s="86"/>
      <c r="O176" s="86"/>
      <c r="P176" s="86"/>
      <c r="Q176" s="86"/>
      <c r="R176" s="86"/>
      <c r="S176" s="86"/>
      <c r="T176" s="86"/>
      <c r="U176" s="86"/>
      <c r="V176" s="86"/>
      <c r="W176" s="86"/>
      <c r="X176" s="85"/>
      <c r="Y176" s="84"/>
      <c r="Z176" s="84"/>
      <c r="AA176" s="84"/>
      <c r="AB176" s="84"/>
      <c r="AC176" s="84"/>
      <c r="AD176" s="84"/>
      <c r="AE176" s="83"/>
      <c r="AF176" s="82"/>
      <c r="AG176" s="81"/>
      <c r="AH176" s="78"/>
      <c r="AI176" s="80"/>
      <c r="AJ176" s="80"/>
      <c r="AK176" s="80"/>
      <c r="AL176" s="80"/>
      <c r="AM176" s="79"/>
      <c r="AN176" s="79"/>
      <c r="AO176" s="79"/>
      <c r="AP176" s="78"/>
      <c r="AQ176" s="72">
        <f>COUNTIFS(AG176:AP176,"&gt;=01/01/2017",AG176:AP176,"&lt;=31/12/2017",AG176:AP176,"&lt;="&amp;#REF!)</f>
        <v>0</v>
      </c>
      <c r="AR176" s="71">
        <f>IF(AQ176/MAX($BB$13,3)&gt;=1,1,AQ176/MAX($BB$13,3))</f>
        <v>0</v>
      </c>
      <c r="AS176" s="70">
        <f>COUNTIFS(AG176:AP176,"&gt;=01/06/2016",AG176:AP176,"&lt;=31/05/2017",AG176:AP176,"&lt;="&amp;#REF!)</f>
        <v>0</v>
      </c>
      <c r="AT176" s="77">
        <f>IF(AS176/MAX($BB$13,3)&gt;=1,1,AS176/MAX($BB$13,3))</f>
        <v>0</v>
      </c>
      <c r="AU176" s="90"/>
      <c r="AV176" s="75">
        <f>$A176</f>
        <v>0</v>
      </c>
      <c r="AW176" s="74">
        <f>$B176</f>
        <v>0</v>
      </c>
      <c r="AX176" s="73">
        <f t="array" ref="AX176">IFERROR(SMALL(IF($AG176:$AP176-$AX$2&gt;0,$AG176:$AP176,""),COLUMN(#REF!)),0)</f>
        <v>0</v>
      </c>
      <c r="AY176" s="73">
        <f t="array" ref="AY176">IFERROR(SMALL(IF($AG176:$AP176-$AX$2&gt;0,$AG176:$AP176,""),COLUMN(#REF!)),0)</f>
        <v>0</v>
      </c>
      <c r="AZ176" s="73">
        <f t="array" ref="AZ176">IFERROR(SMALL(IF($AG176:$AP176-$AX$2&gt;0,$AG176:$AP176,""),COLUMN(#REF!)),0)</f>
        <v>0</v>
      </c>
      <c r="BA176" s="73">
        <f t="array" ref="BA176">IFERROR(SMALL(IF($AG176:$AP176-$AX$2&gt;0,$AG176:$AP176,""),COLUMN(#REF!)),0)</f>
        <v>0</v>
      </c>
      <c r="BB176" s="73">
        <f t="array" ref="BB176">IFERROR(SMALL(IF($AG176:$AP176-$AX$2&gt;0,$AG176:$AP176,""),COLUMN(#REF!)),0)</f>
        <v>0</v>
      </c>
      <c r="BC176" s="73">
        <f t="array" ref="BC176">IFERROR(SMALL(IF($AG176:$AP176-$AX$2&gt;0,$AG176:$AP176,""),COLUMN(#REF!)),0)</f>
        <v>0</v>
      </c>
      <c r="BD176" s="73">
        <f t="array" ref="BD176">IFERROR(SMALL(IF($AG176:$AP176-$AX$2&gt;0,$AG176:$AP176,""),COLUMN(#REF!)),0)</f>
        <v>0</v>
      </c>
      <c r="BE176" s="73">
        <f t="array" ref="BE176">IFERROR(SMALL(IF($AG176:$AP176-$AX$2&gt;0,$AG176:$AP176,""),COLUMN(#REF!)),0)</f>
        <v>0</v>
      </c>
      <c r="BF176" s="73">
        <f t="array" ref="BF176">IFERROR(SMALL(IF($AG176:$AP176-$AX$2&gt;0,$AG176:$AP176,""),COLUMN(#REF!)),0)</f>
        <v>0</v>
      </c>
      <c r="BG176" s="73">
        <f t="array" ref="BG176">IFERROR(SMALL(IF($AG176:$AP176-$AX$2&gt;0,$AG176:$AP176,""),COLUMN(#REF!)),0)</f>
        <v>0</v>
      </c>
      <c r="BH176" s="72">
        <f>COUNTIFS(AX176:BG176,"&gt;=01/01/2018",AX176:BG176,"&lt;=31/12/2018",AX176:BG176,"&lt;="&amp;#REF!)</f>
        <v>0</v>
      </c>
      <c r="BI176" s="71">
        <f>IF(BH176/MAX($BB$13,3)&gt;=1,1,BH176/MAX($BB$13,3))</f>
        <v>0</v>
      </c>
      <c r="BJ176" s="70">
        <f>COUNTIFS(AX176:BG176,"&gt;=01/06/2017",AX176:BG176,"&lt;=31/05/2018",AX176:BG176,"&lt;="&amp;#REF!)</f>
        <v>0</v>
      </c>
      <c r="BK176" s="69">
        <f>IF(BJ176/MAX($BB$13,3)&gt;=1,1,BJ176/MAX($BB$13,3))</f>
        <v>0</v>
      </c>
      <c r="BL176" s="89"/>
      <c r="BM176" s="75">
        <f>$A176</f>
        <v>0</v>
      </c>
      <c r="BN176" s="74">
        <f>$B176</f>
        <v>0</v>
      </c>
      <c r="BO176" s="80" t="str">
        <f t="array" ref="BO176">IFERROR(SMALL(IF($AG176:$AP176-$AX$2&gt;0,$AG176:$AP176,""),COLUMN(#REF!)),"")</f>
        <v/>
      </c>
      <c r="BP176" s="80" t="str">
        <f t="array" ref="BP176">IFERROR(SMALL(IF($AG176:$AP176-$AX$2&gt;0,$AG176:$AP176,""),COLUMN(#REF!)),"")</f>
        <v/>
      </c>
      <c r="BQ176" s="80" t="str">
        <f t="array" ref="BQ176">IFERROR(SMALL(IF($AG176:$AP176-$AX$2&gt;0,$AG176:$AP176,""),COLUMN(#REF!)),"")</f>
        <v/>
      </c>
      <c r="BR176" s="80" t="str">
        <f t="array" ref="BR176">IFERROR(SMALL(IF($AG176:$AP176-$AX$2&gt;0,$AG176:$AP176,""),COLUMN(#REF!)),"")</f>
        <v/>
      </c>
      <c r="BS176" s="80" t="str">
        <f t="array" ref="BS176">IFERROR(SMALL(IF($AG176:$AP176-$AX$2&gt;0,$AG176:$AP176,""),COLUMN(#REF!)),"")</f>
        <v/>
      </c>
      <c r="BT176" s="80" t="str">
        <f t="array" ref="BT176">IFERROR(SMALL(IF($AG176:$AP176-$AX$2&gt;0,$AG176:$AP176,""),COLUMN(#REF!)),"")</f>
        <v/>
      </c>
      <c r="BU176" s="80" t="str">
        <f t="array" ref="BU176">IFERROR(SMALL(IF($AG176:$AP176-$AX$2&gt;0,$AG176:$AP176,""),COLUMN(#REF!)),"")</f>
        <v/>
      </c>
      <c r="BV176" s="80" t="str">
        <f t="array" ref="BV176">IFERROR(SMALL(IF($AG176:$AP176-$AX$2&gt;0,$AG176:$AP176,""),COLUMN(#REF!)),"")</f>
        <v/>
      </c>
      <c r="BW176" s="80" t="str">
        <f t="array" ref="BW176">IFERROR(SMALL(IF($AG176:$AP176-$AX$2&gt;0,$AG176:$AP176,""),COLUMN(#REF!)),"")</f>
        <v/>
      </c>
      <c r="BX176" s="80" t="str">
        <f t="array" ref="BX176">IFERROR(SMALL(IF($AG176:$AP176-$AX$2&gt;0,$AG176:$AP176,""),COLUMN(#REF!)),"")</f>
        <v/>
      </c>
      <c r="BY176" s="72">
        <f>COUNTIFS(BO176:BX176,"&gt;=01/01/2018",BO176:BX176,"&lt;=31/12/2018",BO176:BX176,"&lt;="&amp;#REF!)</f>
        <v>0</v>
      </c>
      <c r="BZ176" s="71">
        <f>IF(BY176/MAX($BB$13,3)&gt;=1,1,BY176/MAX($BB$13,3))</f>
        <v>0</v>
      </c>
      <c r="CA176" s="70">
        <f>COUNTIFS(BO176:BX176,"&gt;=01/06/2017",BO176:BX176,"&lt;=31/05/2018",BO176:BX176,"&lt;="&amp;#REF!)</f>
        <v>0</v>
      </c>
      <c r="CB176" s="77">
        <f>IF(CA176/MAX($BB$13,3)&gt;=1,1,CA176/MAX($BB$13,3))</f>
        <v>0</v>
      </c>
    </row>
    <row r="177" spans="1:80" s="60" customFormat="1" ht="19" customHeight="1" x14ac:dyDescent="0.2">
      <c r="A177" s="91"/>
      <c r="B177" s="91"/>
      <c r="C177" s="87" t="s">
        <v>16</v>
      </c>
      <c r="D177" s="86"/>
      <c r="E177" s="86"/>
      <c r="F177" s="86"/>
      <c r="G177" s="86"/>
      <c r="H177" s="86"/>
      <c r="I177" s="86"/>
      <c r="J177" s="86"/>
      <c r="K177" s="86"/>
      <c r="L177" s="86"/>
      <c r="M177" s="86"/>
      <c r="N177" s="86"/>
      <c r="O177" s="86"/>
      <c r="P177" s="86"/>
      <c r="Q177" s="86"/>
      <c r="R177" s="86"/>
      <c r="S177" s="86"/>
      <c r="T177" s="86"/>
      <c r="U177" s="86"/>
      <c r="V177" s="86"/>
      <c r="W177" s="86"/>
      <c r="X177" s="85"/>
      <c r="Y177" s="84"/>
      <c r="Z177" s="84"/>
      <c r="AA177" s="84"/>
      <c r="AB177" s="84"/>
      <c r="AC177" s="84"/>
      <c r="AD177" s="84"/>
      <c r="AE177" s="83"/>
      <c r="AF177" s="82"/>
      <c r="AG177" s="81"/>
      <c r="AH177" s="78"/>
      <c r="AI177" s="80"/>
      <c r="AJ177" s="80"/>
      <c r="AK177" s="80"/>
      <c r="AL177" s="80"/>
      <c r="AM177" s="79"/>
      <c r="AN177" s="79"/>
      <c r="AO177" s="79"/>
      <c r="AP177" s="78"/>
      <c r="AQ177" s="72">
        <f>COUNTIFS(AG177:AP177,"&gt;=01/01/2017",AG177:AP177,"&lt;=31/12/2017",AG177:AP177,"&lt;="&amp;#REF!)</f>
        <v>0</v>
      </c>
      <c r="AR177" s="71">
        <f>IF(AQ177/MAX($BB$13,3)&gt;=1,1,AQ177/MAX($BB$13,3))</f>
        <v>0</v>
      </c>
      <c r="AS177" s="70">
        <f>COUNTIFS(AG177:AP177,"&gt;=01/06/2016",AG177:AP177,"&lt;=31/05/2017",AG177:AP177,"&lt;="&amp;#REF!)</f>
        <v>0</v>
      </c>
      <c r="AT177" s="77">
        <f>IF(AS177/MAX($BB$13,3)&gt;=1,1,AS177/MAX($BB$13,3))</f>
        <v>0</v>
      </c>
      <c r="AU177" s="90"/>
      <c r="AV177" s="75">
        <f>$A177</f>
        <v>0</v>
      </c>
      <c r="AW177" s="74">
        <f>$B177</f>
        <v>0</v>
      </c>
      <c r="AX177" s="73">
        <f t="array" ref="AX177">IFERROR(SMALL(IF($AG177:$AP177-$AX$2&gt;0,$AG177:$AP177,""),COLUMN(#REF!)),0)</f>
        <v>0</v>
      </c>
      <c r="AY177" s="73">
        <f t="array" ref="AY177">IFERROR(SMALL(IF($AG177:$AP177-$AX$2&gt;0,$AG177:$AP177,""),COLUMN(#REF!)),0)</f>
        <v>0</v>
      </c>
      <c r="AZ177" s="73">
        <f t="array" ref="AZ177">IFERROR(SMALL(IF($AG177:$AP177-$AX$2&gt;0,$AG177:$AP177,""),COLUMN(#REF!)),0)</f>
        <v>0</v>
      </c>
      <c r="BA177" s="73">
        <f t="array" ref="BA177">IFERROR(SMALL(IF($AG177:$AP177-$AX$2&gt;0,$AG177:$AP177,""),COLUMN(#REF!)),0)</f>
        <v>0</v>
      </c>
      <c r="BB177" s="73">
        <f t="array" ref="BB177">IFERROR(SMALL(IF($AG177:$AP177-$AX$2&gt;0,$AG177:$AP177,""),COLUMN(#REF!)),0)</f>
        <v>0</v>
      </c>
      <c r="BC177" s="73">
        <f t="array" ref="BC177">IFERROR(SMALL(IF($AG177:$AP177-$AX$2&gt;0,$AG177:$AP177,""),COLUMN(#REF!)),0)</f>
        <v>0</v>
      </c>
      <c r="BD177" s="73">
        <f t="array" ref="BD177">IFERROR(SMALL(IF($AG177:$AP177-$AX$2&gt;0,$AG177:$AP177,""),COLUMN(#REF!)),0)</f>
        <v>0</v>
      </c>
      <c r="BE177" s="73">
        <f t="array" ref="BE177">IFERROR(SMALL(IF($AG177:$AP177-$AX$2&gt;0,$AG177:$AP177,""),COLUMN(#REF!)),0)</f>
        <v>0</v>
      </c>
      <c r="BF177" s="73">
        <f t="array" ref="BF177">IFERROR(SMALL(IF($AG177:$AP177-$AX$2&gt;0,$AG177:$AP177,""),COLUMN(#REF!)),0)</f>
        <v>0</v>
      </c>
      <c r="BG177" s="73">
        <f t="array" ref="BG177">IFERROR(SMALL(IF($AG177:$AP177-$AX$2&gt;0,$AG177:$AP177,""),COLUMN(#REF!)),0)</f>
        <v>0</v>
      </c>
      <c r="BH177" s="72">
        <f>COUNTIFS(AX177:BG177,"&gt;=01/01/2018",AX177:BG177,"&lt;=31/12/2018",AX177:BG177,"&lt;="&amp;#REF!)</f>
        <v>0</v>
      </c>
      <c r="BI177" s="71">
        <f>IF(BH177/MAX($BB$13,3)&gt;=1,1,BH177/MAX($BB$13,3))</f>
        <v>0</v>
      </c>
      <c r="BJ177" s="70">
        <f>COUNTIFS(AX177:BG177,"&gt;=01/06/2017",AX177:BG177,"&lt;=31/05/2018",AX177:BG177,"&lt;="&amp;#REF!)</f>
        <v>0</v>
      </c>
      <c r="BK177" s="69">
        <f>IF(BJ177/MAX($BB$13,3)&gt;=1,1,BJ177/MAX($BB$13,3))</f>
        <v>0</v>
      </c>
      <c r="BL177" s="89"/>
      <c r="BM177" s="75">
        <f>$A177</f>
        <v>0</v>
      </c>
      <c r="BN177" s="74">
        <f>$B177</f>
        <v>0</v>
      </c>
      <c r="BO177" s="80" t="str">
        <f t="array" ref="BO177">IFERROR(SMALL(IF($AG177:$AP177-$AX$2&gt;0,$AG177:$AP177,""),COLUMN(#REF!)),"")</f>
        <v/>
      </c>
      <c r="BP177" s="80" t="str">
        <f t="array" ref="BP177">IFERROR(SMALL(IF($AG177:$AP177-$AX$2&gt;0,$AG177:$AP177,""),COLUMN(#REF!)),"")</f>
        <v/>
      </c>
      <c r="BQ177" s="80" t="str">
        <f t="array" ref="BQ177">IFERROR(SMALL(IF($AG177:$AP177-$AX$2&gt;0,$AG177:$AP177,""),COLUMN(#REF!)),"")</f>
        <v/>
      </c>
      <c r="BR177" s="80" t="str">
        <f t="array" ref="BR177">IFERROR(SMALL(IF($AG177:$AP177-$AX$2&gt;0,$AG177:$AP177,""),COLUMN(#REF!)),"")</f>
        <v/>
      </c>
      <c r="BS177" s="80" t="str">
        <f t="array" ref="BS177">IFERROR(SMALL(IF($AG177:$AP177-$AX$2&gt;0,$AG177:$AP177,""),COLUMN(#REF!)),"")</f>
        <v/>
      </c>
      <c r="BT177" s="80" t="str">
        <f t="array" ref="BT177">IFERROR(SMALL(IF($AG177:$AP177-$AX$2&gt;0,$AG177:$AP177,""),COLUMN(#REF!)),"")</f>
        <v/>
      </c>
      <c r="BU177" s="80" t="str">
        <f t="array" ref="BU177">IFERROR(SMALL(IF($AG177:$AP177-$AX$2&gt;0,$AG177:$AP177,""),COLUMN(#REF!)),"")</f>
        <v/>
      </c>
      <c r="BV177" s="80" t="str">
        <f t="array" ref="BV177">IFERROR(SMALL(IF($AG177:$AP177-$AX$2&gt;0,$AG177:$AP177,""),COLUMN(#REF!)),"")</f>
        <v/>
      </c>
      <c r="BW177" s="80" t="str">
        <f t="array" ref="BW177">IFERROR(SMALL(IF($AG177:$AP177-$AX$2&gt;0,$AG177:$AP177,""),COLUMN(#REF!)),"")</f>
        <v/>
      </c>
      <c r="BX177" s="80" t="str">
        <f t="array" ref="BX177">IFERROR(SMALL(IF($AG177:$AP177-$AX$2&gt;0,$AG177:$AP177,""),COLUMN(#REF!)),"")</f>
        <v/>
      </c>
      <c r="BY177" s="72">
        <f>COUNTIFS(BO177:BX177,"&gt;=01/01/2018",BO177:BX177,"&lt;=31/12/2018",BO177:BX177,"&lt;="&amp;#REF!)</f>
        <v>0</v>
      </c>
      <c r="BZ177" s="71">
        <f>IF(BY177/MAX($BB$13,3)&gt;=1,1,BY177/MAX($BB$13,3))</f>
        <v>0</v>
      </c>
      <c r="CA177" s="70">
        <f>COUNTIFS(BO177:BX177,"&gt;=01/06/2017",BO177:BX177,"&lt;=31/05/2018",BO177:BX177,"&lt;="&amp;#REF!)</f>
        <v>0</v>
      </c>
      <c r="CB177" s="77">
        <f>IF(CA177/MAX($BB$13,3)&gt;=1,1,CA177/MAX($BB$13,3))</f>
        <v>0</v>
      </c>
    </row>
    <row r="178" spans="1:80" s="60" customFormat="1" ht="19" customHeight="1" x14ac:dyDescent="0.2">
      <c r="A178" s="91"/>
      <c r="B178" s="91"/>
      <c r="C178" s="87" t="s">
        <v>16</v>
      </c>
      <c r="D178" s="86"/>
      <c r="E178" s="86"/>
      <c r="F178" s="86"/>
      <c r="G178" s="86"/>
      <c r="H178" s="86"/>
      <c r="I178" s="86"/>
      <c r="J178" s="86"/>
      <c r="K178" s="86"/>
      <c r="L178" s="86"/>
      <c r="M178" s="86"/>
      <c r="N178" s="86"/>
      <c r="O178" s="86"/>
      <c r="P178" s="86"/>
      <c r="Q178" s="86"/>
      <c r="R178" s="86"/>
      <c r="S178" s="86"/>
      <c r="T178" s="86"/>
      <c r="U178" s="86"/>
      <c r="V178" s="86"/>
      <c r="W178" s="86"/>
      <c r="X178" s="85"/>
      <c r="Y178" s="84"/>
      <c r="Z178" s="84"/>
      <c r="AA178" s="84"/>
      <c r="AB178" s="84"/>
      <c r="AC178" s="84"/>
      <c r="AD178" s="84"/>
      <c r="AE178" s="83"/>
      <c r="AF178" s="82"/>
      <c r="AG178" s="81"/>
      <c r="AH178" s="78"/>
      <c r="AI178" s="80"/>
      <c r="AJ178" s="80"/>
      <c r="AK178" s="80"/>
      <c r="AL178" s="80"/>
      <c r="AM178" s="79"/>
      <c r="AN178" s="79"/>
      <c r="AO178" s="79"/>
      <c r="AP178" s="78"/>
      <c r="AQ178" s="72">
        <f>COUNTIFS(AG178:AP178,"&gt;=01/01/2017",AG178:AP178,"&lt;=31/12/2017",AG178:AP178,"&lt;="&amp;#REF!)</f>
        <v>0</v>
      </c>
      <c r="AR178" s="71">
        <f>IF(AQ178/MAX($BB$13,3)&gt;=1,1,AQ178/MAX($BB$13,3))</f>
        <v>0</v>
      </c>
      <c r="AS178" s="70">
        <f>COUNTIFS(AG178:AP178,"&gt;=01/06/2016",AG178:AP178,"&lt;=31/05/2017",AG178:AP178,"&lt;="&amp;#REF!)</f>
        <v>0</v>
      </c>
      <c r="AT178" s="77">
        <f>IF(AS178/MAX($BB$13,3)&gt;=1,1,AS178/MAX($BB$13,3))</f>
        <v>0</v>
      </c>
      <c r="AU178" s="90"/>
      <c r="AV178" s="75">
        <f>$A178</f>
        <v>0</v>
      </c>
      <c r="AW178" s="74">
        <f>$B178</f>
        <v>0</v>
      </c>
      <c r="AX178" s="73">
        <f t="array" ref="AX178">IFERROR(SMALL(IF($AG178:$AP178-$AX$2&gt;0,$AG178:$AP178,""),COLUMN(#REF!)),0)</f>
        <v>0</v>
      </c>
      <c r="AY178" s="73">
        <f t="array" ref="AY178">IFERROR(SMALL(IF($AG178:$AP178-$AX$2&gt;0,$AG178:$AP178,""),COLUMN(#REF!)),0)</f>
        <v>0</v>
      </c>
      <c r="AZ178" s="73">
        <f t="array" ref="AZ178">IFERROR(SMALL(IF($AG178:$AP178-$AX$2&gt;0,$AG178:$AP178,""),COLUMN(#REF!)),0)</f>
        <v>0</v>
      </c>
      <c r="BA178" s="73">
        <f t="array" ref="BA178">IFERROR(SMALL(IF($AG178:$AP178-$AX$2&gt;0,$AG178:$AP178,""),COLUMN(#REF!)),0)</f>
        <v>0</v>
      </c>
      <c r="BB178" s="73">
        <f t="array" ref="BB178">IFERROR(SMALL(IF($AG178:$AP178-$AX$2&gt;0,$AG178:$AP178,""),COLUMN(#REF!)),0)</f>
        <v>0</v>
      </c>
      <c r="BC178" s="73">
        <f t="array" ref="BC178">IFERROR(SMALL(IF($AG178:$AP178-$AX$2&gt;0,$AG178:$AP178,""),COLUMN(#REF!)),0)</f>
        <v>0</v>
      </c>
      <c r="BD178" s="73">
        <f t="array" ref="BD178">IFERROR(SMALL(IF($AG178:$AP178-$AX$2&gt;0,$AG178:$AP178,""),COLUMN(#REF!)),0)</f>
        <v>0</v>
      </c>
      <c r="BE178" s="73">
        <f t="array" ref="BE178">IFERROR(SMALL(IF($AG178:$AP178-$AX$2&gt;0,$AG178:$AP178,""),COLUMN(#REF!)),0)</f>
        <v>0</v>
      </c>
      <c r="BF178" s="73">
        <f t="array" ref="BF178">IFERROR(SMALL(IF($AG178:$AP178-$AX$2&gt;0,$AG178:$AP178,""),COLUMN(#REF!)),0)</f>
        <v>0</v>
      </c>
      <c r="BG178" s="73">
        <f t="array" ref="BG178">IFERROR(SMALL(IF($AG178:$AP178-$AX$2&gt;0,$AG178:$AP178,""),COLUMN(#REF!)),0)</f>
        <v>0</v>
      </c>
      <c r="BH178" s="72">
        <f>COUNTIFS(AX178:BG178,"&gt;=01/01/2018",AX178:BG178,"&lt;=31/12/2018",AX178:BG178,"&lt;="&amp;#REF!)</f>
        <v>0</v>
      </c>
      <c r="BI178" s="71">
        <f>IF(BH178/MAX($BB$13,3)&gt;=1,1,BH178/MAX($BB$13,3))</f>
        <v>0</v>
      </c>
      <c r="BJ178" s="70">
        <f>COUNTIFS(AX178:BG178,"&gt;=01/06/2017",AX178:BG178,"&lt;=31/05/2018",AX178:BG178,"&lt;="&amp;#REF!)</f>
        <v>0</v>
      </c>
      <c r="BK178" s="69">
        <f>IF(BJ178/MAX($BB$13,3)&gt;=1,1,BJ178/MAX($BB$13,3))</f>
        <v>0</v>
      </c>
      <c r="BL178" s="89"/>
      <c r="BM178" s="75">
        <f>$A178</f>
        <v>0</v>
      </c>
      <c r="BN178" s="74">
        <f>$B178</f>
        <v>0</v>
      </c>
      <c r="BO178" s="80" t="str">
        <f t="array" ref="BO178">IFERROR(SMALL(IF($AG178:$AP178-$AX$2&gt;0,$AG178:$AP178,""),COLUMN(#REF!)),"")</f>
        <v/>
      </c>
      <c r="BP178" s="80" t="str">
        <f t="array" ref="BP178">IFERROR(SMALL(IF($AG178:$AP178-$AX$2&gt;0,$AG178:$AP178,""),COLUMN(#REF!)),"")</f>
        <v/>
      </c>
      <c r="BQ178" s="80" t="str">
        <f t="array" ref="BQ178">IFERROR(SMALL(IF($AG178:$AP178-$AX$2&gt;0,$AG178:$AP178,""),COLUMN(#REF!)),"")</f>
        <v/>
      </c>
      <c r="BR178" s="80" t="str">
        <f t="array" ref="BR178">IFERROR(SMALL(IF($AG178:$AP178-$AX$2&gt;0,$AG178:$AP178,""),COLUMN(#REF!)),"")</f>
        <v/>
      </c>
      <c r="BS178" s="80" t="str">
        <f t="array" ref="BS178">IFERROR(SMALL(IF($AG178:$AP178-$AX$2&gt;0,$AG178:$AP178,""),COLUMN(#REF!)),"")</f>
        <v/>
      </c>
      <c r="BT178" s="80" t="str">
        <f t="array" ref="BT178">IFERROR(SMALL(IF($AG178:$AP178-$AX$2&gt;0,$AG178:$AP178,""),COLUMN(#REF!)),"")</f>
        <v/>
      </c>
      <c r="BU178" s="80" t="str">
        <f t="array" ref="BU178">IFERROR(SMALL(IF($AG178:$AP178-$AX$2&gt;0,$AG178:$AP178,""),COLUMN(#REF!)),"")</f>
        <v/>
      </c>
      <c r="BV178" s="80" t="str">
        <f t="array" ref="BV178">IFERROR(SMALL(IF($AG178:$AP178-$AX$2&gt;0,$AG178:$AP178,""),COLUMN(#REF!)),"")</f>
        <v/>
      </c>
      <c r="BW178" s="80" t="str">
        <f t="array" ref="BW178">IFERROR(SMALL(IF($AG178:$AP178-$AX$2&gt;0,$AG178:$AP178,""),COLUMN(#REF!)),"")</f>
        <v/>
      </c>
      <c r="BX178" s="80" t="str">
        <f t="array" ref="BX178">IFERROR(SMALL(IF($AG178:$AP178-$AX$2&gt;0,$AG178:$AP178,""),COLUMN(#REF!)),"")</f>
        <v/>
      </c>
      <c r="BY178" s="72">
        <f>COUNTIFS(BO178:BX178,"&gt;=01/01/2018",BO178:BX178,"&lt;=31/12/2018",BO178:BX178,"&lt;="&amp;#REF!)</f>
        <v>0</v>
      </c>
      <c r="BZ178" s="71">
        <f>IF(BY178/MAX($BB$13,3)&gt;=1,1,BY178/MAX($BB$13,3))</f>
        <v>0</v>
      </c>
      <c r="CA178" s="70">
        <f>COUNTIFS(BO178:BX178,"&gt;=01/06/2017",BO178:BX178,"&lt;=31/05/2018",BO178:BX178,"&lt;="&amp;#REF!)</f>
        <v>0</v>
      </c>
      <c r="CB178" s="77">
        <f>IF(CA178/MAX($BB$13,3)&gt;=1,1,CA178/MAX($BB$13,3))</f>
        <v>0</v>
      </c>
    </row>
    <row r="179" spans="1:80" s="60" customFormat="1" ht="19" customHeight="1" x14ac:dyDescent="0.2">
      <c r="A179" s="91"/>
      <c r="B179" s="91"/>
      <c r="C179" s="87" t="s">
        <v>16</v>
      </c>
      <c r="D179" s="86"/>
      <c r="E179" s="86"/>
      <c r="F179" s="86"/>
      <c r="G179" s="86"/>
      <c r="H179" s="86"/>
      <c r="I179" s="86"/>
      <c r="J179" s="86"/>
      <c r="K179" s="86"/>
      <c r="L179" s="86"/>
      <c r="M179" s="86"/>
      <c r="N179" s="86"/>
      <c r="O179" s="86"/>
      <c r="P179" s="86"/>
      <c r="Q179" s="86"/>
      <c r="R179" s="86"/>
      <c r="S179" s="86"/>
      <c r="T179" s="86"/>
      <c r="U179" s="86"/>
      <c r="V179" s="86"/>
      <c r="W179" s="86"/>
      <c r="X179" s="85"/>
      <c r="Y179" s="84"/>
      <c r="Z179" s="84"/>
      <c r="AA179" s="84"/>
      <c r="AB179" s="84"/>
      <c r="AC179" s="84"/>
      <c r="AD179" s="84"/>
      <c r="AE179" s="83"/>
      <c r="AF179" s="82"/>
      <c r="AG179" s="81"/>
      <c r="AH179" s="78"/>
      <c r="AI179" s="80"/>
      <c r="AJ179" s="80"/>
      <c r="AK179" s="80"/>
      <c r="AL179" s="80"/>
      <c r="AM179" s="79"/>
      <c r="AN179" s="79"/>
      <c r="AO179" s="79"/>
      <c r="AP179" s="78"/>
      <c r="AQ179" s="72">
        <f>COUNTIFS(AG179:AP179,"&gt;=01/01/2017",AG179:AP179,"&lt;=31/12/2017",AG179:AP179,"&lt;="&amp;#REF!)</f>
        <v>0</v>
      </c>
      <c r="AR179" s="71">
        <f>IF(AQ179/MAX($BB$13,3)&gt;=1,1,AQ179/MAX($BB$13,3))</f>
        <v>0</v>
      </c>
      <c r="AS179" s="70">
        <f>COUNTIFS(AG179:AP179,"&gt;=01/06/2016",AG179:AP179,"&lt;=31/05/2017",AG179:AP179,"&lt;="&amp;#REF!)</f>
        <v>0</v>
      </c>
      <c r="AT179" s="77">
        <f>IF(AS179/MAX($BB$13,3)&gt;=1,1,AS179/MAX($BB$13,3))</f>
        <v>0</v>
      </c>
      <c r="AU179" s="90"/>
      <c r="AV179" s="75">
        <f>$A179</f>
        <v>0</v>
      </c>
      <c r="AW179" s="74">
        <f>$B179</f>
        <v>0</v>
      </c>
      <c r="AX179" s="73">
        <f t="array" ref="AX179">IFERROR(SMALL(IF($AG179:$AP179-$AX$2&gt;0,$AG179:$AP179,""),COLUMN(#REF!)),0)</f>
        <v>0</v>
      </c>
      <c r="AY179" s="73">
        <f t="array" ref="AY179">IFERROR(SMALL(IF($AG179:$AP179-$AX$2&gt;0,$AG179:$AP179,""),COLUMN(#REF!)),0)</f>
        <v>0</v>
      </c>
      <c r="AZ179" s="73">
        <f t="array" ref="AZ179">IFERROR(SMALL(IF($AG179:$AP179-$AX$2&gt;0,$AG179:$AP179,""),COLUMN(#REF!)),0)</f>
        <v>0</v>
      </c>
      <c r="BA179" s="73">
        <f t="array" ref="BA179">IFERROR(SMALL(IF($AG179:$AP179-$AX$2&gt;0,$AG179:$AP179,""),COLUMN(#REF!)),0)</f>
        <v>0</v>
      </c>
      <c r="BB179" s="73">
        <f t="array" ref="BB179">IFERROR(SMALL(IF($AG179:$AP179-$AX$2&gt;0,$AG179:$AP179,""),COLUMN(#REF!)),0)</f>
        <v>0</v>
      </c>
      <c r="BC179" s="73">
        <f t="array" ref="BC179">IFERROR(SMALL(IF($AG179:$AP179-$AX$2&gt;0,$AG179:$AP179,""),COLUMN(#REF!)),0)</f>
        <v>0</v>
      </c>
      <c r="BD179" s="73">
        <f t="array" ref="BD179">IFERROR(SMALL(IF($AG179:$AP179-$AX$2&gt;0,$AG179:$AP179,""),COLUMN(#REF!)),0)</f>
        <v>0</v>
      </c>
      <c r="BE179" s="73">
        <f t="array" ref="BE179">IFERROR(SMALL(IF($AG179:$AP179-$AX$2&gt;0,$AG179:$AP179,""),COLUMN(#REF!)),0)</f>
        <v>0</v>
      </c>
      <c r="BF179" s="73">
        <f t="array" ref="BF179">IFERROR(SMALL(IF($AG179:$AP179-$AX$2&gt;0,$AG179:$AP179,""),COLUMN(#REF!)),0)</f>
        <v>0</v>
      </c>
      <c r="BG179" s="73">
        <f t="array" ref="BG179">IFERROR(SMALL(IF($AG179:$AP179-$AX$2&gt;0,$AG179:$AP179,""),COLUMN(#REF!)),0)</f>
        <v>0</v>
      </c>
      <c r="BH179" s="72">
        <f>COUNTIFS(AX179:BG179,"&gt;=01/01/2018",AX179:BG179,"&lt;=31/12/2018",AX179:BG179,"&lt;="&amp;#REF!)</f>
        <v>0</v>
      </c>
      <c r="BI179" s="71">
        <f>IF(BH179/MAX($BB$13,3)&gt;=1,1,BH179/MAX($BB$13,3))</f>
        <v>0</v>
      </c>
      <c r="BJ179" s="70">
        <f>COUNTIFS(AX179:BG179,"&gt;=01/06/2017",AX179:BG179,"&lt;=31/05/2018",AX179:BG179,"&lt;="&amp;#REF!)</f>
        <v>0</v>
      </c>
      <c r="BK179" s="69">
        <f>IF(BJ179/MAX($BB$13,3)&gt;=1,1,BJ179/MAX($BB$13,3))</f>
        <v>0</v>
      </c>
      <c r="BL179" s="89"/>
      <c r="BM179" s="75">
        <f>$A179</f>
        <v>0</v>
      </c>
      <c r="BN179" s="74">
        <f>$B179</f>
        <v>0</v>
      </c>
      <c r="BO179" s="80" t="str">
        <f t="array" ref="BO179">IFERROR(SMALL(IF($AG179:$AP179-$AX$2&gt;0,$AG179:$AP179,""),COLUMN(#REF!)),"")</f>
        <v/>
      </c>
      <c r="BP179" s="80" t="str">
        <f t="array" ref="BP179">IFERROR(SMALL(IF($AG179:$AP179-$AX$2&gt;0,$AG179:$AP179,""),COLUMN(#REF!)),"")</f>
        <v/>
      </c>
      <c r="BQ179" s="80" t="str">
        <f t="array" ref="BQ179">IFERROR(SMALL(IF($AG179:$AP179-$AX$2&gt;0,$AG179:$AP179,""),COLUMN(#REF!)),"")</f>
        <v/>
      </c>
      <c r="BR179" s="80" t="str">
        <f t="array" ref="BR179">IFERROR(SMALL(IF($AG179:$AP179-$AX$2&gt;0,$AG179:$AP179,""),COLUMN(#REF!)),"")</f>
        <v/>
      </c>
      <c r="BS179" s="80" t="str">
        <f t="array" ref="BS179">IFERROR(SMALL(IF($AG179:$AP179-$AX$2&gt;0,$AG179:$AP179,""),COLUMN(#REF!)),"")</f>
        <v/>
      </c>
      <c r="BT179" s="80" t="str">
        <f t="array" ref="BT179">IFERROR(SMALL(IF($AG179:$AP179-$AX$2&gt;0,$AG179:$AP179,""),COLUMN(#REF!)),"")</f>
        <v/>
      </c>
      <c r="BU179" s="80" t="str">
        <f t="array" ref="BU179">IFERROR(SMALL(IF($AG179:$AP179-$AX$2&gt;0,$AG179:$AP179,""),COLUMN(#REF!)),"")</f>
        <v/>
      </c>
      <c r="BV179" s="80" t="str">
        <f t="array" ref="BV179">IFERROR(SMALL(IF($AG179:$AP179-$AX$2&gt;0,$AG179:$AP179,""),COLUMN(#REF!)),"")</f>
        <v/>
      </c>
      <c r="BW179" s="80" t="str">
        <f t="array" ref="BW179">IFERROR(SMALL(IF($AG179:$AP179-$AX$2&gt;0,$AG179:$AP179,""),COLUMN(#REF!)),"")</f>
        <v/>
      </c>
      <c r="BX179" s="80" t="str">
        <f t="array" ref="BX179">IFERROR(SMALL(IF($AG179:$AP179-$AX$2&gt;0,$AG179:$AP179,""),COLUMN(#REF!)),"")</f>
        <v/>
      </c>
      <c r="BY179" s="72">
        <f>COUNTIFS(BO179:BX179,"&gt;=01/01/2018",BO179:BX179,"&lt;=31/12/2018",BO179:BX179,"&lt;="&amp;#REF!)</f>
        <v>0</v>
      </c>
      <c r="BZ179" s="71">
        <f>IF(BY179/MAX($BB$13,3)&gt;=1,1,BY179/MAX($BB$13,3))</f>
        <v>0</v>
      </c>
      <c r="CA179" s="70">
        <f>COUNTIFS(BO179:BX179,"&gt;=01/06/2017",BO179:BX179,"&lt;=31/05/2018",BO179:BX179,"&lt;="&amp;#REF!)</f>
        <v>0</v>
      </c>
      <c r="CB179" s="77">
        <f>IF(CA179/MAX($BB$13,3)&gt;=1,1,CA179/MAX($BB$13,3))</f>
        <v>0</v>
      </c>
    </row>
    <row r="180" spans="1:80" s="60" customFormat="1" ht="19" customHeight="1" x14ac:dyDescent="0.2">
      <c r="A180" s="88"/>
      <c r="B180" s="91"/>
      <c r="C180" s="87" t="s">
        <v>16</v>
      </c>
      <c r="D180" s="86"/>
      <c r="E180" s="86"/>
      <c r="F180" s="86"/>
      <c r="G180" s="86"/>
      <c r="H180" s="86"/>
      <c r="I180" s="86"/>
      <c r="J180" s="86"/>
      <c r="K180" s="86"/>
      <c r="L180" s="86"/>
      <c r="M180" s="86"/>
      <c r="N180" s="86"/>
      <c r="O180" s="86"/>
      <c r="P180" s="86"/>
      <c r="Q180" s="86"/>
      <c r="R180" s="86"/>
      <c r="S180" s="86"/>
      <c r="T180" s="86"/>
      <c r="U180" s="86"/>
      <c r="V180" s="86"/>
      <c r="W180" s="86"/>
      <c r="X180" s="85"/>
      <c r="Y180" s="84"/>
      <c r="Z180" s="84"/>
      <c r="AA180" s="84"/>
      <c r="AB180" s="84"/>
      <c r="AC180" s="84"/>
      <c r="AD180" s="84"/>
      <c r="AE180" s="83"/>
      <c r="AF180" s="82"/>
      <c r="AG180" s="81"/>
      <c r="AH180" s="78"/>
      <c r="AI180" s="80"/>
      <c r="AJ180" s="80"/>
      <c r="AK180" s="80"/>
      <c r="AL180" s="80"/>
      <c r="AM180" s="79"/>
      <c r="AN180" s="79"/>
      <c r="AO180" s="79"/>
      <c r="AP180" s="78"/>
      <c r="AQ180" s="72">
        <f>COUNTIFS(AG180:AP180,"&gt;=01/01/2017",AG180:AP180,"&lt;=31/12/2017",AG180:AP180,"&lt;="&amp;#REF!)</f>
        <v>0</v>
      </c>
      <c r="AR180" s="71">
        <f>IF(AQ180/MAX($BB$13,3)&gt;=1,1,AQ180/MAX($BB$13,3))</f>
        <v>0</v>
      </c>
      <c r="AS180" s="70">
        <f>COUNTIFS(AG180:AP180,"&gt;=01/06/2016",AG180:AP180,"&lt;=31/05/2017",AG180:AP180,"&lt;="&amp;#REF!)</f>
        <v>0</v>
      </c>
      <c r="AT180" s="77">
        <f>IF(AS180/MAX($BB$13,3)&gt;=1,1,AS180/MAX($BB$13,3))</f>
        <v>0</v>
      </c>
      <c r="AU180" s="90"/>
      <c r="AV180" s="75">
        <f>$A180</f>
        <v>0</v>
      </c>
      <c r="AW180" s="74">
        <f>$B180</f>
        <v>0</v>
      </c>
      <c r="AX180" s="73">
        <f t="array" ref="AX180">IFERROR(SMALL(IF($AG180:$AP180-$AX$2&gt;0,$AG180:$AP180,""),COLUMN(#REF!)),0)</f>
        <v>0</v>
      </c>
      <c r="AY180" s="73">
        <f t="array" ref="AY180">IFERROR(SMALL(IF($AG180:$AP180-$AX$2&gt;0,$AG180:$AP180,""),COLUMN(#REF!)),0)</f>
        <v>0</v>
      </c>
      <c r="AZ180" s="73">
        <f t="array" ref="AZ180">IFERROR(SMALL(IF($AG180:$AP180-$AX$2&gt;0,$AG180:$AP180,""),COLUMN(#REF!)),0)</f>
        <v>0</v>
      </c>
      <c r="BA180" s="73">
        <f t="array" ref="BA180">IFERROR(SMALL(IF($AG180:$AP180-$AX$2&gt;0,$AG180:$AP180,""),COLUMN(#REF!)),0)</f>
        <v>0</v>
      </c>
      <c r="BB180" s="73">
        <f t="array" ref="BB180">IFERROR(SMALL(IF($AG180:$AP180-$AX$2&gt;0,$AG180:$AP180,""),COLUMN(#REF!)),0)</f>
        <v>0</v>
      </c>
      <c r="BC180" s="73">
        <f t="array" ref="BC180">IFERROR(SMALL(IF($AG180:$AP180-$AX$2&gt;0,$AG180:$AP180,""),COLUMN(#REF!)),0)</f>
        <v>0</v>
      </c>
      <c r="BD180" s="73">
        <f t="array" ref="BD180">IFERROR(SMALL(IF($AG180:$AP180-$AX$2&gt;0,$AG180:$AP180,""),COLUMN(#REF!)),0)</f>
        <v>0</v>
      </c>
      <c r="BE180" s="73">
        <f t="array" ref="BE180">IFERROR(SMALL(IF($AG180:$AP180-$AX$2&gt;0,$AG180:$AP180,""),COLUMN(#REF!)),0)</f>
        <v>0</v>
      </c>
      <c r="BF180" s="73">
        <f t="array" ref="BF180">IFERROR(SMALL(IF($AG180:$AP180-$AX$2&gt;0,$AG180:$AP180,""),COLUMN(#REF!)),0)</f>
        <v>0</v>
      </c>
      <c r="BG180" s="73">
        <f t="array" ref="BG180">IFERROR(SMALL(IF($AG180:$AP180-$AX$2&gt;0,$AG180:$AP180,""),COLUMN(#REF!)),0)</f>
        <v>0</v>
      </c>
      <c r="BH180" s="72">
        <f>COUNTIFS(AX180:BG180,"&gt;=01/01/2018",AX180:BG180,"&lt;=31/12/2018",AX180:BG180,"&lt;="&amp;#REF!)</f>
        <v>0</v>
      </c>
      <c r="BI180" s="71">
        <f>IF(BH180/MAX($BB$13,3)&gt;=1,1,BH180/MAX($BB$13,3))</f>
        <v>0</v>
      </c>
      <c r="BJ180" s="70">
        <f>COUNTIFS(AX180:BG180,"&gt;=01/06/2017",AX180:BG180,"&lt;=31/05/2018",AX180:BG180,"&lt;="&amp;#REF!)</f>
        <v>0</v>
      </c>
      <c r="BK180" s="69">
        <f>IF(BJ180/MAX($BB$13,3)&gt;=1,1,BJ180/MAX($BB$13,3))</f>
        <v>0</v>
      </c>
      <c r="BL180" s="89"/>
      <c r="BM180" s="75">
        <f>$A180</f>
        <v>0</v>
      </c>
      <c r="BN180" s="74">
        <f>$B180</f>
        <v>0</v>
      </c>
      <c r="BO180" s="80" t="str">
        <f t="array" ref="BO180">IFERROR(SMALL(IF($AG180:$AP180-$AX$2&gt;0,$AG180:$AP180,""),COLUMN(#REF!)),"")</f>
        <v/>
      </c>
      <c r="BP180" s="80" t="str">
        <f t="array" ref="BP180">IFERROR(SMALL(IF($AG180:$AP180-$AX$2&gt;0,$AG180:$AP180,""),COLUMN(#REF!)),"")</f>
        <v/>
      </c>
      <c r="BQ180" s="80" t="str">
        <f t="array" ref="BQ180">IFERROR(SMALL(IF($AG180:$AP180-$AX$2&gt;0,$AG180:$AP180,""),COLUMN(#REF!)),"")</f>
        <v/>
      </c>
      <c r="BR180" s="80" t="str">
        <f t="array" ref="BR180">IFERROR(SMALL(IF($AG180:$AP180-$AX$2&gt;0,$AG180:$AP180,""),COLUMN(#REF!)),"")</f>
        <v/>
      </c>
      <c r="BS180" s="80" t="str">
        <f t="array" ref="BS180">IFERROR(SMALL(IF($AG180:$AP180-$AX$2&gt;0,$AG180:$AP180,""),COLUMN(#REF!)),"")</f>
        <v/>
      </c>
      <c r="BT180" s="80" t="str">
        <f t="array" ref="BT180">IFERROR(SMALL(IF($AG180:$AP180-$AX$2&gt;0,$AG180:$AP180,""),COLUMN(#REF!)),"")</f>
        <v/>
      </c>
      <c r="BU180" s="80" t="str">
        <f t="array" ref="BU180">IFERROR(SMALL(IF($AG180:$AP180-$AX$2&gt;0,$AG180:$AP180,""),COLUMN(#REF!)),"")</f>
        <v/>
      </c>
      <c r="BV180" s="80" t="str">
        <f t="array" ref="BV180">IFERROR(SMALL(IF($AG180:$AP180-$AX$2&gt;0,$AG180:$AP180,""),COLUMN(#REF!)),"")</f>
        <v/>
      </c>
      <c r="BW180" s="80" t="str">
        <f t="array" ref="BW180">IFERROR(SMALL(IF($AG180:$AP180-$AX$2&gt;0,$AG180:$AP180,""),COLUMN(#REF!)),"")</f>
        <v/>
      </c>
      <c r="BX180" s="80" t="str">
        <f t="array" ref="BX180">IFERROR(SMALL(IF($AG180:$AP180-$AX$2&gt;0,$AG180:$AP180,""),COLUMN(#REF!)),"")</f>
        <v/>
      </c>
      <c r="BY180" s="72">
        <f>COUNTIFS(BO180:BX180,"&gt;=01/01/2018",BO180:BX180,"&lt;=31/12/2018",BO180:BX180,"&lt;="&amp;#REF!)</f>
        <v>0</v>
      </c>
      <c r="BZ180" s="71">
        <f>IF(BY180/MAX($BB$13,3)&gt;=1,1,BY180/MAX($BB$13,3))</f>
        <v>0</v>
      </c>
      <c r="CA180" s="70">
        <f>COUNTIFS(BO180:BX180,"&gt;=01/06/2017",BO180:BX180,"&lt;=31/05/2018",BO180:BX180,"&lt;="&amp;#REF!)</f>
        <v>0</v>
      </c>
      <c r="CB180" s="77">
        <f>IF(CA180/MAX($BB$13,3)&gt;=1,1,CA180/MAX($BB$13,3))</f>
        <v>0</v>
      </c>
    </row>
    <row r="181" spans="1:80" s="60" customFormat="1" ht="19" customHeight="1" x14ac:dyDescent="0.2">
      <c r="A181" s="88"/>
      <c r="B181" s="88"/>
      <c r="C181" s="87" t="s">
        <v>16</v>
      </c>
      <c r="D181" s="86"/>
      <c r="E181" s="86"/>
      <c r="F181" s="86"/>
      <c r="G181" s="86"/>
      <c r="H181" s="86"/>
      <c r="I181" s="86"/>
      <c r="J181" s="86"/>
      <c r="K181" s="86"/>
      <c r="L181" s="86"/>
      <c r="M181" s="86"/>
      <c r="N181" s="86"/>
      <c r="O181" s="86"/>
      <c r="P181" s="86"/>
      <c r="Q181" s="86"/>
      <c r="R181" s="86"/>
      <c r="S181" s="86"/>
      <c r="T181" s="86"/>
      <c r="U181" s="86"/>
      <c r="V181" s="86"/>
      <c r="W181" s="86"/>
      <c r="X181" s="85"/>
      <c r="Y181" s="84"/>
      <c r="Z181" s="84"/>
      <c r="AA181" s="84"/>
      <c r="AB181" s="84"/>
      <c r="AC181" s="84"/>
      <c r="AD181" s="84"/>
      <c r="AE181" s="83"/>
      <c r="AF181" s="82"/>
      <c r="AG181" s="81"/>
      <c r="AH181" s="78"/>
      <c r="AI181" s="80"/>
      <c r="AJ181" s="80"/>
      <c r="AK181" s="80"/>
      <c r="AL181" s="80"/>
      <c r="AM181" s="79"/>
      <c r="AN181" s="79"/>
      <c r="AO181" s="79"/>
      <c r="AP181" s="78"/>
      <c r="AQ181" s="72">
        <f>COUNTIFS(AG181:AP181,"&gt;=01/01/2017",AG181:AP181,"&lt;=31/12/2017",AG181:AP181,"&lt;="&amp;#REF!)</f>
        <v>0</v>
      </c>
      <c r="AR181" s="71">
        <f>IF(AQ181/MAX($BB$13,3)&gt;=1,1,AQ181/MAX($BB$13,3))</f>
        <v>0</v>
      </c>
      <c r="AS181" s="70">
        <f>COUNTIFS(AG181:AP181,"&gt;=01/06/2016",AG181:AP181,"&lt;=31/05/2017",AG181:AP181,"&lt;="&amp;#REF!)</f>
        <v>0</v>
      </c>
      <c r="AT181" s="77">
        <f>IF(AS181/MAX($BB$13,3)&gt;=1,1,AS181/MAX($BB$13,3))</f>
        <v>0</v>
      </c>
      <c r="AU181" s="90"/>
      <c r="AV181" s="75">
        <f>$A181</f>
        <v>0</v>
      </c>
      <c r="AW181" s="74">
        <f>$B181</f>
        <v>0</v>
      </c>
      <c r="AX181" s="73">
        <f t="array" ref="AX181">IFERROR(SMALL(IF($AG181:$AP181-$AX$2&gt;0,$AG181:$AP181,""),COLUMN(#REF!)),0)</f>
        <v>0</v>
      </c>
      <c r="AY181" s="73">
        <f t="array" ref="AY181">IFERROR(SMALL(IF($AG181:$AP181-$AX$2&gt;0,$AG181:$AP181,""),COLUMN(#REF!)),0)</f>
        <v>0</v>
      </c>
      <c r="AZ181" s="73">
        <f t="array" ref="AZ181">IFERROR(SMALL(IF($AG181:$AP181-$AX$2&gt;0,$AG181:$AP181,""),COLUMN(#REF!)),0)</f>
        <v>0</v>
      </c>
      <c r="BA181" s="73">
        <f t="array" ref="BA181">IFERROR(SMALL(IF($AG181:$AP181-$AX$2&gt;0,$AG181:$AP181,""),COLUMN(#REF!)),0)</f>
        <v>0</v>
      </c>
      <c r="BB181" s="73">
        <f t="array" ref="BB181">IFERROR(SMALL(IF($AG181:$AP181-$AX$2&gt;0,$AG181:$AP181,""),COLUMN(#REF!)),0)</f>
        <v>0</v>
      </c>
      <c r="BC181" s="73">
        <f t="array" ref="BC181">IFERROR(SMALL(IF($AG181:$AP181-$AX$2&gt;0,$AG181:$AP181,""),COLUMN(#REF!)),0)</f>
        <v>0</v>
      </c>
      <c r="BD181" s="73">
        <f t="array" ref="BD181">IFERROR(SMALL(IF($AG181:$AP181-$AX$2&gt;0,$AG181:$AP181,""),COLUMN(#REF!)),0)</f>
        <v>0</v>
      </c>
      <c r="BE181" s="73">
        <f t="array" ref="BE181">IFERROR(SMALL(IF($AG181:$AP181-$AX$2&gt;0,$AG181:$AP181,""),COLUMN(#REF!)),0)</f>
        <v>0</v>
      </c>
      <c r="BF181" s="73">
        <f t="array" ref="BF181">IFERROR(SMALL(IF($AG181:$AP181-$AX$2&gt;0,$AG181:$AP181,""),COLUMN(#REF!)),0)</f>
        <v>0</v>
      </c>
      <c r="BG181" s="73">
        <f t="array" ref="BG181">IFERROR(SMALL(IF($AG181:$AP181-$AX$2&gt;0,$AG181:$AP181,""),COLUMN(#REF!)),0)</f>
        <v>0</v>
      </c>
      <c r="BH181" s="72">
        <f>COUNTIFS(AX181:BG181,"&gt;=01/01/2018",AX181:BG181,"&lt;=31/12/2018",AX181:BG181,"&lt;="&amp;#REF!)</f>
        <v>0</v>
      </c>
      <c r="BI181" s="71">
        <f>IF(BH181/MAX($BB$13,3)&gt;=1,1,BH181/MAX($BB$13,3))</f>
        <v>0</v>
      </c>
      <c r="BJ181" s="70">
        <f>COUNTIFS(AX181:BG181,"&gt;=01/06/2017",AX181:BG181,"&lt;=31/05/2018",AX181:BG181,"&lt;="&amp;#REF!)</f>
        <v>0</v>
      </c>
      <c r="BK181" s="69">
        <f>IF(BJ181/MAX($BB$13,3)&gt;=1,1,BJ181/MAX($BB$13,3))</f>
        <v>0</v>
      </c>
      <c r="BL181" s="89"/>
      <c r="BM181" s="75">
        <f>$A181</f>
        <v>0</v>
      </c>
      <c r="BN181" s="74">
        <f>$B181</f>
        <v>0</v>
      </c>
      <c r="BO181" s="80"/>
      <c r="BP181" s="80"/>
      <c r="BQ181" s="80"/>
      <c r="BR181" s="80"/>
      <c r="BS181" s="80"/>
      <c r="BT181" s="80"/>
      <c r="BU181" s="80"/>
      <c r="BV181" s="80"/>
      <c r="BW181" s="80"/>
      <c r="BX181" s="80"/>
      <c r="BY181" s="72">
        <f>COUNTIFS(BO181:BX181,"&gt;=01/01/2018",BO181:BX181,"&lt;=31/12/2018",BO181:BX181,"&lt;="&amp;#REF!)</f>
        <v>0</v>
      </c>
      <c r="BZ181" s="71">
        <f>IF(BY181/MAX($BB$13,3)&gt;=1,1,BY181/MAX($BB$13,3))</f>
        <v>0</v>
      </c>
      <c r="CA181" s="70">
        <f>COUNTIFS(BO181:BX181,"&gt;=01/06/2017",BO181:BX181,"&lt;=31/05/2018",BO181:BX181,"&lt;="&amp;#REF!)</f>
        <v>0</v>
      </c>
      <c r="CB181" s="77">
        <f>IF(CA181/MAX($BB$13,3)&gt;=1,1,CA181/MAX($BB$13,3))</f>
        <v>0</v>
      </c>
    </row>
    <row r="182" spans="1:80" s="60" customFormat="1" ht="19" customHeight="1" x14ac:dyDescent="0.2">
      <c r="A182" s="88"/>
      <c r="B182" s="91"/>
      <c r="C182" s="87" t="s">
        <v>16</v>
      </c>
      <c r="D182" s="86"/>
      <c r="E182" s="86"/>
      <c r="F182" s="86"/>
      <c r="G182" s="86"/>
      <c r="H182" s="86"/>
      <c r="I182" s="86"/>
      <c r="J182" s="86"/>
      <c r="K182" s="86"/>
      <c r="L182" s="86"/>
      <c r="M182" s="86"/>
      <c r="N182" s="86"/>
      <c r="O182" s="86"/>
      <c r="P182" s="86"/>
      <c r="Q182" s="86"/>
      <c r="R182" s="86"/>
      <c r="S182" s="86"/>
      <c r="T182" s="86"/>
      <c r="U182" s="86"/>
      <c r="V182" s="86"/>
      <c r="W182" s="86"/>
      <c r="X182" s="85"/>
      <c r="Y182" s="84"/>
      <c r="Z182" s="84"/>
      <c r="AA182" s="84"/>
      <c r="AB182" s="84"/>
      <c r="AC182" s="84"/>
      <c r="AD182" s="84"/>
      <c r="AE182" s="83"/>
      <c r="AF182" s="82"/>
      <c r="AG182" s="81"/>
      <c r="AH182" s="78"/>
      <c r="AI182" s="80"/>
      <c r="AJ182" s="80"/>
      <c r="AK182" s="80"/>
      <c r="AL182" s="80"/>
      <c r="AM182" s="79"/>
      <c r="AN182" s="79"/>
      <c r="AO182" s="79"/>
      <c r="AP182" s="78"/>
      <c r="AQ182" s="72">
        <f>COUNTIFS(AG182:AP182,"&gt;=01/01/2017",AG182:AP182,"&lt;=31/12/2017",AG182:AP182,"&lt;="&amp;#REF!)</f>
        <v>0</v>
      </c>
      <c r="AR182" s="71">
        <f>IF(AQ182/MAX($BB$13,3)&gt;=1,1,AQ182/MAX($BB$13,3))</f>
        <v>0</v>
      </c>
      <c r="AS182" s="70">
        <f>COUNTIFS(AG182:AP182,"&gt;=01/06/2016",AG182:AP182,"&lt;=31/05/2017",AG182:AP182,"&lt;="&amp;#REF!)</f>
        <v>0</v>
      </c>
      <c r="AT182" s="77">
        <f>IF(AS182/MAX($BB$13,3)&gt;=1,1,AS182/MAX($BB$13,3))</f>
        <v>0</v>
      </c>
      <c r="AU182" s="90"/>
      <c r="AV182" s="75">
        <f>$A182</f>
        <v>0</v>
      </c>
      <c r="AW182" s="74">
        <f>$B182</f>
        <v>0</v>
      </c>
      <c r="AX182" s="73">
        <f t="array" ref="AX182">IFERROR(SMALL(IF($AG182:$AP182-$AX$2&gt;0,$AG182:$AP182,""),COLUMN(#REF!)),0)</f>
        <v>0</v>
      </c>
      <c r="AY182" s="73">
        <f t="array" ref="AY182">IFERROR(SMALL(IF($AG182:$AP182-$AX$2&gt;0,$AG182:$AP182,""),COLUMN(#REF!)),0)</f>
        <v>0</v>
      </c>
      <c r="AZ182" s="73">
        <f t="array" ref="AZ182">IFERROR(SMALL(IF($AG182:$AP182-$AX$2&gt;0,$AG182:$AP182,""),COLUMN(#REF!)),0)</f>
        <v>0</v>
      </c>
      <c r="BA182" s="73">
        <f t="array" ref="BA182">IFERROR(SMALL(IF($AG182:$AP182-$AX$2&gt;0,$AG182:$AP182,""),COLUMN(#REF!)),0)</f>
        <v>0</v>
      </c>
      <c r="BB182" s="73">
        <f t="array" ref="BB182">IFERROR(SMALL(IF($AG182:$AP182-$AX$2&gt;0,$AG182:$AP182,""),COLUMN(#REF!)),0)</f>
        <v>0</v>
      </c>
      <c r="BC182" s="73">
        <f t="array" ref="BC182">IFERROR(SMALL(IF($AG182:$AP182-$AX$2&gt;0,$AG182:$AP182,""),COLUMN(#REF!)),0)</f>
        <v>0</v>
      </c>
      <c r="BD182" s="73">
        <f t="array" ref="BD182">IFERROR(SMALL(IF($AG182:$AP182-$AX$2&gt;0,$AG182:$AP182,""),COLUMN(#REF!)),0)</f>
        <v>0</v>
      </c>
      <c r="BE182" s="73">
        <f t="array" ref="BE182">IFERROR(SMALL(IF($AG182:$AP182-$AX$2&gt;0,$AG182:$AP182,""),COLUMN(#REF!)),0)</f>
        <v>0</v>
      </c>
      <c r="BF182" s="73">
        <f t="array" ref="BF182">IFERROR(SMALL(IF($AG182:$AP182-$AX$2&gt;0,$AG182:$AP182,""),COLUMN(#REF!)),0)</f>
        <v>0</v>
      </c>
      <c r="BG182" s="73">
        <f t="array" ref="BG182">IFERROR(SMALL(IF($AG182:$AP182-$AX$2&gt;0,$AG182:$AP182,""),COLUMN(#REF!)),0)</f>
        <v>0</v>
      </c>
      <c r="BH182" s="72">
        <f>COUNTIFS(AX182:BG182,"&gt;=01/01/2018",AX182:BG182,"&lt;=31/12/2018",AX182:BG182,"&lt;="&amp;#REF!)</f>
        <v>0</v>
      </c>
      <c r="BI182" s="71">
        <f>IF(BH182/MAX($BB$13,3)&gt;=1,1,BH182/MAX($BB$13,3))</f>
        <v>0</v>
      </c>
      <c r="BJ182" s="70">
        <f>COUNTIFS(AX182:BG182,"&gt;=01/06/2017",AX182:BG182,"&lt;=31/05/2018",AX182:BG182,"&lt;="&amp;#REF!)</f>
        <v>0</v>
      </c>
      <c r="BK182" s="69">
        <f>IF(BJ182/MAX($BB$13,3)&gt;=1,1,BJ182/MAX($BB$13,3))</f>
        <v>0</v>
      </c>
      <c r="BL182" s="89"/>
      <c r="BM182" s="75">
        <f>$A182</f>
        <v>0</v>
      </c>
      <c r="BN182" s="74">
        <f>$B182</f>
        <v>0</v>
      </c>
      <c r="BO182" s="80"/>
      <c r="BP182" s="80"/>
      <c r="BQ182" s="80"/>
      <c r="BR182" s="80"/>
      <c r="BS182" s="80"/>
      <c r="BT182" s="80"/>
      <c r="BU182" s="80"/>
      <c r="BV182" s="80"/>
      <c r="BW182" s="80"/>
      <c r="BX182" s="80"/>
      <c r="BY182" s="72">
        <f>COUNTIFS(BO182:BX182,"&gt;=01/01/2018",BO182:BX182,"&lt;=31/12/2018",BO182:BX182,"&lt;="&amp;#REF!)</f>
        <v>0</v>
      </c>
      <c r="BZ182" s="71">
        <f>IF(BY182/MAX($BB$13,3)&gt;=1,1,BY182/MAX($BB$13,3))</f>
        <v>0</v>
      </c>
      <c r="CA182" s="70">
        <f>COUNTIFS(BO182:BX182,"&gt;=01/06/2017",BO182:BX182,"&lt;=31/05/2018",BO182:BX182,"&lt;="&amp;#REF!)</f>
        <v>0</v>
      </c>
      <c r="CB182" s="77">
        <f>IF(CA182/MAX($BB$13,3)&gt;=1,1,CA182/MAX($BB$13,3))</f>
        <v>0</v>
      </c>
    </row>
    <row r="183" spans="1:80" s="60" customFormat="1" ht="19" customHeight="1" x14ac:dyDescent="0.2">
      <c r="A183" s="88"/>
      <c r="B183" s="91"/>
      <c r="C183" s="87" t="s">
        <v>16</v>
      </c>
      <c r="D183" s="86"/>
      <c r="E183" s="86"/>
      <c r="F183" s="86"/>
      <c r="G183" s="86"/>
      <c r="H183" s="86"/>
      <c r="I183" s="86"/>
      <c r="J183" s="86"/>
      <c r="K183" s="86"/>
      <c r="L183" s="86"/>
      <c r="M183" s="86"/>
      <c r="N183" s="86"/>
      <c r="O183" s="86"/>
      <c r="P183" s="86"/>
      <c r="Q183" s="86"/>
      <c r="R183" s="86"/>
      <c r="S183" s="86"/>
      <c r="T183" s="86"/>
      <c r="U183" s="86"/>
      <c r="V183" s="86"/>
      <c r="W183" s="86"/>
      <c r="X183" s="85"/>
      <c r="Y183" s="84"/>
      <c r="Z183" s="84"/>
      <c r="AA183" s="84"/>
      <c r="AB183" s="84"/>
      <c r="AC183" s="84"/>
      <c r="AD183" s="84"/>
      <c r="AE183" s="83"/>
      <c r="AF183" s="82"/>
      <c r="AG183" s="81"/>
      <c r="AH183" s="78"/>
      <c r="AI183" s="80"/>
      <c r="AJ183" s="80"/>
      <c r="AK183" s="80"/>
      <c r="AL183" s="80"/>
      <c r="AM183" s="79"/>
      <c r="AN183" s="79"/>
      <c r="AO183" s="79"/>
      <c r="AP183" s="78"/>
      <c r="AQ183" s="72">
        <f>COUNTIFS(AG183:AP183,"&gt;=01/01/2017",AG183:AP183,"&lt;=31/12/2017",AG183:AP183,"&lt;="&amp;#REF!)</f>
        <v>0</v>
      </c>
      <c r="AR183" s="71">
        <f>IF(AQ183/MAX($BB$13,3)&gt;=1,1,AQ183/MAX($BB$13,3))</f>
        <v>0</v>
      </c>
      <c r="AS183" s="70">
        <f>COUNTIFS(AG183:AP183,"&gt;=01/06/2016",AG183:AP183,"&lt;=31/05/2017",AG183:AP183,"&lt;="&amp;#REF!)</f>
        <v>0</v>
      </c>
      <c r="AT183" s="77">
        <f>IF(AS183/MAX($BB$13,3)&gt;=1,1,AS183/MAX($BB$13,3))</f>
        <v>0</v>
      </c>
      <c r="AU183" s="90"/>
      <c r="AV183" s="75">
        <f>$A183</f>
        <v>0</v>
      </c>
      <c r="AW183" s="74">
        <f>$B183</f>
        <v>0</v>
      </c>
      <c r="AX183" s="73">
        <f t="array" ref="AX183">IFERROR(SMALL(IF($AG183:$AP183-$AX$2&gt;0,$AG183:$AP183,""),COLUMN(#REF!)),0)</f>
        <v>0</v>
      </c>
      <c r="AY183" s="73">
        <f t="array" ref="AY183">IFERROR(SMALL(IF($AG183:$AP183-$AX$2&gt;0,$AG183:$AP183,""),COLUMN(#REF!)),0)</f>
        <v>0</v>
      </c>
      <c r="AZ183" s="73">
        <f t="array" ref="AZ183">IFERROR(SMALL(IF($AG183:$AP183-$AX$2&gt;0,$AG183:$AP183,""),COLUMN(#REF!)),0)</f>
        <v>0</v>
      </c>
      <c r="BA183" s="73">
        <f t="array" ref="BA183">IFERROR(SMALL(IF($AG183:$AP183-$AX$2&gt;0,$AG183:$AP183,""),COLUMN(#REF!)),0)</f>
        <v>0</v>
      </c>
      <c r="BB183" s="73">
        <f t="array" ref="BB183">IFERROR(SMALL(IF($AG183:$AP183-$AX$2&gt;0,$AG183:$AP183,""),COLUMN(#REF!)),0)</f>
        <v>0</v>
      </c>
      <c r="BC183" s="73">
        <f t="array" ref="BC183">IFERROR(SMALL(IF($AG183:$AP183-$AX$2&gt;0,$AG183:$AP183,""),COLUMN(#REF!)),0)</f>
        <v>0</v>
      </c>
      <c r="BD183" s="73">
        <f t="array" ref="BD183">IFERROR(SMALL(IF($AG183:$AP183-$AX$2&gt;0,$AG183:$AP183,""),COLUMN(#REF!)),0)</f>
        <v>0</v>
      </c>
      <c r="BE183" s="73">
        <f t="array" ref="BE183">IFERROR(SMALL(IF($AG183:$AP183-$AX$2&gt;0,$AG183:$AP183,""),COLUMN(#REF!)),0)</f>
        <v>0</v>
      </c>
      <c r="BF183" s="73">
        <f t="array" ref="BF183">IFERROR(SMALL(IF($AG183:$AP183-$AX$2&gt;0,$AG183:$AP183,""),COLUMN(#REF!)),0)</f>
        <v>0</v>
      </c>
      <c r="BG183" s="73">
        <f t="array" ref="BG183">IFERROR(SMALL(IF($AG183:$AP183-$AX$2&gt;0,$AG183:$AP183,""),COLUMN(#REF!)),0)</f>
        <v>0</v>
      </c>
      <c r="BH183" s="72">
        <f>COUNTIFS(AX183:BG183,"&gt;=01/01/2018",AX183:BG183,"&lt;=31/12/2018",AX183:BG183,"&lt;="&amp;#REF!)</f>
        <v>0</v>
      </c>
      <c r="BI183" s="71">
        <f>IF(BH183/MAX($BB$13,3)&gt;=1,1,BH183/MAX($BB$13,3))</f>
        <v>0</v>
      </c>
      <c r="BJ183" s="70">
        <f>COUNTIFS(AX183:BG183,"&gt;=01/06/2017",AX183:BG183,"&lt;=31/05/2018",AX183:BG183,"&lt;="&amp;#REF!)</f>
        <v>0</v>
      </c>
      <c r="BK183" s="69">
        <f>IF(BJ183/MAX($BB$13,3)&gt;=1,1,BJ183/MAX($BB$13,3))</f>
        <v>0</v>
      </c>
      <c r="BL183" s="89"/>
      <c r="BM183" s="75">
        <f>$A183</f>
        <v>0</v>
      </c>
      <c r="BN183" s="74">
        <f>$B183</f>
        <v>0</v>
      </c>
      <c r="BO183" s="80"/>
      <c r="BP183" s="80"/>
      <c r="BQ183" s="80"/>
      <c r="BR183" s="80"/>
      <c r="BS183" s="80"/>
      <c r="BT183" s="80"/>
      <c r="BU183" s="80"/>
      <c r="BV183" s="80"/>
      <c r="BW183" s="80"/>
      <c r="BX183" s="80"/>
      <c r="BY183" s="72">
        <f>COUNTIFS(BO183:BX183,"&gt;=01/01/2018",BO183:BX183,"&lt;=31/12/2018",BO183:BX183,"&lt;="&amp;#REF!)</f>
        <v>0</v>
      </c>
      <c r="BZ183" s="71">
        <f>IF(BY183/MAX($BB$13,3)&gt;=1,1,BY183/MAX($BB$13,3))</f>
        <v>0</v>
      </c>
      <c r="CA183" s="70">
        <f>COUNTIFS(BO183:BX183,"&gt;=01/06/2017",BO183:BX183,"&lt;=31/05/2018",BO183:BX183,"&lt;="&amp;#REF!)</f>
        <v>0</v>
      </c>
      <c r="CB183" s="77">
        <f>IF(CA183/MAX($BB$13,3)&gt;=1,1,CA183/MAX($BB$13,3))</f>
        <v>0</v>
      </c>
    </row>
    <row r="184" spans="1:80" s="60" customFormat="1" ht="19" customHeight="1" x14ac:dyDescent="0.2">
      <c r="A184" s="88"/>
      <c r="B184" s="91"/>
      <c r="C184" s="87" t="s">
        <v>16</v>
      </c>
      <c r="D184" s="86"/>
      <c r="E184" s="86"/>
      <c r="F184" s="86"/>
      <c r="G184" s="86"/>
      <c r="H184" s="86"/>
      <c r="I184" s="86"/>
      <c r="J184" s="86"/>
      <c r="K184" s="86"/>
      <c r="L184" s="86"/>
      <c r="M184" s="86"/>
      <c r="N184" s="86"/>
      <c r="O184" s="86"/>
      <c r="P184" s="86"/>
      <c r="Q184" s="86"/>
      <c r="R184" s="86"/>
      <c r="S184" s="86"/>
      <c r="T184" s="86"/>
      <c r="U184" s="86"/>
      <c r="V184" s="86"/>
      <c r="W184" s="86"/>
      <c r="X184" s="85"/>
      <c r="Y184" s="84"/>
      <c r="Z184" s="84"/>
      <c r="AA184" s="84"/>
      <c r="AB184" s="84"/>
      <c r="AC184" s="84"/>
      <c r="AD184" s="84"/>
      <c r="AE184" s="83"/>
      <c r="AF184" s="82"/>
      <c r="AG184" s="81"/>
      <c r="AH184" s="78"/>
      <c r="AI184" s="80"/>
      <c r="AJ184" s="80"/>
      <c r="AK184" s="80"/>
      <c r="AL184" s="80"/>
      <c r="AM184" s="79"/>
      <c r="AN184" s="79"/>
      <c r="AO184" s="79"/>
      <c r="AP184" s="78"/>
      <c r="AQ184" s="72">
        <f>COUNTIFS(AG184:AP184,"&gt;=01/01/2017",AG184:AP184,"&lt;=31/12/2017",AG184:AP184,"&lt;="&amp;#REF!)</f>
        <v>0</v>
      </c>
      <c r="AR184" s="71">
        <f>IF(AQ184/MAX($BB$13,3)&gt;=1,1,AQ184/MAX($BB$13,3))</f>
        <v>0</v>
      </c>
      <c r="AS184" s="70">
        <f>COUNTIFS(AG184:AP184,"&gt;=01/06/2016",AG184:AP184,"&lt;=31/05/2017",AG184:AP184,"&lt;="&amp;#REF!)</f>
        <v>0</v>
      </c>
      <c r="AT184" s="77">
        <f>IF(AS184/MAX($BB$13,3)&gt;=1,1,AS184/MAX($BB$13,3))</f>
        <v>0</v>
      </c>
      <c r="AU184" s="90"/>
      <c r="AV184" s="75"/>
      <c r="AW184" s="74"/>
      <c r="AX184" s="73">
        <f t="array" ref="AX184">IFERROR(SMALL(IF($AG184:$AP184-$AX$2&gt;0,$AG184:$AP184,""),COLUMN(#REF!)),0)</f>
        <v>0</v>
      </c>
      <c r="AY184" s="73">
        <f t="array" ref="AY184">IFERROR(SMALL(IF($AG184:$AP184-$AX$2&gt;0,$AG184:$AP184,""),COLUMN(#REF!)),0)</f>
        <v>0</v>
      </c>
      <c r="AZ184" s="73">
        <f t="array" ref="AZ184">IFERROR(SMALL(IF($AG184:$AP184-$AX$2&gt;0,$AG184:$AP184,""),COLUMN(#REF!)),0)</f>
        <v>0</v>
      </c>
      <c r="BA184" s="73">
        <f t="array" ref="BA184">IFERROR(SMALL(IF($AG184:$AP184-$AX$2&gt;0,$AG184:$AP184,""),COLUMN(#REF!)),0)</f>
        <v>0</v>
      </c>
      <c r="BB184" s="73">
        <f t="array" ref="BB184">IFERROR(SMALL(IF($AG184:$AP184-$AX$2&gt;0,$AG184:$AP184,""),COLUMN(#REF!)),0)</f>
        <v>0</v>
      </c>
      <c r="BC184" s="73">
        <f t="array" ref="BC184">IFERROR(SMALL(IF($AG184:$AP184-$AX$2&gt;0,$AG184:$AP184,""),COLUMN(#REF!)),0)</f>
        <v>0</v>
      </c>
      <c r="BD184" s="73">
        <f t="array" ref="BD184">IFERROR(SMALL(IF($AG184:$AP184-$AX$2&gt;0,$AG184:$AP184,""),COLUMN(#REF!)),0)</f>
        <v>0</v>
      </c>
      <c r="BE184" s="73">
        <f t="array" ref="BE184">IFERROR(SMALL(IF($AG184:$AP184-$AX$2&gt;0,$AG184:$AP184,""),COLUMN(#REF!)),0)</f>
        <v>0</v>
      </c>
      <c r="BF184" s="73">
        <f t="array" ref="BF184">IFERROR(SMALL(IF($AG184:$AP184-$AX$2&gt;0,$AG184:$AP184,""),COLUMN(#REF!)),0)</f>
        <v>0</v>
      </c>
      <c r="BG184" s="73">
        <f t="array" ref="BG184">IFERROR(SMALL(IF($AG184:$AP184-$AX$2&gt;0,$AG184:$AP184,""),COLUMN(#REF!)),0)</f>
        <v>0</v>
      </c>
      <c r="BH184" s="72"/>
      <c r="BI184" s="71"/>
      <c r="BJ184" s="70"/>
      <c r="BK184" s="69"/>
      <c r="BL184" s="89"/>
      <c r="BM184" s="75"/>
      <c r="BN184" s="74"/>
      <c r="BO184" s="80"/>
      <c r="BP184" s="80"/>
      <c r="BQ184" s="80"/>
      <c r="BR184" s="80"/>
      <c r="BS184" s="80"/>
      <c r="BT184" s="80"/>
      <c r="BU184" s="80"/>
      <c r="BV184" s="80"/>
      <c r="BW184" s="80"/>
      <c r="BX184" s="80"/>
      <c r="BY184" s="72"/>
      <c r="BZ184" s="71"/>
      <c r="CA184" s="70"/>
      <c r="CB184" s="77"/>
    </row>
    <row r="185" spans="1:80" s="60" customFormat="1" ht="19" customHeight="1" x14ac:dyDescent="0.2">
      <c r="A185" s="88"/>
      <c r="B185" s="91"/>
      <c r="C185" s="87" t="s">
        <v>16</v>
      </c>
      <c r="D185" s="86"/>
      <c r="E185" s="86"/>
      <c r="F185" s="86"/>
      <c r="G185" s="86"/>
      <c r="H185" s="86"/>
      <c r="I185" s="86"/>
      <c r="J185" s="86"/>
      <c r="K185" s="86"/>
      <c r="L185" s="86"/>
      <c r="M185" s="86"/>
      <c r="N185" s="86"/>
      <c r="O185" s="86"/>
      <c r="P185" s="86"/>
      <c r="Q185" s="86"/>
      <c r="R185" s="86"/>
      <c r="S185" s="86"/>
      <c r="T185" s="86"/>
      <c r="U185" s="86"/>
      <c r="V185" s="86"/>
      <c r="W185" s="86"/>
      <c r="X185" s="85"/>
      <c r="Y185" s="84"/>
      <c r="Z185" s="84"/>
      <c r="AA185" s="84"/>
      <c r="AB185" s="84"/>
      <c r="AC185" s="84"/>
      <c r="AD185" s="84"/>
      <c r="AE185" s="83"/>
      <c r="AF185" s="82"/>
      <c r="AG185" s="81"/>
      <c r="AH185" s="78"/>
      <c r="AI185" s="80"/>
      <c r="AJ185" s="80"/>
      <c r="AK185" s="80"/>
      <c r="AL185" s="80"/>
      <c r="AM185" s="79"/>
      <c r="AN185" s="79"/>
      <c r="AO185" s="79"/>
      <c r="AP185" s="78"/>
      <c r="AQ185" s="72">
        <f>COUNTIFS(AG185:AP185,"&gt;=01/01/2017",AG185:AP185,"&lt;=31/12/2017",AG185:AP185,"&lt;="&amp;#REF!)</f>
        <v>0</v>
      </c>
      <c r="AR185" s="71">
        <f>IF(AQ185/MAX($BB$13,3)&gt;=1,1,AQ185/MAX($BB$13,3))</f>
        <v>0</v>
      </c>
      <c r="AS185" s="70">
        <f>COUNTIFS(AG185:AP185,"&gt;=01/06/2016",AG185:AP185,"&lt;=31/05/2017",AG185:AP185,"&lt;="&amp;#REF!)</f>
        <v>0</v>
      </c>
      <c r="AT185" s="77">
        <f>IF(AS185/MAX($BB$13,3)&gt;=1,1,AS185/MAX($BB$13,3))</f>
        <v>0</v>
      </c>
      <c r="AU185" s="90"/>
      <c r="AV185" s="75"/>
      <c r="AW185" s="74"/>
      <c r="AX185" s="73">
        <f t="array" ref="AX185">IFERROR(SMALL(IF($AG185:$AP185-$AX$2&gt;0,$AG185:$AP185,""),COLUMN(#REF!)),0)</f>
        <v>0</v>
      </c>
      <c r="AY185" s="73">
        <f t="array" ref="AY185">IFERROR(SMALL(IF($AG185:$AP185-$AX$2&gt;0,$AG185:$AP185,""),COLUMN(#REF!)),0)</f>
        <v>0</v>
      </c>
      <c r="AZ185" s="73">
        <f t="array" ref="AZ185">IFERROR(SMALL(IF($AG185:$AP185-$AX$2&gt;0,$AG185:$AP185,""),COLUMN(#REF!)),0)</f>
        <v>0</v>
      </c>
      <c r="BA185" s="73">
        <f t="array" ref="BA185">IFERROR(SMALL(IF($AG185:$AP185-$AX$2&gt;0,$AG185:$AP185,""),COLUMN(#REF!)),0)</f>
        <v>0</v>
      </c>
      <c r="BB185" s="73">
        <f t="array" ref="BB185">IFERROR(SMALL(IF($AG185:$AP185-$AX$2&gt;0,$AG185:$AP185,""),COLUMN(#REF!)),0)</f>
        <v>0</v>
      </c>
      <c r="BC185" s="73">
        <f t="array" ref="BC185">IFERROR(SMALL(IF($AG185:$AP185-$AX$2&gt;0,$AG185:$AP185,""),COLUMN(#REF!)),0)</f>
        <v>0</v>
      </c>
      <c r="BD185" s="73">
        <f t="array" ref="BD185">IFERROR(SMALL(IF($AG185:$AP185-$AX$2&gt;0,$AG185:$AP185,""),COLUMN(#REF!)),0)</f>
        <v>0</v>
      </c>
      <c r="BE185" s="73">
        <f t="array" ref="BE185">IFERROR(SMALL(IF($AG185:$AP185-$AX$2&gt;0,$AG185:$AP185,""),COLUMN(#REF!)),0)</f>
        <v>0</v>
      </c>
      <c r="BF185" s="73">
        <f t="array" ref="BF185">IFERROR(SMALL(IF($AG185:$AP185-$AX$2&gt;0,$AG185:$AP185,""),COLUMN(#REF!)),0)</f>
        <v>0</v>
      </c>
      <c r="BG185" s="73">
        <f t="array" ref="BG185">IFERROR(SMALL(IF($AG185:$AP185-$AX$2&gt;0,$AG185:$AP185,""),COLUMN(#REF!)),0)</f>
        <v>0</v>
      </c>
      <c r="BH185" s="72"/>
      <c r="BI185" s="71"/>
      <c r="BJ185" s="70"/>
      <c r="BK185" s="69"/>
      <c r="BL185" s="89"/>
      <c r="BM185" s="75"/>
      <c r="BN185" s="74"/>
      <c r="BO185" s="80"/>
      <c r="BP185" s="80"/>
      <c r="BQ185" s="80"/>
      <c r="BR185" s="80"/>
      <c r="BS185" s="80"/>
      <c r="BT185" s="80"/>
      <c r="BU185" s="80"/>
      <c r="BV185" s="80"/>
      <c r="BW185" s="80"/>
      <c r="BX185" s="80"/>
      <c r="BY185" s="72"/>
      <c r="BZ185" s="71"/>
      <c r="CA185" s="70"/>
      <c r="CB185" s="77"/>
    </row>
    <row r="186" spans="1:80" s="60" customFormat="1" ht="19" customHeight="1" x14ac:dyDescent="0.2">
      <c r="A186" s="88"/>
      <c r="B186" s="91"/>
      <c r="C186" s="87" t="s">
        <v>16</v>
      </c>
      <c r="D186" s="86"/>
      <c r="E186" s="86"/>
      <c r="F186" s="86"/>
      <c r="G186" s="86"/>
      <c r="H186" s="86"/>
      <c r="I186" s="86"/>
      <c r="J186" s="86"/>
      <c r="K186" s="86"/>
      <c r="L186" s="86"/>
      <c r="M186" s="86"/>
      <c r="N186" s="86"/>
      <c r="O186" s="86"/>
      <c r="P186" s="86"/>
      <c r="Q186" s="86"/>
      <c r="R186" s="86"/>
      <c r="S186" s="86"/>
      <c r="T186" s="86"/>
      <c r="U186" s="86"/>
      <c r="V186" s="86"/>
      <c r="W186" s="86"/>
      <c r="X186" s="85"/>
      <c r="Y186" s="84"/>
      <c r="Z186" s="84"/>
      <c r="AA186" s="84"/>
      <c r="AB186" s="84"/>
      <c r="AC186" s="84"/>
      <c r="AD186" s="84"/>
      <c r="AE186" s="83"/>
      <c r="AF186" s="82"/>
      <c r="AG186" s="81"/>
      <c r="AH186" s="78"/>
      <c r="AI186" s="80"/>
      <c r="AJ186" s="80"/>
      <c r="AK186" s="80"/>
      <c r="AL186" s="80"/>
      <c r="AM186" s="79"/>
      <c r="AN186" s="79"/>
      <c r="AO186" s="79"/>
      <c r="AP186" s="78"/>
      <c r="AQ186" s="72">
        <f>COUNTIFS(AG186:AP186,"&gt;=01/01/2017",AG186:AP186,"&lt;=31/12/2017",AG186:AP186,"&lt;="&amp;#REF!)</f>
        <v>0</v>
      </c>
      <c r="AR186" s="71">
        <f>IF(AQ186/MAX($BB$13,3)&gt;=1,1,AQ186/MAX($BB$13,3))</f>
        <v>0</v>
      </c>
      <c r="AS186" s="70">
        <f>COUNTIFS(AG186:AP186,"&gt;=01/06/2016",AG186:AP186,"&lt;=31/05/2017",AG186:AP186,"&lt;="&amp;#REF!)</f>
        <v>0</v>
      </c>
      <c r="AT186" s="77">
        <f>IF(AS186/MAX($BB$13,3)&gt;=1,1,AS186/MAX($BB$13,3))</f>
        <v>0</v>
      </c>
      <c r="AU186" s="90"/>
      <c r="AV186" s="75">
        <f>$A186</f>
        <v>0</v>
      </c>
      <c r="AW186" s="74">
        <f>$B186</f>
        <v>0</v>
      </c>
      <c r="AX186" s="73">
        <f t="array" ref="AX186">IFERROR(SMALL(IF($AG186:$AP186-$AX$2&gt;0,$AG186:$AP186,""),COLUMN(#REF!)),0)</f>
        <v>0</v>
      </c>
      <c r="AY186" s="73">
        <f t="array" ref="AY186">IFERROR(SMALL(IF($AG186:$AP186-$AX$2&gt;0,$AG186:$AP186,""),COLUMN(#REF!)),0)</f>
        <v>0</v>
      </c>
      <c r="AZ186" s="73">
        <f t="array" ref="AZ186">IFERROR(SMALL(IF($AG186:$AP186-$AX$2&gt;0,$AG186:$AP186,""),COLUMN(#REF!)),0)</f>
        <v>0</v>
      </c>
      <c r="BA186" s="73">
        <f t="array" ref="BA186">IFERROR(SMALL(IF($AG186:$AP186-$AX$2&gt;0,$AG186:$AP186,""),COLUMN(#REF!)),0)</f>
        <v>0</v>
      </c>
      <c r="BB186" s="73">
        <f t="array" ref="BB186">IFERROR(SMALL(IF($AG186:$AP186-$AX$2&gt;0,$AG186:$AP186,""),COLUMN(#REF!)),0)</f>
        <v>0</v>
      </c>
      <c r="BC186" s="73">
        <f t="array" ref="BC186">IFERROR(SMALL(IF($AG186:$AP186-$AX$2&gt;0,$AG186:$AP186,""),COLUMN(#REF!)),0)</f>
        <v>0</v>
      </c>
      <c r="BD186" s="73">
        <f t="array" ref="BD186">IFERROR(SMALL(IF($AG186:$AP186-$AX$2&gt;0,$AG186:$AP186,""),COLUMN(#REF!)),0)</f>
        <v>0</v>
      </c>
      <c r="BE186" s="73">
        <f t="array" ref="BE186">IFERROR(SMALL(IF($AG186:$AP186-$AX$2&gt;0,$AG186:$AP186,""),COLUMN(#REF!)),0)</f>
        <v>0</v>
      </c>
      <c r="BF186" s="73">
        <f t="array" ref="BF186">IFERROR(SMALL(IF($AG186:$AP186-$AX$2&gt;0,$AG186:$AP186,""),COLUMN(#REF!)),0)</f>
        <v>0</v>
      </c>
      <c r="BG186" s="73">
        <f t="array" ref="BG186">IFERROR(SMALL(IF($AG186:$AP186-$AX$2&gt;0,$AG186:$AP186,""),COLUMN(#REF!)),0)</f>
        <v>0</v>
      </c>
      <c r="BH186" s="72">
        <f>COUNTIFS(AX186:BG186,"&gt;=01/01/2018",AX186:BG186,"&lt;=31/12/2018",AX186:BG186,"&lt;="&amp;#REF!)</f>
        <v>0</v>
      </c>
      <c r="BI186" s="71">
        <f>IF(BH186/MAX($BB$13,3)&gt;=1,1,BH186/MAX($BB$13,3))</f>
        <v>0</v>
      </c>
      <c r="BJ186" s="70">
        <f>COUNTIFS(AX186:BG186,"&gt;=01/06/2017",AX186:BG186,"&lt;=31/05/2018",AX186:BG186,"&lt;="&amp;#REF!)</f>
        <v>0</v>
      </c>
      <c r="BK186" s="69">
        <f>IF(BJ186/MAX($BB$13,3)&gt;=1,1,BJ186/MAX($BB$13,3))</f>
        <v>0</v>
      </c>
      <c r="BL186" s="89"/>
      <c r="BM186" s="75">
        <f>$A186</f>
        <v>0</v>
      </c>
      <c r="BN186" s="74">
        <f>$B186</f>
        <v>0</v>
      </c>
      <c r="BO186" s="80"/>
      <c r="BP186" s="80"/>
      <c r="BQ186" s="80"/>
      <c r="BR186" s="80"/>
      <c r="BS186" s="80"/>
      <c r="BT186" s="80"/>
      <c r="BU186" s="80"/>
      <c r="BV186" s="80"/>
      <c r="BW186" s="80"/>
      <c r="BX186" s="80"/>
      <c r="BY186" s="72">
        <f>COUNTIFS(BO186:BX186,"&gt;=01/01/2018",BO186:BX186,"&lt;=31/12/2018",BO186:BX186,"&lt;="&amp;#REF!)</f>
        <v>0</v>
      </c>
      <c r="BZ186" s="71">
        <f>IF(BY186/MAX($BB$13,3)&gt;=1,1,BY186/MAX($BB$13,3))</f>
        <v>0</v>
      </c>
      <c r="CA186" s="70">
        <f>COUNTIFS(BO186:BX186,"&gt;=01/06/2017",BO186:BX186,"&lt;=31/05/2018",BO186:BX186,"&lt;="&amp;#REF!)</f>
        <v>0</v>
      </c>
      <c r="CB186" s="77">
        <f>IF(CA186/MAX($BB$13,3)&gt;=1,1,CA186/MAX($BB$13,3))</f>
        <v>0</v>
      </c>
    </row>
    <row r="187" spans="1:80" s="60" customFormat="1" ht="20" customHeight="1" thickBot="1" x14ac:dyDescent="0.25">
      <c r="A187" s="88"/>
      <c r="B187" s="88"/>
      <c r="C187" s="87" t="s">
        <v>16</v>
      </c>
      <c r="D187" s="86"/>
      <c r="E187" s="86"/>
      <c r="F187" s="86"/>
      <c r="G187" s="86"/>
      <c r="H187" s="86"/>
      <c r="I187" s="86"/>
      <c r="J187" s="86"/>
      <c r="K187" s="86"/>
      <c r="L187" s="86"/>
      <c r="M187" s="86"/>
      <c r="N187" s="86"/>
      <c r="O187" s="86"/>
      <c r="P187" s="86"/>
      <c r="Q187" s="86"/>
      <c r="R187" s="86"/>
      <c r="S187" s="86"/>
      <c r="T187" s="86"/>
      <c r="U187" s="86"/>
      <c r="V187" s="86"/>
      <c r="W187" s="86"/>
      <c r="X187" s="85"/>
      <c r="Y187" s="84"/>
      <c r="Z187" s="84"/>
      <c r="AA187" s="84"/>
      <c r="AB187" s="84"/>
      <c r="AC187" s="84"/>
      <c r="AD187" s="84"/>
      <c r="AE187" s="83"/>
      <c r="AF187" s="82"/>
      <c r="AG187" s="81"/>
      <c r="AH187" s="78"/>
      <c r="AI187" s="80"/>
      <c r="AJ187" s="80"/>
      <c r="AK187" s="80"/>
      <c r="AL187" s="80"/>
      <c r="AM187" s="79"/>
      <c r="AN187" s="79"/>
      <c r="AO187" s="79"/>
      <c r="AP187" s="78"/>
      <c r="AQ187" s="72">
        <f>COUNTIFS(AG187:AP187,"&gt;=01/01/2017",AG187:AP187,"&lt;=31/12/2017",AG187:AP187,"&lt;="&amp;#REF!)</f>
        <v>0</v>
      </c>
      <c r="AR187" s="71">
        <f>IF(AQ187/MAX($BB$13,3)&gt;=1,1,AQ187/MAX($BB$13,3))</f>
        <v>0</v>
      </c>
      <c r="AS187" s="70">
        <f>COUNTIFS(AG187:AP187,"&gt;=01/06/2016",AG187:AP187,"&lt;=31/05/2017",AG187:AP187,"&lt;="&amp;#REF!)</f>
        <v>0</v>
      </c>
      <c r="AT187" s="77">
        <f>IF(AS187/MAX($BB$13,3)&gt;=1,1,AS187/MAX($BB$13,3))</f>
        <v>0</v>
      </c>
      <c r="AU187" s="76"/>
      <c r="AV187" s="75">
        <f>$A187</f>
        <v>0</v>
      </c>
      <c r="AW187" s="74">
        <f>$B187</f>
        <v>0</v>
      </c>
      <c r="AX187" s="73">
        <f t="array" ref="AX187">IFERROR(SMALL(IF($AG187:$AP187-$AX$2&gt;0,$AG187:$AP187,""),COLUMN(#REF!)),0)</f>
        <v>0</v>
      </c>
      <c r="AY187" s="73">
        <f t="array" ref="AY187">IFERROR(SMALL(IF($AG187:$AP187-$AX$2&gt;0,$AG187:$AP187,""),COLUMN(#REF!)),0)</f>
        <v>0</v>
      </c>
      <c r="AZ187" s="73">
        <f t="array" ref="AZ187">IFERROR(SMALL(IF($AG187:$AP187-$AX$2&gt;0,$AG187:$AP187,""),COLUMN(#REF!)),0)</f>
        <v>0</v>
      </c>
      <c r="BA187" s="73">
        <f t="array" ref="BA187">IFERROR(SMALL(IF($AG187:$AP187-$AX$2&gt;0,$AG187:$AP187,""),COLUMN(#REF!)),0)</f>
        <v>0</v>
      </c>
      <c r="BB187" s="73">
        <f t="array" ref="BB187">IFERROR(SMALL(IF($AG187:$AP187-$AX$2&gt;0,$AG187:$AP187,""),COLUMN(#REF!)),0)</f>
        <v>0</v>
      </c>
      <c r="BC187" s="73">
        <f t="array" ref="BC187">IFERROR(SMALL(IF($AG187:$AP187-$AX$2&gt;0,$AG187:$AP187,""),COLUMN(#REF!)),0)</f>
        <v>0</v>
      </c>
      <c r="BD187" s="73">
        <f t="array" ref="BD187">IFERROR(SMALL(IF($AG187:$AP187-$AX$2&gt;0,$AG187:$AP187,""),COLUMN(#REF!)),0)</f>
        <v>0</v>
      </c>
      <c r="BE187" s="73">
        <f t="array" ref="BE187">IFERROR(SMALL(IF($AG187:$AP187-$AX$2&gt;0,$AG187:$AP187,""),COLUMN(#REF!)),0)</f>
        <v>0</v>
      </c>
      <c r="BF187" s="73">
        <f t="array" ref="BF187">IFERROR(SMALL(IF($AG187:$AP187-$AX$2&gt;0,$AG187:$AP187,""),COLUMN(#REF!)),0)</f>
        <v>0</v>
      </c>
      <c r="BG187" s="73">
        <f t="array" ref="BG187">IFERROR(SMALL(IF($AG187:$AP187-$AX$2&gt;0,$AG187:$AP187,""),COLUMN(#REF!)),0)</f>
        <v>0</v>
      </c>
      <c r="BH187" s="72">
        <f>COUNTIFS(AX187:BG187,"&gt;=01/01/2018",AX187:BG187,"&lt;=31/12/2018",AX187:BG187,"&lt;="&amp;#REF!)</f>
        <v>0</v>
      </c>
      <c r="BI187" s="71">
        <f>IF(BH187/MAX($BB$13,3)&gt;=1,1,BH187/MAX($BB$13,3))</f>
        <v>0</v>
      </c>
      <c r="BJ187" s="70">
        <f>COUNTIFS(AX187:BG187,"&gt;=01/06/2017",AX187:BG187,"&lt;=31/05/2018",AX187:BG187,"&lt;="&amp;#REF!)</f>
        <v>0</v>
      </c>
      <c r="BK187" s="69">
        <f>IF(BJ187/MAX($BB$13,3)&gt;=1,1,BJ187/MAX($BB$13,3))</f>
        <v>0</v>
      </c>
      <c r="BL187" s="68"/>
      <c r="BM187" s="67">
        <f>$A187</f>
        <v>0</v>
      </c>
      <c r="BN187" s="66">
        <f>$B187</f>
        <v>0</v>
      </c>
      <c r="BO187" s="65" t="str">
        <f t="array" ref="BO187">IFERROR(SMALL(IF($AG187:$AP187-$AX$2&gt;0,$AG187:$AP187,""),COLUMN(#REF!)),"")</f>
        <v/>
      </c>
      <c r="BP187" s="65" t="str">
        <f t="array" ref="BP187">IFERROR(SMALL(IF($AG187:$AP187-$AX$2&gt;0,$AG187:$AP187,""),COLUMN(#REF!)),"")</f>
        <v/>
      </c>
      <c r="BQ187" s="65" t="str">
        <f t="array" ref="BQ187">IFERROR(SMALL(IF($AG187:$AP187-$AX$2&gt;0,$AG187:$AP187,""),COLUMN(#REF!)),"")</f>
        <v/>
      </c>
      <c r="BR187" s="65" t="str">
        <f t="array" ref="BR187">IFERROR(SMALL(IF($AG187:$AP187-$AX$2&gt;0,$AG187:$AP187,""),COLUMN(#REF!)),"")</f>
        <v/>
      </c>
      <c r="BS187" s="65" t="str">
        <f t="array" ref="BS187">IFERROR(SMALL(IF($AG187:$AP187-$AX$2&gt;0,$AG187:$AP187,""),COLUMN(#REF!)),"")</f>
        <v/>
      </c>
      <c r="BT187" s="65" t="str">
        <f t="array" ref="BT187">IFERROR(SMALL(IF($AG187:$AP187-$AX$2&gt;0,$AG187:$AP187,""),COLUMN(#REF!)),"")</f>
        <v/>
      </c>
      <c r="BU187" s="65" t="str">
        <f t="array" ref="BU187">IFERROR(SMALL(IF($AG187:$AP187-$AX$2&gt;0,$AG187:$AP187,""),COLUMN(#REF!)),"")</f>
        <v/>
      </c>
      <c r="BV187" s="65" t="str">
        <f t="array" ref="BV187">IFERROR(SMALL(IF($AG187:$AP187-$AX$2&gt;0,$AG187:$AP187,""),COLUMN(#REF!)),"")</f>
        <v/>
      </c>
      <c r="BW187" s="65" t="str">
        <f t="array" ref="BW187">IFERROR(SMALL(IF($AG187:$AP187-$AX$2&gt;0,$AG187:$AP187,""),COLUMN(#REF!)),"")</f>
        <v/>
      </c>
      <c r="BX187" s="65" t="str">
        <f t="array" ref="BX187">IFERROR(SMALL(IF($AG187:$AP187-$AX$2&gt;0,$AG187:$AP187,""),COLUMN(#REF!)),"")</f>
        <v/>
      </c>
      <c r="BY187" s="64">
        <f>COUNTIFS(BO187:BX187,"&gt;=01/01/2018",BO187:BX187,"&lt;=31/12/2018",BO187:BX187,"&lt;="&amp;#REF!)</f>
        <v>0</v>
      </c>
      <c r="BZ187" s="63">
        <f>IF(BY187/MAX($BB$13,3)&gt;=1,1,BY187/MAX($BB$13,3))</f>
        <v>0</v>
      </c>
      <c r="CA187" s="62">
        <f>COUNTIFS(BO187:BX187,"&gt;=01/06/2017",BO187:BX187,"&lt;=31/05/2018",BO187:BX187,"&lt;="&amp;#REF!)</f>
        <v>0</v>
      </c>
      <c r="CB187" s="61">
        <f>IF(CA187/MAX($BB$13,3)&gt;=1,1,CA187/MAX($BB$13,3))</f>
        <v>0</v>
      </c>
    </row>
    <row r="188" spans="1:80" ht="17" thickTop="1" x14ac:dyDescent="0.2">
      <c r="AE188" s="59"/>
    </row>
    <row r="191" spans="1:80" ht="28" customHeight="1" x14ac:dyDescent="0.2">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c r="AB191" s="57"/>
      <c r="AC191" s="57"/>
      <c r="AD191" s="57"/>
      <c r="AE191" s="57"/>
      <c r="AF191" s="57"/>
      <c r="AG191" s="57"/>
      <c r="AH191" s="57"/>
      <c r="AI191" s="57"/>
      <c r="AJ191" s="57"/>
      <c r="AK191" s="57"/>
      <c r="AL191" s="57"/>
      <c r="AM191" s="57"/>
      <c r="AN191" s="57"/>
      <c r="AO191" s="57"/>
      <c r="AP191" s="57"/>
      <c r="AQ191" s="57"/>
      <c r="AR191" s="57"/>
      <c r="AS191" s="57"/>
      <c r="AT191" s="57"/>
      <c r="AU191" s="57"/>
      <c r="AV191" s="57"/>
      <c r="AW191" s="57"/>
      <c r="AX191" s="57"/>
      <c r="AY191" s="57"/>
      <c r="AZ191" s="57"/>
      <c r="BA191" s="57"/>
      <c r="BB191" s="57"/>
      <c r="BC191" s="57"/>
      <c r="BD191" s="57"/>
      <c r="BE191" s="57"/>
      <c r="BF191" s="57"/>
      <c r="BG191" s="57"/>
      <c r="BH191" s="57"/>
      <c r="BI191" s="57"/>
      <c r="BJ191" s="57"/>
      <c r="BK191" s="57"/>
      <c r="BL191" s="57"/>
      <c r="BM191" s="57"/>
      <c r="BN191" s="57"/>
      <c r="BO191" s="57"/>
      <c r="BP191" s="57"/>
      <c r="BQ191" s="57"/>
      <c r="BR191" s="57"/>
      <c r="BS191" s="57"/>
      <c r="BT191" s="57"/>
      <c r="BU191" s="57"/>
      <c r="BV191" s="57"/>
      <c r="BW191" s="57"/>
      <c r="BX191" s="57"/>
      <c r="BY191" s="57"/>
      <c r="BZ191" s="57"/>
      <c r="CA191" s="57"/>
      <c r="CB191" s="56"/>
    </row>
    <row r="192" spans="1:80" ht="28" customHeight="1" x14ac:dyDescent="0.2">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c r="AB192" s="57"/>
      <c r="AC192" s="57"/>
      <c r="AD192" s="57"/>
      <c r="AE192" s="57"/>
      <c r="AF192" s="57"/>
      <c r="AG192" s="57"/>
      <c r="AH192" s="57"/>
      <c r="AI192" s="57"/>
      <c r="AJ192" s="57"/>
      <c r="AK192" s="57"/>
      <c r="AL192" s="57"/>
      <c r="AM192" s="57"/>
      <c r="AN192" s="57"/>
      <c r="AO192" s="57"/>
      <c r="AP192" s="57"/>
      <c r="AQ192" s="57"/>
      <c r="AR192" s="57"/>
      <c r="AS192" s="57"/>
      <c r="AT192" s="57"/>
      <c r="AU192" s="57"/>
      <c r="AV192" s="57"/>
      <c r="AW192" s="57"/>
      <c r="AX192" s="57"/>
      <c r="AY192" s="57"/>
      <c r="AZ192" s="57"/>
      <c r="BA192" s="57"/>
      <c r="BB192" s="57"/>
      <c r="BC192" s="57"/>
      <c r="BD192" s="57"/>
      <c r="BE192" s="57"/>
      <c r="BF192" s="57"/>
      <c r="BG192" s="57"/>
      <c r="BH192" s="57"/>
      <c r="BI192" s="57"/>
      <c r="BJ192" s="57"/>
      <c r="BK192" s="57"/>
      <c r="BL192" s="57"/>
      <c r="BM192" s="57"/>
      <c r="BN192" s="57"/>
      <c r="BO192" s="57"/>
      <c r="BP192" s="57"/>
      <c r="BQ192" s="57"/>
      <c r="BR192" s="57"/>
      <c r="BS192" s="57"/>
      <c r="BT192" s="57"/>
      <c r="BU192" s="57"/>
      <c r="BV192" s="57"/>
      <c r="BW192" s="57"/>
      <c r="BX192" s="57"/>
      <c r="BY192" s="57"/>
      <c r="BZ192" s="57"/>
      <c r="CA192" s="57"/>
      <c r="CB192" s="56"/>
    </row>
    <row r="193" spans="1:80" ht="28" customHeight="1" x14ac:dyDescent="0.2">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c r="AB193" s="57"/>
      <c r="AC193" s="57"/>
      <c r="AD193" s="57"/>
      <c r="AE193" s="57"/>
      <c r="AF193" s="57"/>
      <c r="AG193" s="57"/>
      <c r="AH193" s="57"/>
      <c r="AI193" s="57"/>
      <c r="AJ193" s="57"/>
      <c r="AK193" s="57"/>
      <c r="AL193" s="57"/>
      <c r="AM193" s="57"/>
      <c r="AN193" s="57"/>
      <c r="AO193" s="57"/>
      <c r="AP193" s="57"/>
      <c r="AQ193" s="57"/>
      <c r="AR193" s="57"/>
      <c r="AS193" s="57"/>
      <c r="AT193" s="57"/>
      <c r="AU193" s="57"/>
      <c r="AV193" s="57"/>
      <c r="AW193" s="57"/>
      <c r="AX193" s="57"/>
      <c r="AY193" s="57"/>
      <c r="AZ193" s="57"/>
      <c r="BA193" s="57"/>
      <c r="BB193" s="57"/>
      <c r="BC193" s="57"/>
      <c r="BD193" s="57"/>
      <c r="BE193" s="57"/>
      <c r="BF193" s="57"/>
      <c r="BG193" s="57"/>
      <c r="BH193" s="57"/>
      <c r="BI193" s="57"/>
      <c r="BJ193" s="57"/>
      <c r="BK193" s="57"/>
      <c r="BL193" s="57"/>
      <c r="BM193" s="57"/>
      <c r="BN193" s="57"/>
      <c r="BO193" s="57"/>
      <c r="BP193" s="57"/>
      <c r="BQ193" s="57"/>
      <c r="BR193" s="57"/>
      <c r="BS193" s="57"/>
      <c r="BT193" s="57"/>
      <c r="BU193" s="57"/>
      <c r="BV193" s="57"/>
      <c r="BW193" s="57"/>
      <c r="BX193" s="57"/>
      <c r="BY193" s="57"/>
      <c r="BZ193" s="57"/>
      <c r="CA193" s="57"/>
      <c r="CB193" s="56"/>
    </row>
    <row r="194" spans="1:80" ht="28" customHeight="1" x14ac:dyDescent="0.2">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c r="AB194" s="57"/>
      <c r="AC194" s="57"/>
      <c r="AD194" s="57"/>
      <c r="AE194" s="57"/>
      <c r="AF194" s="57"/>
      <c r="AG194" s="57"/>
      <c r="AH194" s="57"/>
      <c r="AI194" s="57"/>
      <c r="AJ194" s="57"/>
      <c r="AK194" s="57"/>
      <c r="AL194" s="57"/>
      <c r="AM194" s="57"/>
      <c r="AN194" s="57"/>
      <c r="AO194" s="57"/>
      <c r="AP194" s="57"/>
      <c r="AQ194" s="57"/>
      <c r="AR194" s="57"/>
      <c r="AS194" s="57"/>
      <c r="AT194" s="57"/>
      <c r="AU194" s="57"/>
      <c r="AV194" s="57"/>
      <c r="AW194" s="57"/>
      <c r="AX194" s="57"/>
      <c r="AY194" s="57"/>
      <c r="AZ194" s="57"/>
      <c r="BA194" s="57"/>
      <c r="BB194" s="57"/>
      <c r="BC194" s="57"/>
      <c r="BD194" s="57"/>
      <c r="BE194" s="57"/>
      <c r="BF194" s="57"/>
      <c r="BG194" s="57"/>
      <c r="BH194" s="57"/>
      <c r="BI194" s="57"/>
      <c r="BJ194" s="57"/>
      <c r="BK194" s="57"/>
      <c r="BL194" s="57"/>
      <c r="BM194" s="57"/>
      <c r="BN194" s="57"/>
      <c r="BO194" s="57"/>
      <c r="BP194" s="57"/>
      <c r="BQ194" s="57"/>
      <c r="BR194" s="57"/>
      <c r="BS194" s="57"/>
      <c r="BT194" s="57"/>
      <c r="BU194" s="57"/>
      <c r="BV194" s="57"/>
      <c r="BW194" s="57"/>
      <c r="BX194" s="57"/>
      <c r="BY194" s="57"/>
      <c r="BZ194" s="57"/>
      <c r="CA194" s="57"/>
      <c r="CB194" s="56"/>
    </row>
    <row r="195" spans="1:80" ht="28" customHeight="1" x14ac:dyDescent="0.2">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c r="AB195" s="57"/>
      <c r="AC195" s="57"/>
      <c r="AD195" s="57"/>
      <c r="AE195" s="57"/>
      <c r="AF195" s="57"/>
      <c r="AG195" s="57"/>
      <c r="AH195" s="57"/>
      <c r="AI195" s="57"/>
      <c r="AJ195" s="57"/>
      <c r="AK195" s="57"/>
      <c r="AL195" s="57"/>
      <c r="AM195" s="57"/>
      <c r="AN195" s="57"/>
      <c r="AO195" s="57"/>
      <c r="AP195" s="57"/>
      <c r="AQ195" s="57"/>
      <c r="AR195" s="57"/>
      <c r="AS195" s="57"/>
      <c r="AT195" s="57"/>
      <c r="AU195" s="57"/>
      <c r="AV195" s="57"/>
      <c r="AW195" s="57"/>
      <c r="AX195" s="57"/>
      <c r="AY195" s="57"/>
      <c r="AZ195" s="57"/>
      <c r="BA195" s="57"/>
      <c r="BB195" s="57"/>
      <c r="BC195" s="57"/>
      <c r="BD195" s="57"/>
      <c r="BE195" s="57"/>
      <c r="BF195" s="57"/>
      <c r="BG195" s="57"/>
      <c r="BH195" s="57"/>
      <c r="BI195" s="57"/>
      <c r="BJ195" s="57"/>
      <c r="BK195" s="57"/>
      <c r="BL195" s="57"/>
      <c r="BM195" s="57"/>
      <c r="BN195" s="57"/>
      <c r="BO195" s="57"/>
      <c r="BP195" s="57"/>
      <c r="BQ195" s="57"/>
      <c r="BR195" s="57"/>
      <c r="BS195" s="57"/>
      <c r="BT195" s="57"/>
      <c r="BU195" s="57"/>
      <c r="BV195" s="57"/>
      <c r="BW195" s="57"/>
      <c r="BX195" s="57"/>
      <c r="BY195" s="57"/>
      <c r="BZ195" s="57"/>
      <c r="CA195" s="57"/>
      <c r="CB195" s="56"/>
    </row>
    <row r="196" spans="1:80" ht="28" customHeight="1" x14ac:dyDescent="0.2">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c r="AB196" s="57"/>
      <c r="AC196" s="57"/>
      <c r="AD196" s="57"/>
      <c r="AE196" s="57"/>
      <c r="AF196" s="57"/>
      <c r="AG196" s="57"/>
      <c r="AH196" s="57"/>
      <c r="AI196" s="57"/>
      <c r="AJ196" s="57"/>
      <c r="AK196" s="57"/>
      <c r="AL196" s="57"/>
      <c r="AM196" s="57"/>
      <c r="AN196" s="57"/>
      <c r="AO196" s="57"/>
      <c r="AP196" s="57"/>
      <c r="AQ196" s="57"/>
      <c r="AR196" s="57"/>
      <c r="AS196" s="57"/>
      <c r="AT196" s="57"/>
      <c r="AU196" s="57"/>
      <c r="AV196" s="57"/>
      <c r="AW196" s="57"/>
      <c r="AX196" s="57"/>
      <c r="AY196" s="57"/>
      <c r="AZ196" s="57"/>
      <c r="BA196" s="57"/>
      <c r="BB196" s="57"/>
      <c r="BC196" s="57"/>
      <c r="BD196" s="57"/>
      <c r="BE196" s="57"/>
      <c r="BF196" s="57"/>
      <c r="BG196" s="57"/>
      <c r="BH196" s="57"/>
      <c r="BI196" s="57"/>
      <c r="BJ196" s="57"/>
      <c r="BK196" s="57"/>
      <c r="BL196" s="57"/>
      <c r="BM196" s="57"/>
      <c r="BN196" s="57"/>
      <c r="BO196" s="57"/>
      <c r="BP196" s="57"/>
      <c r="BQ196" s="57"/>
      <c r="BR196" s="57"/>
      <c r="BS196" s="57"/>
      <c r="BT196" s="57"/>
      <c r="BU196" s="57"/>
      <c r="BV196" s="57"/>
      <c r="BW196" s="57"/>
      <c r="BX196" s="57"/>
      <c r="BY196" s="57"/>
      <c r="BZ196" s="57"/>
      <c r="CA196" s="57"/>
      <c r="CB196" s="56"/>
    </row>
    <row r="197" spans="1:80" ht="28" customHeight="1" x14ac:dyDescent="0.2">
      <c r="A197" s="57"/>
      <c r="B197" s="57"/>
      <c r="C197" s="57"/>
      <c r="D197" s="58"/>
      <c r="E197" s="57"/>
      <c r="F197" s="57"/>
      <c r="G197" s="57"/>
      <c r="H197" s="57"/>
      <c r="I197" s="57"/>
      <c r="J197" s="57"/>
      <c r="K197" s="57"/>
      <c r="L197" s="57"/>
      <c r="M197" s="57"/>
      <c r="N197" s="57"/>
      <c r="O197" s="57"/>
      <c r="P197" s="57"/>
      <c r="Q197" s="57"/>
      <c r="R197" s="57"/>
      <c r="S197" s="57"/>
      <c r="T197" s="57"/>
      <c r="U197" s="57"/>
      <c r="V197" s="57"/>
      <c r="W197" s="57"/>
      <c r="X197" s="57"/>
      <c r="Y197" s="57"/>
      <c r="Z197" s="57"/>
      <c r="AA197" s="57"/>
      <c r="AB197" s="57"/>
      <c r="AC197" s="57"/>
      <c r="AD197" s="57"/>
      <c r="AE197" s="57"/>
      <c r="AF197" s="57"/>
      <c r="AG197" s="57"/>
      <c r="AH197" s="57"/>
      <c r="AI197" s="57"/>
      <c r="AJ197" s="57"/>
      <c r="AK197" s="57"/>
      <c r="AL197" s="57"/>
      <c r="AM197" s="57"/>
      <c r="AN197" s="57"/>
      <c r="AO197" s="57"/>
      <c r="AP197" s="57"/>
      <c r="AQ197" s="57"/>
      <c r="AR197" s="57"/>
      <c r="AS197" s="57"/>
      <c r="AT197" s="57"/>
      <c r="AU197" s="57"/>
      <c r="AV197" s="57"/>
      <c r="AW197" s="57"/>
      <c r="AX197" s="57"/>
      <c r="AY197" s="57"/>
      <c r="AZ197" s="57"/>
      <c r="BA197" s="57"/>
      <c r="BB197" s="57"/>
      <c r="BC197" s="57"/>
      <c r="BD197" s="57"/>
      <c r="BE197" s="57"/>
      <c r="BF197" s="57"/>
      <c r="BG197" s="57"/>
      <c r="BH197" s="57"/>
      <c r="BI197" s="57"/>
      <c r="BJ197" s="57"/>
      <c r="BK197" s="57"/>
      <c r="BL197" s="57"/>
      <c r="BM197" s="57"/>
      <c r="BN197" s="57"/>
      <c r="BO197" s="57"/>
      <c r="BP197" s="57"/>
      <c r="BQ197" s="57"/>
      <c r="BR197" s="57"/>
      <c r="BS197" s="57"/>
      <c r="BT197" s="57"/>
      <c r="BU197" s="57"/>
      <c r="BV197" s="57"/>
      <c r="BW197" s="57"/>
      <c r="BX197" s="57"/>
      <c r="BY197" s="57"/>
      <c r="BZ197" s="57"/>
      <c r="CA197" s="57"/>
      <c r="CB197" s="56"/>
    </row>
    <row r="198" spans="1:80" ht="28" customHeight="1" x14ac:dyDescent="0.2">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c r="AB198" s="57"/>
      <c r="AC198" s="57"/>
      <c r="AD198" s="57"/>
      <c r="AE198" s="57"/>
      <c r="AF198" s="57"/>
      <c r="AG198" s="57"/>
      <c r="AH198" s="57"/>
      <c r="AI198" s="57"/>
      <c r="AJ198" s="57"/>
      <c r="AK198" s="57"/>
      <c r="AL198" s="57"/>
      <c r="AM198" s="57"/>
      <c r="AN198" s="57"/>
      <c r="AO198" s="57"/>
      <c r="AP198" s="57"/>
      <c r="AQ198" s="57"/>
      <c r="AR198" s="57"/>
      <c r="AS198" s="57"/>
      <c r="AT198" s="57"/>
      <c r="AU198" s="57"/>
      <c r="AV198" s="57"/>
      <c r="AW198" s="57"/>
      <c r="AX198" s="57"/>
      <c r="AY198" s="57"/>
      <c r="AZ198" s="57"/>
      <c r="BA198" s="57"/>
      <c r="BB198" s="57"/>
      <c r="BC198" s="57"/>
      <c r="BD198" s="57"/>
      <c r="BE198" s="57"/>
      <c r="BF198" s="57"/>
      <c r="BG198" s="57"/>
      <c r="BH198" s="57"/>
      <c r="BI198" s="57"/>
      <c r="BJ198" s="57"/>
      <c r="BK198" s="57"/>
      <c r="BL198" s="57"/>
      <c r="BM198" s="57"/>
      <c r="BN198" s="57"/>
      <c r="BO198" s="57"/>
      <c r="BP198" s="57"/>
      <c r="BQ198" s="57"/>
      <c r="BR198" s="57"/>
      <c r="BS198" s="57"/>
      <c r="BT198" s="57"/>
      <c r="BU198" s="57"/>
      <c r="BV198" s="57"/>
      <c r="BW198" s="57"/>
      <c r="BX198" s="57"/>
      <c r="BY198" s="57"/>
      <c r="BZ198" s="57"/>
      <c r="CA198" s="57"/>
      <c r="CB198" s="56"/>
    </row>
    <row r="199" spans="1:80" ht="28" customHeight="1" x14ac:dyDescent="0.2">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c r="AB199" s="57"/>
      <c r="AC199" s="57"/>
      <c r="AD199" s="57"/>
      <c r="AE199" s="57"/>
      <c r="AF199" s="57"/>
      <c r="AG199" s="57"/>
      <c r="AH199" s="57"/>
      <c r="AI199" s="57"/>
      <c r="AJ199" s="57"/>
      <c r="AK199" s="57"/>
      <c r="AL199" s="57"/>
      <c r="AM199" s="57"/>
      <c r="AN199" s="57"/>
      <c r="AO199" s="57"/>
      <c r="AP199" s="57"/>
      <c r="AQ199" s="57"/>
      <c r="AR199" s="57"/>
      <c r="AS199" s="57"/>
      <c r="AT199" s="57"/>
      <c r="AU199" s="57"/>
      <c r="AV199" s="57"/>
      <c r="AW199" s="57"/>
      <c r="AX199" s="57"/>
      <c r="AY199" s="57"/>
      <c r="AZ199" s="57"/>
      <c r="BA199" s="57"/>
      <c r="BB199" s="57"/>
      <c r="BC199" s="57"/>
      <c r="BD199" s="57"/>
      <c r="BE199" s="57"/>
      <c r="BF199" s="57"/>
      <c r="BG199" s="57"/>
      <c r="BH199" s="57"/>
      <c r="BI199" s="57"/>
      <c r="BJ199" s="57"/>
      <c r="BK199" s="57"/>
      <c r="BL199" s="57"/>
      <c r="BM199" s="57"/>
      <c r="BN199" s="57"/>
      <c r="BO199" s="57"/>
      <c r="BP199" s="57"/>
      <c r="BQ199" s="57"/>
      <c r="BR199" s="57"/>
      <c r="BS199" s="57"/>
      <c r="BT199" s="57"/>
      <c r="BU199" s="57"/>
      <c r="BV199" s="57"/>
      <c r="BW199" s="57"/>
      <c r="BX199" s="57"/>
      <c r="BY199" s="57"/>
      <c r="BZ199" s="57"/>
      <c r="CA199" s="57"/>
      <c r="CB199" s="56"/>
    </row>
    <row r="200" spans="1:80" ht="28" customHeight="1" x14ac:dyDescent="0.2">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c r="AB200" s="57"/>
      <c r="AC200" s="57"/>
      <c r="AD200" s="57"/>
      <c r="AE200" s="57"/>
      <c r="AF200" s="57"/>
      <c r="AG200" s="57"/>
      <c r="AH200" s="57"/>
      <c r="AI200" s="57"/>
      <c r="AJ200" s="57"/>
      <c r="AK200" s="57"/>
      <c r="AL200" s="57"/>
      <c r="AM200" s="57"/>
      <c r="AN200" s="57"/>
      <c r="AO200" s="57"/>
      <c r="AP200" s="57"/>
      <c r="AQ200" s="57"/>
      <c r="AR200" s="57"/>
      <c r="AS200" s="57"/>
      <c r="AT200" s="57"/>
      <c r="AU200" s="57"/>
      <c r="AV200" s="57"/>
      <c r="AW200" s="57"/>
      <c r="AX200" s="57"/>
      <c r="AY200" s="57"/>
      <c r="AZ200" s="57"/>
      <c r="BA200" s="57"/>
      <c r="BB200" s="57"/>
      <c r="BC200" s="57"/>
      <c r="BD200" s="57"/>
      <c r="BE200" s="57"/>
      <c r="BF200" s="57"/>
      <c r="BG200" s="57"/>
      <c r="BH200" s="57"/>
      <c r="BI200" s="57"/>
      <c r="BJ200" s="57"/>
      <c r="BK200" s="57"/>
      <c r="BL200" s="57"/>
      <c r="BM200" s="57"/>
      <c r="BN200" s="57"/>
      <c r="BO200" s="57"/>
      <c r="BP200" s="57"/>
      <c r="BQ200" s="57"/>
      <c r="BR200" s="57"/>
      <c r="BS200" s="57"/>
      <c r="BT200" s="57"/>
      <c r="BU200" s="57"/>
      <c r="BV200" s="57"/>
      <c r="BW200" s="57"/>
      <c r="BX200" s="57"/>
      <c r="BY200" s="57"/>
      <c r="BZ200" s="57"/>
      <c r="CA200" s="57"/>
      <c r="CB200" s="56"/>
    </row>
    <row r="201" spans="1:80" ht="28" customHeight="1" x14ac:dyDescent="0.2">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c r="AB201" s="57"/>
      <c r="AC201" s="57"/>
      <c r="AD201" s="57"/>
      <c r="AE201" s="57"/>
      <c r="AF201" s="57"/>
      <c r="AG201" s="57"/>
      <c r="AH201" s="57"/>
      <c r="AI201" s="57"/>
      <c r="AJ201" s="57"/>
      <c r="AK201" s="57"/>
      <c r="AL201" s="57"/>
      <c r="AM201" s="57"/>
      <c r="AN201" s="57"/>
      <c r="AO201" s="57"/>
      <c r="AP201" s="57"/>
      <c r="AQ201" s="57"/>
      <c r="AR201" s="57"/>
      <c r="AS201" s="57"/>
      <c r="AT201" s="57"/>
      <c r="AU201" s="57"/>
      <c r="AV201" s="57"/>
      <c r="AW201" s="57"/>
      <c r="AX201" s="57"/>
      <c r="AY201" s="57"/>
      <c r="AZ201" s="57"/>
      <c r="BA201" s="57"/>
      <c r="BB201" s="57"/>
      <c r="BC201" s="57"/>
      <c r="BD201" s="57"/>
      <c r="BE201" s="57"/>
      <c r="BF201" s="57"/>
      <c r="BG201" s="57"/>
      <c r="BH201" s="57"/>
      <c r="BI201" s="57"/>
      <c r="BJ201" s="57"/>
      <c r="BK201" s="57"/>
      <c r="BL201" s="57"/>
      <c r="BM201" s="57"/>
      <c r="BN201" s="57"/>
      <c r="BO201" s="57"/>
      <c r="BP201" s="57"/>
      <c r="BQ201" s="57"/>
      <c r="BR201" s="57"/>
      <c r="BS201" s="57"/>
      <c r="BT201" s="57"/>
      <c r="BU201" s="57"/>
      <c r="BV201" s="57"/>
      <c r="BW201" s="57"/>
      <c r="BX201" s="57"/>
      <c r="BY201" s="57"/>
      <c r="BZ201" s="57"/>
      <c r="CA201" s="57"/>
      <c r="CB201" s="56"/>
    </row>
    <row r="202" spans="1:80" ht="28" customHeight="1" x14ac:dyDescent="0.2">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c r="AB202" s="57"/>
      <c r="AC202" s="57"/>
      <c r="AD202" s="57"/>
      <c r="AE202" s="57"/>
      <c r="AF202" s="57"/>
      <c r="AG202" s="57"/>
      <c r="AH202" s="57"/>
      <c r="AI202" s="57"/>
      <c r="AJ202" s="57"/>
      <c r="AK202" s="57"/>
      <c r="AL202" s="57"/>
      <c r="AM202" s="57"/>
      <c r="AN202" s="57"/>
      <c r="AO202" s="57"/>
      <c r="AP202" s="57"/>
      <c r="AQ202" s="57"/>
      <c r="AR202" s="57"/>
      <c r="AS202" s="57"/>
      <c r="AT202" s="57"/>
      <c r="AU202" s="57"/>
      <c r="AV202" s="57"/>
      <c r="AW202" s="57"/>
      <c r="AX202" s="57"/>
      <c r="AY202" s="57"/>
      <c r="AZ202" s="57"/>
      <c r="BA202" s="57"/>
      <c r="BB202" s="57"/>
      <c r="BC202" s="57"/>
      <c r="BD202" s="57"/>
      <c r="BE202" s="57"/>
      <c r="BF202" s="57"/>
      <c r="BG202" s="57"/>
      <c r="BH202" s="57"/>
      <c r="BI202" s="57"/>
      <c r="BJ202" s="57"/>
      <c r="BK202" s="57"/>
      <c r="BL202" s="57"/>
      <c r="BM202" s="57"/>
      <c r="BN202" s="57"/>
      <c r="BO202" s="57"/>
      <c r="BP202" s="57"/>
      <c r="BQ202" s="57"/>
      <c r="BR202" s="57"/>
      <c r="BS202" s="57"/>
      <c r="BT202" s="57"/>
      <c r="BU202" s="57"/>
      <c r="BV202" s="57"/>
      <c r="BW202" s="57"/>
      <c r="BX202" s="57"/>
      <c r="BY202" s="57"/>
      <c r="BZ202" s="57"/>
      <c r="CA202" s="57"/>
      <c r="CB202" s="56"/>
    </row>
    <row r="203" spans="1:80" ht="28" customHeight="1" x14ac:dyDescent="0.2">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7"/>
      <c r="AR203" s="57"/>
      <c r="AS203" s="57"/>
      <c r="AT203" s="57"/>
      <c r="AU203" s="57"/>
      <c r="AV203" s="57"/>
      <c r="AW203" s="57"/>
      <c r="AX203" s="57"/>
      <c r="AY203" s="57"/>
      <c r="AZ203" s="57"/>
      <c r="BA203" s="57"/>
      <c r="BB203" s="57"/>
      <c r="BC203" s="57"/>
      <c r="BD203" s="57"/>
      <c r="BE203" s="57"/>
      <c r="BF203" s="57"/>
      <c r="BG203" s="57"/>
      <c r="BH203" s="57"/>
      <c r="BI203" s="57"/>
      <c r="BJ203" s="57"/>
      <c r="BK203" s="57"/>
      <c r="BL203" s="57"/>
      <c r="BM203" s="57"/>
      <c r="BN203" s="57"/>
      <c r="BO203" s="57"/>
      <c r="BP203" s="57"/>
      <c r="BQ203" s="57"/>
      <c r="BR203" s="57"/>
      <c r="BS203" s="57"/>
      <c r="BT203" s="57"/>
      <c r="BU203" s="57"/>
      <c r="BV203" s="57"/>
      <c r="BW203" s="57"/>
      <c r="BX203" s="57"/>
      <c r="BY203" s="57"/>
      <c r="BZ203" s="57"/>
      <c r="CA203" s="57"/>
      <c r="CB203" s="56"/>
    </row>
    <row r="204" spans="1:80" ht="28" customHeight="1" x14ac:dyDescent="0.2">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7"/>
      <c r="AR204" s="57"/>
      <c r="AS204" s="57"/>
      <c r="AT204" s="57"/>
      <c r="AU204" s="57"/>
      <c r="AV204" s="57"/>
      <c r="AW204" s="57"/>
      <c r="AX204" s="57"/>
      <c r="AY204" s="57"/>
      <c r="AZ204" s="57"/>
      <c r="BA204" s="57"/>
      <c r="BB204" s="57"/>
      <c r="BC204" s="57"/>
      <c r="BD204" s="57"/>
      <c r="BE204" s="57"/>
      <c r="BF204" s="57"/>
      <c r="BG204" s="57"/>
      <c r="BH204" s="57"/>
      <c r="BI204" s="57"/>
      <c r="BJ204" s="57"/>
      <c r="BK204" s="57"/>
      <c r="BL204" s="57"/>
      <c r="BM204" s="57"/>
      <c r="BN204" s="57"/>
      <c r="BO204" s="57"/>
      <c r="BP204" s="57"/>
      <c r="BQ204" s="57"/>
      <c r="BR204" s="57"/>
      <c r="BS204" s="57"/>
      <c r="BT204" s="57"/>
      <c r="BU204" s="57"/>
      <c r="BV204" s="57"/>
      <c r="BW204" s="57"/>
      <c r="BX204" s="57"/>
      <c r="BY204" s="57"/>
      <c r="BZ204" s="57"/>
      <c r="CA204" s="57"/>
      <c r="CB204" s="56"/>
    </row>
    <row r="205" spans="1:80" ht="28" customHeight="1" x14ac:dyDescent="0.2">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7"/>
      <c r="AR205" s="57"/>
      <c r="AS205" s="57"/>
      <c r="AT205" s="57"/>
      <c r="AU205" s="57"/>
      <c r="AV205" s="57"/>
      <c r="AW205" s="57"/>
      <c r="AX205" s="57"/>
      <c r="AY205" s="57"/>
      <c r="AZ205" s="57"/>
      <c r="BA205" s="57"/>
      <c r="BB205" s="57"/>
      <c r="BC205" s="57"/>
      <c r="BD205" s="57"/>
      <c r="BE205" s="57"/>
      <c r="BF205" s="57"/>
      <c r="BG205" s="57"/>
      <c r="BH205" s="57"/>
      <c r="BI205" s="57"/>
      <c r="BJ205" s="57"/>
      <c r="BK205" s="57"/>
      <c r="BL205" s="57"/>
      <c r="BM205" s="57"/>
      <c r="BN205" s="57"/>
      <c r="BO205" s="57"/>
      <c r="BP205" s="57"/>
      <c r="BQ205" s="57"/>
      <c r="BR205" s="57"/>
      <c r="BS205" s="57"/>
      <c r="BT205" s="57"/>
      <c r="BU205" s="57"/>
      <c r="BV205" s="57"/>
      <c r="BW205" s="57"/>
      <c r="BX205" s="57"/>
      <c r="BY205" s="57"/>
      <c r="BZ205" s="57"/>
      <c r="CA205" s="57"/>
      <c r="CB205" s="56"/>
    </row>
    <row r="206" spans="1:80" ht="28" customHeight="1" x14ac:dyDescent="0.2">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7"/>
      <c r="AR206" s="57"/>
      <c r="AS206" s="57"/>
      <c r="AT206" s="57"/>
      <c r="AU206" s="57"/>
      <c r="AV206" s="57"/>
      <c r="AW206" s="57"/>
      <c r="AX206" s="57"/>
      <c r="AY206" s="57"/>
      <c r="AZ206" s="57"/>
      <c r="BA206" s="57"/>
      <c r="BB206" s="57"/>
      <c r="BC206" s="57"/>
      <c r="BD206" s="57"/>
      <c r="BE206" s="57"/>
      <c r="BF206" s="57"/>
      <c r="BG206" s="57"/>
      <c r="BH206" s="57"/>
      <c r="BI206" s="57"/>
      <c r="BJ206" s="57"/>
      <c r="BK206" s="57"/>
      <c r="BL206" s="57"/>
      <c r="BM206" s="57"/>
      <c r="BN206" s="57"/>
      <c r="BO206" s="57"/>
      <c r="BP206" s="57"/>
      <c r="BQ206" s="57"/>
      <c r="BR206" s="57"/>
      <c r="BS206" s="57"/>
      <c r="BT206" s="57"/>
      <c r="BU206" s="57"/>
      <c r="BV206" s="57"/>
      <c r="BW206" s="57"/>
      <c r="BX206" s="57"/>
      <c r="BY206" s="57"/>
      <c r="BZ206" s="57"/>
      <c r="CA206" s="57"/>
      <c r="CB206" s="56"/>
    </row>
    <row r="207" spans="1:80" ht="28" customHeight="1" x14ac:dyDescent="0.2">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7"/>
      <c r="AR207" s="57"/>
      <c r="AS207" s="57"/>
      <c r="AT207" s="57"/>
      <c r="AU207" s="57"/>
      <c r="AV207" s="57"/>
      <c r="AW207" s="57"/>
      <c r="AX207" s="57"/>
      <c r="AY207" s="57"/>
      <c r="AZ207" s="57"/>
      <c r="BA207" s="57"/>
      <c r="BB207" s="57"/>
      <c r="BC207" s="57"/>
      <c r="BD207" s="57"/>
      <c r="BE207" s="57"/>
      <c r="BF207" s="57"/>
      <c r="BG207" s="57"/>
      <c r="BH207" s="57"/>
      <c r="BI207" s="57"/>
      <c r="BJ207" s="57"/>
      <c r="BK207" s="57"/>
      <c r="BL207" s="57"/>
      <c r="BM207" s="57"/>
      <c r="BN207" s="57"/>
      <c r="BO207" s="57"/>
      <c r="BP207" s="57"/>
      <c r="BQ207" s="57"/>
      <c r="BR207" s="57"/>
      <c r="BS207" s="57"/>
      <c r="BT207" s="57"/>
      <c r="BU207" s="57"/>
      <c r="BV207" s="57"/>
      <c r="BW207" s="57"/>
      <c r="BX207" s="57"/>
      <c r="BY207" s="57"/>
      <c r="BZ207" s="57"/>
      <c r="CA207" s="57"/>
      <c r="CB207" s="56"/>
    </row>
    <row r="208" spans="1:80" ht="28" customHeight="1" x14ac:dyDescent="0.2">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7"/>
      <c r="AR208" s="57"/>
      <c r="AS208" s="57"/>
      <c r="AT208" s="57"/>
      <c r="AU208" s="57"/>
      <c r="AV208" s="57"/>
      <c r="AW208" s="57"/>
      <c r="AX208" s="57"/>
      <c r="AY208" s="57"/>
      <c r="AZ208" s="57"/>
      <c r="BA208" s="57"/>
      <c r="BB208" s="57"/>
      <c r="BC208" s="57"/>
      <c r="BD208" s="57"/>
      <c r="BE208" s="57"/>
      <c r="BF208" s="57"/>
      <c r="BG208" s="57"/>
      <c r="BH208" s="57"/>
      <c r="BI208" s="57"/>
      <c r="BJ208" s="57"/>
      <c r="BK208" s="57"/>
      <c r="BL208" s="57"/>
      <c r="BM208" s="57"/>
      <c r="BN208" s="57"/>
      <c r="BO208" s="57"/>
      <c r="BP208" s="57"/>
      <c r="BQ208" s="57"/>
      <c r="BR208" s="57"/>
      <c r="BS208" s="57"/>
      <c r="BT208" s="57"/>
      <c r="BU208" s="57"/>
      <c r="BV208" s="57"/>
      <c r="BW208" s="57"/>
      <c r="BX208" s="57"/>
      <c r="BY208" s="57"/>
      <c r="BZ208" s="57"/>
      <c r="CA208" s="57"/>
      <c r="CB208" s="56"/>
    </row>
    <row r="209" spans="1:80" ht="28" customHeight="1" x14ac:dyDescent="0.2">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7"/>
      <c r="AR209" s="57"/>
      <c r="AS209" s="57"/>
      <c r="AT209" s="57"/>
      <c r="AU209" s="57"/>
      <c r="AV209" s="57"/>
      <c r="AW209" s="57"/>
      <c r="AX209" s="57"/>
      <c r="AY209" s="57"/>
      <c r="AZ209" s="57"/>
      <c r="BA209" s="57"/>
      <c r="BB209" s="57"/>
      <c r="BC209" s="57"/>
      <c r="BD209" s="57"/>
      <c r="BE209" s="57"/>
      <c r="BF209" s="57"/>
      <c r="BG209" s="57"/>
      <c r="BH209" s="57"/>
      <c r="BI209" s="57"/>
      <c r="BJ209" s="57"/>
      <c r="BK209" s="57"/>
      <c r="BL209" s="57"/>
      <c r="BM209" s="57"/>
      <c r="BN209" s="57"/>
      <c r="BO209" s="57"/>
      <c r="BP209" s="57"/>
      <c r="BQ209" s="57"/>
      <c r="BR209" s="57"/>
      <c r="BS209" s="57"/>
      <c r="BT209" s="57"/>
      <c r="BU209" s="57"/>
      <c r="BV209" s="57"/>
      <c r="BW209" s="57"/>
      <c r="BX209" s="57"/>
      <c r="BY209" s="57"/>
      <c r="BZ209" s="57"/>
      <c r="CA209" s="57"/>
      <c r="CB209" s="56"/>
    </row>
    <row r="210" spans="1:80" ht="28" customHeight="1" x14ac:dyDescent="0.2">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7"/>
      <c r="AR210" s="57"/>
      <c r="AS210" s="57"/>
      <c r="AT210" s="57"/>
      <c r="AU210" s="57"/>
      <c r="AV210" s="57"/>
      <c r="AW210" s="57"/>
      <c r="AX210" s="57"/>
      <c r="AY210" s="57"/>
      <c r="AZ210" s="57"/>
      <c r="BA210" s="57"/>
      <c r="BB210" s="57"/>
      <c r="BC210" s="57"/>
      <c r="BD210" s="57"/>
      <c r="BE210" s="57"/>
      <c r="BF210" s="57"/>
      <c r="BG210" s="57"/>
      <c r="BH210" s="57"/>
      <c r="BI210" s="57"/>
      <c r="BJ210" s="57"/>
      <c r="BK210" s="57"/>
      <c r="BL210" s="57"/>
      <c r="BM210" s="57"/>
      <c r="BN210" s="57"/>
      <c r="BO210" s="57"/>
      <c r="BP210" s="57"/>
      <c r="BQ210" s="57"/>
      <c r="BR210" s="57"/>
      <c r="BS210" s="57"/>
      <c r="BT210" s="57"/>
      <c r="BU210" s="57"/>
      <c r="BV210" s="57"/>
      <c r="BW210" s="57"/>
      <c r="BX210" s="57"/>
      <c r="BY210" s="57"/>
      <c r="BZ210" s="57"/>
      <c r="CA210" s="57"/>
      <c r="CB210" s="56"/>
    </row>
    <row r="211" spans="1:80" ht="28" customHeight="1" x14ac:dyDescent="0.2">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7"/>
      <c r="AR211" s="57"/>
      <c r="AS211" s="57"/>
      <c r="AT211" s="57"/>
      <c r="AU211" s="57"/>
      <c r="AV211" s="57"/>
      <c r="AW211" s="57"/>
      <c r="AX211" s="57"/>
      <c r="AY211" s="57"/>
      <c r="AZ211" s="57"/>
      <c r="BA211" s="57"/>
      <c r="BB211" s="57"/>
      <c r="BC211" s="57"/>
      <c r="BD211" s="57"/>
      <c r="BE211" s="57"/>
      <c r="BF211" s="57"/>
      <c r="BG211" s="57"/>
      <c r="BH211" s="57"/>
      <c r="BI211" s="57"/>
      <c r="BJ211" s="57"/>
      <c r="BK211" s="57"/>
      <c r="BL211" s="57"/>
      <c r="BM211" s="57"/>
      <c r="BN211" s="57"/>
      <c r="BO211" s="57"/>
      <c r="BP211" s="57"/>
      <c r="BQ211" s="57"/>
      <c r="BR211" s="57"/>
      <c r="BS211" s="57"/>
      <c r="BT211" s="57"/>
      <c r="BU211" s="57"/>
      <c r="BV211" s="57"/>
      <c r="BW211" s="57"/>
      <c r="BX211" s="57"/>
      <c r="BY211" s="57"/>
      <c r="BZ211" s="57"/>
      <c r="CA211" s="57"/>
      <c r="CB211" s="56"/>
    </row>
    <row r="212" spans="1:80" ht="28" customHeight="1" x14ac:dyDescent="0.2">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7"/>
      <c r="AR212" s="57"/>
      <c r="AS212" s="57"/>
      <c r="AT212" s="57"/>
      <c r="AU212" s="57"/>
      <c r="AV212" s="57"/>
      <c r="AW212" s="57"/>
      <c r="AX212" s="57"/>
      <c r="AY212" s="57"/>
      <c r="AZ212" s="57"/>
      <c r="BA212" s="57"/>
      <c r="BB212" s="57"/>
      <c r="BC212" s="57"/>
      <c r="BD212" s="57"/>
      <c r="BE212" s="57"/>
      <c r="BF212" s="57"/>
      <c r="BG212" s="57"/>
      <c r="BH212" s="57"/>
      <c r="BI212" s="57"/>
      <c r="BJ212" s="57"/>
      <c r="BK212" s="57"/>
      <c r="BL212" s="57"/>
      <c r="BM212" s="57"/>
      <c r="BN212" s="57"/>
      <c r="BO212" s="57"/>
      <c r="BP212" s="57"/>
      <c r="BQ212" s="57"/>
      <c r="BR212" s="57"/>
      <c r="BS212" s="57"/>
      <c r="BT212" s="57"/>
      <c r="BU212" s="57"/>
      <c r="BV212" s="57"/>
      <c r="BW212" s="57"/>
      <c r="BX212" s="57"/>
      <c r="BY212" s="57"/>
      <c r="BZ212" s="57"/>
      <c r="CA212" s="57"/>
      <c r="CB212" s="56"/>
    </row>
    <row r="213" spans="1:80" ht="28" customHeight="1" x14ac:dyDescent="0.2">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7"/>
      <c r="AR213" s="57"/>
      <c r="AS213" s="57"/>
      <c r="AT213" s="57"/>
      <c r="AU213" s="57"/>
      <c r="AV213" s="57"/>
      <c r="AW213" s="57"/>
      <c r="AX213" s="57"/>
      <c r="AY213" s="57"/>
      <c r="AZ213" s="57"/>
      <c r="BA213" s="57"/>
      <c r="BB213" s="57"/>
      <c r="BC213" s="57"/>
      <c r="BD213" s="57"/>
      <c r="BE213" s="57"/>
      <c r="BF213" s="57"/>
      <c r="BG213" s="57"/>
      <c r="BH213" s="57"/>
      <c r="BI213" s="57"/>
      <c r="BJ213" s="57"/>
      <c r="BK213" s="57"/>
      <c r="BL213" s="57"/>
      <c r="BM213" s="57"/>
      <c r="BN213" s="57"/>
      <c r="BO213" s="57"/>
      <c r="BP213" s="57"/>
      <c r="BQ213" s="57"/>
      <c r="BR213" s="57"/>
      <c r="BS213" s="57"/>
      <c r="BT213" s="57"/>
      <c r="BU213" s="57"/>
      <c r="BV213" s="57"/>
      <c r="BW213" s="57"/>
      <c r="BX213" s="57"/>
      <c r="BY213" s="57"/>
      <c r="BZ213" s="57"/>
      <c r="CA213" s="57"/>
      <c r="CB213" s="56"/>
    </row>
    <row r="214" spans="1:80" ht="28" customHeight="1" x14ac:dyDescent="0.2">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7"/>
      <c r="AR214" s="57"/>
      <c r="AS214" s="57"/>
      <c r="AT214" s="57"/>
      <c r="AU214" s="57"/>
      <c r="AV214" s="57"/>
      <c r="AW214" s="57"/>
      <c r="AX214" s="57"/>
      <c r="AY214" s="57"/>
      <c r="AZ214" s="57"/>
      <c r="BA214" s="57"/>
      <c r="BB214" s="57"/>
      <c r="BC214" s="57"/>
      <c r="BD214" s="57"/>
      <c r="BE214" s="57"/>
      <c r="BF214" s="57"/>
      <c r="BG214" s="57"/>
      <c r="BH214" s="57"/>
      <c r="BI214" s="57"/>
      <c r="BJ214" s="57"/>
      <c r="BK214" s="57"/>
      <c r="BL214" s="57"/>
      <c r="BM214" s="57"/>
      <c r="BN214" s="57"/>
      <c r="BO214" s="57"/>
      <c r="BP214" s="57"/>
      <c r="BQ214" s="57"/>
      <c r="BR214" s="57"/>
      <c r="BS214" s="57"/>
      <c r="BT214" s="57"/>
      <c r="BU214" s="57"/>
      <c r="BV214" s="57"/>
      <c r="BW214" s="57"/>
      <c r="BX214" s="57"/>
      <c r="BY214" s="57"/>
      <c r="BZ214" s="57"/>
      <c r="CA214" s="57"/>
      <c r="CB214" s="56"/>
    </row>
    <row r="215" spans="1:80" ht="28" customHeight="1" x14ac:dyDescent="0.2">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c r="AB215" s="57"/>
      <c r="AC215" s="57"/>
      <c r="AD215" s="57"/>
      <c r="AE215" s="57"/>
      <c r="AF215" s="57"/>
      <c r="AG215" s="57"/>
      <c r="AH215" s="57"/>
      <c r="AI215" s="57"/>
      <c r="AJ215" s="57"/>
      <c r="AK215" s="57"/>
      <c r="AL215" s="57"/>
      <c r="AM215" s="57"/>
      <c r="AN215" s="57"/>
      <c r="AO215" s="57"/>
      <c r="AP215" s="57"/>
      <c r="AQ215" s="57"/>
      <c r="AR215" s="57"/>
      <c r="AS215" s="57"/>
      <c r="AT215" s="57"/>
      <c r="AU215" s="57"/>
      <c r="AV215" s="57"/>
      <c r="AW215" s="57"/>
      <c r="AX215" s="57"/>
      <c r="AY215" s="57"/>
      <c r="AZ215" s="57"/>
      <c r="BA215" s="57"/>
      <c r="BB215" s="57"/>
      <c r="BC215" s="57"/>
      <c r="BD215" s="57"/>
      <c r="BE215" s="57"/>
      <c r="BF215" s="57"/>
      <c r="BG215" s="57"/>
      <c r="BH215" s="57"/>
      <c r="BI215" s="57"/>
      <c r="BJ215" s="57"/>
      <c r="BK215" s="57"/>
      <c r="BL215" s="57"/>
      <c r="BM215" s="57"/>
      <c r="BN215" s="57"/>
      <c r="BO215" s="57"/>
      <c r="BP215" s="57"/>
      <c r="BQ215" s="57"/>
      <c r="BR215" s="57"/>
      <c r="BS215" s="57"/>
      <c r="BT215" s="57"/>
      <c r="BU215" s="57"/>
      <c r="BV215" s="57"/>
      <c r="BW215" s="57"/>
      <c r="BX215" s="57"/>
      <c r="BY215" s="57"/>
      <c r="BZ215" s="57"/>
      <c r="CA215" s="57"/>
      <c r="CB215" s="56"/>
    </row>
    <row r="216" spans="1:80" ht="28" customHeight="1" x14ac:dyDescent="0.2">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c r="AB216" s="57"/>
      <c r="AC216" s="57"/>
      <c r="AD216" s="57"/>
      <c r="AE216" s="57"/>
      <c r="AF216" s="57"/>
      <c r="AG216" s="57"/>
      <c r="AH216" s="57"/>
      <c r="AI216" s="57"/>
      <c r="AJ216" s="57"/>
      <c r="AK216" s="57"/>
      <c r="AL216" s="57"/>
      <c r="AM216" s="57"/>
      <c r="AN216" s="57"/>
      <c r="AO216" s="57"/>
      <c r="AP216" s="57"/>
      <c r="AQ216" s="57"/>
      <c r="AR216" s="57"/>
      <c r="AS216" s="57"/>
      <c r="AT216" s="57"/>
      <c r="AU216" s="57"/>
      <c r="AV216" s="57"/>
      <c r="AW216" s="57"/>
      <c r="AX216" s="57"/>
      <c r="AY216" s="57"/>
      <c r="AZ216" s="57"/>
      <c r="BA216" s="57"/>
      <c r="BB216" s="57"/>
      <c r="BC216" s="57"/>
      <c r="BD216" s="57"/>
      <c r="BE216" s="57"/>
      <c r="BF216" s="57"/>
      <c r="BG216" s="57"/>
      <c r="BH216" s="57"/>
      <c r="BI216" s="57"/>
      <c r="BJ216" s="57"/>
      <c r="BK216" s="57"/>
      <c r="BL216" s="57"/>
      <c r="BM216" s="57"/>
      <c r="BN216" s="57"/>
      <c r="BO216" s="57"/>
      <c r="BP216" s="57"/>
      <c r="BQ216" s="57"/>
      <c r="BR216" s="57"/>
      <c r="BS216" s="57"/>
      <c r="BT216" s="57"/>
      <c r="BU216" s="57"/>
      <c r="BV216" s="57"/>
      <c r="BW216" s="57"/>
      <c r="BX216" s="57"/>
      <c r="BY216" s="57"/>
      <c r="BZ216" s="57"/>
      <c r="CA216" s="57"/>
      <c r="CB216" s="56"/>
    </row>
    <row r="217" spans="1:80" ht="28" customHeight="1" x14ac:dyDescent="0.2">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c r="AB217" s="57"/>
      <c r="AC217" s="57"/>
      <c r="AD217" s="57"/>
      <c r="AE217" s="57"/>
      <c r="AF217" s="57"/>
      <c r="AG217" s="57"/>
      <c r="AH217" s="57"/>
      <c r="AI217" s="57"/>
      <c r="AJ217" s="57"/>
      <c r="AK217" s="57"/>
      <c r="AL217" s="57"/>
      <c r="AM217" s="57"/>
      <c r="AN217" s="57"/>
      <c r="AO217" s="57"/>
      <c r="AP217" s="57"/>
      <c r="AQ217" s="57"/>
      <c r="AR217" s="57"/>
      <c r="AS217" s="57"/>
      <c r="AT217" s="57"/>
      <c r="AU217" s="57"/>
      <c r="AV217" s="57"/>
      <c r="AW217" s="57"/>
      <c r="AX217" s="57"/>
      <c r="AY217" s="57"/>
      <c r="AZ217" s="57"/>
      <c r="BA217" s="57"/>
      <c r="BB217" s="57"/>
      <c r="BC217" s="57"/>
      <c r="BD217" s="57"/>
      <c r="BE217" s="57"/>
      <c r="BF217" s="57"/>
      <c r="BG217" s="57"/>
      <c r="BH217" s="57"/>
      <c r="BI217" s="57"/>
      <c r="BJ217" s="57"/>
      <c r="BK217" s="57"/>
      <c r="BL217" s="57"/>
      <c r="BM217" s="57"/>
      <c r="BN217" s="57"/>
      <c r="BO217" s="57"/>
      <c r="BP217" s="57"/>
      <c r="BQ217" s="57"/>
      <c r="BR217" s="57"/>
      <c r="BS217" s="57"/>
      <c r="BT217" s="57"/>
      <c r="BU217" s="57"/>
      <c r="BV217" s="57"/>
      <c r="BW217" s="57"/>
      <c r="BX217" s="57"/>
      <c r="BY217" s="57"/>
      <c r="BZ217" s="57"/>
      <c r="CA217" s="57"/>
      <c r="CB217" s="56"/>
    </row>
    <row r="218" spans="1:80" ht="28" customHeight="1" x14ac:dyDescent="0.2">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7"/>
      <c r="AR218" s="57"/>
      <c r="AS218" s="57"/>
      <c r="AT218" s="57"/>
      <c r="AU218" s="57"/>
      <c r="AV218" s="57"/>
      <c r="AW218" s="57"/>
      <c r="AX218" s="57"/>
      <c r="AY218" s="57"/>
      <c r="AZ218" s="57"/>
      <c r="BA218" s="57"/>
      <c r="BB218" s="57"/>
      <c r="BC218" s="57"/>
      <c r="BD218" s="57"/>
      <c r="BE218" s="57"/>
      <c r="BF218" s="57"/>
      <c r="BG218" s="57"/>
      <c r="BH218" s="57"/>
      <c r="BI218" s="57"/>
      <c r="BJ218" s="57"/>
      <c r="BK218" s="57"/>
      <c r="BL218" s="57"/>
      <c r="BM218" s="57"/>
      <c r="BN218" s="57"/>
      <c r="BO218" s="57"/>
      <c r="BP218" s="57"/>
      <c r="BQ218" s="57"/>
      <c r="BR218" s="57"/>
      <c r="BS218" s="57"/>
      <c r="BT218" s="57"/>
      <c r="BU218" s="57"/>
      <c r="BV218" s="57"/>
      <c r="BW218" s="57"/>
      <c r="BX218" s="57"/>
      <c r="BY218" s="57"/>
      <c r="BZ218" s="57"/>
      <c r="CA218" s="57"/>
      <c r="CB218" s="56"/>
    </row>
    <row r="219" spans="1:80" ht="28" customHeight="1" x14ac:dyDescent="0.2">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7"/>
      <c r="AR219" s="57"/>
      <c r="AS219" s="57"/>
      <c r="AT219" s="57"/>
      <c r="AU219" s="57"/>
      <c r="AV219" s="57"/>
      <c r="AW219" s="57"/>
      <c r="AX219" s="57"/>
      <c r="AY219" s="57"/>
      <c r="AZ219" s="57"/>
      <c r="BA219" s="57"/>
      <c r="BB219" s="57"/>
      <c r="BC219" s="57"/>
      <c r="BD219" s="57"/>
      <c r="BE219" s="57"/>
      <c r="BF219" s="57"/>
      <c r="BG219" s="57"/>
      <c r="BH219" s="57"/>
      <c r="BI219" s="57"/>
      <c r="BJ219" s="57"/>
      <c r="BK219" s="57"/>
      <c r="BL219" s="57"/>
      <c r="BM219" s="57"/>
      <c r="BN219" s="57"/>
      <c r="BO219" s="57"/>
      <c r="BP219" s="57"/>
      <c r="BQ219" s="57"/>
      <c r="BR219" s="57"/>
      <c r="BS219" s="57"/>
      <c r="BT219" s="57"/>
      <c r="BU219" s="57"/>
      <c r="BV219" s="57"/>
      <c r="BW219" s="57"/>
      <c r="BX219" s="57"/>
      <c r="BY219" s="57"/>
      <c r="BZ219" s="57"/>
      <c r="CA219" s="57"/>
      <c r="CB219" s="56"/>
    </row>
    <row r="220" spans="1:80" ht="28" customHeight="1" x14ac:dyDescent="0.2">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7"/>
      <c r="AR220" s="57"/>
      <c r="AS220" s="57"/>
      <c r="AT220" s="57"/>
      <c r="AU220" s="57"/>
      <c r="AV220" s="57"/>
      <c r="AW220" s="57"/>
      <c r="AX220" s="57"/>
      <c r="AY220" s="57"/>
      <c r="AZ220" s="57"/>
      <c r="BA220" s="57"/>
      <c r="BB220" s="57"/>
      <c r="BC220" s="57"/>
      <c r="BD220" s="57"/>
      <c r="BE220" s="57"/>
      <c r="BF220" s="57"/>
      <c r="BG220" s="57"/>
      <c r="BH220" s="57"/>
      <c r="BI220" s="57"/>
      <c r="BJ220" s="57"/>
      <c r="BK220" s="57"/>
      <c r="BL220" s="57"/>
      <c r="BM220" s="57"/>
      <c r="BN220" s="57"/>
      <c r="BO220" s="57"/>
      <c r="BP220" s="57"/>
      <c r="BQ220" s="57"/>
      <c r="BR220" s="57"/>
      <c r="BS220" s="57"/>
      <c r="BT220" s="57"/>
      <c r="BU220" s="57"/>
      <c r="BV220" s="57"/>
      <c r="BW220" s="57"/>
      <c r="BX220" s="57"/>
      <c r="BY220" s="57"/>
      <c r="BZ220" s="57"/>
      <c r="CA220" s="57"/>
      <c r="CB220" s="56"/>
    </row>
    <row r="221" spans="1:80" ht="28" customHeight="1" x14ac:dyDescent="0.2">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7"/>
      <c r="AR221" s="57"/>
      <c r="AS221" s="57"/>
      <c r="AT221" s="57"/>
      <c r="AU221" s="57"/>
      <c r="AV221" s="57"/>
      <c r="AW221" s="57"/>
      <c r="AX221" s="57"/>
      <c r="AY221" s="57"/>
      <c r="AZ221" s="57"/>
      <c r="BA221" s="57"/>
      <c r="BB221" s="57"/>
      <c r="BC221" s="57"/>
      <c r="BD221" s="57"/>
      <c r="BE221" s="57"/>
      <c r="BF221" s="57"/>
      <c r="BG221" s="57"/>
      <c r="BH221" s="57"/>
      <c r="BI221" s="57"/>
      <c r="BJ221" s="57"/>
      <c r="BK221" s="57"/>
      <c r="BL221" s="57"/>
      <c r="BM221" s="57"/>
      <c r="BN221" s="57"/>
      <c r="BO221" s="57"/>
      <c r="BP221" s="57"/>
      <c r="BQ221" s="57"/>
      <c r="BR221" s="57"/>
      <c r="BS221" s="57"/>
      <c r="BT221" s="57"/>
      <c r="BU221" s="57"/>
      <c r="BV221" s="57"/>
      <c r="BW221" s="57"/>
      <c r="BX221" s="57"/>
      <c r="BY221" s="57"/>
      <c r="BZ221" s="57"/>
      <c r="CA221" s="57"/>
      <c r="CB221" s="56"/>
    </row>
    <row r="222" spans="1:80" ht="28" customHeight="1" x14ac:dyDescent="0.2">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7"/>
      <c r="AR222" s="57"/>
      <c r="AS222" s="57"/>
      <c r="AT222" s="57"/>
      <c r="AU222" s="57"/>
      <c r="AV222" s="57"/>
      <c r="AW222" s="57"/>
      <c r="AX222" s="57"/>
      <c r="AY222" s="57"/>
      <c r="AZ222" s="57"/>
      <c r="BA222" s="57"/>
      <c r="BB222" s="57"/>
      <c r="BC222" s="57"/>
      <c r="BD222" s="57"/>
      <c r="BE222" s="57"/>
      <c r="BF222" s="57"/>
      <c r="BG222" s="57"/>
      <c r="BH222" s="57"/>
      <c r="BI222" s="57"/>
      <c r="BJ222" s="57"/>
      <c r="BK222" s="57"/>
      <c r="BL222" s="57"/>
      <c r="BM222" s="57"/>
      <c r="BN222" s="57"/>
      <c r="BO222" s="57"/>
      <c r="BP222" s="57"/>
      <c r="BQ222" s="57"/>
      <c r="BR222" s="57"/>
      <c r="BS222" s="57"/>
      <c r="BT222" s="57"/>
      <c r="BU222" s="57"/>
      <c r="BV222" s="57"/>
      <c r="BW222" s="57"/>
      <c r="BX222" s="57"/>
      <c r="BY222" s="57"/>
      <c r="BZ222" s="57"/>
      <c r="CA222" s="57"/>
      <c r="CB222" s="56"/>
    </row>
    <row r="223" spans="1:80" ht="28" customHeight="1" x14ac:dyDescent="0.2">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7"/>
      <c r="AR223" s="57"/>
      <c r="AS223" s="57"/>
      <c r="AT223" s="57"/>
      <c r="AU223" s="57"/>
      <c r="AV223" s="57"/>
      <c r="AW223" s="57"/>
      <c r="AX223" s="57"/>
      <c r="AY223" s="57"/>
      <c r="AZ223" s="57"/>
      <c r="BA223" s="57"/>
      <c r="BB223" s="57"/>
      <c r="BC223" s="57"/>
      <c r="BD223" s="57"/>
      <c r="BE223" s="57"/>
      <c r="BF223" s="57"/>
      <c r="BG223" s="57"/>
      <c r="BH223" s="57"/>
      <c r="BI223" s="57"/>
      <c r="BJ223" s="57"/>
      <c r="BK223" s="57"/>
      <c r="BL223" s="57"/>
      <c r="BM223" s="57"/>
      <c r="BN223" s="57"/>
      <c r="BO223" s="57"/>
      <c r="BP223" s="57"/>
      <c r="BQ223" s="57"/>
      <c r="BR223" s="57"/>
      <c r="BS223" s="57"/>
      <c r="BT223" s="57"/>
      <c r="BU223" s="57"/>
      <c r="BV223" s="57"/>
      <c r="BW223" s="57"/>
      <c r="BX223" s="57"/>
      <c r="BY223" s="57"/>
      <c r="BZ223" s="57"/>
      <c r="CA223" s="57"/>
      <c r="CB223" s="56"/>
    </row>
    <row r="224" spans="1:80" ht="28" customHeight="1" x14ac:dyDescent="0.2">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7"/>
      <c r="AR224" s="57"/>
      <c r="AS224" s="57"/>
      <c r="AT224" s="57"/>
      <c r="AU224" s="57"/>
      <c r="AV224" s="57"/>
      <c r="AW224" s="57"/>
      <c r="AX224" s="57"/>
      <c r="AY224" s="57"/>
      <c r="AZ224" s="57"/>
      <c r="BA224" s="57"/>
      <c r="BB224" s="57"/>
      <c r="BC224" s="57"/>
      <c r="BD224" s="57"/>
      <c r="BE224" s="57"/>
      <c r="BF224" s="57"/>
      <c r="BG224" s="57"/>
      <c r="BH224" s="57"/>
      <c r="BI224" s="57"/>
      <c r="BJ224" s="57"/>
      <c r="BK224" s="57"/>
      <c r="BL224" s="57"/>
      <c r="BM224" s="57"/>
      <c r="BN224" s="57"/>
      <c r="BO224" s="57"/>
      <c r="BP224" s="57"/>
      <c r="BQ224" s="57"/>
      <c r="BR224" s="57"/>
      <c r="BS224" s="57"/>
      <c r="BT224" s="57"/>
      <c r="BU224" s="57"/>
      <c r="BV224" s="57"/>
      <c r="BW224" s="57"/>
      <c r="BX224" s="57"/>
      <c r="BY224" s="57"/>
      <c r="BZ224" s="57"/>
      <c r="CA224" s="57"/>
      <c r="CB224" s="56"/>
    </row>
    <row r="225" spans="1:80" ht="28" customHeight="1" x14ac:dyDescent="0.2">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7"/>
      <c r="AR225" s="57"/>
      <c r="AS225" s="57"/>
      <c r="AT225" s="57"/>
      <c r="AU225" s="57"/>
      <c r="AV225" s="57"/>
      <c r="AW225" s="57"/>
      <c r="AX225" s="57"/>
      <c r="AY225" s="57"/>
      <c r="AZ225" s="57"/>
      <c r="BA225" s="57"/>
      <c r="BB225" s="57"/>
      <c r="BC225" s="57"/>
      <c r="BD225" s="57"/>
      <c r="BE225" s="57"/>
      <c r="BF225" s="57"/>
      <c r="BG225" s="57"/>
      <c r="BH225" s="57"/>
      <c r="BI225" s="57"/>
      <c r="BJ225" s="57"/>
      <c r="BK225" s="57"/>
      <c r="BL225" s="57"/>
      <c r="BM225" s="57"/>
      <c r="BN225" s="57"/>
      <c r="BO225" s="57"/>
      <c r="BP225" s="57"/>
      <c r="BQ225" s="57"/>
      <c r="BR225" s="57"/>
      <c r="BS225" s="57"/>
      <c r="BT225" s="57"/>
      <c r="BU225" s="57"/>
      <c r="BV225" s="57"/>
      <c r="BW225" s="57"/>
      <c r="BX225" s="57"/>
      <c r="BY225" s="57"/>
      <c r="BZ225" s="57"/>
      <c r="CA225" s="57"/>
      <c r="CB225" s="56"/>
    </row>
    <row r="226" spans="1:80" ht="28" customHeight="1" x14ac:dyDescent="0.2">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7"/>
      <c r="AR226" s="57"/>
      <c r="AS226" s="57"/>
      <c r="AT226" s="57"/>
      <c r="AU226" s="57"/>
      <c r="AV226" s="57"/>
      <c r="AW226" s="57"/>
      <c r="AX226" s="57"/>
      <c r="AY226" s="57"/>
      <c r="AZ226" s="57"/>
      <c r="BA226" s="57"/>
      <c r="BB226" s="57"/>
      <c r="BC226" s="57"/>
      <c r="BD226" s="57"/>
      <c r="BE226" s="57"/>
      <c r="BF226" s="57"/>
      <c r="BG226" s="57"/>
      <c r="BH226" s="57"/>
      <c r="BI226" s="57"/>
      <c r="BJ226" s="57"/>
      <c r="BK226" s="57"/>
      <c r="BL226" s="57"/>
      <c r="BM226" s="57"/>
      <c r="BN226" s="57"/>
      <c r="BO226" s="57"/>
      <c r="BP226" s="57"/>
      <c r="BQ226" s="57"/>
      <c r="BR226" s="57"/>
      <c r="BS226" s="57"/>
      <c r="BT226" s="57"/>
      <c r="BU226" s="57"/>
      <c r="BV226" s="57"/>
      <c r="BW226" s="57"/>
      <c r="BX226" s="57"/>
      <c r="BY226" s="57"/>
      <c r="BZ226" s="57"/>
      <c r="CA226" s="57"/>
      <c r="CB226" s="56"/>
    </row>
    <row r="227" spans="1:80" ht="28" customHeight="1" x14ac:dyDescent="0.2">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7"/>
      <c r="AR227" s="57"/>
      <c r="AS227" s="57"/>
      <c r="AT227" s="57"/>
      <c r="AU227" s="57"/>
      <c r="AV227" s="57"/>
      <c r="AW227" s="57"/>
      <c r="AX227" s="57"/>
      <c r="AY227" s="57"/>
      <c r="AZ227" s="57"/>
      <c r="BA227" s="57"/>
      <c r="BB227" s="57"/>
      <c r="BC227" s="57"/>
      <c r="BD227" s="57"/>
      <c r="BE227" s="57"/>
      <c r="BF227" s="57"/>
      <c r="BG227" s="57"/>
      <c r="BH227" s="57"/>
      <c r="BI227" s="57"/>
      <c r="BJ227" s="57"/>
      <c r="BK227" s="57"/>
      <c r="BL227" s="57"/>
      <c r="BM227" s="57"/>
      <c r="BN227" s="57"/>
      <c r="BO227" s="57"/>
      <c r="BP227" s="57"/>
      <c r="BQ227" s="57"/>
      <c r="BR227" s="57"/>
      <c r="BS227" s="57"/>
      <c r="BT227" s="57"/>
      <c r="BU227" s="57"/>
      <c r="BV227" s="57"/>
      <c r="BW227" s="57"/>
      <c r="BX227" s="57"/>
      <c r="BY227" s="57"/>
      <c r="BZ227" s="57"/>
      <c r="CA227" s="57"/>
      <c r="CB227" s="56"/>
    </row>
    <row r="228" spans="1:80" ht="28" customHeight="1" x14ac:dyDescent="0.2">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7"/>
      <c r="AR228" s="57"/>
      <c r="AS228" s="57"/>
      <c r="AT228" s="57"/>
      <c r="AU228" s="57"/>
      <c r="AV228" s="57"/>
      <c r="AW228" s="57"/>
      <c r="AX228" s="57"/>
      <c r="AY228" s="57"/>
      <c r="AZ228" s="57"/>
      <c r="BA228" s="57"/>
      <c r="BB228" s="57"/>
      <c r="BC228" s="57"/>
      <c r="BD228" s="57"/>
      <c r="BE228" s="57"/>
      <c r="BF228" s="57"/>
      <c r="BG228" s="57"/>
      <c r="BH228" s="57"/>
      <c r="BI228" s="57"/>
      <c r="BJ228" s="57"/>
      <c r="BK228" s="57"/>
      <c r="BL228" s="57"/>
      <c r="BM228" s="57"/>
      <c r="BN228" s="57"/>
      <c r="BO228" s="57"/>
      <c r="BP228" s="57"/>
      <c r="BQ228" s="57"/>
      <c r="BR228" s="57"/>
      <c r="BS228" s="57"/>
      <c r="BT228" s="57"/>
      <c r="BU228" s="57"/>
      <c r="BV228" s="57"/>
      <c r="BW228" s="57"/>
      <c r="BX228" s="57"/>
      <c r="BY228" s="57"/>
      <c r="BZ228" s="57"/>
      <c r="CA228" s="57"/>
      <c r="CB228" s="56"/>
    </row>
    <row r="229" spans="1:80" ht="28" customHeight="1" x14ac:dyDescent="0.2">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7"/>
      <c r="AR229" s="57"/>
      <c r="AS229" s="57"/>
      <c r="AT229" s="57"/>
      <c r="AU229" s="57"/>
      <c r="AV229" s="57"/>
      <c r="AW229" s="57"/>
      <c r="AX229" s="57"/>
      <c r="AY229" s="57"/>
      <c r="AZ229" s="57"/>
      <c r="BA229" s="57"/>
      <c r="BB229" s="57"/>
      <c r="BC229" s="57"/>
      <c r="BD229" s="57"/>
      <c r="BE229" s="57"/>
      <c r="BF229" s="57"/>
      <c r="BG229" s="57"/>
      <c r="BH229" s="57"/>
      <c r="BI229" s="57"/>
      <c r="BJ229" s="57"/>
      <c r="BK229" s="57"/>
      <c r="BL229" s="57"/>
      <c r="BM229" s="57"/>
      <c r="BN229" s="57"/>
      <c r="BO229" s="57"/>
      <c r="BP229" s="57"/>
      <c r="BQ229" s="57"/>
      <c r="BR229" s="57"/>
      <c r="BS229" s="57"/>
      <c r="BT229" s="57"/>
      <c r="BU229" s="57"/>
      <c r="BV229" s="57"/>
      <c r="BW229" s="57"/>
      <c r="BX229" s="57"/>
      <c r="BY229" s="57"/>
      <c r="BZ229" s="57"/>
      <c r="CA229" s="57"/>
      <c r="CB229" s="56"/>
    </row>
    <row r="230" spans="1:80" ht="28" customHeight="1" x14ac:dyDescent="0.2">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7"/>
      <c r="AR230" s="57"/>
      <c r="AS230" s="57"/>
      <c r="AT230" s="57"/>
      <c r="AU230" s="57"/>
      <c r="AV230" s="57"/>
      <c r="AW230" s="57"/>
      <c r="AX230" s="57"/>
      <c r="AY230" s="57"/>
      <c r="AZ230" s="57"/>
      <c r="BA230" s="57"/>
      <c r="BB230" s="57"/>
      <c r="BC230" s="57"/>
      <c r="BD230" s="57"/>
      <c r="BE230" s="57"/>
      <c r="BF230" s="57"/>
      <c r="BG230" s="57"/>
      <c r="BH230" s="57"/>
      <c r="BI230" s="57"/>
      <c r="BJ230" s="57"/>
      <c r="BK230" s="57"/>
      <c r="BL230" s="57"/>
      <c r="BM230" s="57"/>
      <c r="BN230" s="57"/>
      <c r="BO230" s="57"/>
      <c r="BP230" s="57"/>
      <c r="BQ230" s="57"/>
      <c r="BR230" s="57"/>
      <c r="BS230" s="57"/>
      <c r="BT230" s="57"/>
      <c r="BU230" s="57"/>
      <c r="BV230" s="57"/>
      <c r="BW230" s="57"/>
      <c r="BX230" s="57"/>
      <c r="BY230" s="57"/>
      <c r="BZ230" s="57"/>
      <c r="CA230" s="57"/>
      <c r="CB230" s="56"/>
    </row>
    <row r="231" spans="1:80" ht="28" customHeight="1" x14ac:dyDescent="0.2">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7"/>
      <c r="AR231" s="57"/>
      <c r="AS231" s="57"/>
      <c r="AT231" s="57"/>
      <c r="AU231" s="57"/>
      <c r="AV231" s="57"/>
      <c r="AW231" s="57"/>
      <c r="AX231" s="57"/>
      <c r="AY231" s="57"/>
      <c r="AZ231" s="57"/>
      <c r="BA231" s="57"/>
      <c r="BB231" s="57"/>
      <c r="BC231" s="57"/>
      <c r="BD231" s="57"/>
      <c r="BE231" s="57"/>
      <c r="BF231" s="57"/>
      <c r="BG231" s="57"/>
      <c r="BH231" s="57"/>
      <c r="BI231" s="57"/>
      <c r="BJ231" s="57"/>
      <c r="BK231" s="57"/>
      <c r="BL231" s="57"/>
      <c r="BM231" s="57"/>
      <c r="BN231" s="57"/>
      <c r="BO231" s="57"/>
      <c r="BP231" s="57"/>
      <c r="BQ231" s="57"/>
      <c r="BR231" s="57"/>
      <c r="BS231" s="57"/>
      <c r="BT231" s="57"/>
      <c r="BU231" s="57"/>
      <c r="BV231" s="57"/>
      <c r="BW231" s="57"/>
      <c r="BX231" s="57"/>
      <c r="BY231" s="57"/>
      <c r="BZ231" s="57"/>
      <c r="CA231" s="57"/>
      <c r="CB231" s="56"/>
    </row>
    <row r="232" spans="1:80" ht="28" customHeight="1" x14ac:dyDescent="0.2">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7"/>
      <c r="AR232" s="57"/>
      <c r="AS232" s="57"/>
      <c r="AT232" s="57"/>
      <c r="AU232" s="57"/>
      <c r="AV232" s="57"/>
      <c r="AW232" s="57"/>
      <c r="AX232" s="57"/>
      <c r="AY232" s="57"/>
      <c r="AZ232" s="57"/>
      <c r="BA232" s="57"/>
      <c r="BB232" s="57"/>
      <c r="BC232" s="57"/>
      <c r="BD232" s="57"/>
      <c r="BE232" s="57"/>
      <c r="BF232" s="57"/>
      <c r="BG232" s="57"/>
      <c r="BH232" s="57"/>
      <c r="BI232" s="57"/>
      <c r="BJ232" s="57"/>
      <c r="BK232" s="57"/>
      <c r="BL232" s="57"/>
      <c r="BM232" s="57"/>
      <c r="BN232" s="57"/>
      <c r="BO232" s="57"/>
      <c r="BP232" s="57"/>
      <c r="BQ232" s="57"/>
      <c r="BR232" s="57"/>
      <c r="BS232" s="57"/>
      <c r="BT232" s="57"/>
      <c r="BU232" s="57"/>
      <c r="BV232" s="57"/>
      <c r="BW232" s="57"/>
      <c r="BX232" s="57"/>
      <c r="BY232" s="57"/>
      <c r="BZ232" s="57"/>
      <c r="CA232" s="57"/>
      <c r="CB232" s="56"/>
    </row>
    <row r="233" spans="1:80" ht="28" customHeight="1" x14ac:dyDescent="0.2">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7"/>
      <c r="AR233" s="57"/>
      <c r="AS233" s="57"/>
      <c r="AT233" s="57"/>
      <c r="AU233" s="57"/>
      <c r="AV233" s="57"/>
      <c r="AW233" s="57"/>
      <c r="AX233" s="57"/>
      <c r="AY233" s="57"/>
      <c r="AZ233" s="57"/>
      <c r="BA233" s="57"/>
      <c r="BB233" s="57"/>
      <c r="BC233" s="57"/>
      <c r="BD233" s="57"/>
      <c r="BE233" s="57"/>
      <c r="BF233" s="57"/>
      <c r="BG233" s="57"/>
      <c r="BH233" s="57"/>
      <c r="BI233" s="57"/>
      <c r="BJ233" s="57"/>
      <c r="BK233" s="57"/>
      <c r="BL233" s="57"/>
      <c r="BM233" s="57"/>
      <c r="BN233" s="57"/>
      <c r="BO233" s="57"/>
      <c r="BP233" s="57"/>
      <c r="BQ233" s="57"/>
      <c r="BR233" s="57"/>
      <c r="BS233" s="57"/>
      <c r="BT233" s="57"/>
      <c r="BU233" s="57"/>
      <c r="BV233" s="57"/>
      <c r="BW233" s="57"/>
      <c r="BX233" s="57"/>
      <c r="BY233" s="57"/>
      <c r="BZ233" s="57"/>
      <c r="CA233" s="57"/>
      <c r="CB233" s="56"/>
    </row>
    <row r="234" spans="1:80" ht="28" customHeight="1" x14ac:dyDescent="0.2">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7"/>
      <c r="AR234" s="57"/>
      <c r="AS234" s="57"/>
      <c r="AT234" s="57"/>
      <c r="AU234" s="57"/>
      <c r="AV234" s="57"/>
      <c r="AW234" s="57"/>
      <c r="AX234" s="57"/>
      <c r="AY234" s="57"/>
      <c r="AZ234" s="57"/>
      <c r="BA234" s="57"/>
      <c r="BB234" s="57"/>
      <c r="BC234" s="57"/>
      <c r="BD234" s="57"/>
      <c r="BE234" s="57"/>
      <c r="BF234" s="57"/>
      <c r="BG234" s="57"/>
      <c r="BH234" s="57"/>
      <c r="BI234" s="57"/>
      <c r="BJ234" s="57"/>
      <c r="BK234" s="57"/>
      <c r="BL234" s="57"/>
      <c r="BM234" s="57"/>
      <c r="BN234" s="57"/>
      <c r="BO234" s="57"/>
      <c r="BP234" s="57"/>
      <c r="BQ234" s="57"/>
      <c r="BR234" s="57"/>
      <c r="BS234" s="57"/>
      <c r="BT234" s="57"/>
      <c r="BU234" s="57"/>
      <c r="BV234" s="57"/>
      <c r="BW234" s="57"/>
      <c r="BX234" s="57"/>
      <c r="BY234" s="57"/>
      <c r="BZ234" s="57"/>
      <c r="CA234" s="57"/>
      <c r="CB234" s="56"/>
    </row>
    <row r="235" spans="1:80" ht="28" customHeight="1" x14ac:dyDescent="0.2">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7"/>
      <c r="AR235" s="57"/>
      <c r="AS235" s="57"/>
      <c r="AT235" s="57"/>
      <c r="AU235" s="57"/>
      <c r="AV235" s="57"/>
      <c r="AW235" s="57"/>
      <c r="AX235" s="57"/>
      <c r="AY235" s="57"/>
      <c r="AZ235" s="57"/>
      <c r="BA235" s="57"/>
      <c r="BB235" s="57"/>
      <c r="BC235" s="57"/>
      <c r="BD235" s="57"/>
      <c r="BE235" s="57"/>
      <c r="BF235" s="57"/>
      <c r="BG235" s="57"/>
      <c r="BH235" s="57"/>
      <c r="BI235" s="57"/>
      <c r="BJ235" s="57"/>
      <c r="BK235" s="57"/>
      <c r="BL235" s="57"/>
      <c r="BM235" s="57"/>
      <c r="BN235" s="57"/>
      <c r="BO235" s="57"/>
      <c r="BP235" s="57"/>
      <c r="BQ235" s="57"/>
      <c r="BR235" s="57"/>
      <c r="BS235" s="57"/>
      <c r="BT235" s="57"/>
      <c r="BU235" s="57"/>
      <c r="BV235" s="57"/>
      <c r="BW235" s="57"/>
      <c r="BX235" s="57"/>
      <c r="BY235" s="57"/>
      <c r="BZ235" s="57"/>
      <c r="CA235" s="57"/>
      <c r="CB235" s="56"/>
    </row>
    <row r="236" spans="1:80" ht="28" customHeight="1" x14ac:dyDescent="0.2">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7"/>
      <c r="AR236" s="57"/>
      <c r="AS236" s="57"/>
      <c r="AT236" s="57"/>
      <c r="AU236" s="57"/>
      <c r="AV236" s="57"/>
      <c r="AW236" s="57"/>
      <c r="AX236" s="57"/>
      <c r="AY236" s="57"/>
      <c r="AZ236" s="57"/>
      <c r="BA236" s="57"/>
      <c r="BB236" s="57"/>
      <c r="BC236" s="57"/>
      <c r="BD236" s="57"/>
      <c r="BE236" s="57"/>
      <c r="BF236" s="57"/>
      <c r="BG236" s="57"/>
      <c r="BH236" s="57"/>
      <c r="BI236" s="57"/>
      <c r="BJ236" s="57"/>
      <c r="BK236" s="57"/>
      <c r="BL236" s="57"/>
      <c r="BM236" s="57"/>
      <c r="BN236" s="57"/>
      <c r="BO236" s="57"/>
      <c r="BP236" s="57"/>
      <c r="BQ236" s="57"/>
      <c r="BR236" s="57"/>
      <c r="BS236" s="57"/>
      <c r="BT236" s="57"/>
      <c r="BU236" s="57"/>
      <c r="BV236" s="57"/>
      <c r="BW236" s="57"/>
      <c r="BX236" s="57"/>
      <c r="BY236" s="57"/>
      <c r="BZ236" s="57"/>
      <c r="CA236" s="57"/>
      <c r="CB236" s="56"/>
    </row>
    <row r="237" spans="1:80" ht="28" customHeight="1" x14ac:dyDescent="0.2">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7"/>
      <c r="AR237" s="57"/>
      <c r="AS237" s="57"/>
      <c r="AT237" s="57"/>
      <c r="AU237" s="57"/>
      <c r="AV237" s="57"/>
      <c r="AW237" s="57"/>
      <c r="AX237" s="57"/>
      <c r="AY237" s="57"/>
      <c r="AZ237" s="57"/>
      <c r="BA237" s="57"/>
      <c r="BB237" s="57"/>
      <c r="BC237" s="57"/>
      <c r="BD237" s="57"/>
      <c r="BE237" s="57"/>
      <c r="BF237" s="57"/>
      <c r="BG237" s="57"/>
      <c r="BH237" s="57"/>
      <c r="BI237" s="57"/>
      <c r="BJ237" s="57"/>
      <c r="BK237" s="57"/>
      <c r="BL237" s="57"/>
      <c r="BM237" s="57"/>
      <c r="BN237" s="57"/>
      <c r="BO237" s="57"/>
      <c r="BP237" s="57"/>
      <c r="BQ237" s="57"/>
      <c r="BR237" s="57"/>
      <c r="BS237" s="57"/>
      <c r="BT237" s="57"/>
      <c r="BU237" s="57"/>
      <c r="BV237" s="57"/>
      <c r="BW237" s="57"/>
      <c r="BX237" s="57"/>
      <c r="BY237" s="57"/>
      <c r="BZ237" s="57"/>
      <c r="CA237" s="57"/>
      <c r="CB237" s="56"/>
    </row>
    <row r="238" spans="1:80" ht="28" customHeight="1" x14ac:dyDescent="0.2">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7"/>
      <c r="AR238" s="57"/>
      <c r="AS238" s="57"/>
      <c r="AT238" s="57"/>
      <c r="AU238" s="57"/>
      <c r="AV238" s="57"/>
      <c r="AW238" s="57"/>
      <c r="AX238" s="57"/>
      <c r="AY238" s="57"/>
      <c r="AZ238" s="57"/>
      <c r="BA238" s="57"/>
      <c r="BB238" s="57"/>
      <c r="BC238" s="57"/>
      <c r="BD238" s="57"/>
      <c r="BE238" s="57"/>
      <c r="BF238" s="57"/>
      <c r="BG238" s="57"/>
      <c r="BH238" s="57"/>
      <c r="BI238" s="57"/>
      <c r="BJ238" s="57"/>
      <c r="BK238" s="57"/>
      <c r="BL238" s="57"/>
      <c r="BM238" s="57"/>
      <c r="BN238" s="57"/>
      <c r="BO238" s="57"/>
      <c r="BP238" s="57"/>
      <c r="BQ238" s="57"/>
      <c r="BR238" s="57"/>
      <c r="BS238" s="57"/>
      <c r="BT238" s="57"/>
      <c r="BU238" s="57"/>
      <c r="BV238" s="57"/>
      <c r="BW238" s="57"/>
      <c r="BX238" s="57"/>
      <c r="BY238" s="57"/>
      <c r="BZ238" s="57"/>
      <c r="CA238" s="57"/>
      <c r="CB238" s="56"/>
    </row>
    <row r="239" spans="1:80" ht="28" customHeight="1" x14ac:dyDescent="0.2">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7"/>
      <c r="AR239" s="57"/>
      <c r="AS239" s="57"/>
      <c r="AT239" s="57"/>
      <c r="AU239" s="57"/>
      <c r="AV239" s="57"/>
      <c r="AW239" s="57"/>
      <c r="AX239" s="57"/>
      <c r="AY239" s="57"/>
      <c r="AZ239" s="57"/>
      <c r="BA239" s="57"/>
      <c r="BB239" s="57"/>
      <c r="BC239" s="57"/>
      <c r="BD239" s="57"/>
      <c r="BE239" s="57"/>
      <c r="BF239" s="57"/>
      <c r="BG239" s="57"/>
      <c r="BH239" s="57"/>
      <c r="BI239" s="57"/>
      <c r="BJ239" s="57"/>
      <c r="BK239" s="57"/>
      <c r="BL239" s="57"/>
      <c r="BM239" s="57"/>
      <c r="BN239" s="57"/>
      <c r="BO239" s="57"/>
      <c r="BP239" s="57"/>
      <c r="BQ239" s="57"/>
      <c r="BR239" s="57"/>
      <c r="BS239" s="57"/>
      <c r="BT239" s="57"/>
      <c r="BU239" s="57"/>
      <c r="BV239" s="57"/>
      <c r="BW239" s="57"/>
      <c r="BX239" s="57"/>
      <c r="BY239" s="57"/>
      <c r="BZ239" s="57"/>
      <c r="CA239" s="57"/>
      <c r="CB239" s="56"/>
    </row>
    <row r="240" spans="1:80" ht="28" customHeight="1" x14ac:dyDescent="0.2">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7"/>
      <c r="AR240" s="57"/>
      <c r="AS240" s="57"/>
      <c r="AT240" s="57"/>
      <c r="AU240" s="57"/>
      <c r="AV240" s="57"/>
      <c r="AW240" s="57"/>
      <c r="AX240" s="57"/>
      <c r="AY240" s="57"/>
      <c r="AZ240" s="57"/>
      <c r="BA240" s="57"/>
      <c r="BB240" s="57"/>
      <c r="BC240" s="57"/>
      <c r="BD240" s="57"/>
      <c r="BE240" s="57"/>
      <c r="BF240" s="57"/>
      <c r="BG240" s="57"/>
      <c r="BH240" s="57"/>
      <c r="BI240" s="57"/>
      <c r="BJ240" s="57"/>
      <c r="BK240" s="57"/>
      <c r="BL240" s="57"/>
      <c r="BM240" s="57"/>
      <c r="BN240" s="57"/>
      <c r="BO240" s="57"/>
      <c r="BP240" s="57"/>
      <c r="BQ240" s="57"/>
      <c r="BR240" s="57"/>
      <c r="BS240" s="57"/>
      <c r="BT240" s="57"/>
      <c r="BU240" s="57"/>
      <c r="BV240" s="57"/>
      <c r="BW240" s="57"/>
      <c r="BX240" s="57"/>
      <c r="BY240" s="57"/>
      <c r="BZ240" s="57"/>
      <c r="CA240" s="57"/>
      <c r="CB240" s="56"/>
    </row>
    <row r="241" spans="1:80" ht="28" customHeight="1" x14ac:dyDescent="0.2">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7"/>
      <c r="AR241" s="57"/>
      <c r="AS241" s="57"/>
      <c r="AT241" s="57"/>
      <c r="AU241" s="57"/>
      <c r="AV241" s="57"/>
      <c r="AW241" s="57"/>
      <c r="AX241" s="57"/>
      <c r="AY241" s="57"/>
      <c r="AZ241" s="57"/>
      <c r="BA241" s="57"/>
      <c r="BB241" s="57"/>
      <c r="BC241" s="57"/>
      <c r="BD241" s="57"/>
      <c r="BE241" s="57"/>
      <c r="BF241" s="57"/>
      <c r="BG241" s="57"/>
      <c r="BH241" s="57"/>
      <c r="BI241" s="57"/>
      <c r="BJ241" s="57"/>
      <c r="BK241" s="57"/>
      <c r="BL241" s="57"/>
      <c r="BM241" s="57"/>
      <c r="BN241" s="57"/>
      <c r="BO241" s="57"/>
      <c r="BP241" s="57"/>
      <c r="BQ241" s="57"/>
      <c r="BR241" s="57"/>
      <c r="BS241" s="57"/>
      <c r="BT241" s="57"/>
      <c r="BU241" s="57"/>
      <c r="BV241" s="57"/>
      <c r="BW241" s="57"/>
      <c r="BX241" s="57"/>
      <c r="BY241" s="57"/>
      <c r="BZ241" s="57"/>
      <c r="CA241" s="57"/>
      <c r="CB241" s="56"/>
    </row>
    <row r="242" spans="1:80" ht="28" customHeight="1" x14ac:dyDescent="0.2">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7"/>
      <c r="AR242" s="57"/>
      <c r="AS242" s="57"/>
      <c r="AT242" s="57"/>
      <c r="AU242" s="57"/>
      <c r="AV242" s="57"/>
      <c r="AW242" s="57"/>
      <c r="AX242" s="57"/>
      <c r="AY242" s="57"/>
      <c r="AZ242" s="57"/>
      <c r="BA242" s="57"/>
      <c r="BB242" s="57"/>
      <c r="BC242" s="57"/>
      <c r="BD242" s="57"/>
      <c r="BE242" s="57"/>
      <c r="BF242" s="57"/>
      <c r="BG242" s="57"/>
      <c r="BH242" s="57"/>
      <c r="BI242" s="57"/>
      <c r="BJ242" s="57"/>
      <c r="BK242" s="57"/>
      <c r="BL242" s="57"/>
      <c r="BM242" s="57"/>
      <c r="BN242" s="57"/>
      <c r="BO242" s="57"/>
      <c r="BP242" s="57"/>
      <c r="BQ242" s="57"/>
      <c r="BR242" s="57"/>
      <c r="BS242" s="57"/>
      <c r="BT242" s="57"/>
      <c r="BU242" s="57"/>
      <c r="BV242" s="57"/>
      <c r="BW242" s="57"/>
      <c r="BX242" s="57"/>
      <c r="BY242" s="57"/>
      <c r="BZ242" s="57"/>
      <c r="CA242" s="57"/>
      <c r="CB242" s="56"/>
    </row>
    <row r="243" spans="1:80" ht="28" customHeight="1" x14ac:dyDescent="0.2">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7"/>
      <c r="AR243" s="57"/>
      <c r="AS243" s="57"/>
      <c r="AT243" s="57"/>
      <c r="AU243" s="57"/>
      <c r="AV243" s="57"/>
      <c r="AW243" s="57"/>
      <c r="AX243" s="57"/>
      <c r="AY243" s="57"/>
      <c r="AZ243" s="57"/>
      <c r="BA243" s="57"/>
      <c r="BB243" s="57"/>
      <c r="BC243" s="57"/>
      <c r="BD243" s="57"/>
      <c r="BE243" s="57"/>
      <c r="BF243" s="57"/>
      <c r="BG243" s="57"/>
      <c r="BH243" s="57"/>
      <c r="BI243" s="57"/>
      <c r="BJ243" s="57"/>
      <c r="BK243" s="57"/>
      <c r="BL243" s="57"/>
      <c r="BM243" s="57"/>
      <c r="BN243" s="57"/>
      <c r="BO243" s="57"/>
      <c r="BP243" s="57"/>
      <c r="BQ243" s="57"/>
      <c r="BR243" s="57"/>
      <c r="BS243" s="57"/>
      <c r="BT243" s="57"/>
      <c r="BU243" s="57"/>
      <c r="BV243" s="57"/>
      <c r="BW243" s="57"/>
      <c r="BX243" s="57"/>
      <c r="BY243" s="57"/>
      <c r="BZ243" s="57"/>
      <c r="CA243" s="57"/>
      <c r="CB243" s="56"/>
    </row>
    <row r="244" spans="1:80" ht="28" customHeight="1" x14ac:dyDescent="0.2">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7"/>
      <c r="AR244" s="57"/>
      <c r="AS244" s="57"/>
      <c r="AT244" s="57"/>
      <c r="AU244" s="57"/>
      <c r="AV244" s="57"/>
      <c r="AW244" s="57"/>
      <c r="AX244" s="57"/>
      <c r="AY244" s="57"/>
      <c r="AZ244" s="57"/>
      <c r="BA244" s="57"/>
      <c r="BB244" s="57"/>
      <c r="BC244" s="57"/>
      <c r="BD244" s="57"/>
      <c r="BE244" s="57"/>
      <c r="BF244" s="57"/>
      <c r="BG244" s="57"/>
      <c r="BH244" s="57"/>
      <c r="BI244" s="57"/>
      <c r="BJ244" s="57"/>
      <c r="BK244" s="57"/>
      <c r="BL244" s="57"/>
      <c r="BM244" s="57"/>
      <c r="BN244" s="57"/>
      <c r="BO244" s="57"/>
      <c r="BP244" s="57"/>
      <c r="BQ244" s="57"/>
      <c r="BR244" s="57"/>
      <c r="BS244" s="57"/>
      <c r="BT244" s="57"/>
      <c r="BU244" s="57"/>
      <c r="BV244" s="57"/>
      <c r="BW244" s="57"/>
      <c r="BX244" s="57"/>
      <c r="BY244" s="57"/>
      <c r="BZ244" s="57"/>
      <c r="CA244" s="57"/>
      <c r="CB244" s="56"/>
    </row>
    <row r="245" spans="1:80" ht="28" customHeight="1" x14ac:dyDescent="0.2">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7"/>
      <c r="AR245" s="57"/>
      <c r="AS245" s="57"/>
      <c r="AT245" s="57"/>
      <c r="AU245" s="57"/>
      <c r="AV245" s="57"/>
      <c r="AW245" s="57"/>
      <c r="AX245" s="57"/>
      <c r="AY245" s="57"/>
      <c r="AZ245" s="57"/>
      <c r="BA245" s="57"/>
      <c r="BB245" s="57"/>
      <c r="BC245" s="57"/>
      <c r="BD245" s="57"/>
      <c r="BE245" s="57"/>
      <c r="BF245" s="57"/>
      <c r="BG245" s="57"/>
      <c r="BH245" s="57"/>
      <c r="BI245" s="57"/>
      <c r="BJ245" s="57"/>
      <c r="BK245" s="57"/>
      <c r="BL245" s="57"/>
      <c r="BM245" s="57"/>
      <c r="BN245" s="57"/>
      <c r="BO245" s="57"/>
      <c r="BP245" s="57"/>
      <c r="BQ245" s="57"/>
      <c r="BR245" s="57"/>
      <c r="BS245" s="57"/>
      <c r="BT245" s="57"/>
      <c r="BU245" s="57"/>
      <c r="BV245" s="57"/>
      <c r="BW245" s="57"/>
      <c r="BX245" s="57"/>
      <c r="BY245" s="57"/>
      <c r="BZ245" s="57"/>
      <c r="CA245" s="57"/>
      <c r="CB245" s="56"/>
    </row>
    <row r="246" spans="1:80" ht="28" customHeight="1" x14ac:dyDescent="0.2">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7"/>
      <c r="AR246" s="57"/>
      <c r="AS246" s="57"/>
      <c r="AT246" s="57"/>
      <c r="AU246" s="57"/>
      <c r="AV246" s="57"/>
      <c r="AW246" s="57"/>
      <c r="AX246" s="57"/>
      <c r="AY246" s="57"/>
      <c r="AZ246" s="57"/>
      <c r="BA246" s="57"/>
      <c r="BB246" s="57"/>
      <c r="BC246" s="57"/>
      <c r="BD246" s="57"/>
      <c r="BE246" s="57"/>
      <c r="BF246" s="57"/>
      <c r="BG246" s="57"/>
      <c r="BH246" s="57"/>
      <c r="BI246" s="57"/>
      <c r="BJ246" s="57"/>
      <c r="BK246" s="57"/>
      <c r="BL246" s="57"/>
      <c r="BM246" s="57"/>
      <c r="BN246" s="57"/>
      <c r="BO246" s="57"/>
      <c r="BP246" s="57"/>
      <c r="BQ246" s="57"/>
      <c r="BR246" s="57"/>
      <c r="BS246" s="57"/>
      <c r="BT246" s="57"/>
      <c r="BU246" s="57"/>
      <c r="BV246" s="57"/>
      <c r="BW246" s="57"/>
      <c r="BX246" s="57"/>
      <c r="BY246" s="57"/>
      <c r="BZ246" s="57"/>
      <c r="CA246" s="57"/>
      <c r="CB246" s="56"/>
    </row>
    <row r="247" spans="1:80" ht="28" customHeight="1" x14ac:dyDescent="0.2">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7"/>
      <c r="AR247" s="57"/>
      <c r="AS247" s="57"/>
      <c r="AT247" s="57"/>
      <c r="AU247" s="57"/>
      <c r="AV247" s="57"/>
      <c r="AW247" s="57"/>
      <c r="AX247" s="57"/>
      <c r="AY247" s="57"/>
      <c r="AZ247" s="57"/>
      <c r="BA247" s="57"/>
      <c r="BB247" s="57"/>
      <c r="BC247" s="57"/>
      <c r="BD247" s="57"/>
      <c r="BE247" s="57"/>
      <c r="BF247" s="57"/>
      <c r="BG247" s="57"/>
      <c r="BH247" s="57"/>
      <c r="BI247" s="57"/>
      <c r="BJ247" s="57"/>
      <c r="BK247" s="57"/>
      <c r="BL247" s="57"/>
      <c r="BM247" s="57"/>
      <c r="BN247" s="57"/>
      <c r="BO247" s="57"/>
      <c r="BP247" s="57"/>
      <c r="BQ247" s="57"/>
      <c r="BR247" s="57"/>
      <c r="BS247" s="57"/>
      <c r="BT247" s="57"/>
      <c r="BU247" s="57"/>
      <c r="BV247" s="57"/>
      <c r="BW247" s="57"/>
      <c r="BX247" s="57"/>
      <c r="BY247" s="57"/>
      <c r="BZ247" s="57"/>
      <c r="CA247" s="57"/>
      <c r="CB247" s="56"/>
    </row>
    <row r="248" spans="1:80" ht="28" customHeight="1" x14ac:dyDescent="0.2">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c r="AB248" s="57"/>
      <c r="AC248" s="57"/>
      <c r="AD248" s="57"/>
      <c r="AE248" s="57"/>
      <c r="AF248" s="57"/>
      <c r="AG248" s="57"/>
      <c r="AH248" s="57"/>
      <c r="AI248" s="57"/>
      <c r="AJ248" s="57"/>
      <c r="AK248" s="57"/>
      <c r="AL248" s="57"/>
      <c r="AM248" s="57"/>
      <c r="AN248" s="57"/>
      <c r="AO248" s="57"/>
      <c r="AP248" s="57"/>
      <c r="AQ248" s="57"/>
      <c r="AR248" s="57"/>
      <c r="AS248" s="57"/>
      <c r="AT248" s="57"/>
      <c r="AU248" s="57"/>
      <c r="AV248" s="57"/>
      <c r="AW248" s="57"/>
      <c r="AX248" s="57"/>
      <c r="AY248" s="57"/>
      <c r="AZ248" s="57"/>
      <c r="BA248" s="57"/>
      <c r="BB248" s="57"/>
      <c r="BC248" s="57"/>
      <c r="BD248" s="57"/>
      <c r="BE248" s="57"/>
      <c r="BF248" s="57"/>
      <c r="BG248" s="57"/>
      <c r="BH248" s="57"/>
      <c r="BI248" s="57"/>
      <c r="BJ248" s="57"/>
      <c r="BK248" s="57"/>
      <c r="BL248" s="57"/>
      <c r="BM248" s="57"/>
      <c r="BN248" s="57"/>
      <c r="BO248" s="57"/>
      <c r="BP248" s="57"/>
      <c r="BQ248" s="57"/>
      <c r="BR248" s="57"/>
      <c r="BS248" s="57"/>
      <c r="BT248" s="57"/>
      <c r="BU248" s="57"/>
      <c r="BV248" s="57"/>
      <c r="BW248" s="57"/>
      <c r="BX248" s="57"/>
      <c r="BY248" s="57"/>
      <c r="BZ248" s="57"/>
      <c r="CA248" s="57"/>
      <c r="CB248" s="56"/>
    </row>
    <row r="249" spans="1:80" ht="28" customHeight="1" x14ac:dyDescent="0.2">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c r="AB249" s="57"/>
      <c r="AC249" s="57"/>
      <c r="AD249" s="57"/>
      <c r="AE249" s="57"/>
      <c r="AF249" s="57"/>
      <c r="AG249" s="57"/>
      <c r="AH249" s="57"/>
      <c r="AI249" s="57"/>
      <c r="AJ249" s="57"/>
      <c r="AK249" s="57"/>
      <c r="AL249" s="57"/>
      <c r="AM249" s="57"/>
      <c r="AN249" s="57"/>
      <c r="AO249" s="57"/>
      <c r="AP249" s="57"/>
      <c r="AQ249" s="57"/>
      <c r="AR249" s="57"/>
      <c r="AS249" s="57"/>
      <c r="AT249" s="57"/>
      <c r="AU249" s="57"/>
      <c r="AV249" s="57"/>
      <c r="AW249" s="57"/>
      <c r="AX249" s="57"/>
      <c r="AY249" s="57"/>
      <c r="AZ249" s="57"/>
      <c r="BA249" s="57"/>
      <c r="BB249" s="57"/>
      <c r="BC249" s="57"/>
      <c r="BD249" s="57"/>
      <c r="BE249" s="57"/>
      <c r="BF249" s="57"/>
      <c r="BG249" s="57"/>
      <c r="BH249" s="57"/>
      <c r="BI249" s="57"/>
      <c r="BJ249" s="57"/>
      <c r="BK249" s="57"/>
      <c r="BL249" s="57"/>
      <c r="BM249" s="57"/>
      <c r="BN249" s="57"/>
      <c r="BO249" s="57"/>
      <c r="BP249" s="57"/>
      <c r="BQ249" s="57"/>
      <c r="BR249" s="57"/>
      <c r="BS249" s="57"/>
      <c r="BT249" s="57"/>
      <c r="BU249" s="57"/>
      <c r="BV249" s="57"/>
      <c r="BW249" s="57"/>
      <c r="BX249" s="57"/>
      <c r="BY249" s="57"/>
      <c r="BZ249" s="57"/>
      <c r="CA249" s="57"/>
      <c r="CB249" s="56"/>
    </row>
    <row r="250" spans="1:80" ht="28" customHeight="1" x14ac:dyDescent="0.2">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c r="AB250" s="57"/>
      <c r="AC250" s="57"/>
      <c r="AD250" s="57"/>
      <c r="AE250" s="57"/>
      <c r="AF250" s="57"/>
      <c r="AG250" s="57"/>
      <c r="AH250" s="57"/>
      <c r="AI250" s="57"/>
      <c r="AJ250" s="57"/>
      <c r="AK250" s="57"/>
      <c r="AL250" s="57"/>
      <c r="AM250" s="57"/>
      <c r="AN250" s="57"/>
      <c r="AO250" s="57"/>
      <c r="AP250" s="57"/>
      <c r="AQ250" s="57"/>
      <c r="AR250" s="57"/>
      <c r="AS250" s="57"/>
      <c r="AT250" s="57"/>
      <c r="AU250" s="57"/>
      <c r="AV250" s="57"/>
      <c r="AW250" s="57"/>
      <c r="AX250" s="57"/>
      <c r="AY250" s="57"/>
      <c r="AZ250" s="57"/>
      <c r="BA250" s="57"/>
      <c r="BB250" s="57"/>
      <c r="BC250" s="57"/>
      <c r="BD250" s="57"/>
      <c r="BE250" s="57"/>
      <c r="BF250" s="57"/>
      <c r="BG250" s="57"/>
      <c r="BH250" s="57"/>
      <c r="BI250" s="57"/>
      <c r="BJ250" s="57"/>
      <c r="BK250" s="57"/>
      <c r="BL250" s="57"/>
      <c r="BM250" s="57"/>
      <c r="BN250" s="57"/>
      <c r="BO250" s="57"/>
      <c r="BP250" s="57"/>
      <c r="BQ250" s="57"/>
      <c r="BR250" s="57"/>
      <c r="BS250" s="57"/>
      <c r="BT250" s="57"/>
      <c r="BU250" s="57"/>
      <c r="BV250" s="57"/>
      <c r="BW250" s="57"/>
      <c r="BX250" s="57"/>
      <c r="BY250" s="57"/>
      <c r="BZ250" s="57"/>
      <c r="CA250" s="57"/>
      <c r="CB250" s="56"/>
    </row>
    <row r="251" spans="1:80" ht="28" customHeight="1" x14ac:dyDescent="0.2">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7"/>
      <c r="AR251" s="57"/>
      <c r="AS251" s="57"/>
      <c r="AT251" s="57"/>
      <c r="AU251" s="57"/>
      <c r="AV251" s="57"/>
      <c r="AW251" s="57"/>
      <c r="AX251" s="57"/>
      <c r="AY251" s="57"/>
      <c r="AZ251" s="57"/>
      <c r="BA251" s="57"/>
      <c r="BB251" s="57"/>
      <c r="BC251" s="57"/>
      <c r="BD251" s="57"/>
      <c r="BE251" s="57"/>
      <c r="BF251" s="57"/>
      <c r="BG251" s="57"/>
      <c r="BH251" s="57"/>
      <c r="BI251" s="57"/>
      <c r="BJ251" s="57"/>
      <c r="BK251" s="57"/>
      <c r="BL251" s="57"/>
      <c r="BM251" s="57"/>
      <c r="BN251" s="57"/>
      <c r="BO251" s="57"/>
      <c r="BP251" s="57"/>
      <c r="BQ251" s="57"/>
      <c r="BR251" s="57"/>
      <c r="BS251" s="57"/>
      <c r="BT251" s="57"/>
      <c r="BU251" s="57"/>
      <c r="BV251" s="57"/>
      <c r="BW251" s="57"/>
      <c r="BX251" s="57"/>
      <c r="BY251" s="57"/>
      <c r="BZ251" s="57"/>
      <c r="CA251" s="57"/>
      <c r="CB251" s="56"/>
    </row>
    <row r="252" spans="1:80" ht="28" customHeight="1" x14ac:dyDescent="0.2">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7"/>
      <c r="AR252" s="57"/>
      <c r="AS252" s="57"/>
      <c r="AT252" s="57"/>
      <c r="AU252" s="57"/>
      <c r="AV252" s="57"/>
      <c r="AW252" s="57"/>
      <c r="AX252" s="57"/>
      <c r="AY252" s="57"/>
      <c r="AZ252" s="57"/>
      <c r="BA252" s="57"/>
      <c r="BB252" s="57"/>
      <c r="BC252" s="57"/>
      <c r="BD252" s="57"/>
      <c r="BE252" s="57"/>
      <c r="BF252" s="57"/>
      <c r="BG252" s="57"/>
      <c r="BH252" s="57"/>
      <c r="BI252" s="57"/>
      <c r="BJ252" s="57"/>
      <c r="BK252" s="57"/>
      <c r="BL252" s="57"/>
      <c r="BM252" s="57"/>
      <c r="BN252" s="57"/>
      <c r="BO252" s="57"/>
      <c r="BP252" s="57"/>
      <c r="BQ252" s="57"/>
      <c r="BR252" s="57"/>
      <c r="BS252" s="57"/>
      <c r="BT252" s="57"/>
      <c r="BU252" s="57"/>
      <c r="BV252" s="57"/>
      <c r="BW252" s="57"/>
      <c r="BX252" s="57"/>
      <c r="BY252" s="57"/>
      <c r="BZ252" s="57"/>
      <c r="CA252" s="57"/>
      <c r="CB252" s="56"/>
    </row>
    <row r="253" spans="1:80" ht="28" customHeight="1" x14ac:dyDescent="0.2">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7"/>
      <c r="AR253" s="57"/>
      <c r="AS253" s="57"/>
      <c r="AT253" s="57"/>
      <c r="AU253" s="57"/>
      <c r="AV253" s="57"/>
      <c r="AW253" s="57"/>
      <c r="AX253" s="57"/>
      <c r="AY253" s="57"/>
      <c r="AZ253" s="57"/>
      <c r="BA253" s="57"/>
      <c r="BB253" s="57"/>
      <c r="BC253" s="57"/>
      <c r="BD253" s="57"/>
      <c r="BE253" s="57"/>
      <c r="BF253" s="57"/>
      <c r="BG253" s="57"/>
      <c r="BH253" s="57"/>
      <c r="BI253" s="57"/>
      <c r="BJ253" s="57"/>
      <c r="BK253" s="57"/>
      <c r="BL253" s="57"/>
      <c r="BM253" s="57"/>
      <c r="BN253" s="57"/>
      <c r="BO253" s="57"/>
      <c r="BP253" s="57"/>
      <c r="BQ253" s="57"/>
      <c r="BR253" s="57"/>
      <c r="BS253" s="57"/>
      <c r="BT253" s="57"/>
      <c r="BU253" s="57"/>
      <c r="BV253" s="57"/>
      <c r="BW253" s="57"/>
      <c r="BX253" s="57"/>
      <c r="BY253" s="57"/>
      <c r="BZ253" s="57"/>
      <c r="CA253" s="57"/>
      <c r="CB253" s="56"/>
    </row>
    <row r="254" spans="1:80" ht="28" customHeight="1" x14ac:dyDescent="0.2">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7"/>
      <c r="AR254" s="57"/>
      <c r="AS254" s="57"/>
      <c r="AT254" s="57"/>
      <c r="AU254" s="57"/>
      <c r="AV254" s="57"/>
      <c r="AW254" s="57"/>
      <c r="AX254" s="57"/>
      <c r="AY254" s="57"/>
      <c r="AZ254" s="57"/>
      <c r="BA254" s="57"/>
      <c r="BB254" s="57"/>
      <c r="BC254" s="57"/>
      <c r="BD254" s="57"/>
      <c r="BE254" s="57"/>
      <c r="BF254" s="57"/>
      <c r="BG254" s="57"/>
      <c r="BH254" s="57"/>
      <c r="BI254" s="57"/>
      <c r="BJ254" s="57"/>
      <c r="BK254" s="57"/>
      <c r="BL254" s="57"/>
      <c r="BM254" s="57"/>
      <c r="BN254" s="57"/>
      <c r="BO254" s="57"/>
      <c r="BP254" s="57"/>
      <c r="BQ254" s="57"/>
      <c r="BR254" s="57"/>
      <c r="BS254" s="57"/>
      <c r="BT254" s="57"/>
      <c r="BU254" s="57"/>
      <c r="BV254" s="57"/>
      <c r="BW254" s="57"/>
      <c r="BX254" s="57"/>
      <c r="BY254" s="57"/>
      <c r="BZ254" s="57"/>
      <c r="CA254" s="57"/>
      <c r="CB254" s="56"/>
    </row>
    <row r="255" spans="1:80" ht="28" customHeight="1" x14ac:dyDescent="0.2">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7"/>
      <c r="AR255" s="57"/>
      <c r="AS255" s="57"/>
      <c r="AT255" s="57"/>
      <c r="AU255" s="57"/>
      <c r="AV255" s="57"/>
      <c r="AW255" s="57"/>
      <c r="AX255" s="57"/>
      <c r="AY255" s="57"/>
      <c r="AZ255" s="57"/>
      <c r="BA255" s="57"/>
      <c r="BB255" s="57"/>
      <c r="BC255" s="57"/>
      <c r="BD255" s="57"/>
      <c r="BE255" s="57"/>
      <c r="BF255" s="57"/>
      <c r="BG255" s="57"/>
      <c r="BH255" s="57"/>
      <c r="BI255" s="57"/>
      <c r="BJ255" s="57"/>
      <c r="BK255" s="57"/>
      <c r="BL255" s="57"/>
      <c r="BM255" s="57"/>
      <c r="BN255" s="57"/>
      <c r="BO255" s="57"/>
      <c r="BP255" s="57"/>
      <c r="BQ255" s="57"/>
      <c r="BR255" s="57"/>
      <c r="BS255" s="57"/>
      <c r="BT255" s="57"/>
      <c r="BU255" s="57"/>
      <c r="BV255" s="57"/>
      <c r="BW255" s="57"/>
      <c r="BX255" s="57"/>
      <c r="BY255" s="57"/>
      <c r="BZ255" s="57"/>
      <c r="CA255" s="57"/>
      <c r="CB255" s="56"/>
    </row>
    <row r="256" spans="1:80" ht="19" customHeight="1" x14ac:dyDescent="0.2">
      <c r="A256" s="35"/>
      <c r="B256" s="38"/>
      <c r="C256" s="34"/>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2"/>
      <c r="AF256" s="32"/>
      <c r="AG256" s="31"/>
      <c r="AH256" s="29"/>
      <c r="AI256" s="31"/>
      <c r="AJ256" s="31"/>
      <c r="AK256" s="31"/>
      <c r="AL256" s="31"/>
      <c r="AM256" s="30"/>
      <c r="AN256" s="30"/>
      <c r="AO256" s="30"/>
      <c r="AP256" s="29"/>
      <c r="AQ256" s="23">
        <f>COUNTIFS(AG256:AP256,"&gt;=01/01/2017",AG256:AP256,"&lt;=31/12/2017",AG256:AP256,"&lt;="&amp;#REF!)</f>
        <v>0</v>
      </c>
      <c r="AR256" s="22">
        <f>IF(AQ256/MAX($BB$13,3)&gt;=1,1,AQ256/MAX($BB$13,3))</f>
        <v>0</v>
      </c>
      <c r="AS256" s="21">
        <f>COUNTIFS(AG256:AP256,"&gt;=01/06/2016",AG256:AP256,"&lt;=31/05/2017",AG256:AP256,"&lt;="&amp;#REF!)</f>
        <v>0</v>
      </c>
      <c r="AT256" s="28">
        <f>IF(AS256/MAX($BB$13,3)&gt;=1,1,AS256/MAX($BB$13,3))</f>
        <v>0</v>
      </c>
      <c r="AU256" s="37"/>
      <c r="AV256" s="26">
        <f>$A256</f>
        <v>0</v>
      </c>
      <c r="AW256" s="25">
        <f>$B256</f>
        <v>0</v>
      </c>
      <c r="AX256" s="24"/>
      <c r="AY256" s="24"/>
      <c r="AZ256" s="24"/>
      <c r="BA256" s="24"/>
      <c r="BB256" s="24"/>
      <c r="BC256" s="24"/>
      <c r="BD256" s="24"/>
      <c r="BE256" s="24"/>
      <c r="BF256" s="24"/>
      <c r="BG256" s="24"/>
      <c r="BH256" s="23">
        <f>COUNTIFS(AX256:BG256,"&gt;=01/01/2018",AX256:BG256,"&lt;=31/12/2018",AX256:BG256,"&lt;="&amp;#REF!)</f>
        <v>0</v>
      </c>
      <c r="BI256" s="22">
        <f>IF(BH256/MAX($BB$13,3)&gt;=1,1,BH256/MAX($BB$13,3))</f>
        <v>0</v>
      </c>
      <c r="BJ256" s="21">
        <f>COUNTIFS(AX256:BG256,"&gt;=01/06/2017",AX256:BG256,"&lt;=31/05/2018",AX256:BG256,"&lt;="&amp;#REF!)</f>
        <v>0</v>
      </c>
      <c r="BK256" s="20">
        <f>IF(BJ256/MAX($BB$13,3)&gt;=1,1,BJ256/MAX($BB$13,3))</f>
        <v>0</v>
      </c>
      <c r="BL256" s="36"/>
      <c r="BM256" s="26">
        <f>$A256</f>
        <v>0</v>
      </c>
      <c r="BN256" s="25">
        <f>$B256</f>
        <v>0</v>
      </c>
      <c r="BO256" s="31"/>
      <c r="BP256" s="31"/>
      <c r="BQ256" s="31"/>
      <c r="BR256" s="31"/>
      <c r="BS256" s="31"/>
      <c r="BT256" s="31"/>
      <c r="BU256" s="31"/>
      <c r="BV256" s="31"/>
      <c r="BW256" s="31"/>
      <c r="BX256" s="31"/>
      <c r="BY256" s="23">
        <f>COUNTIFS(BO256:BX256,"&gt;=01/01/2018",BO256:BX256,"&lt;=31/12/2018",BO256:BX256,"&lt;="&amp;#REF!)</f>
        <v>0</v>
      </c>
      <c r="BZ256" s="22">
        <f>IF(BY256/MAX($BB$13,3)&gt;=1,1,BY256/MAX($BB$13,3))</f>
        <v>0</v>
      </c>
      <c r="CA256" s="21">
        <f>COUNTIFS(BO256:BX256,"&gt;=01/06/2017",BO256:BX256,"&lt;=31/05/2018",BO256:BX256,"&lt;="&amp;#REF!)</f>
        <v>0</v>
      </c>
      <c r="CB256" s="28">
        <f>IF(CA256/MAX($BB$13,3)&gt;=1,1,CA256/MAX($BB$13,3))</f>
        <v>0</v>
      </c>
    </row>
    <row r="257" spans="1:80" ht="20" customHeight="1" thickBot="1" x14ac:dyDescent="0.25">
      <c r="A257" s="35"/>
      <c r="B257" s="35"/>
      <c r="C257" s="34"/>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2"/>
      <c r="AF257" s="32"/>
      <c r="AG257" s="31"/>
      <c r="AH257" s="29"/>
      <c r="AI257" s="31"/>
      <c r="AJ257" s="31"/>
      <c r="AK257" s="31"/>
      <c r="AL257" s="31"/>
      <c r="AM257" s="30"/>
      <c r="AN257" s="30"/>
      <c r="AO257" s="30"/>
      <c r="AP257" s="29"/>
      <c r="AQ257" s="23">
        <f>COUNTIFS(AG257:AP257,"&gt;=01/01/2017",AG257:AP257,"&lt;=31/12/2017",AG257:AP257,"&lt;="&amp;#REF!)</f>
        <v>0</v>
      </c>
      <c r="AR257" s="22">
        <f>IF(AQ257/MAX($BB$13,3)&gt;=1,1,AQ257/MAX($BB$13,3))</f>
        <v>0</v>
      </c>
      <c r="AS257" s="21">
        <f>COUNTIFS(AG257:AP257,"&gt;=01/06/2016",AG257:AP257,"&lt;=31/05/2017",AG257:AP257,"&lt;="&amp;#REF!)</f>
        <v>0</v>
      </c>
      <c r="AT257" s="28">
        <f>IF(AS257/MAX($BB$13,3)&gt;=1,1,AS257/MAX($BB$13,3))</f>
        <v>0</v>
      </c>
      <c r="AU257" s="27"/>
      <c r="AV257" s="26">
        <f>$A257</f>
        <v>0</v>
      </c>
      <c r="AW257" s="25">
        <f>$B257</f>
        <v>0</v>
      </c>
      <c r="AX257" s="24" t="str">
        <f t="array" ref="AX257">IFERROR(SMALL(IF($AG257:$AP257-$AX$2&gt;0,$AG257:$AP257,""),COLUMN(#REF!)),"")</f>
        <v/>
      </c>
      <c r="AY257" s="24" t="str">
        <f t="array" ref="AY257">IFERROR(SMALL(IF($AG257:$AP257-$AX$2&gt;0,$AG257:$AP257,""),COLUMN(#REF!)),"")</f>
        <v/>
      </c>
      <c r="AZ257" s="24" t="str">
        <f t="array" ref="AZ257">IFERROR(SMALL(IF($AG257:$AP257-$AX$2&gt;0,$AG257:$AP257,""),COLUMN(#REF!)),"")</f>
        <v/>
      </c>
      <c r="BA257" s="24" t="str">
        <f t="array" ref="BA257">IFERROR(SMALL(IF($AG257:$AP257-$AX$2&gt;0,$AG257:$AP257,""),COLUMN(#REF!)),"")</f>
        <v/>
      </c>
      <c r="BB257" s="24" t="str">
        <f t="array" ref="BB257">IFERROR(SMALL(IF($AG257:$AP257-$AX$2&gt;0,$AG257:$AP257,""),COLUMN(#REF!)),"")</f>
        <v/>
      </c>
      <c r="BC257" s="24" t="str">
        <f t="array" ref="BC257">IFERROR(SMALL(IF($AG257:$AP257-$AX$2&gt;0,$AG257:$AP257,""),COLUMN(#REF!)),"")</f>
        <v/>
      </c>
      <c r="BD257" s="24" t="str">
        <f t="array" ref="BD257">IFERROR(SMALL(IF($AG257:$AP257-$AX$2&gt;0,$AG257:$AP257,""),COLUMN(#REF!)),"")</f>
        <v/>
      </c>
      <c r="BE257" s="24" t="str">
        <f t="array" ref="BE257">IFERROR(SMALL(IF($AG257:$AP257-$AX$2&gt;0,$AG257:$AP257,""),COLUMN(#REF!)),"")</f>
        <v/>
      </c>
      <c r="BF257" s="24" t="str">
        <f t="array" ref="BF257">IFERROR(SMALL(IF($AG257:$AP257-$AX$2&gt;0,$AG257:$AP257,""),COLUMN(#REF!)),"")</f>
        <v/>
      </c>
      <c r="BG257" s="24" t="str">
        <f t="array" ref="BG257">IFERROR(SMALL(IF($AG257:$AP257-$AX$2&gt;0,$AG257:$AP257,""),COLUMN(#REF!)),"")</f>
        <v/>
      </c>
      <c r="BH257" s="23">
        <f>COUNTIFS(AX257:BG257,"&gt;=01/01/2018",AX257:BG257,"&lt;=31/12/2018",AX257:BG257,"&lt;="&amp;#REF!)</f>
        <v>0</v>
      </c>
      <c r="BI257" s="22">
        <f>IF(BH257/MAX($BB$13,3)&gt;=1,1,BH257/MAX($BB$13,3))</f>
        <v>0</v>
      </c>
      <c r="BJ257" s="21">
        <f>COUNTIFS(AX257:BG257,"&gt;=01/06/2017",AX257:BG257,"&lt;=31/05/2018",AX257:BG257,"&lt;="&amp;#REF!)</f>
        <v>0</v>
      </c>
      <c r="BK257" s="20">
        <f>IF(BJ257/MAX($BB$13,3)&gt;=1,1,BJ257/MAX($BB$13,3))</f>
        <v>0</v>
      </c>
      <c r="BL257" s="19"/>
      <c r="BM257" s="18">
        <f>$A257</f>
        <v>0</v>
      </c>
      <c r="BN257" s="17">
        <f>$B257</f>
        <v>0</v>
      </c>
      <c r="BO257" s="16" t="str">
        <f t="array" ref="BO257">IFERROR(SMALL(IF($AG257:$AP257-$AX$2&gt;0,$AG257:$AP257,""),COLUMN(#REF!)),"")</f>
        <v/>
      </c>
      <c r="BP257" s="16" t="str">
        <f t="array" ref="BP257">IFERROR(SMALL(IF($AG257:$AP257-$AX$2&gt;0,$AG257:$AP257,""),COLUMN(#REF!)),"")</f>
        <v/>
      </c>
      <c r="BQ257" s="16" t="str">
        <f t="array" ref="BQ257">IFERROR(SMALL(IF($AG257:$AP257-$AX$2&gt;0,$AG257:$AP257,""),COLUMN(#REF!)),"")</f>
        <v/>
      </c>
      <c r="BR257" s="16" t="str">
        <f t="array" ref="BR257">IFERROR(SMALL(IF($AG257:$AP257-$AX$2&gt;0,$AG257:$AP257,""),COLUMN(#REF!)),"")</f>
        <v/>
      </c>
      <c r="BS257" s="16" t="str">
        <f t="array" ref="BS257">IFERROR(SMALL(IF($AG257:$AP257-$AX$2&gt;0,$AG257:$AP257,""),COLUMN(#REF!)),"")</f>
        <v/>
      </c>
      <c r="BT257" s="16" t="str">
        <f t="array" ref="BT257">IFERROR(SMALL(IF($AG257:$AP257-$AX$2&gt;0,$AG257:$AP257,""),COLUMN(#REF!)),"")</f>
        <v/>
      </c>
      <c r="BU257" s="16" t="str">
        <f t="array" ref="BU257">IFERROR(SMALL(IF($AG257:$AP257-$AX$2&gt;0,$AG257:$AP257,""),COLUMN(#REF!)),"")</f>
        <v/>
      </c>
      <c r="BV257" s="16" t="str">
        <f t="array" ref="BV257">IFERROR(SMALL(IF($AG257:$AP257-$AX$2&gt;0,$AG257:$AP257,""),COLUMN(#REF!)),"")</f>
        <v/>
      </c>
      <c r="BW257" s="16" t="str">
        <f t="array" ref="BW257">IFERROR(SMALL(IF($AG257:$AP257-$AX$2&gt;0,$AG257:$AP257,""),COLUMN(#REF!)),"")</f>
        <v/>
      </c>
      <c r="BX257" s="16" t="str">
        <f t="array" ref="BX257">IFERROR(SMALL(IF($AG257:$AP257-$AX$2&gt;0,$AG257:$AP257,""),COLUMN(#REF!)),"")</f>
        <v/>
      </c>
      <c r="BY257" s="15">
        <f>COUNTIFS(BO257:BX257,"&gt;=01/01/2018",BO257:BX257,"&lt;=31/12/2018",BO257:BX257,"&lt;="&amp;#REF!)</f>
        <v>0</v>
      </c>
      <c r="BZ257" s="14">
        <f>IF(BY257/MAX($BB$13,3)&gt;=1,1,BY257/MAX($BB$13,3))</f>
        <v>0</v>
      </c>
      <c r="CA257" s="13">
        <f>COUNTIFS(BO257:BX257,"&gt;=01/06/2017",BO257:BX257,"&lt;=31/05/2018",BO257:BX257,"&lt;="&amp;#REF!)</f>
        <v>0</v>
      </c>
      <c r="CB257" s="12">
        <f>IF(CA257/MAX($BB$13,3)&gt;=1,1,CA257/MAX($BB$13,3))</f>
        <v>0</v>
      </c>
    </row>
    <row r="258" spans="1:80" ht="17" thickTop="1" x14ac:dyDescent="0.2"/>
    <row r="264" spans="1:80" x14ac:dyDescent="0.2">
      <c r="B264" s="10">
        <f>DATE(2017,1,1)</f>
        <v>42736</v>
      </c>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1"/>
      <c r="AF264" s="11"/>
      <c r="AG264" s="10"/>
    </row>
    <row r="265" spans="1:80" x14ac:dyDescent="0.2">
      <c r="B265" s="10">
        <f>B264+1</f>
        <v>42737</v>
      </c>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1"/>
      <c r="AF265" s="11"/>
      <c r="AG265" s="10"/>
    </row>
    <row r="266" spans="1:80" x14ac:dyDescent="0.2">
      <c r="B266" s="10">
        <f>B265+1</f>
        <v>42738</v>
      </c>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1"/>
      <c r="AF266" s="11"/>
      <c r="AG266" s="10"/>
    </row>
    <row r="267" spans="1:80" x14ac:dyDescent="0.2">
      <c r="B267" s="10">
        <f>B266+1</f>
        <v>42739</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1"/>
      <c r="AF267" s="11"/>
      <c r="AG267" s="10"/>
    </row>
    <row r="268" spans="1:80" x14ac:dyDescent="0.2">
      <c r="B268" s="10">
        <f>B267+1</f>
        <v>42740</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1"/>
      <c r="AF268" s="11"/>
      <c r="AG268" s="10"/>
    </row>
    <row r="269" spans="1:80" x14ac:dyDescent="0.2">
      <c r="B269" s="10">
        <f>B268+1</f>
        <v>42741</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1"/>
      <c r="AF269" s="11"/>
      <c r="AG269" s="10"/>
    </row>
    <row r="270" spans="1:80" x14ac:dyDescent="0.2">
      <c r="B270" s="10">
        <f>B269+1</f>
        <v>42742</v>
      </c>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1"/>
      <c r="AF270" s="11"/>
      <c r="AG270" s="10"/>
    </row>
    <row r="271" spans="1:80" x14ac:dyDescent="0.2">
      <c r="B271" s="10">
        <f>B270+1</f>
        <v>42743</v>
      </c>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1"/>
      <c r="AF271" s="11"/>
      <c r="AG271" s="10"/>
    </row>
    <row r="272" spans="1:80" x14ac:dyDescent="0.2">
      <c r="B272" s="10">
        <f>B271+1</f>
        <v>42744</v>
      </c>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1"/>
      <c r="AF272" s="11"/>
      <c r="AG272" s="10"/>
    </row>
    <row r="273" spans="2:33" x14ac:dyDescent="0.2">
      <c r="B273" s="10">
        <f>B272+1</f>
        <v>42745</v>
      </c>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1"/>
      <c r="AF273" s="11"/>
      <c r="AG273" s="10"/>
    </row>
    <row r="274" spans="2:33" x14ac:dyDescent="0.2">
      <c r="B274" s="10">
        <f>B273+1</f>
        <v>42746</v>
      </c>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1"/>
      <c r="AF274" s="11"/>
      <c r="AG274" s="10"/>
    </row>
    <row r="275" spans="2:33" x14ac:dyDescent="0.2">
      <c r="B275" s="10">
        <f>B274+1</f>
        <v>42747</v>
      </c>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1"/>
      <c r="AF275" s="11"/>
      <c r="AG275" s="10"/>
    </row>
    <row r="276" spans="2:33" x14ac:dyDescent="0.2">
      <c r="B276" s="10">
        <f>B275+1</f>
        <v>42748</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1"/>
      <c r="AF276" s="11"/>
      <c r="AG276" s="10"/>
    </row>
    <row r="277" spans="2:33" x14ac:dyDescent="0.2">
      <c r="B277" s="10">
        <f>B276+1</f>
        <v>42749</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1"/>
      <c r="AF277" s="11"/>
      <c r="AG277" s="10"/>
    </row>
    <row r="278" spans="2:33" x14ac:dyDescent="0.2">
      <c r="B278" s="10">
        <f>B277+1</f>
        <v>42750</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1"/>
      <c r="AF278" s="11"/>
      <c r="AG278" s="10"/>
    </row>
    <row r="279" spans="2:33" x14ac:dyDescent="0.2">
      <c r="B279" s="10">
        <f>B278+1</f>
        <v>42751</v>
      </c>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1"/>
      <c r="AF279" s="11"/>
      <c r="AG279" s="10"/>
    </row>
    <row r="280" spans="2:33" x14ac:dyDescent="0.2">
      <c r="B280" s="10">
        <f>B279+1</f>
        <v>42752</v>
      </c>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1"/>
      <c r="AF280" s="11"/>
      <c r="AG280" s="10"/>
    </row>
    <row r="281" spans="2:33" x14ac:dyDescent="0.2">
      <c r="B281" s="10">
        <f>B280+1</f>
        <v>42753</v>
      </c>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1"/>
      <c r="AF281" s="11"/>
      <c r="AG281" s="10"/>
    </row>
    <row r="282" spans="2:33" x14ac:dyDescent="0.2">
      <c r="B282" s="10">
        <f>B281+1</f>
        <v>42754</v>
      </c>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1"/>
      <c r="AF282" s="11"/>
      <c r="AG282" s="10"/>
    </row>
    <row r="283" spans="2:33" x14ac:dyDescent="0.2">
      <c r="B283" s="10">
        <f>B282+1</f>
        <v>42755</v>
      </c>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1"/>
      <c r="AF283" s="11"/>
      <c r="AG283" s="10"/>
    </row>
    <row r="284" spans="2:33" x14ac:dyDescent="0.2">
      <c r="B284" s="10">
        <f>B283+1</f>
        <v>42756</v>
      </c>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1"/>
      <c r="AF284" s="11"/>
      <c r="AG284" s="10"/>
    </row>
    <row r="285" spans="2:33" x14ac:dyDescent="0.2">
      <c r="B285" s="10">
        <f>B284+1</f>
        <v>42757</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1"/>
      <c r="AF285" s="11"/>
      <c r="AG285" s="10"/>
    </row>
    <row r="286" spans="2:33" x14ac:dyDescent="0.2">
      <c r="B286" s="10">
        <f>B285+1</f>
        <v>42758</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1"/>
      <c r="AF286" s="11"/>
      <c r="AG286" s="10"/>
    </row>
    <row r="287" spans="2:33" x14ac:dyDescent="0.2">
      <c r="B287" s="10">
        <f>B286+1</f>
        <v>42759</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1"/>
      <c r="AF287" s="11"/>
      <c r="AG287" s="10"/>
    </row>
    <row r="288" spans="2:33" x14ac:dyDescent="0.2">
      <c r="B288" s="10">
        <f>B287+1</f>
        <v>42760</v>
      </c>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1"/>
      <c r="AF288" s="11"/>
      <c r="AG288" s="10"/>
    </row>
    <row r="289" spans="2:33" x14ac:dyDescent="0.2">
      <c r="B289" s="10">
        <f>B288+1</f>
        <v>42761</v>
      </c>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1"/>
      <c r="AF289" s="11"/>
      <c r="AG289" s="10"/>
    </row>
    <row r="290" spans="2:33" x14ac:dyDescent="0.2">
      <c r="B290" s="10">
        <f>B289+1</f>
        <v>42762</v>
      </c>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1"/>
      <c r="AF290" s="11"/>
      <c r="AG290" s="10"/>
    </row>
    <row r="291" spans="2:33" x14ac:dyDescent="0.2">
      <c r="B291" s="10">
        <f>B290+1</f>
        <v>42763</v>
      </c>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1"/>
      <c r="AF291" s="11"/>
      <c r="AG291" s="10"/>
    </row>
    <row r="292" spans="2:33" x14ac:dyDescent="0.2">
      <c r="B292" s="10">
        <f>B291+1</f>
        <v>42764</v>
      </c>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1"/>
      <c r="AF292" s="11"/>
      <c r="AG292" s="10"/>
    </row>
    <row r="293" spans="2:33" x14ac:dyDescent="0.2">
      <c r="B293" s="10">
        <f>B292+1</f>
        <v>42765</v>
      </c>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1"/>
      <c r="AF293" s="11"/>
      <c r="AG293" s="10"/>
    </row>
    <row r="294" spans="2:33" x14ac:dyDescent="0.2">
      <c r="B294" s="10">
        <f>B293+1</f>
        <v>42766</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1"/>
      <c r="AF294" s="11"/>
      <c r="AG294" s="10"/>
    </row>
    <row r="295" spans="2:33" x14ac:dyDescent="0.2">
      <c r="B295" s="10">
        <f>B294+1</f>
        <v>42767</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1"/>
      <c r="AF295" s="11"/>
      <c r="AG295" s="10"/>
    </row>
    <row r="296" spans="2:33" x14ac:dyDescent="0.2">
      <c r="B296" s="10">
        <f>B295+1</f>
        <v>42768</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1"/>
      <c r="AF296" s="11"/>
      <c r="AG296" s="10"/>
    </row>
    <row r="297" spans="2:33" x14ac:dyDescent="0.2">
      <c r="B297" s="10">
        <f>B296+1</f>
        <v>42769</v>
      </c>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1"/>
      <c r="AF297" s="11"/>
      <c r="AG297" s="10"/>
    </row>
    <row r="298" spans="2:33" x14ac:dyDescent="0.2">
      <c r="B298" s="10">
        <f>B297+1</f>
        <v>42770</v>
      </c>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1"/>
      <c r="AF298" s="11"/>
      <c r="AG298" s="10"/>
    </row>
    <row r="299" spans="2:33" x14ac:dyDescent="0.2">
      <c r="B299" s="10">
        <f>B298+1</f>
        <v>42771</v>
      </c>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1"/>
      <c r="AF299" s="11"/>
      <c r="AG299" s="10"/>
    </row>
    <row r="300" spans="2:33" x14ac:dyDescent="0.2">
      <c r="B300" s="10">
        <f>B299+1</f>
        <v>42772</v>
      </c>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1"/>
      <c r="AF300" s="11"/>
      <c r="AG300" s="10"/>
    </row>
    <row r="301" spans="2:33" x14ac:dyDescent="0.2">
      <c r="B301" s="10">
        <f>B300+1</f>
        <v>42773</v>
      </c>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1"/>
      <c r="AF301" s="11"/>
      <c r="AG301" s="10"/>
    </row>
    <row r="302" spans="2:33" x14ac:dyDescent="0.2">
      <c r="B302" s="10">
        <f>B301+1</f>
        <v>42774</v>
      </c>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1"/>
      <c r="AF302" s="11"/>
      <c r="AG302" s="10"/>
    </row>
    <row r="303" spans="2:33" x14ac:dyDescent="0.2">
      <c r="B303" s="10">
        <f>B302+1</f>
        <v>42775</v>
      </c>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1"/>
      <c r="AF303" s="11"/>
      <c r="AG303" s="10"/>
    </row>
    <row r="304" spans="2:33" x14ac:dyDescent="0.2">
      <c r="B304" s="10">
        <f>B303+1</f>
        <v>42776</v>
      </c>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1"/>
      <c r="AF304" s="11"/>
      <c r="AG304" s="10"/>
    </row>
    <row r="305" spans="2:33" x14ac:dyDescent="0.2">
      <c r="B305" s="10">
        <f>B304+1</f>
        <v>42777</v>
      </c>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1"/>
      <c r="AF305" s="11"/>
      <c r="AG305" s="10"/>
    </row>
    <row r="306" spans="2:33" x14ac:dyDescent="0.2">
      <c r="B306" s="10">
        <f>B305+1</f>
        <v>42778</v>
      </c>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1"/>
      <c r="AF306" s="11"/>
      <c r="AG306" s="10"/>
    </row>
    <row r="307" spans="2:33" x14ac:dyDescent="0.2">
      <c r="B307" s="10">
        <f>B306+1</f>
        <v>42779</v>
      </c>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1"/>
      <c r="AF307" s="11"/>
      <c r="AG307" s="10"/>
    </row>
    <row r="308" spans="2:33" x14ac:dyDescent="0.2">
      <c r="B308" s="10">
        <f>B307+1</f>
        <v>42780</v>
      </c>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1"/>
      <c r="AF308" s="11"/>
      <c r="AG308" s="10"/>
    </row>
    <row r="309" spans="2:33" x14ac:dyDescent="0.2">
      <c r="B309" s="10">
        <f>B308+1</f>
        <v>42781</v>
      </c>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1"/>
      <c r="AF309" s="11"/>
      <c r="AG309" s="10"/>
    </row>
    <row r="310" spans="2:33" x14ac:dyDescent="0.2">
      <c r="B310" s="10">
        <f>B309+1</f>
        <v>42782</v>
      </c>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1"/>
      <c r="AF310" s="11"/>
      <c r="AG310" s="10"/>
    </row>
    <row r="311" spans="2:33" x14ac:dyDescent="0.2">
      <c r="B311" s="10">
        <f>B310+1</f>
        <v>42783</v>
      </c>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1"/>
      <c r="AF311" s="11"/>
      <c r="AG311" s="10"/>
    </row>
    <row r="312" spans="2:33" x14ac:dyDescent="0.2">
      <c r="B312" s="10">
        <f>B311+1</f>
        <v>42784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1"/>
      <c r="AF312" s="11"/>
      <c r="AG312" s="10"/>
    </row>
    <row r="313" spans="2:33" x14ac:dyDescent="0.2">
      <c r="B313" s="10">
        <f>B312+1</f>
        <v>42785</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1"/>
      <c r="AF313" s="11"/>
      <c r="AG313" s="10"/>
    </row>
    <row r="314" spans="2:33" x14ac:dyDescent="0.2">
      <c r="B314" s="10">
        <f>B313+1</f>
        <v>42786</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1"/>
      <c r="AF314" s="11"/>
      <c r="AG314" s="10"/>
    </row>
    <row r="315" spans="2:33" x14ac:dyDescent="0.2">
      <c r="B315" s="10">
        <f>B314+1</f>
        <v>42787</v>
      </c>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1"/>
      <c r="AF315" s="11"/>
      <c r="AG315" s="10"/>
    </row>
    <row r="316" spans="2:33" x14ac:dyDescent="0.2">
      <c r="B316" s="10">
        <f>B315+1</f>
        <v>42788</v>
      </c>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1"/>
      <c r="AF316" s="11"/>
      <c r="AG316" s="10"/>
    </row>
    <row r="317" spans="2:33" x14ac:dyDescent="0.2">
      <c r="B317" s="10">
        <f>B316+1</f>
        <v>42789</v>
      </c>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1"/>
      <c r="AF317" s="11"/>
      <c r="AG317" s="10"/>
    </row>
    <row r="318" spans="2:33" x14ac:dyDescent="0.2">
      <c r="B318" s="10">
        <f>B317+1</f>
        <v>42790</v>
      </c>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1"/>
      <c r="AF318" s="11"/>
      <c r="AG318" s="10"/>
    </row>
    <row r="319" spans="2:33" x14ac:dyDescent="0.2">
      <c r="B319" s="10">
        <f>B318+1</f>
        <v>42791</v>
      </c>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1"/>
      <c r="AF319" s="11"/>
      <c r="AG319" s="10"/>
    </row>
    <row r="320" spans="2:33" x14ac:dyDescent="0.2">
      <c r="B320" s="10">
        <f>B319+1</f>
        <v>42792</v>
      </c>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1"/>
      <c r="AF320" s="11"/>
      <c r="AG320" s="10"/>
    </row>
    <row r="321" spans="2:33" x14ac:dyDescent="0.2">
      <c r="B321" s="10">
        <f>B320+1</f>
        <v>42793</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1"/>
      <c r="AF321" s="11"/>
      <c r="AG321" s="10"/>
    </row>
    <row r="322" spans="2:33" x14ac:dyDescent="0.2">
      <c r="B322" s="10">
        <f>B321+1</f>
        <v>42794</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1"/>
      <c r="AF322" s="11"/>
      <c r="AG322" s="10"/>
    </row>
    <row r="323" spans="2:33" x14ac:dyDescent="0.2">
      <c r="B323" s="10">
        <f>B322+1</f>
        <v>42795</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1"/>
      <c r="AF323" s="11"/>
      <c r="AG323" s="10"/>
    </row>
    <row r="324" spans="2:33" x14ac:dyDescent="0.2">
      <c r="B324" s="10">
        <f>B323+1</f>
        <v>42796</v>
      </c>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1"/>
      <c r="AF324" s="11"/>
      <c r="AG324" s="10"/>
    </row>
    <row r="325" spans="2:33" x14ac:dyDescent="0.2">
      <c r="B325" s="10">
        <f>B324+1</f>
        <v>42797</v>
      </c>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1"/>
      <c r="AF325" s="11"/>
      <c r="AG325" s="10"/>
    </row>
    <row r="326" spans="2:33" x14ac:dyDescent="0.2">
      <c r="B326" s="10">
        <f>B325+1</f>
        <v>42798</v>
      </c>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1"/>
      <c r="AF326" s="11"/>
      <c r="AG326" s="10"/>
    </row>
    <row r="327" spans="2:33" x14ac:dyDescent="0.2">
      <c r="B327" s="10">
        <f>B326+1</f>
        <v>42799</v>
      </c>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1"/>
      <c r="AF327" s="11"/>
      <c r="AG327" s="10"/>
    </row>
    <row r="328" spans="2:33" x14ac:dyDescent="0.2">
      <c r="B328" s="10">
        <f>B327+1</f>
        <v>42800</v>
      </c>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1"/>
      <c r="AF328" s="11"/>
      <c r="AG328" s="10"/>
    </row>
    <row r="329" spans="2:33" x14ac:dyDescent="0.2">
      <c r="B329" s="10">
        <f>B328+1</f>
        <v>42801</v>
      </c>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1"/>
      <c r="AF329" s="11"/>
      <c r="AG329" s="10"/>
    </row>
    <row r="330" spans="2:33" x14ac:dyDescent="0.2">
      <c r="B330" s="10">
        <f>B329+1</f>
        <v>42802</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1"/>
      <c r="AF330" s="11"/>
      <c r="AG330" s="10"/>
    </row>
    <row r="331" spans="2:33" x14ac:dyDescent="0.2">
      <c r="B331" s="10">
        <f>B330+1</f>
        <v>42803</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1"/>
      <c r="AF331" s="11"/>
      <c r="AG331" s="10"/>
    </row>
    <row r="332" spans="2:33" x14ac:dyDescent="0.2">
      <c r="B332" s="10">
        <f>B331+1</f>
        <v>42804</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1"/>
      <c r="AF332" s="11"/>
      <c r="AG332" s="10"/>
    </row>
    <row r="333" spans="2:33" x14ac:dyDescent="0.2">
      <c r="B333" s="10">
        <f>B332+1</f>
        <v>42805</v>
      </c>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1"/>
      <c r="AF333" s="11"/>
      <c r="AG333" s="10"/>
    </row>
    <row r="334" spans="2:33" x14ac:dyDescent="0.2">
      <c r="B334" s="10">
        <f>B333+1</f>
        <v>42806</v>
      </c>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1"/>
      <c r="AF334" s="11"/>
      <c r="AG334" s="10"/>
    </row>
    <row r="335" spans="2:33" x14ac:dyDescent="0.2">
      <c r="B335" s="10">
        <f>B334+1</f>
        <v>42807</v>
      </c>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1"/>
      <c r="AF335" s="11"/>
      <c r="AG335" s="10"/>
    </row>
    <row r="336" spans="2:33" x14ac:dyDescent="0.2">
      <c r="B336" s="10">
        <f>B335+1</f>
        <v>42808</v>
      </c>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1"/>
      <c r="AF336" s="11"/>
      <c r="AG336" s="10"/>
    </row>
    <row r="337" spans="2:33" x14ac:dyDescent="0.2">
      <c r="B337" s="10">
        <f>B336+1</f>
        <v>42809</v>
      </c>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1"/>
      <c r="AF337" s="11"/>
      <c r="AG337" s="10"/>
    </row>
    <row r="338" spans="2:33" x14ac:dyDescent="0.2">
      <c r="B338" s="10">
        <f>B337+1</f>
        <v>42810</v>
      </c>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1"/>
      <c r="AF338" s="11"/>
      <c r="AG338" s="10"/>
    </row>
    <row r="339" spans="2:33" x14ac:dyDescent="0.2">
      <c r="B339" s="10">
        <f>B338+1</f>
        <v>42811</v>
      </c>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1"/>
      <c r="AF339" s="11"/>
      <c r="AG339" s="10"/>
    </row>
    <row r="340" spans="2:33" x14ac:dyDescent="0.2">
      <c r="B340" s="10">
        <f>B339+1</f>
        <v>42812</v>
      </c>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1"/>
      <c r="AF340" s="11"/>
      <c r="AG340" s="10"/>
    </row>
    <row r="341" spans="2:33" x14ac:dyDescent="0.2">
      <c r="B341" s="10">
        <f>B340+1</f>
        <v>42813</v>
      </c>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1"/>
      <c r="AF341" s="11"/>
      <c r="AG341" s="10"/>
    </row>
    <row r="342" spans="2:33" x14ac:dyDescent="0.2">
      <c r="B342" s="10">
        <f>B341+1</f>
        <v>42814</v>
      </c>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1"/>
      <c r="AF342" s="11"/>
      <c r="AG342" s="10"/>
    </row>
    <row r="343" spans="2:33" x14ac:dyDescent="0.2">
      <c r="B343" s="10">
        <f>B342+1</f>
        <v>42815</v>
      </c>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1"/>
      <c r="AF343" s="11"/>
      <c r="AG343" s="10"/>
    </row>
    <row r="344" spans="2:33" x14ac:dyDescent="0.2">
      <c r="B344" s="10">
        <f>B343+1</f>
        <v>42816</v>
      </c>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1"/>
      <c r="AF344" s="11"/>
      <c r="AG344" s="10"/>
    </row>
    <row r="345" spans="2:33" x14ac:dyDescent="0.2">
      <c r="B345" s="10">
        <f>B344+1</f>
        <v>42817</v>
      </c>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1"/>
      <c r="AF345" s="11"/>
      <c r="AG345" s="10"/>
    </row>
    <row r="346" spans="2:33" x14ac:dyDescent="0.2">
      <c r="B346" s="10">
        <f>B345+1</f>
        <v>42818</v>
      </c>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1"/>
      <c r="AF346" s="11"/>
      <c r="AG346" s="10"/>
    </row>
    <row r="347" spans="2:33" x14ac:dyDescent="0.2">
      <c r="B347" s="10">
        <f>B346+1</f>
        <v>42819</v>
      </c>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1"/>
      <c r="AF347" s="11"/>
      <c r="AG347" s="10"/>
    </row>
    <row r="348" spans="2:33" x14ac:dyDescent="0.2">
      <c r="B348" s="10">
        <f>B347+1</f>
        <v>42820</v>
      </c>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1"/>
      <c r="AF348" s="11"/>
      <c r="AG348" s="10"/>
    </row>
    <row r="349" spans="2:33" x14ac:dyDescent="0.2">
      <c r="B349" s="10">
        <f>B348+1</f>
        <v>42821</v>
      </c>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1"/>
      <c r="AF349" s="11"/>
      <c r="AG349" s="10"/>
    </row>
    <row r="350" spans="2:33" x14ac:dyDescent="0.2">
      <c r="B350" s="10">
        <f>B349+1</f>
        <v>42822</v>
      </c>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1"/>
      <c r="AF350" s="11"/>
      <c r="AG350" s="10"/>
    </row>
    <row r="351" spans="2:33" x14ac:dyDescent="0.2">
      <c r="B351" s="10">
        <f>B350+1</f>
        <v>42823</v>
      </c>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1"/>
      <c r="AF351" s="11"/>
      <c r="AG351" s="10"/>
    </row>
    <row r="352" spans="2:33" x14ac:dyDescent="0.2">
      <c r="B352" s="10">
        <f>B351+1</f>
        <v>42824</v>
      </c>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1"/>
      <c r="AF352" s="11"/>
      <c r="AG352" s="10"/>
    </row>
    <row r="353" spans="2:33" x14ac:dyDescent="0.2">
      <c r="B353" s="10">
        <f>B352+1</f>
        <v>42825</v>
      </c>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1"/>
      <c r="AF353" s="11"/>
      <c r="AG353" s="10"/>
    </row>
    <row r="354" spans="2:33" x14ac:dyDescent="0.2">
      <c r="B354" s="10">
        <f>B353+1</f>
        <v>42826</v>
      </c>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1"/>
      <c r="AF354" s="11"/>
      <c r="AG354" s="10"/>
    </row>
    <row r="355" spans="2:33" x14ac:dyDescent="0.2">
      <c r="B355" s="10">
        <f>B354+1</f>
        <v>42827</v>
      </c>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1"/>
      <c r="AF355" s="11"/>
      <c r="AG355" s="10"/>
    </row>
    <row r="356" spans="2:33" x14ac:dyDescent="0.2">
      <c r="B356" s="10">
        <f>B355+1</f>
        <v>42828</v>
      </c>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1"/>
      <c r="AF356" s="11"/>
      <c r="AG356" s="10"/>
    </row>
    <row r="357" spans="2:33" x14ac:dyDescent="0.2">
      <c r="B357" s="10">
        <f>B356+1</f>
        <v>42829</v>
      </c>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1"/>
      <c r="AF357" s="11"/>
      <c r="AG357" s="10"/>
    </row>
    <row r="358" spans="2:33" x14ac:dyDescent="0.2">
      <c r="B358" s="10">
        <f>B357+1</f>
        <v>42830</v>
      </c>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1"/>
      <c r="AF358" s="11"/>
      <c r="AG358" s="10"/>
    </row>
    <row r="359" spans="2:33" x14ac:dyDescent="0.2">
      <c r="B359" s="10">
        <f>B358+1</f>
        <v>42831</v>
      </c>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1"/>
      <c r="AF359" s="11"/>
      <c r="AG359" s="10"/>
    </row>
    <row r="360" spans="2:33" x14ac:dyDescent="0.2">
      <c r="B360" s="10">
        <f>B359+1</f>
        <v>42832</v>
      </c>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1"/>
      <c r="AF360" s="11"/>
      <c r="AG360" s="10"/>
    </row>
    <row r="361" spans="2:33" x14ac:dyDescent="0.2">
      <c r="B361" s="10">
        <f>B360+1</f>
        <v>42833</v>
      </c>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1"/>
      <c r="AF361" s="11"/>
      <c r="AG361" s="10"/>
    </row>
    <row r="362" spans="2:33" x14ac:dyDescent="0.2">
      <c r="B362" s="10">
        <f>B361+1</f>
        <v>42834</v>
      </c>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1"/>
      <c r="AF362" s="11"/>
      <c r="AG362" s="10"/>
    </row>
    <row r="363" spans="2:33" x14ac:dyDescent="0.2">
      <c r="B363" s="10">
        <f>B362+1</f>
        <v>42835</v>
      </c>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1"/>
      <c r="AF363" s="11"/>
      <c r="AG363" s="10"/>
    </row>
    <row r="364" spans="2:33" x14ac:dyDescent="0.2">
      <c r="B364" s="10">
        <f>B363+1</f>
        <v>42836</v>
      </c>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1"/>
      <c r="AF364" s="11"/>
      <c r="AG364" s="10"/>
    </row>
    <row r="365" spans="2:33" x14ac:dyDescent="0.2">
      <c r="B365" s="10">
        <f>B364+1</f>
        <v>42837</v>
      </c>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1"/>
      <c r="AF365" s="11"/>
      <c r="AG365" s="10"/>
    </row>
    <row r="366" spans="2:33" x14ac:dyDescent="0.2">
      <c r="B366" s="10">
        <f>B365+1</f>
        <v>42838</v>
      </c>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1"/>
      <c r="AF366" s="11"/>
      <c r="AG366" s="10"/>
    </row>
    <row r="367" spans="2:33" x14ac:dyDescent="0.2">
      <c r="B367" s="10">
        <f>B366+1</f>
        <v>42839</v>
      </c>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1"/>
      <c r="AF367" s="11"/>
      <c r="AG367" s="10"/>
    </row>
    <row r="368" spans="2:33" x14ac:dyDescent="0.2">
      <c r="B368" s="10">
        <f>B367+1</f>
        <v>42840</v>
      </c>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1"/>
      <c r="AF368" s="11"/>
      <c r="AG368" s="10"/>
    </row>
    <row r="369" spans="2:33" x14ac:dyDescent="0.2">
      <c r="B369" s="10">
        <f>B368+1</f>
        <v>42841</v>
      </c>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1"/>
      <c r="AF369" s="11"/>
      <c r="AG369" s="10"/>
    </row>
    <row r="370" spans="2:33" x14ac:dyDescent="0.2">
      <c r="B370" s="10">
        <f>B369+1</f>
        <v>42842</v>
      </c>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1"/>
      <c r="AF370" s="11"/>
      <c r="AG370" s="10"/>
    </row>
    <row r="371" spans="2:33" x14ac:dyDescent="0.2">
      <c r="B371" s="10">
        <f>B370+1</f>
        <v>42843</v>
      </c>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1"/>
      <c r="AF371" s="11"/>
      <c r="AG371" s="10"/>
    </row>
    <row r="372" spans="2:33" x14ac:dyDescent="0.2">
      <c r="B372" s="10">
        <f>B371+1</f>
        <v>42844</v>
      </c>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1"/>
      <c r="AF372" s="11"/>
      <c r="AG372" s="10"/>
    </row>
    <row r="373" spans="2:33" x14ac:dyDescent="0.2">
      <c r="B373" s="10">
        <f>B372+1</f>
        <v>42845</v>
      </c>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1"/>
      <c r="AF373" s="11"/>
      <c r="AG373" s="10"/>
    </row>
    <row r="374" spans="2:33" x14ac:dyDescent="0.2">
      <c r="B374" s="10">
        <f>B373+1</f>
        <v>42846</v>
      </c>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1"/>
      <c r="AF374" s="11"/>
      <c r="AG374" s="10"/>
    </row>
    <row r="375" spans="2:33" x14ac:dyDescent="0.2">
      <c r="B375" s="10">
        <f>B374+1</f>
        <v>42847</v>
      </c>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1"/>
      <c r="AF375" s="11"/>
      <c r="AG375" s="10"/>
    </row>
    <row r="376" spans="2:33" x14ac:dyDescent="0.2">
      <c r="B376" s="10">
        <f>B375+1</f>
        <v>42848</v>
      </c>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1"/>
      <c r="AF376" s="11"/>
      <c r="AG376" s="10"/>
    </row>
    <row r="377" spans="2:33" x14ac:dyDescent="0.2">
      <c r="B377" s="10">
        <f>B376+1</f>
        <v>42849</v>
      </c>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1"/>
      <c r="AF377" s="11"/>
      <c r="AG377" s="10"/>
    </row>
    <row r="378" spans="2:33" x14ac:dyDescent="0.2">
      <c r="B378" s="10">
        <f>B377+1</f>
        <v>42850</v>
      </c>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1"/>
      <c r="AF378" s="11"/>
      <c r="AG378" s="10"/>
    </row>
    <row r="379" spans="2:33" x14ac:dyDescent="0.2">
      <c r="B379" s="10">
        <f>B378+1</f>
        <v>42851</v>
      </c>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1"/>
      <c r="AF379" s="11"/>
      <c r="AG379" s="10"/>
    </row>
    <row r="380" spans="2:33" x14ac:dyDescent="0.2">
      <c r="B380" s="10">
        <f>B379+1</f>
        <v>42852</v>
      </c>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1"/>
      <c r="AF380" s="11"/>
      <c r="AG380" s="10"/>
    </row>
    <row r="381" spans="2:33" x14ac:dyDescent="0.2">
      <c r="B381" s="10">
        <f>B380+1</f>
        <v>42853</v>
      </c>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1"/>
      <c r="AF381" s="11"/>
      <c r="AG381" s="10"/>
    </row>
    <row r="382" spans="2:33" x14ac:dyDescent="0.2">
      <c r="B382" s="10">
        <f>B381+1</f>
        <v>42854</v>
      </c>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1"/>
      <c r="AF382" s="11"/>
      <c r="AG382" s="10"/>
    </row>
    <row r="383" spans="2:33" x14ac:dyDescent="0.2">
      <c r="B383" s="10">
        <f>B382+1</f>
        <v>42855</v>
      </c>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1"/>
      <c r="AF383" s="11"/>
      <c r="AG383" s="10"/>
    </row>
    <row r="384" spans="2:33" x14ac:dyDescent="0.2">
      <c r="B384" s="10">
        <f>B383+1</f>
        <v>42856</v>
      </c>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1"/>
      <c r="AF384" s="11"/>
      <c r="AG384" s="10"/>
    </row>
    <row r="385" spans="2:33" x14ac:dyDescent="0.2">
      <c r="B385" s="10">
        <f>B384+1</f>
        <v>42857</v>
      </c>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1"/>
      <c r="AF385" s="11"/>
      <c r="AG385" s="10"/>
    </row>
    <row r="386" spans="2:33" x14ac:dyDescent="0.2">
      <c r="B386" s="10">
        <f>B385+1</f>
        <v>42858</v>
      </c>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1"/>
      <c r="AF386" s="11"/>
      <c r="AG386" s="10"/>
    </row>
    <row r="387" spans="2:33" x14ac:dyDescent="0.2">
      <c r="B387" s="10">
        <f>B386+1</f>
        <v>42859</v>
      </c>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1"/>
      <c r="AF387" s="11"/>
      <c r="AG387" s="10"/>
    </row>
    <row r="388" spans="2:33" x14ac:dyDescent="0.2">
      <c r="B388" s="10">
        <f>B387+1</f>
        <v>42860</v>
      </c>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1"/>
      <c r="AF388" s="11"/>
      <c r="AG388" s="10"/>
    </row>
    <row r="389" spans="2:33" x14ac:dyDescent="0.2">
      <c r="B389" s="10">
        <f>B388+1</f>
        <v>42861</v>
      </c>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1"/>
      <c r="AF389" s="11"/>
      <c r="AG389" s="10"/>
    </row>
    <row r="390" spans="2:33" x14ac:dyDescent="0.2">
      <c r="B390" s="10">
        <f>B389+1</f>
        <v>42862</v>
      </c>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1"/>
      <c r="AF390" s="11"/>
      <c r="AG390" s="10"/>
    </row>
    <row r="391" spans="2:33" x14ac:dyDescent="0.2">
      <c r="B391" s="10">
        <f>B390+1</f>
        <v>42863</v>
      </c>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1"/>
      <c r="AF391" s="11"/>
      <c r="AG391" s="10"/>
    </row>
    <row r="392" spans="2:33" x14ac:dyDescent="0.2">
      <c r="B392" s="10">
        <f>B391+1</f>
        <v>42864</v>
      </c>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1"/>
      <c r="AF392" s="11"/>
      <c r="AG392" s="10"/>
    </row>
    <row r="393" spans="2:33" x14ac:dyDescent="0.2">
      <c r="B393" s="10">
        <f>B392+1</f>
        <v>42865</v>
      </c>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1"/>
      <c r="AF393" s="11"/>
      <c r="AG393" s="10"/>
    </row>
    <row r="394" spans="2:33" x14ac:dyDescent="0.2">
      <c r="B394" s="10">
        <f>B393+1</f>
        <v>42866</v>
      </c>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1"/>
      <c r="AF394" s="11"/>
      <c r="AG394" s="10"/>
    </row>
    <row r="395" spans="2:33" x14ac:dyDescent="0.2">
      <c r="B395" s="10">
        <f>B394+1</f>
        <v>42867</v>
      </c>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1"/>
      <c r="AF395" s="11"/>
      <c r="AG395" s="10"/>
    </row>
    <row r="396" spans="2:33" x14ac:dyDescent="0.2">
      <c r="B396" s="10">
        <f>B395+1</f>
        <v>42868</v>
      </c>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1"/>
      <c r="AF396" s="11"/>
      <c r="AG396" s="10"/>
    </row>
    <row r="397" spans="2:33" x14ac:dyDescent="0.2">
      <c r="B397" s="10">
        <f>B396+1</f>
        <v>42869</v>
      </c>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1"/>
      <c r="AF397" s="11"/>
      <c r="AG397" s="10"/>
    </row>
    <row r="398" spans="2:33" x14ac:dyDescent="0.2">
      <c r="B398" s="10">
        <f>B397+1</f>
        <v>42870</v>
      </c>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1"/>
      <c r="AF398" s="11"/>
      <c r="AG398" s="10"/>
    </row>
    <row r="399" spans="2:33" x14ac:dyDescent="0.2">
      <c r="B399" s="10">
        <f>B398+1</f>
        <v>42871</v>
      </c>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1"/>
      <c r="AF399" s="11"/>
      <c r="AG399" s="10"/>
    </row>
    <row r="400" spans="2:33" x14ac:dyDescent="0.2">
      <c r="B400" s="10">
        <f>B399+1</f>
        <v>42872</v>
      </c>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1"/>
      <c r="AF400" s="11"/>
      <c r="AG400" s="10"/>
    </row>
    <row r="401" spans="2:33" x14ac:dyDescent="0.2">
      <c r="B401" s="10">
        <f>B400+1</f>
        <v>42873</v>
      </c>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1"/>
      <c r="AF401" s="11"/>
      <c r="AG401" s="10"/>
    </row>
    <row r="402" spans="2:33" x14ac:dyDescent="0.2">
      <c r="B402" s="10">
        <f>B401+1</f>
        <v>42874</v>
      </c>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1"/>
      <c r="AF402" s="11"/>
      <c r="AG402" s="10"/>
    </row>
    <row r="403" spans="2:33" x14ac:dyDescent="0.2">
      <c r="B403" s="10">
        <f>B402+1</f>
        <v>42875</v>
      </c>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1"/>
      <c r="AF403" s="11"/>
      <c r="AG403" s="10"/>
    </row>
    <row r="404" spans="2:33" x14ac:dyDescent="0.2">
      <c r="B404" s="10">
        <f>B403+1</f>
        <v>42876</v>
      </c>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1"/>
      <c r="AF404" s="11"/>
      <c r="AG404" s="10"/>
    </row>
    <row r="405" spans="2:33" x14ac:dyDescent="0.2">
      <c r="B405" s="10">
        <f>B404+1</f>
        <v>42877</v>
      </c>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1"/>
      <c r="AF405" s="11"/>
      <c r="AG405" s="10"/>
    </row>
    <row r="406" spans="2:33" x14ac:dyDescent="0.2">
      <c r="B406" s="10">
        <f>B405+1</f>
        <v>42878</v>
      </c>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1"/>
      <c r="AF406" s="11"/>
      <c r="AG406" s="10"/>
    </row>
    <row r="407" spans="2:33" x14ac:dyDescent="0.2">
      <c r="B407" s="10">
        <f>B406+1</f>
        <v>42879</v>
      </c>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1"/>
      <c r="AF407" s="11"/>
      <c r="AG407" s="10"/>
    </row>
    <row r="408" spans="2:33" x14ac:dyDescent="0.2">
      <c r="B408" s="10">
        <f>B407+1</f>
        <v>42880</v>
      </c>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1"/>
      <c r="AF408" s="11"/>
      <c r="AG408" s="10"/>
    </row>
    <row r="409" spans="2:33" x14ac:dyDescent="0.2">
      <c r="B409" s="10">
        <f>B408+1</f>
        <v>42881</v>
      </c>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1"/>
      <c r="AF409" s="11"/>
      <c r="AG409" s="10"/>
    </row>
    <row r="410" spans="2:33" x14ac:dyDescent="0.2">
      <c r="B410" s="10">
        <f>B409+1</f>
        <v>42882</v>
      </c>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1"/>
      <c r="AF410" s="11"/>
      <c r="AG410" s="10"/>
    </row>
    <row r="411" spans="2:33" x14ac:dyDescent="0.2">
      <c r="B411" s="10">
        <f>B410+1</f>
        <v>42883</v>
      </c>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1"/>
      <c r="AF411" s="11"/>
      <c r="AG411" s="10"/>
    </row>
    <row r="412" spans="2:33" x14ac:dyDescent="0.2">
      <c r="B412" s="10">
        <f>B411+1</f>
        <v>42884</v>
      </c>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1"/>
      <c r="AF412" s="11"/>
      <c r="AG412" s="10"/>
    </row>
    <row r="413" spans="2:33" x14ac:dyDescent="0.2">
      <c r="B413" s="10">
        <f>B412+1</f>
        <v>42885</v>
      </c>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1"/>
      <c r="AF413" s="11"/>
      <c r="AG413" s="10"/>
    </row>
    <row r="414" spans="2:33" x14ac:dyDescent="0.2">
      <c r="B414" s="10">
        <f>B413+1</f>
        <v>42886</v>
      </c>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1"/>
      <c r="AF414" s="11"/>
      <c r="AG414" s="10"/>
    </row>
    <row r="415" spans="2:33" x14ac:dyDescent="0.2">
      <c r="B415" s="10">
        <f>B414+1</f>
        <v>42887</v>
      </c>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1"/>
      <c r="AF415" s="11"/>
      <c r="AG415" s="10"/>
    </row>
    <row r="416" spans="2:33" x14ac:dyDescent="0.2">
      <c r="B416" s="10">
        <f>B415+1</f>
        <v>42888</v>
      </c>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1"/>
      <c r="AF416" s="11"/>
      <c r="AG416" s="10"/>
    </row>
    <row r="417" spans="2:33" x14ac:dyDescent="0.2">
      <c r="B417" s="10">
        <f>B416+1</f>
        <v>42889</v>
      </c>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1"/>
      <c r="AF417" s="11"/>
      <c r="AG417" s="10"/>
    </row>
    <row r="418" spans="2:33" x14ac:dyDescent="0.2">
      <c r="B418" s="10">
        <f>B417+1</f>
        <v>42890</v>
      </c>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1"/>
      <c r="AF418" s="11"/>
      <c r="AG418" s="10"/>
    </row>
    <row r="419" spans="2:33" x14ac:dyDescent="0.2">
      <c r="B419" s="10">
        <f>B418+1</f>
        <v>42891</v>
      </c>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1"/>
      <c r="AF419" s="11"/>
      <c r="AG419" s="10"/>
    </row>
    <row r="420" spans="2:33" x14ac:dyDescent="0.2">
      <c r="B420" s="10">
        <f>B419+1</f>
        <v>42892</v>
      </c>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1"/>
      <c r="AF420" s="11"/>
      <c r="AG420" s="10"/>
    </row>
    <row r="421" spans="2:33" x14ac:dyDescent="0.2">
      <c r="B421" s="10">
        <f>B420+1</f>
        <v>42893</v>
      </c>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1"/>
      <c r="AF421" s="11"/>
      <c r="AG421" s="10"/>
    </row>
    <row r="422" spans="2:33" x14ac:dyDescent="0.2">
      <c r="B422" s="10">
        <f>B421+1</f>
        <v>42894</v>
      </c>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1"/>
      <c r="AF422" s="11"/>
      <c r="AG422" s="10"/>
    </row>
    <row r="423" spans="2:33" x14ac:dyDescent="0.2">
      <c r="B423" s="10">
        <f>B422+1</f>
        <v>42895</v>
      </c>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1"/>
      <c r="AF423" s="11"/>
      <c r="AG423" s="10"/>
    </row>
    <row r="424" spans="2:33" x14ac:dyDescent="0.2">
      <c r="B424" s="10">
        <f>B423+1</f>
        <v>42896</v>
      </c>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1"/>
      <c r="AF424" s="11"/>
      <c r="AG424" s="10"/>
    </row>
    <row r="425" spans="2:33" x14ac:dyDescent="0.2">
      <c r="B425" s="10">
        <f>B424+1</f>
        <v>42897</v>
      </c>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1"/>
      <c r="AF425" s="11"/>
      <c r="AG425" s="10"/>
    </row>
    <row r="426" spans="2:33" x14ac:dyDescent="0.2">
      <c r="B426" s="10">
        <f>B425+1</f>
        <v>42898</v>
      </c>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1"/>
      <c r="AF426" s="11"/>
      <c r="AG426" s="10"/>
    </row>
    <row r="427" spans="2:33" x14ac:dyDescent="0.2">
      <c r="B427" s="10">
        <f>B426+1</f>
        <v>42899</v>
      </c>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1"/>
      <c r="AF427" s="11"/>
      <c r="AG427" s="10"/>
    </row>
    <row r="428" spans="2:33" x14ac:dyDescent="0.2">
      <c r="B428" s="10">
        <f>B427+1</f>
        <v>42900</v>
      </c>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1"/>
      <c r="AF428" s="11"/>
      <c r="AG428" s="10"/>
    </row>
    <row r="429" spans="2:33" x14ac:dyDescent="0.2">
      <c r="B429" s="10">
        <f>B428+1</f>
        <v>42901</v>
      </c>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1"/>
      <c r="AF429" s="11"/>
      <c r="AG429" s="10"/>
    </row>
    <row r="430" spans="2:33" x14ac:dyDescent="0.2">
      <c r="B430" s="10">
        <f>B429+1</f>
        <v>42902</v>
      </c>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1"/>
      <c r="AF430" s="11"/>
      <c r="AG430" s="10"/>
    </row>
    <row r="431" spans="2:33" x14ac:dyDescent="0.2">
      <c r="B431" s="10">
        <f>B430+1</f>
        <v>42903</v>
      </c>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1"/>
      <c r="AF431" s="11"/>
      <c r="AG431" s="10"/>
    </row>
    <row r="432" spans="2:33" x14ac:dyDescent="0.2">
      <c r="B432" s="10">
        <f>B431+1</f>
        <v>42904</v>
      </c>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1"/>
      <c r="AF432" s="11"/>
      <c r="AG432" s="10"/>
    </row>
    <row r="433" spans="2:33" x14ac:dyDescent="0.2">
      <c r="B433" s="10">
        <f>B432+1</f>
        <v>42905</v>
      </c>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1"/>
      <c r="AF433" s="11"/>
      <c r="AG433" s="10"/>
    </row>
    <row r="434" spans="2:33" x14ac:dyDescent="0.2">
      <c r="B434" s="10">
        <f>B433+1</f>
        <v>42906</v>
      </c>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1"/>
      <c r="AF434" s="11"/>
      <c r="AG434" s="10"/>
    </row>
    <row r="435" spans="2:33" x14ac:dyDescent="0.2">
      <c r="B435" s="10">
        <f>B434+1</f>
        <v>42907</v>
      </c>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1"/>
      <c r="AF435" s="11"/>
      <c r="AG435" s="10"/>
    </row>
    <row r="436" spans="2:33" x14ac:dyDescent="0.2">
      <c r="B436" s="10">
        <f>B435+1</f>
        <v>42908</v>
      </c>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1"/>
      <c r="AF436" s="11"/>
      <c r="AG436" s="10"/>
    </row>
    <row r="437" spans="2:33" x14ac:dyDescent="0.2">
      <c r="B437" s="10">
        <f>B436+1</f>
        <v>42909</v>
      </c>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1"/>
      <c r="AF437" s="11"/>
      <c r="AG437" s="10"/>
    </row>
    <row r="438" spans="2:33" x14ac:dyDescent="0.2">
      <c r="B438" s="10">
        <f>B437+1</f>
        <v>42910</v>
      </c>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1"/>
      <c r="AF438" s="11"/>
      <c r="AG438" s="10"/>
    </row>
    <row r="439" spans="2:33" x14ac:dyDescent="0.2">
      <c r="B439" s="10">
        <f>B438+1</f>
        <v>42911</v>
      </c>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1"/>
      <c r="AF439" s="11"/>
      <c r="AG439" s="10"/>
    </row>
    <row r="440" spans="2:33" x14ac:dyDescent="0.2">
      <c r="B440" s="10">
        <f>B439+1</f>
        <v>42912</v>
      </c>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1"/>
      <c r="AF440" s="11"/>
      <c r="AG440" s="10"/>
    </row>
    <row r="441" spans="2:33" x14ac:dyDescent="0.2">
      <c r="B441" s="10">
        <f>B440+1</f>
        <v>42913</v>
      </c>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1"/>
      <c r="AF441" s="11"/>
      <c r="AG441" s="10"/>
    </row>
    <row r="442" spans="2:33" x14ac:dyDescent="0.2">
      <c r="B442" s="10">
        <f>B441+1</f>
        <v>42914</v>
      </c>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1"/>
      <c r="AF442" s="11"/>
      <c r="AG442" s="10"/>
    </row>
    <row r="443" spans="2:33" x14ac:dyDescent="0.2">
      <c r="B443" s="10">
        <f>B442+1</f>
        <v>42915</v>
      </c>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1"/>
      <c r="AF443" s="11"/>
      <c r="AG443" s="10"/>
    </row>
    <row r="444" spans="2:33" x14ac:dyDescent="0.2">
      <c r="B444" s="10">
        <f>B443+1</f>
        <v>42916</v>
      </c>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1"/>
      <c r="AF444" s="11"/>
      <c r="AG444" s="10"/>
    </row>
    <row r="445" spans="2:33" x14ac:dyDescent="0.2">
      <c r="B445" s="10">
        <f>B444+1</f>
        <v>42917</v>
      </c>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1"/>
      <c r="AF445" s="11"/>
      <c r="AG445" s="10"/>
    </row>
    <row r="446" spans="2:33" x14ac:dyDescent="0.2">
      <c r="B446" s="10">
        <f>B445+1</f>
        <v>42918</v>
      </c>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1"/>
      <c r="AF446" s="11"/>
      <c r="AG446" s="10"/>
    </row>
    <row r="447" spans="2:33" x14ac:dyDescent="0.2">
      <c r="B447" s="10">
        <f>B446+1</f>
        <v>42919</v>
      </c>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1"/>
      <c r="AF447" s="11"/>
      <c r="AG447" s="10"/>
    </row>
    <row r="448" spans="2:33" x14ac:dyDescent="0.2">
      <c r="B448" s="10">
        <f>B447+1</f>
        <v>42920</v>
      </c>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1"/>
      <c r="AF448" s="11"/>
      <c r="AG448" s="10"/>
    </row>
    <row r="449" spans="2:33" x14ac:dyDescent="0.2">
      <c r="B449" s="10">
        <f>B448+1</f>
        <v>42921</v>
      </c>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1"/>
      <c r="AF449" s="11"/>
      <c r="AG449" s="10"/>
    </row>
    <row r="450" spans="2:33" x14ac:dyDescent="0.2">
      <c r="B450" s="10">
        <f>B449+1</f>
        <v>42922</v>
      </c>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1"/>
      <c r="AF450" s="11"/>
      <c r="AG450" s="10"/>
    </row>
    <row r="451" spans="2:33" x14ac:dyDescent="0.2">
      <c r="B451" s="10">
        <f>B450+1</f>
        <v>42923</v>
      </c>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1"/>
      <c r="AF451" s="11"/>
      <c r="AG451" s="10"/>
    </row>
    <row r="452" spans="2:33" x14ac:dyDescent="0.2">
      <c r="B452" s="10">
        <f>B451+1</f>
        <v>42924</v>
      </c>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1"/>
      <c r="AF452" s="11"/>
      <c r="AG452" s="10"/>
    </row>
    <row r="453" spans="2:33" x14ac:dyDescent="0.2">
      <c r="B453" s="10">
        <f>B452+1</f>
        <v>42925</v>
      </c>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1"/>
      <c r="AF453" s="11"/>
      <c r="AG453" s="10"/>
    </row>
    <row r="454" spans="2:33" x14ac:dyDescent="0.2">
      <c r="B454" s="10">
        <f>B453+1</f>
        <v>42926</v>
      </c>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1"/>
      <c r="AF454" s="11"/>
      <c r="AG454" s="10"/>
    </row>
    <row r="455" spans="2:33" x14ac:dyDescent="0.2">
      <c r="B455" s="10">
        <f>B454+1</f>
        <v>42927</v>
      </c>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1"/>
      <c r="AF455" s="11"/>
      <c r="AG455" s="10"/>
    </row>
    <row r="456" spans="2:33" x14ac:dyDescent="0.2">
      <c r="B456" s="10">
        <f>B455+1</f>
        <v>42928</v>
      </c>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1"/>
      <c r="AF456" s="11"/>
      <c r="AG456" s="10"/>
    </row>
    <row r="457" spans="2:33" x14ac:dyDescent="0.2">
      <c r="B457" s="10">
        <f>B456+1</f>
        <v>42929</v>
      </c>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1"/>
      <c r="AF457" s="11"/>
      <c r="AG457" s="10"/>
    </row>
    <row r="458" spans="2:33" x14ac:dyDescent="0.2">
      <c r="B458" s="10">
        <f>B457+1</f>
        <v>42930</v>
      </c>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1"/>
      <c r="AF458" s="11"/>
      <c r="AG458" s="10"/>
    </row>
    <row r="459" spans="2:33" x14ac:dyDescent="0.2">
      <c r="B459" s="10">
        <f>B458+1</f>
        <v>42931</v>
      </c>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1"/>
      <c r="AF459" s="11"/>
      <c r="AG459" s="10"/>
    </row>
    <row r="460" spans="2:33" x14ac:dyDescent="0.2">
      <c r="B460" s="10">
        <f>B459+1</f>
        <v>42932</v>
      </c>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1"/>
      <c r="AF460" s="11"/>
      <c r="AG460" s="10"/>
    </row>
    <row r="461" spans="2:33" x14ac:dyDescent="0.2">
      <c r="B461" s="10">
        <f>B460+1</f>
        <v>42933</v>
      </c>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1"/>
      <c r="AF461" s="11"/>
      <c r="AG461" s="10"/>
    </row>
    <row r="462" spans="2:33" x14ac:dyDescent="0.2">
      <c r="B462" s="10">
        <f>B461+1</f>
        <v>42934</v>
      </c>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1"/>
      <c r="AF462" s="11"/>
      <c r="AG462" s="10"/>
    </row>
    <row r="463" spans="2:33" x14ac:dyDescent="0.2">
      <c r="B463" s="10">
        <f>B462+1</f>
        <v>42935</v>
      </c>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1"/>
      <c r="AF463" s="11"/>
      <c r="AG463" s="10"/>
    </row>
    <row r="464" spans="2:33" x14ac:dyDescent="0.2">
      <c r="B464" s="10">
        <f>B463+1</f>
        <v>42936</v>
      </c>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1"/>
      <c r="AF464" s="11"/>
      <c r="AG464" s="10"/>
    </row>
    <row r="465" spans="2:33" x14ac:dyDescent="0.2">
      <c r="B465" s="10">
        <f>B464+1</f>
        <v>42937</v>
      </c>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1"/>
      <c r="AF465" s="11"/>
      <c r="AG465" s="10"/>
    </row>
    <row r="466" spans="2:33" x14ac:dyDescent="0.2">
      <c r="B466" s="10">
        <f>B465+1</f>
        <v>42938</v>
      </c>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1"/>
      <c r="AF466" s="11"/>
      <c r="AG466" s="10"/>
    </row>
    <row r="467" spans="2:33" x14ac:dyDescent="0.2">
      <c r="B467" s="10">
        <f>B466+1</f>
        <v>42939</v>
      </c>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1"/>
      <c r="AF467" s="11"/>
      <c r="AG467" s="10"/>
    </row>
    <row r="468" spans="2:33" x14ac:dyDescent="0.2">
      <c r="B468" s="10">
        <f>B467+1</f>
        <v>42940</v>
      </c>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1"/>
      <c r="AF468" s="11"/>
      <c r="AG468" s="10"/>
    </row>
    <row r="469" spans="2:33" x14ac:dyDescent="0.2">
      <c r="B469" s="10">
        <f>B468+1</f>
        <v>42941</v>
      </c>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1"/>
      <c r="AF469" s="11"/>
      <c r="AG469" s="10"/>
    </row>
    <row r="470" spans="2:33" x14ac:dyDescent="0.2">
      <c r="B470" s="10">
        <f>B469+1</f>
        <v>42942</v>
      </c>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1"/>
      <c r="AF470" s="11"/>
      <c r="AG470" s="10"/>
    </row>
    <row r="471" spans="2:33" x14ac:dyDescent="0.2">
      <c r="B471" s="10">
        <f>B470+1</f>
        <v>42943</v>
      </c>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1"/>
      <c r="AF471" s="11"/>
      <c r="AG471" s="10"/>
    </row>
    <row r="472" spans="2:33" x14ac:dyDescent="0.2">
      <c r="B472" s="10">
        <f>B471+1</f>
        <v>42944</v>
      </c>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1"/>
      <c r="AF472" s="11"/>
      <c r="AG472" s="10"/>
    </row>
    <row r="473" spans="2:33" x14ac:dyDescent="0.2">
      <c r="B473" s="10">
        <f>B472+1</f>
        <v>42945</v>
      </c>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1"/>
      <c r="AF473" s="11"/>
      <c r="AG473" s="10"/>
    </row>
    <row r="474" spans="2:33" x14ac:dyDescent="0.2">
      <c r="B474" s="10">
        <f>B473+1</f>
        <v>42946</v>
      </c>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1"/>
      <c r="AF474" s="11"/>
      <c r="AG474" s="10"/>
    </row>
    <row r="475" spans="2:33" x14ac:dyDescent="0.2">
      <c r="B475" s="10">
        <f>B474+1</f>
        <v>42947</v>
      </c>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1"/>
      <c r="AF475" s="11"/>
      <c r="AG475" s="10"/>
    </row>
    <row r="476" spans="2:33" x14ac:dyDescent="0.2">
      <c r="B476" s="10">
        <f>B475+1</f>
        <v>42948</v>
      </c>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1"/>
      <c r="AF476" s="11"/>
      <c r="AG476" s="10"/>
    </row>
    <row r="477" spans="2:33" x14ac:dyDescent="0.2">
      <c r="B477" s="10">
        <f>B476+1</f>
        <v>42949</v>
      </c>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1"/>
      <c r="AF477" s="11"/>
      <c r="AG477" s="10"/>
    </row>
    <row r="478" spans="2:33" x14ac:dyDescent="0.2">
      <c r="B478" s="10">
        <f>B477+1</f>
        <v>42950</v>
      </c>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1"/>
      <c r="AF478" s="11"/>
      <c r="AG478" s="10"/>
    </row>
    <row r="479" spans="2:33" x14ac:dyDescent="0.2">
      <c r="B479" s="10">
        <f>B478+1</f>
        <v>42951</v>
      </c>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1"/>
      <c r="AF479" s="11"/>
      <c r="AG479" s="10"/>
    </row>
    <row r="480" spans="2:33" x14ac:dyDescent="0.2">
      <c r="B480" s="10">
        <f>B479+1</f>
        <v>42952</v>
      </c>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1"/>
      <c r="AF480" s="11"/>
      <c r="AG480" s="10"/>
    </row>
    <row r="481" spans="2:33" x14ac:dyDescent="0.2">
      <c r="B481" s="10">
        <f>B480+1</f>
        <v>42953</v>
      </c>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1"/>
      <c r="AF481" s="11"/>
      <c r="AG481" s="10"/>
    </row>
    <row r="482" spans="2:33" x14ac:dyDescent="0.2">
      <c r="B482" s="10">
        <f>B481+1</f>
        <v>42954</v>
      </c>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1"/>
      <c r="AF482" s="11"/>
      <c r="AG482" s="10"/>
    </row>
    <row r="483" spans="2:33" x14ac:dyDescent="0.2">
      <c r="B483" s="10">
        <f>B482+1</f>
        <v>42955</v>
      </c>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1"/>
      <c r="AF483" s="11"/>
      <c r="AG483" s="10"/>
    </row>
    <row r="484" spans="2:33" x14ac:dyDescent="0.2">
      <c r="B484" s="10">
        <f>B483+1</f>
        <v>42956</v>
      </c>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1"/>
      <c r="AF484" s="11"/>
      <c r="AG484" s="10"/>
    </row>
    <row r="485" spans="2:33" x14ac:dyDescent="0.2">
      <c r="B485" s="10">
        <f>B484+1</f>
        <v>42957</v>
      </c>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1"/>
      <c r="AF485" s="11"/>
      <c r="AG485" s="10"/>
    </row>
    <row r="486" spans="2:33" x14ac:dyDescent="0.2">
      <c r="B486" s="10">
        <f>B485+1</f>
        <v>42958</v>
      </c>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1"/>
      <c r="AF486" s="11"/>
      <c r="AG486" s="10"/>
    </row>
    <row r="487" spans="2:33" x14ac:dyDescent="0.2">
      <c r="B487" s="10">
        <f>B486+1</f>
        <v>42959</v>
      </c>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1"/>
      <c r="AF487" s="11"/>
      <c r="AG487" s="10"/>
    </row>
    <row r="488" spans="2:33" x14ac:dyDescent="0.2">
      <c r="B488" s="10">
        <f>B487+1</f>
        <v>42960</v>
      </c>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1"/>
      <c r="AF488" s="11"/>
      <c r="AG488" s="10"/>
    </row>
    <row r="489" spans="2:33" x14ac:dyDescent="0.2">
      <c r="B489" s="10">
        <f>B488+1</f>
        <v>42961</v>
      </c>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1"/>
      <c r="AF489" s="11"/>
      <c r="AG489" s="10"/>
    </row>
    <row r="490" spans="2:33" x14ac:dyDescent="0.2">
      <c r="B490" s="10">
        <f>B489+1</f>
        <v>42962</v>
      </c>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1"/>
      <c r="AF490" s="11"/>
      <c r="AG490" s="10"/>
    </row>
    <row r="491" spans="2:33" x14ac:dyDescent="0.2">
      <c r="B491" s="10">
        <f>B490+1</f>
        <v>42963</v>
      </c>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1"/>
      <c r="AF491" s="11"/>
      <c r="AG491" s="10"/>
    </row>
    <row r="492" spans="2:33" x14ac:dyDescent="0.2">
      <c r="B492" s="10">
        <f>B491+1</f>
        <v>42964</v>
      </c>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1"/>
      <c r="AF492" s="11"/>
      <c r="AG492" s="10"/>
    </row>
    <row r="493" spans="2:33" x14ac:dyDescent="0.2">
      <c r="B493" s="10">
        <f>B492+1</f>
        <v>42965</v>
      </c>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1"/>
      <c r="AF493" s="11"/>
      <c r="AG493" s="10"/>
    </row>
    <row r="494" spans="2:33" x14ac:dyDescent="0.2">
      <c r="B494" s="10">
        <f>B493+1</f>
        <v>42966</v>
      </c>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1"/>
      <c r="AF494" s="11"/>
      <c r="AG494" s="10"/>
    </row>
    <row r="495" spans="2:33" x14ac:dyDescent="0.2">
      <c r="B495" s="10">
        <f>B494+1</f>
        <v>42967</v>
      </c>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1"/>
      <c r="AF495" s="11"/>
      <c r="AG495" s="10"/>
    </row>
    <row r="496" spans="2:33" x14ac:dyDescent="0.2">
      <c r="B496" s="10">
        <f>B495+1</f>
        <v>42968</v>
      </c>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1"/>
      <c r="AF496" s="11"/>
      <c r="AG496" s="10"/>
    </row>
    <row r="497" spans="2:33" x14ac:dyDescent="0.2">
      <c r="B497" s="10">
        <f>B496+1</f>
        <v>42969</v>
      </c>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1"/>
      <c r="AF497" s="11"/>
      <c r="AG497" s="10"/>
    </row>
    <row r="498" spans="2:33" x14ac:dyDescent="0.2">
      <c r="B498" s="10">
        <f>B497+1</f>
        <v>42970</v>
      </c>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1"/>
      <c r="AF498" s="11"/>
      <c r="AG498" s="10"/>
    </row>
    <row r="499" spans="2:33" x14ac:dyDescent="0.2">
      <c r="B499" s="10">
        <f>B498+1</f>
        <v>42971</v>
      </c>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1"/>
      <c r="AF499" s="11"/>
      <c r="AG499" s="10"/>
    </row>
    <row r="500" spans="2:33" x14ac:dyDescent="0.2">
      <c r="B500" s="10">
        <f>B499+1</f>
        <v>42972</v>
      </c>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1"/>
      <c r="AF500" s="11"/>
      <c r="AG500" s="10"/>
    </row>
    <row r="501" spans="2:33" x14ac:dyDescent="0.2">
      <c r="B501" s="10">
        <f>B500+1</f>
        <v>42973</v>
      </c>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1"/>
      <c r="AF501" s="11"/>
      <c r="AG501" s="10"/>
    </row>
    <row r="502" spans="2:33" x14ac:dyDescent="0.2">
      <c r="B502" s="10">
        <f>B501+1</f>
        <v>42974</v>
      </c>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1"/>
      <c r="AF502" s="11"/>
      <c r="AG502" s="10"/>
    </row>
    <row r="503" spans="2:33" x14ac:dyDescent="0.2">
      <c r="B503" s="10">
        <f>B502+1</f>
        <v>42975</v>
      </c>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1"/>
      <c r="AF503" s="11"/>
      <c r="AG503" s="10"/>
    </row>
    <row r="504" spans="2:33" x14ac:dyDescent="0.2">
      <c r="B504" s="10">
        <f>B503+1</f>
        <v>42976</v>
      </c>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1"/>
      <c r="AF504" s="11"/>
      <c r="AG504" s="10"/>
    </row>
    <row r="505" spans="2:33" x14ac:dyDescent="0.2">
      <c r="B505" s="10">
        <f>B504+1</f>
        <v>42977</v>
      </c>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1"/>
      <c r="AF505" s="11"/>
      <c r="AG505" s="10"/>
    </row>
    <row r="506" spans="2:33" x14ac:dyDescent="0.2">
      <c r="B506" s="10">
        <f>B505+1</f>
        <v>42978</v>
      </c>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1"/>
      <c r="AF506" s="11"/>
      <c r="AG506" s="10"/>
    </row>
    <row r="507" spans="2:33" x14ac:dyDescent="0.2">
      <c r="B507" s="10">
        <f>B506+1</f>
        <v>42979</v>
      </c>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1"/>
      <c r="AF507" s="11"/>
      <c r="AG507" s="10"/>
    </row>
    <row r="508" spans="2:33" x14ac:dyDescent="0.2">
      <c r="B508" s="10">
        <f>B507+1</f>
        <v>42980</v>
      </c>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1"/>
      <c r="AF508" s="11"/>
      <c r="AG508" s="10"/>
    </row>
    <row r="509" spans="2:33" x14ac:dyDescent="0.2">
      <c r="B509" s="10">
        <f>B508+1</f>
        <v>42981</v>
      </c>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1"/>
      <c r="AF509" s="11"/>
      <c r="AG509" s="10"/>
    </row>
    <row r="510" spans="2:33" x14ac:dyDescent="0.2">
      <c r="B510" s="10">
        <f>B509+1</f>
        <v>42982</v>
      </c>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1"/>
      <c r="AF510" s="11"/>
      <c r="AG510" s="10"/>
    </row>
    <row r="511" spans="2:33" x14ac:dyDescent="0.2">
      <c r="B511" s="10">
        <f>B510+1</f>
        <v>42983</v>
      </c>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1"/>
      <c r="AF511" s="11"/>
      <c r="AG511" s="10"/>
    </row>
    <row r="512" spans="2:33" x14ac:dyDescent="0.2">
      <c r="B512" s="10">
        <f>B511+1</f>
        <v>42984</v>
      </c>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1"/>
      <c r="AF512" s="11"/>
      <c r="AG512" s="10"/>
    </row>
    <row r="513" spans="2:33" x14ac:dyDescent="0.2">
      <c r="B513" s="10">
        <f>B512+1</f>
        <v>42985</v>
      </c>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1"/>
      <c r="AF513" s="11"/>
      <c r="AG513" s="10"/>
    </row>
    <row r="514" spans="2:33" x14ac:dyDescent="0.2">
      <c r="B514" s="10">
        <f>B513+1</f>
        <v>42986</v>
      </c>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1"/>
      <c r="AF514" s="11"/>
      <c r="AG514" s="10"/>
    </row>
    <row r="515" spans="2:33" x14ac:dyDescent="0.2">
      <c r="B515" s="10">
        <f>B514+1</f>
        <v>42987</v>
      </c>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1"/>
      <c r="AF515" s="11"/>
      <c r="AG515" s="10"/>
    </row>
    <row r="516" spans="2:33" x14ac:dyDescent="0.2">
      <c r="B516" s="10">
        <f>B515+1</f>
        <v>42988</v>
      </c>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1"/>
      <c r="AF516" s="11"/>
      <c r="AG516" s="10"/>
    </row>
    <row r="517" spans="2:33" x14ac:dyDescent="0.2">
      <c r="B517" s="10">
        <f>B516+1</f>
        <v>42989</v>
      </c>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1"/>
      <c r="AF517" s="11"/>
      <c r="AG517" s="10"/>
    </row>
    <row r="518" spans="2:33" x14ac:dyDescent="0.2">
      <c r="B518" s="10">
        <f>B517+1</f>
        <v>42990</v>
      </c>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1"/>
      <c r="AF518" s="11"/>
      <c r="AG518" s="10"/>
    </row>
    <row r="519" spans="2:33" x14ac:dyDescent="0.2">
      <c r="B519" s="10">
        <f>B518+1</f>
        <v>42991</v>
      </c>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1"/>
      <c r="AF519" s="11"/>
      <c r="AG519" s="10"/>
    </row>
    <row r="520" spans="2:33" x14ac:dyDescent="0.2">
      <c r="B520" s="10">
        <f>B519+1</f>
        <v>42992</v>
      </c>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1"/>
      <c r="AF520" s="11"/>
      <c r="AG520" s="10"/>
    </row>
    <row r="521" spans="2:33" x14ac:dyDescent="0.2">
      <c r="B521" s="10">
        <f>B520+1</f>
        <v>42993</v>
      </c>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1"/>
      <c r="AF521" s="11"/>
      <c r="AG521" s="10"/>
    </row>
    <row r="522" spans="2:33" x14ac:dyDescent="0.2">
      <c r="B522" s="10">
        <f>B521+1</f>
        <v>42994</v>
      </c>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1"/>
      <c r="AF522" s="11"/>
      <c r="AG522" s="10"/>
    </row>
    <row r="523" spans="2:33" x14ac:dyDescent="0.2">
      <c r="B523" s="10">
        <f>B522+1</f>
        <v>42995</v>
      </c>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1"/>
      <c r="AF523" s="11"/>
      <c r="AG523" s="10"/>
    </row>
    <row r="524" spans="2:33" x14ac:dyDescent="0.2">
      <c r="B524" s="10">
        <f>B523+1</f>
        <v>42996</v>
      </c>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1"/>
      <c r="AF524" s="11"/>
      <c r="AG524" s="10"/>
    </row>
    <row r="525" spans="2:33" x14ac:dyDescent="0.2">
      <c r="B525" s="10">
        <f>B524+1</f>
        <v>42997</v>
      </c>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1"/>
      <c r="AF525" s="11"/>
      <c r="AG525" s="10"/>
    </row>
    <row r="526" spans="2:33" x14ac:dyDescent="0.2">
      <c r="B526" s="10">
        <f>B525+1</f>
        <v>42998</v>
      </c>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1"/>
      <c r="AF526" s="11"/>
      <c r="AG526" s="10"/>
    </row>
    <row r="527" spans="2:33" x14ac:dyDescent="0.2">
      <c r="B527" s="10">
        <f>B526+1</f>
        <v>42999</v>
      </c>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1"/>
      <c r="AF527" s="11"/>
      <c r="AG527" s="10"/>
    </row>
    <row r="528" spans="2:33" x14ac:dyDescent="0.2">
      <c r="B528" s="10">
        <f>B527+1</f>
        <v>43000</v>
      </c>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1"/>
      <c r="AF528" s="11"/>
      <c r="AG528" s="10"/>
    </row>
    <row r="529" spans="2:33" x14ac:dyDescent="0.2">
      <c r="B529" s="10">
        <f>B528+1</f>
        <v>43001</v>
      </c>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1"/>
      <c r="AF529" s="11"/>
      <c r="AG529" s="10"/>
    </row>
    <row r="530" spans="2:33" x14ac:dyDescent="0.2">
      <c r="B530" s="10">
        <f>B529+1</f>
        <v>43002</v>
      </c>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1"/>
      <c r="AF530" s="11"/>
      <c r="AG530" s="10"/>
    </row>
    <row r="531" spans="2:33" x14ac:dyDescent="0.2">
      <c r="B531" s="10">
        <f>B530+1</f>
        <v>43003</v>
      </c>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1"/>
      <c r="AF531" s="11"/>
      <c r="AG531" s="10"/>
    </row>
    <row r="532" spans="2:33" x14ac:dyDescent="0.2">
      <c r="B532" s="10">
        <f>B531+1</f>
        <v>43004</v>
      </c>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1"/>
      <c r="AF532" s="11"/>
      <c r="AG532" s="10"/>
    </row>
    <row r="533" spans="2:33" x14ac:dyDescent="0.2">
      <c r="B533" s="10">
        <f>B532+1</f>
        <v>43005</v>
      </c>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1"/>
      <c r="AF533" s="11"/>
      <c r="AG533" s="10"/>
    </row>
    <row r="534" spans="2:33" x14ac:dyDescent="0.2">
      <c r="B534" s="10">
        <f>B533+1</f>
        <v>43006</v>
      </c>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1"/>
      <c r="AF534" s="11"/>
      <c r="AG534" s="10"/>
    </row>
    <row r="535" spans="2:33" x14ac:dyDescent="0.2">
      <c r="B535" s="10">
        <f>B534+1</f>
        <v>43007</v>
      </c>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1"/>
      <c r="AF535" s="11"/>
      <c r="AG535" s="10"/>
    </row>
    <row r="536" spans="2:33" x14ac:dyDescent="0.2">
      <c r="B536" s="10">
        <f>B535+1</f>
        <v>43008</v>
      </c>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1"/>
      <c r="AF536" s="11"/>
      <c r="AG536" s="10"/>
    </row>
    <row r="537" spans="2:33" x14ac:dyDescent="0.2">
      <c r="B537" s="10">
        <f>B536+1</f>
        <v>43009</v>
      </c>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1"/>
      <c r="AF537" s="11"/>
      <c r="AG537" s="10"/>
    </row>
    <row r="538" spans="2:33" x14ac:dyDescent="0.2">
      <c r="B538" s="10">
        <f>B537+1</f>
        <v>43010</v>
      </c>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1"/>
      <c r="AF538" s="11"/>
      <c r="AG538" s="10"/>
    </row>
    <row r="539" spans="2:33" x14ac:dyDescent="0.2">
      <c r="B539" s="10">
        <f>B538+1</f>
        <v>43011</v>
      </c>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1"/>
      <c r="AF539" s="11"/>
      <c r="AG539" s="10"/>
    </row>
    <row r="540" spans="2:33" x14ac:dyDescent="0.2">
      <c r="B540" s="10">
        <f>B539+1</f>
        <v>43012</v>
      </c>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1"/>
      <c r="AF540" s="11"/>
      <c r="AG540" s="10"/>
    </row>
    <row r="541" spans="2:33" x14ac:dyDescent="0.2">
      <c r="B541" s="10">
        <f>B540+1</f>
        <v>43013</v>
      </c>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1"/>
      <c r="AF541" s="11"/>
      <c r="AG541" s="10"/>
    </row>
    <row r="542" spans="2:33" x14ac:dyDescent="0.2">
      <c r="B542" s="10">
        <f>B541+1</f>
        <v>43014</v>
      </c>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1"/>
      <c r="AF542" s="11"/>
      <c r="AG542" s="10"/>
    </row>
    <row r="543" spans="2:33" x14ac:dyDescent="0.2">
      <c r="B543" s="10">
        <f>B542+1</f>
        <v>43015</v>
      </c>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1"/>
      <c r="AF543" s="11"/>
      <c r="AG543" s="10"/>
    </row>
    <row r="544" spans="2:33" x14ac:dyDescent="0.2">
      <c r="B544" s="10">
        <f>B543+1</f>
        <v>43016</v>
      </c>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1"/>
      <c r="AF544" s="11"/>
      <c r="AG544" s="10"/>
    </row>
    <row r="545" spans="2:33" x14ac:dyDescent="0.2">
      <c r="B545" s="10">
        <f>B544+1</f>
        <v>43017</v>
      </c>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1"/>
      <c r="AF545" s="11"/>
      <c r="AG545" s="10"/>
    </row>
    <row r="546" spans="2:33" x14ac:dyDescent="0.2">
      <c r="B546" s="10">
        <f>B545+1</f>
        <v>43018</v>
      </c>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1"/>
      <c r="AF546" s="11"/>
      <c r="AG546" s="10"/>
    </row>
    <row r="547" spans="2:33" x14ac:dyDescent="0.2">
      <c r="B547" s="10">
        <f>B546+1</f>
        <v>43019</v>
      </c>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1"/>
      <c r="AF547" s="11"/>
      <c r="AG547" s="10"/>
    </row>
    <row r="548" spans="2:33" x14ac:dyDescent="0.2">
      <c r="B548" s="10">
        <f>B547+1</f>
        <v>43020</v>
      </c>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1"/>
      <c r="AF548" s="11"/>
      <c r="AG548" s="10"/>
    </row>
    <row r="549" spans="2:33" x14ac:dyDescent="0.2">
      <c r="B549" s="10">
        <f>B548+1</f>
        <v>43021</v>
      </c>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1"/>
      <c r="AF549" s="11"/>
      <c r="AG549" s="10"/>
    </row>
    <row r="550" spans="2:33" x14ac:dyDescent="0.2">
      <c r="B550" s="10">
        <f>B549+1</f>
        <v>43022</v>
      </c>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1"/>
      <c r="AF550" s="11"/>
      <c r="AG550" s="10"/>
    </row>
    <row r="551" spans="2:33" x14ac:dyDescent="0.2">
      <c r="B551" s="10">
        <f>B550+1</f>
        <v>43023</v>
      </c>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1"/>
      <c r="AF551" s="11"/>
      <c r="AG551" s="10"/>
    </row>
    <row r="552" spans="2:33" x14ac:dyDescent="0.2">
      <c r="B552" s="10">
        <f>B551+1</f>
        <v>43024</v>
      </c>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1"/>
      <c r="AF552" s="11"/>
      <c r="AG552" s="10"/>
    </row>
    <row r="553" spans="2:33" x14ac:dyDescent="0.2">
      <c r="B553" s="10">
        <f>B552+1</f>
        <v>43025</v>
      </c>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1"/>
      <c r="AF553" s="11"/>
      <c r="AG553" s="10"/>
    </row>
    <row r="554" spans="2:33" x14ac:dyDescent="0.2">
      <c r="B554" s="10">
        <f>B553+1</f>
        <v>43026</v>
      </c>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1"/>
      <c r="AF554" s="11"/>
      <c r="AG554" s="10"/>
    </row>
    <row r="555" spans="2:33" x14ac:dyDescent="0.2">
      <c r="B555" s="10">
        <f>B554+1</f>
        <v>43027</v>
      </c>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1"/>
      <c r="AF555" s="11"/>
      <c r="AG555" s="10"/>
    </row>
    <row r="556" spans="2:33" x14ac:dyDescent="0.2">
      <c r="B556" s="10">
        <f>B555+1</f>
        <v>43028</v>
      </c>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1"/>
      <c r="AF556" s="11"/>
      <c r="AG556" s="10"/>
    </row>
    <row r="557" spans="2:33" x14ac:dyDescent="0.2">
      <c r="B557" s="10">
        <f>B556+1</f>
        <v>43029</v>
      </c>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1"/>
      <c r="AF557" s="11"/>
      <c r="AG557" s="10"/>
    </row>
    <row r="558" spans="2:33" x14ac:dyDescent="0.2">
      <c r="B558" s="10">
        <f>B557+1</f>
        <v>43030</v>
      </c>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1"/>
      <c r="AF558" s="11"/>
      <c r="AG558" s="10"/>
    </row>
    <row r="559" spans="2:33" x14ac:dyDescent="0.2">
      <c r="B559" s="10">
        <f>B558+1</f>
        <v>43031</v>
      </c>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1"/>
      <c r="AF559" s="11"/>
      <c r="AG559" s="10"/>
    </row>
    <row r="560" spans="2:33" x14ac:dyDescent="0.2">
      <c r="B560" s="10">
        <f>B559+1</f>
        <v>43032</v>
      </c>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1"/>
      <c r="AF560" s="11"/>
      <c r="AG560" s="10"/>
    </row>
    <row r="561" spans="2:33" x14ac:dyDescent="0.2">
      <c r="B561" s="10">
        <f>B560+1</f>
        <v>43033</v>
      </c>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1"/>
      <c r="AF561" s="11"/>
      <c r="AG561" s="10"/>
    </row>
    <row r="562" spans="2:33" x14ac:dyDescent="0.2">
      <c r="B562" s="10">
        <f>B561+1</f>
        <v>43034</v>
      </c>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1"/>
      <c r="AF562" s="11"/>
      <c r="AG562" s="10"/>
    </row>
    <row r="563" spans="2:33" x14ac:dyDescent="0.2">
      <c r="B563" s="10">
        <f>B562+1</f>
        <v>43035</v>
      </c>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1"/>
      <c r="AF563" s="11"/>
      <c r="AG563" s="10"/>
    </row>
    <row r="564" spans="2:33" x14ac:dyDescent="0.2">
      <c r="B564" s="10">
        <f>B563+1</f>
        <v>43036</v>
      </c>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1"/>
      <c r="AF564" s="11"/>
      <c r="AG564" s="10"/>
    </row>
    <row r="565" spans="2:33" x14ac:dyDescent="0.2">
      <c r="B565" s="10">
        <f>B564+1</f>
        <v>43037</v>
      </c>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1"/>
      <c r="AF565" s="11"/>
      <c r="AG565" s="10"/>
    </row>
    <row r="566" spans="2:33" x14ac:dyDescent="0.2">
      <c r="B566" s="10">
        <f>B565+1</f>
        <v>43038</v>
      </c>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1"/>
      <c r="AF566" s="11"/>
      <c r="AG566" s="10"/>
    </row>
    <row r="567" spans="2:33" x14ac:dyDescent="0.2">
      <c r="B567" s="10">
        <f>B566+1</f>
        <v>43039</v>
      </c>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1"/>
      <c r="AF567" s="11"/>
      <c r="AG567" s="10"/>
    </row>
    <row r="568" spans="2:33" x14ac:dyDescent="0.2">
      <c r="B568" s="10">
        <f>B567+1</f>
        <v>43040</v>
      </c>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1"/>
      <c r="AF568" s="11"/>
      <c r="AG568" s="10"/>
    </row>
    <row r="569" spans="2:33" x14ac:dyDescent="0.2">
      <c r="B569" s="10">
        <f>B568+1</f>
        <v>43041</v>
      </c>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1"/>
      <c r="AF569" s="11"/>
      <c r="AG569" s="10"/>
    </row>
    <row r="570" spans="2:33" x14ac:dyDescent="0.2">
      <c r="B570" s="10">
        <f>B569+1</f>
        <v>43042</v>
      </c>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1"/>
      <c r="AF570" s="11"/>
      <c r="AG570" s="10"/>
    </row>
    <row r="571" spans="2:33" x14ac:dyDescent="0.2">
      <c r="B571" s="10">
        <f>B570+1</f>
        <v>43043</v>
      </c>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1"/>
      <c r="AF571" s="11"/>
      <c r="AG571" s="10"/>
    </row>
    <row r="572" spans="2:33" x14ac:dyDescent="0.2">
      <c r="B572" s="10">
        <f>B571+1</f>
        <v>43044</v>
      </c>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1"/>
      <c r="AF572" s="11"/>
      <c r="AG572" s="10"/>
    </row>
    <row r="573" spans="2:33" x14ac:dyDescent="0.2">
      <c r="B573" s="10">
        <f>B572+1</f>
        <v>43045</v>
      </c>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1"/>
      <c r="AF573" s="11"/>
      <c r="AG573" s="10"/>
    </row>
    <row r="574" spans="2:33" x14ac:dyDescent="0.2">
      <c r="B574" s="10">
        <f>B573+1</f>
        <v>43046</v>
      </c>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1"/>
      <c r="AF574" s="11"/>
      <c r="AG574" s="10"/>
    </row>
    <row r="575" spans="2:33" x14ac:dyDescent="0.2">
      <c r="B575" s="10">
        <f>B574+1</f>
        <v>43047</v>
      </c>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1"/>
      <c r="AF575" s="11"/>
      <c r="AG575" s="10"/>
    </row>
    <row r="576" spans="2:33" x14ac:dyDescent="0.2">
      <c r="B576" s="10">
        <f>B575+1</f>
        <v>43048</v>
      </c>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1"/>
      <c r="AF576" s="11"/>
      <c r="AG576" s="10"/>
    </row>
    <row r="577" spans="2:33" x14ac:dyDescent="0.2">
      <c r="B577" s="10">
        <f>B576+1</f>
        <v>43049</v>
      </c>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1"/>
      <c r="AF577" s="11"/>
      <c r="AG577" s="10"/>
    </row>
    <row r="578" spans="2:33" x14ac:dyDescent="0.2">
      <c r="B578" s="10">
        <f>B577+1</f>
        <v>43050</v>
      </c>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1"/>
      <c r="AF578" s="11"/>
      <c r="AG578" s="10"/>
    </row>
    <row r="579" spans="2:33" x14ac:dyDescent="0.2">
      <c r="B579" s="10">
        <f>B578+1</f>
        <v>43051</v>
      </c>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1"/>
      <c r="AF579" s="11"/>
      <c r="AG579" s="10"/>
    </row>
    <row r="580" spans="2:33" x14ac:dyDescent="0.2">
      <c r="B580" s="10">
        <f>B579+1</f>
        <v>43052</v>
      </c>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1"/>
      <c r="AF580" s="11"/>
      <c r="AG580" s="10"/>
    </row>
    <row r="581" spans="2:33" x14ac:dyDescent="0.2">
      <c r="B581" s="10">
        <f>B580+1</f>
        <v>43053</v>
      </c>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1"/>
      <c r="AF581" s="11"/>
      <c r="AG581" s="10"/>
    </row>
    <row r="582" spans="2:33" x14ac:dyDescent="0.2">
      <c r="B582" s="10">
        <f>B581+1</f>
        <v>43054</v>
      </c>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1"/>
      <c r="AF582" s="11"/>
      <c r="AG582" s="10"/>
    </row>
    <row r="583" spans="2:33" x14ac:dyDescent="0.2">
      <c r="B583" s="10">
        <f>B582+1</f>
        <v>43055</v>
      </c>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1"/>
      <c r="AF583" s="11"/>
      <c r="AG583" s="10"/>
    </row>
    <row r="584" spans="2:33" x14ac:dyDescent="0.2">
      <c r="B584" s="10">
        <f>B583+1</f>
        <v>43056</v>
      </c>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1"/>
      <c r="AF584" s="11"/>
      <c r="AG584" s="10"/>
    </row>
    <row r="585" spans="2:33" x14ac:dyDescent="0.2">
      <c r="B585" s="10">
        <f>B584+1</f>
        <v>43057</v>
      </c>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1"/>
      <c r="AF585" s="11"/>
      <c r="AG585" s="10"/>
    </row>
    <row r="586" spans="2:33" x14ac:dyDescent="0.2">
      <c r="B586" s="10">
        <f>B585+1</f>
        <v>43058</v>
      </c>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1"/>
      <c r="AF586" s="11"/>
      <c r="AG586" s="10"/>
    </row>
    <row r="587" spans="2:33" x14ac:dyDescent="0.2">
      <c r="B587" s="10">
        <f>B586+1</f>
        <v>43059</v>
      </c>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1"/>
      <c r="AF587" s="11"/>
      <c r="AG587" s="10"/>
    </row>
    <row r="588" spans="2:33" x14ac:dyDescent="0.2">
      <c r="B588" s="10">
        <f>B587+1</f>
        <v>43060</v>
      </c>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1"/>
      <c r="AF588" s="11"/>
      <c r="AG588" s="10"/>
    </row>
    <row r="589" spans="2:33" x14ac:dyDescent="0.2">
      <c r="B589" s="10">
        <f>B588+1</f>
        <v>43061</v>
      </c>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1"/>
      <c r="AF589" s="11"/>
      <c r="AG589" s="10"/>
    </row>
    <row r="590" spans="2:33" x14ac:dyDescent="0.2">
      <c r="B590" s="10">
        <f>B589+1</f>
        <v>43062</v>
      </c>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1"/>
      <c r="AF590" s="11"/>
      <c r="AG590" s="10"/>
    </row>
    <row r="591" spans="2:33" x14ac:dyDescent="0.2">
      <c r="B591" s="10">
        <f>B590+1</f>
        <v>43063</v>
      </c>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1"/>
      <c r="AF591" s="11"/>
      <c r="AG591" s="10"/>
    </row>
    <row r="592" spans="2:33" x14ac:dyDescent="0.2">
      <c r="B592" s="10">
        <f>B591+1</f>
        <v>43064</v>
      </c>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1"/>
      <c r="AF592" s="11"/>
      <c r="AG592" s="10"/>
    </row>
    <row r="593" spans="2:33" x14ac:dyDescent="0.2">
      <c r="B593" s="10">
        <f>B592+1</f>
        <v>43065</v>
      </c>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1"/>
      <c r="AF593" s="11"/>
      <c r="AG593" s="10"/>
    </row>
    <row r="594" spans="2:33" x14ac:dyDescent="0.2">
      <c r="B594" s="10">
        <f>B593+1</f>
        <v>43066</v>
      </c>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1"/>
      <c r="AF594" s="11"/>
      <c r="AG594" s="10"/>
    </row>
    <row r="595" spans="2:33" x14ac:dyDescent="0.2">
      <c r="B595" s="10">
        <f>B594+1</f>
        <v>43067</v>
      </c>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1"/>
      <c r="AF595" s="11"/>
      <c r="AG595" s="10"/>
    </row>
    <row r="596" spans="2:33" x14ac:dyDescent="0.2">
      <c r="B596" s="10">
        <f>B595+1</f>
        <v>43068</v>
      </c>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1"/>
      <c r="AF596" s="11"/>
      <c r="AG596" s="10"/>
    </row>
    <row r="597" spans="2:33" x14ac:dyDescent="0.2">
      <c r="B597" s="10">
        <f>B596+1</f>
        <v>43069</v>
      </c>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1"/>
      <c r="AF597" s="11"/>
      <c r="AG597" s="10"/>
    </row>
    <row r="598" spans="2:33" x14ac:dyDescent="0.2">
      <c r="B598" s="10">
        <f>B597+1</f>
        <v>43070</v>
      </c>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1"/>
      <c r="AF598" s="11"/>
      <c r="AG598" s="10"/>
    </row>
    <row r="599" spans="2:33" x14ac:dyDescent="0.2">
      <c r="B599" s="10">
        <f>B598+1</f>
        <v>43071</v>
      </c>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1"/>
      <c r="AF599" s="11"/>
      <c r="AG599" s="10"/>
    </row>
    <row r="600" spans="2:33" x14ac:dyDescent="0.2">
      <c r="B600" s="10">
        <f>B599+1</f>
        <v>43072</v>
      </c>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1"/>
      <c r="AF600" s="11"/>
      <c r="AG600" s="10"/>
    </row>
    <row r="601" spans="2:33" x14ac:dyDescent="0.2">
      <c r="B601" s="10">
        <f>B600+1</f>
        <v>43073</v>
      </c>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1"/>
      <c r="AF601" s="11"/>
      <c r="AG601" s="10"/>
    </row>
    <row r="602" spans="2:33" x14ac:dyDescent="0.2">
      <c r="B602" s="10">
        <f>B601+1</f>
        <v>43074</v>
      </c>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1"/>
      <c r="AF602" s="11"/>
      <c r="AG602" s="10"/>
    </row>
    <row r="603" spans="2:33" x14ac:dyDescent="0.2">
      <c r="B603" s="10">
        <f>B602+1</f>
        <v>43075</v>
      </c>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1"/>
      <c r="AF603" s="11"/>
      <c r="AG603" s="10"/>
    </row>
    <row r="604" spans="2:33" x14ac:dyDescent="0.2">
      <c r="B604" s="10">
        <f>B603+1</f>
        <v>43076</v>
      </c>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1"/>
      <c r="AF604" s="11"/>
      <c r="AG604" s="10"/>
    </row>
    <row r="605" spans="2:33" x14ac:dyDescent="0.2">
      <c r="B605" s="10">
        <f>B604+1</f>
        <v>43077</v>
      </c>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1"/>
      <c r="AF605" s="11"/>
      <c r="AG605" s="10"/>
    </row>
    <row r="606" spans="2:33" x14ac:dyDescent="0.2">
      <c r="B606" s="10">
        <f>B605+1</f>
        <v>43078</v>
      </c>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1"/>
      <c r="AF606" s="11"/>
      <c r="AG606" s="10"/>
    </row>
    <row r="607" spans="2:33" x14ac:dyDescent="0.2">
      <c r="B607" s="10">
        <f>B606+1</f>
        <v>43079</v>
      </c>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1"/>
      <c r="AF607" s="11"/>
      <c r="AG607" s="10"/>
    </row>
    <row r="608" spans="2:33" x14ac:dyDescent="0.2">
      <c r="B608" s="10">
        <f>B607+1</f>
        <v>43080</v>
      </c>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1"/>
      <c r="AF608" s="11"/>
      <c r="AG608" s="10"/>
    </row>
    <row r="609" spans="2:33" x14ac:dyDescent="0.2">
      <c r="B609" s="10">
        <f>B608+1</f>
        <v>43081</v>
      </c>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1"/>
      <c r="AF609" s="11"/>
      <c r="AG609" s="10"/>
    </row>
    <row r="610" spans="2:33" x14ac:dyDescent="0.2">
      <c r="B610" s="10">
        <f>B609+1</f>
        <v>43082</v>
      </c>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1"/>
      <c r="AF610" s="11"/>
      <c r="AG610" s="10"/>
    </row>
    <row r="611" spans="2:33" x14ac:dyDescent="0.2">
      <c r="B611" s="10">
        <f>B610+1</f>
        <v>43083</v>
      </c>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1"/>
      <c r="AF611" s="11"/>
      <c r="AG611" s="10"/>
    </row>
    <row r="612" spans="2:33" x14ac:dyDescent="0.2">
      <c r="B612" s="10">
        <f>B611+1</f>
        <v>43084</v>
      </c>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1"/>
      <c r="AF612" s="11"/>
      <c r="AG612" s="10"/>
    </row>
    <row r="613" spans="2:33" x14ac:dyDescent="0.2">
      <c r="B613" s="10">
        <f>B612+1</f>
        <v>43085</v>
      </c>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1"/>
      <c r="AF613" s="11"/>
      <c r="AG613" s="10"/>
    </row>
    <row r="614" spans="2:33" x14ac:dyDescent="0.2">
      <c r="B614" s="10">
        <f>B613+1</f>
        <v>43086</v>
      </c>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1"/>
      <c r="AF614" s="11"/>
      <c r="AG614" s="10"/>
    </row>
    <row r="615" spans="2:33" x14ac:dyDescent="0.2">
      <c r="B615" s="10">
        <f>B614+1</f>
        <v>43087</v>
      </c>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1"/>
      <c r="AF615" s="11"/>
      <c r="AG615" s="10"/>
    </row>
    <row r="616" spans="2:33" x14ac:dyDescent="0.2">
      <c r="B616" s="10">
        <f>B615+1</f>
        <v>43088</v>
      </c>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1"/>
      <c r="AF616" s="11"/>
      <c r="AG616" s="10"/>
    </row>
    <row r="617" spans="2:33" x14ac:dyDescent="0.2">
      <c r="B617" s="10">
        <f>B616+1</f>
        <v>43089</v>
      </c>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1"/>
      <c r="AF617" s="11"/>
      <c r="AG617" s="10"/>
    </row>
    <row r="618" spans="2:33" x14ac:dyDescent="0.2">
      <c r="B618" s="10">
        <f>B617+1</f>
        <v>43090</v>
      </c>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1"/>
      <c r="AF618" s="11"/>
      <c r="AG618" s="10"/>
    </row>
    <row r="619" spans="2:33" x14ac:dyDescent="0.2">
      <c r="B619" s="10">
        <f>B618+1</f>
        <v>43091</v>
      </c>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1"/>
      <c r="AF619" s="11"/>
      <c r="AG619" s="10"/>
    </row>
    <row r="620" spans="2:33" x14ac:dyDescent="0.2">
      <c r="B620" s="10">
        <f>B619+1</f>
        <v>43092</v>
      </c>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1"/>
      <c r="AF620" s="11"/>
      <c r="AG620" s="10"/>
    </row>
    <row r="621" spans="2:33" x14ac:dyDescent="0.2">
      <c r="B621" s="10">
        <f>B620+1</f>
        <v>43093</v>
      </c>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1"/>
      <c r="AF621" s="11"/>
      <c r="AG621" s="10"/>
    </row>
    <row r="622" spans="2:33" x14ac:dyDescent="0.2">
      <c r="B622" s="10">
        <f>B621+1</f>
        <v>43094</v>
      </c>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1"/>
      <c r="AF622" s="11"/>
      <c r="AG622" s="10"/>
    </row>
    <row r="623" spans="2:33" x14ac:dyDescent="0.2">
      <c r="B623" s="10">
        <f>B622+1</f>
        <v>43095</v>
      </c>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1"/>
      <c r="AF623" s="11"/>
      <c r="AG623" s="10"/>
    </row>
    <row r="624" spans="2:33" x14ac:dyDescent="0.2">
      <c r="B624" s="10">
        <f>B623+1</f>
        <v>43096</v>
      </c>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1"/>
      <c r="AF624" s="11"/>
      <c r="AG624" s="10"/>
    </row>
    <row r="625" spans="2:33" x14ac:dyDescent="0.2">
      <c r="B625" s="10">
        <f>B624+1</f>
        <v>43097</v>
      </c>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1"/>
      <c r="AF625" s="11"/>
      <c r="AG625" s="10"/>
    </row>
    <row r="626" spans="2:33" x14ac:dyDescent="0.2">
      <c r="B626" s="10">
        <f>B625+1</f>
        <v>43098</v>
      </c>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1"/>
      <c r="AF626" s="11"/>
      <c r="AG626" s="10"/>
    </row>
    <row r="627" spans="2:33" x14ac:dyDescent="0.2">
      <c r="B627" s="10">
        <f>B626+1</f>
        <v>43099</v>
      </c>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1"/>
      <c r="AF627" s="11"/>
      <c r="AG627" s="10"/>
    </row>
    <row r="628" spans="2:33" x14ac:dyDescent="0.2">
      <c r="B628" s="10">
        <f>B627+1</f>
        <v>43100</v>
      </c>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1"/>
      <c r="AF628" s="11"/>
      <c r="AG628" s="10"/>
    </row>
    <row r="629" spans="2:33" x14ac:dyDescent="0.2">
      <c r="B629" s="10">
        <f>B628+1</f>
        <v>43101</v>
      </c>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1"/>
      <c r="AF629" s="11"/>
      <c r="AG629" s="10"/>
    </row>
    <row r="630" spans="2:33" x14ac:dyDescent="0.2">
      <c r="B630" s="10">
        <f>B629+1</f>
        <v>43102</v>
      </c>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1"/>
      <c r="AF630" s="11"/>
      <c r="AG630" s="10"/>
    </row>
    <row r="631" spans="2:33" x14ac:dyDescent="0.2">
      <c r="B631" s="10">
        <f>B630+1</f>
        <v>43103</v>
      </c>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1"/>
      <c r="AF631" s="11"/>
      <c r="AG631" s="10"/>
    </row>
    <row r="632" spans="2:33" x14ac:dyDescent="0.2">
      <c r="B632" s="10">
        <f>B631+1</f>
        <v>43104</v>
      </c>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1"/>
      <c r="AF632" s="11"/>
      <c r="AG632" s="10"/>
    </row>
    <row r="633" spans="2:33" x14ac:dyDescent="0.2">
      <c r="B633" s="10">
        <f>B632+1</f>
        <v>43105</v>
      </c>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1"/>
      <c r="AF633" s="11"/>
      <c r="AG633" s="10"/>
    </row>
    <row r="634" spans="2:33" x14ac:dyDescent="0.2">
      <c r="B634" s="10">
        <f>B633+1</f>
        <v>43106</v>
      </c>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1"/>
      <c r="AF634" s="11"/>
      <c r="AG634" s="10"/>
    </row>
    <row r="635" spans="2:33" x14ac:dyDescent="0.2">
      <c r="B635" s="10">
        <f>B634+1</f>
        <v>43107</v>
      </c>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1"/>
      <c r="AF635" s="11"/>
      <c r="AG635" s="10"/>
    </row>
    <row r="636" spans="2:33" x14ac:dyDescent="0.2">
      <c r="B636" s="10">
        <f>B635+1</f>
        <v>43108</v>
      </c>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1"/>
      <c r="AF636" s="11"/>
      <c r="AG636" s="10"/>
    </row>
    <row r="637" spans="2:33" x14ac:dyDescent="0.2">
      <c r="B637" s="10">
        <f>B636+1</f>
        <v>43109</v>
      </c>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1"/>
      <c r="AF637" s="11"/>
      <c r="AG637" s="10"/>
    </row>
    <row r="638" spans="2:33" x14ac:dyDescent="0.2">
      <c r="B638" s="10">
        <f>B637+1</f>
        <v>43110</v>
      </c>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1"/>
      <c r="AF638" s="11"/>
      <c r="AG638" s="10"/>
    </row>
    <row r="639" spans="2:33" x14ac:dyDescent="0.2">
      <c r="B639" s="10">
        <f>B638+1</f>
        <v>43111</v>
      </c>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1"/>
      <c r="AF639" s="11"/>
      <c r="AG639" s="10"/>
    </row>
    <row r="640" spans="2:33" x14ac:dyDescent="0.2">
      <c r="B640" s="10">
        <f>B639+1</f>
        <v>43112</v>
      </c>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1"/>
      <c r="AF640" s="11"/>
      <c r="AG640" s="10"/>
    </row>
    <row r="641" spans="2:33" x14ac:dyDescent="0.2">
      <c r="B641" s="10">
        <f>B640+1</f>
        <v>43113</v>
      </c>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1"/>
      <c r="AF641" s="11"/>
      <c r="AG641" s="10"/>
    </row>
    <row r="642" spans="2:33" x14ac:dyDescent="0.2">
      <c r="B642" s="10">
        <f>B641+1</f>
        <v>43114</v>
      </c>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1"/>
      <c r="AF642" s="11"/>
      <c r="AG642" s="10"/>
    </row>
    <row r="643" spans="2:33" x14ac:dyDescent="0.2">
      <c r="B643" s="10">
        <f>B642+1</f>
        <v>43115</v>
      </c>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1"/>
      <c r="AF643" s="11"/>
      <c r="AG643" s="10"/>
    </row>
    <row r="644" spans="2:33" x14ac:dyDescent="0.2">
      <c r="B644" s="10">
        <f>B643+1</f>
        <v>43116</v>
      </c>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1"/>
      <c r="AF644" s="11"/>
      <c r="AG644" s="10"/>
    </row>
    <row r="645" spans="2:33" x14ac:dyDescent="0.2">
      <c r="B645" s="10">
        <f>B644+1</f>
        <v>43117</v>
      </c>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1"/>
      <c r="AF645" s="11"/>
      <c r="AG645" s="10"/>
    </row>
    <row r="646" spans="2:33" x14ac:dyDescent="0.2">
      <c r="B646" s="10">
        <f>B645+1</f>
        <v>43118</v>
      </c>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1"/>
      <c r="AF646" s="11"/>
      <c r="AG646" s="10"/>
    </row>
    <row r="647" spans="2:33" x14ac:dyDescent="0.2">
      <c r="B647" s="10">
        <f>B646+1</f>
        <v>43119</v>
      </c>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1"/>
      <c r="AF647" s="11"/>
      <c r="AG647" s="10"/>
    </row>
    <row r="648" spans="2:33" x14ac:dyDescent="0.2">
      <c r="B648" s="10">
        <f>B647+1</f>
        <v>43120</v>
      </c>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1"/>
      <c r="AF648" s="11"/>
      <c r="AG648" s="10"/>
    </row>
    <row r="649" spans="2:33" x14ac:dyDescent="0.2">
      <c r="B649" s="10">
        <f>B648+1</f>
        <v>43121</v>
      </c>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1"/>
      <c r="AF649" s="11"/>
      <c r="AG649" s="10"/>
    </row>
    <row r="650" spans="2:33" x14ac:dyDescent="0.2">
      <c r="B650" s="10">
        <f>B649+1</f>
        <v>43122</v>
      </c>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1"/>
      <c r="AF650" s="11"/>
      <c r="AG650" s="10"/>
    </row>
    <row r="651" spans="2:33" x14ac:dyDescent="0.2">
      <c r="B651" s="10">
        <f>B650+1</f>
        <v>43123</v>
      </c>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1"/>
      <c r="AF651" s="11"/>
      <c r="AG651" s="10"/>
    </row>
    <row r="652" spans="2:33" x14ac:dyDescent="0.2">
      <c r="B652" s="10">
        <f>B651+1</f>
        <v>43124</v>
      </c>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1"/>
      <c r="AF652" s="11"/>
      <c r="AG652" s="10"/>
    </row>
    <row r="653" spans="2:33" x14ac:dyDescent="0.2">
      <c r="B653" s="10">
        <f>B652+1</f>
        <v>43125</v>
      </c>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1"/>
      <c r="AF653" s="11"/>
      <c r="AG653" s="10"/>
    </row>
    <row r="654" spans="2:33" x14ac:dyDescent="0.2">
      <c r="B654" s="10">
        <f>B653+1</f>
        <v>43126</v>
      </c>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1"/>
      <c r="AF654" s="11"/>
      <c r="AG654" s="10"/>
    </row>
    <row r="655" spans="2:33" x14ac:dyDescent="0.2">
      <c r="B655" s="10">
        <f>B654+1</f>
        <v>43127</v>
      </c>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1"/>
      <c r="AF655" s="11"/>
      <c r="AG655" s="10"/>
    </row>
    <row r="656" spans="2:33" x14ac:dyDescent="0.2">
      <c r="B656" s="10">
        <f>B655+1</f>
        <v>43128</v>
      </c>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1"/>
      <c r="AF656" s="11"/>
      <c r="AG656" s="10"/>
    </row>
    <row r="657" spans="2:33" x14ac:dyDescent="0.2">
      <c r="B657" s="10">
        <f>B656+1</f>
        <v>43129</v>
      </c>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1"/>
      <c r="AF657" s="11"/>
      <c r="AG657" s="10"/>
    </row>
    <row r="658" spans="2:33" x14ac:dyDescent="0.2">
      <c r="B658" s="10">
        <f>B657+1</f>
        <v>43130</v>
      </c>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1"/>
      <c r="AF658" s="11"/>
      <c r="AG658" s="10"/>
    </row>
    <row r="659" spans="2:33" x14ac:dyDescent="0.2">
      <c r="B659" s="10">
        <f>B658+1</f>
        <v>43131</v>
      </c>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1"/>
      <c r="AF659" s="11"/>
      <c r="AG659" s="10"/>
    </row>
    <row r="660" spans="2:33" x14ac:dyDescent="0.2">
      <c r="B660" s="10">
        <f>B659+1</f>
        <v>43132</v>
      </c>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1"/>
      <c r="AF660" s="11"/>
      <c r="AG660" s="10"/>
    </row>
    <row r="661" spans="2:33" x14ac:dyDescent="0.2">
      <c r="B661" s="10">
        <f>B660+1</f>
        <v>43133</v>
      </c>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1"/>
      <c r="AF661" s="11"/>
      <c r="AG661" s="10"/>
    </row>
    <row r="662" spans="2:33" x14ac:dyDescent="0.2">
      <c r="B662" s="10">
        <f>B661+1</f>
        <v>43134</v>
      </c>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1"/>
      <c r="AF662" s="11"/>
      <c r="AG662" s="10"/>
    </row>
    <row r="663" spans="2:33" x14ac:dyDescent="0.2">
      <c r="B663" s="10">
        <f>B662+1</f>
        <v>43135</v>
      </c>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1"/>
      <c r="AF663" s="11"/>
      <c r="AG663" s="10"/>
    </row>
    <row r="664" spans="2:33" x14ac:dyDescent="0.2">
      <c r="B664" s="10">
        <f>B663+1</f>
        <v>43136</v>
      </c>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1"/>
      <c r="AF664" s="11"/>
      <c r="AG664" s="10"/>
    </row>
    <row r="665" spans="2:33" x14ac:dyDescent="0.2">
      <c r="B665" s="10">
        <f>B664+1</f>
        <v>43137</v>
      </c>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1"/>
      <c r="AF665" s="11"/>
      <c r="AG665" s="10"/>
    </row>
    <row r="666" spans="2:33" x14ac:dyDescent="0.2">
      <c r="B666" s="10">
        <f>B665+1</f>
        <v>43138</v>
      </c>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1"/>
      <c r="AF666" s="11"/>
      <c r="AG666" s="10"/>
    </row>
    <row r="667" spans="2:33" x14ac:dyDescent="0.2">
      <c r="B667" s="10">
        <f>B666+1</f>
        <v>43139</v>
      </c>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1"/>
      <c r="AF667" s="11"/>
      <c r="AG667" s="10"/>
    </row>
    <row r="668" spans="2:33" x14ac:dyDescent="0.2">
      <c r="B668" s="10">
        <f>B667+1</f>
        <v>43140</v>
      </c>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1"/>
      <c r="AF668" s="11"/>
      <c r="AG668" s="10"/>
    </row>
    <row r="669" spans="2:33" x14ac:dyDescent="0.2">
      <c r="B669" s="10">
        <f>B668+1</f>
        <v>43141</v>
      </c>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1"/>
      <c r="AF669" s="11"/>
      <c r="AG669" s="10"/>
    </row>
    <row r="670" spans="2:33" x14ac:dyDescent="0.2">
      <c r="B670" s="10">
        <f>B669+1</f>
        <v>43142</v>
      </c>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1"/>
      <c r="AF670" s="11"/>
      <c r="AG670" s="10"/>
    </row>
    <row r="671" spans="2:33" x14ac:dyDescent="0.2">
      <c r="B671" s="10">
        <f>B670+1</f>
        <v>43143</v>
      </c>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1"/>
      <c r="AF671" s="11"/>
      <c r="AG671" s="10"/>
    </row>
    <row r="672" spans="2:33" x14ac:dyDescent="0.2">
      <c r="B672" s="10">
        <f>B671+1</f>
        <v>43144</v>
      </c>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1"/>
      <c r="AF672" s="11"/>
      <c r="AG672" s="10"/>
    </row>
    <row r="673" spans="2:33" x14ac:dyDescent="0.2">
      <c r="B673" s="10">
        <f>B672+1</f>
        <v>43145</v>
      </c>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1"/>
      <c r="AF673" s="11"/>
      <c r="AG673" s="10"/>
    </row>
    <row r="674" spans="2:33" x14ac:dyDescent="0.2">
      <c r="B674" s="10">
        <f>B673+1</f>
        <v>43146</v>
      </c>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1"/>
      <c r="AF674" s="11"/>
      <c r="AG674" s="10"/>
    </row>
    <row r="675" spans="2:33" x14ac:dyDescent="0.2">
      <c r="B675" s="10">
        <f>B674+1</f>
        <v>43147</v>
      </c>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1"/>
      <c r="AF675" s="11"/>
      <c r="AG675" s="10"/>
    </row>
    <row r="676" spans="2:33" x14ac:dyDescent="0.2">
      <c r="B676" s="10">
        <f>B675+1</f>
        <v>43148</v>
      </c>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1"/>
      <c r="AF676" s="11"/>
      <c r="AG676" s="10"/>
    </row>
    <row r="677" spans="2:33" x14ac:dyDescent="0.2">
      <c r="B677" s="10">
        <f>B676+1</f>
        <v>43149</v>
      </c>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1"/>
      <c r="AF677" s="11"/>
      <c r="AG677" s="10"/>
    </row>
    <row r="678" spans="2:33" x14ac:dyDescent="0.2">
      <c r="B678" s="10">
        <f>B677+1</f>
        <v>43150</v>
      </c>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1"/>
      <c r="AF678" s="11"/>
      <c r="AG678" s="10"/>
    </row>
    <row r="679" spans="2:33" x14ac:dyDescent="0.2">
      <c r="B679" s="10">
        <f>B678+1</f>
        <v>43151</v>
      </c>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1"/>
      <c r="AF679" s="11"/>
      <c r="AG679" s="10"/>
    </row>
    <row r="680" spans="2:33" x14ac:dyDescent="0.2">
      <c r="B680" s="10">
        <f>B679+1</f>
        <v>43152</v>
      </c>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1"/>
      <c r="AF680" s="11"/>
      <c r="AG680" s="10"/>
    </row>
    <row r="681" spans="2:33" x14ac:dyDescent="0.2">
      <c r="B681" s="10">
        <f>B680+1</f>
        <v>43153</v>
      </c>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1"/>
      <c r="AF681" s="11"/>
      <c r="AG681" s="10"/>
    </row>
    <row r="682" spans="2:33" x14ac:dyDescent="0.2">
      <c r="B682" s="10">
        <f>B681+1</f>
        <v>43154</v>
      </c>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1"/>
      <c r="AF682" s="11"/>
      <c r="AG682" s="10"/>
    </row>
    <row r="683" spans="2:33" x14ac:dyDescent="0.2">
      <c r="B683" s="10">
        <f>B682+1</f>
        <v>43155</v>
      </c>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1"/>
      <c r="AF683" s="11"/>
      <c r="AG683" s="10"/>
    </row>
    <row r="684" spans="2:33" x14ac:dyDescent="0.2">
      <c r="B684" s="10">
        <f>B683+1</f>
        <v>43156</v>
      </c>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1"/>
      <c r="AF684" s="11"/>
      <c r="AG684" s="10"/>
    </row>
    <row r="685" spans="2:33" x14ac:dyDescent="0.2">
      <c r="B685" s="10">
        <f>B684+1</f>
        <v>43157</v>
      </c>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1"/>
      <c r="AF685" s="11"/>
      <c r="AG685" s="10"/>
    </row>
    <row r="686" spans="2:33" x14ac:dyDescent="0.2">
      <c r="B686" s="10">
        <f>B685+1</f>
        <v>43158</v>
      </c>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1"/>
      <c r="AF686" s="11"/>
      <c r="AG686" s="10"/>
    </row>
    <row r="687" spans="2:33" x14ac:dyDescent="0.2">
      <c r="B687" s="10">
        <f>B686+1</f>
        <v>43159</v>
      </c>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1"/>
      <c r="AF687" s="11"/>
      <c r="AG687" s="10"/>
    </row>
    <row r="688" spans="2:33" x14ac:dyDescent="0.2">
      <c r="B688" s="10">
        <f>B687+1</f>
        <v>43160</v>
      </c>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1"/>
      <c r="AF688" s="11"/>
      <c r="AG688" s="10"/>
    </row>
    <row r="689" spans="2:33" x14ac:dyDescent="0.2">
      <c r="B689" s="10">
        <f>B688+1</f>
        <v>43161</v>
      </c>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1"/>
      <c r="AF689" s="11"/>
      <c r="AG689" s="10"/>
    </row>
    <row r="690" spans="2:33" x14ac:dyDescent="0.2">
      <c r="B690" s="10">
        <f>B689+1</f>
        <v>43162</v>
      </c>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1"/>
      <c r="AF690" s="11"/>
      <c r="AG690" s="10"/>
    </row>
    <row r="691" spans="2:33" x14ac:dyDescent="0.2">
      <c r="B691" s="10">
        <f>B690+1</f>
        <v>43163</v>
      </c>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1"/>
      <c r="AF691" s="11"/>
      <c r="AG691" s="10"/>
    </row>
    <row r="692" spans="2:33" x14ac:dyDescent="0.2">
      <c r="B692" s="10">
        <f>B691+1</f>
        <v>43164</v>
      </c>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1"/>
      <c r="AF692" s="11"/>
      <c r="AG692" s="10"/>
    </row>
    <row r="693" spans="2:33" x14ac:dyDescent="0.2">
      <c r="B693" s="10">
        <f>B692+1</f>
        <v>43165</v>
      </c>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1"/>
      <c r="AF693" s="11"/>
      <c r="AG693" s="10"/>
    </row>
    <row r="694" spans="2:33" x14ac:dyDescent="0.2">
      <c r="B694" s="10">
        <f>B693+1</f>
        <v>43166</v>
      </c>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1"/>
      <c r="AF694" s="11"/>
      <c r="AG694" s="10"/>
    </row>
    <row r="695" spans="2:33" x14ac:dyDescent="0.2">
      <c r="B695" s="10">
        <f>B694+1</f>
        <v>43167</v>
      </c>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1"/>
      <c r="AF695" s="11"/>
      <c r="AG695" s="10"/>
    </row>
    <row r="696" spans="2:33" x14ac:dyDescent="0.2">
      <c r="B696" s="10">
        <f>B695+1</f>
        <v>43168</v>
      </c>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1"/>
      <c r="AF696" s="11"/>
      <c r="AG696" s="10"/>
    </row>
    <row r="697" spans="2:33" x14ac:dyDescent="0.2">
      <c r="B697" s="10">
        <f>B696+1</f>
        <v>43169</v>
      </c>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1"/>
      <c r="AF697" s="11"/>
      <c r="AG697" s="10"/>
    </row>
    <row r="698" spans="2:33" x14ac:dyDescent="0.2">
      <c r="B698" s="10">
        <f>B697+1</f>
        <v>43170</v>
      </c>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1"/>
      <c r="AF698" s="11"/>
      <c r="AG698" s="10"/>
    </row>
    <row r="699" spans="2:33" x14ac:dyDescent="0.2">
      <c r="B699" s="10">
        <f>B698+1</f>
        <v>43171</v>
      </c>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1"/>
      <c r="AF699" s="11"/>
      <c r="AG699" s="10"/>
    </row>
    <row r="700" spans="2:33" x14ac:dyDescent="0.2">
      <c r="B700" s="10">
        <f>B699+1</f>
        <v>43172</v>
      </c>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1"/>
      <c r="AF700" s="11"/>
      <c r="AG700" s="10"/>
    </row>
    <row r="701" spans="2:33" x14ac:dyDescent="0.2">
      <c r="B701" s="10">
        <f>B700+1</f>
        <v>43173</v>
      </c>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1"/>
      <c r="AF701" s="11"/>
      <c r="AG701" s="10"/>
    </row>
    <row r="702" spans="2:33" x14ac:dyDescent="0.2">
      <c r="B702" s="10">
        <f>B701+1</f>
        <v>43174</v>
      </c>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1"/>
      <c r="AF702" s="11"/>
      <c r="AG702" s="10"/>
    </row>
    <row r="703" spans="2:33" x14ac:dyDescent="0.2">
      <c r="B703" s="10">
        <f>B702+1</f>
        <v>43175</v>
      </c>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1"/>
      <c r="AF703" s="11"/>
      <c r="AG703" s="10"/>
    </row>
    <row r="704" spans="2:33" x14ac:dyDescent="0.2">
      <c r="B704" s="10">
        <f>B703+1</f>
        <v>43176</v>
      </c>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1"/>
      <c r="AF704" s="11"/>
      <c r="AG704" s="10"/>
    </row>
    <row r="705" spans="2:33" x14ac:dyDescent="0.2">
      <c r="B705" s="10">
        <f>B704+1</f>
        <v>43177</v>
      </c>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1"/>
      <c r="AF705" s="11"/>
      <c r="AG705" s="10"/>
    </row>
    <row r="706" spans="2:33" x14ac:dyDescent="0.2">
      <c r="B706" s="10">
        <f>B705+1</f>
        <v>43178</v>
      </c>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1"/>
      <c r="AF706" s="11"/>
      <c r="AG706" s="10"/>
    </row>
    <row r="707" spans="2:33" x14ac:dyDescent="0.2">
      <c r="B707" s="10">
        <f>B706+1</f>
        <v>43179</v>
      </c>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1"/>
      <c r="AF707" s="11"/>
      <c r="AG707" s="10"/>
    </row>
    <row r="708" spans="2:33" x14ac:dyDescent="0.2">
      <c r="B708" s="10">
        <f>B707+1</f>
        <v>43180</v>
      </c>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1"/>
      <c r="AF708" s="11"/>
      <c r="AG708" s="10"/>
    </row>
    <row r="709" spans="2:33" x14ac:dyDescent="0.2">
      <c r="B709" s="10">
        <f>B708+1</f>
        <v>43181</v>
      </c>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1"/>
      <c r="AF709" s="11"/>
      <c r="AG709" s="10"/>
    </row>
    <row r="710" spans="2:33" x14ac:dyDescent="0.2">
      <c r="B710" s="10">
        <f>B709+1</f>
        <v>43182</v>
      </c>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1"/>
      <c r="AF710" s="11"/>
      <c r="AG710" s="10"/>
    </row>
    <row r="711" spans="2:33" x14ac:dyDescent="0.2">
      <c r="B711" s="10">
        <f>B710+1</f>
        <v>43183</v>
      </c>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1"/>
      <c r="AF711" s="11"/>
      <c r="AG711" s="10"/>
    </row>
    <row r="712" spans="2:33" x14ac:dyDescent="0.2">
      <c r="B712" s="10">
        <f>B711+1</f>
        <v>43184</v>
      </c>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1"/>
      <c r="AF712" s="11"/>
      <c r="AG712" s="10"/>
    </row>
    <row r="713" spans="2:33" x14ac:dyDescent="0.2">
      <c r="B713" s="10">
        <f>B712+1</f>
        <v>43185</v>
      </c>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1"/>
      <c r="AF713" s="11"/>
      <c r="AG713" s="10"/>
    </row>
    <row r="714" spans="2:33" x14ac:dyDescent="0.2">
      <c r="B714" s="10">
        <f>B713+1</f>
        <v>43186</v>
      </c>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1"/>
      <c r="AF714" s="11"/>
      <c r="AG714" s="10"/>
    </row>
    <row r="715" spans="2:33" x14ac:dyDescent="0.2">
      <c r="B715" s="10">
        <f>B714+1</f>
        <v>43187</v>
      </c>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1"/>
      <c r="AF715" s="11"/>
      <c r="AG715" s="10"/>
    </row>
    <row r="716" spans="2:33" x14ac:dyDescent="0.2">
      <c r="B716" s="10">
        <f>B715+1</f>
        <v>43188</v>
      </c>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1"/>
      <c r="AF716" s="11"/>
      <c r="AG716" s="10"/>
    </row>
    <row r="717" spans="2:33" x14ac:dyDescent="0.2">
      <c r="B717" s="10">
        <f>B716+1</f>
        <v>43189</v>
      </c>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1"/>
      <c r="AF717" s="11"/>
      <c r="AG717" s="10"/>
    </row>
    <row r="718" spans="2:33" x14ac:dyDescent="0.2">
      <c r="B718" s="10">
        <f>B717+1</f>
        <v>43190</v>
      </c>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1"/>
      <c r="AF718" s="11"/>
      <c r="AG718" s="10"/>
    </row>
    <row r="719" spans="2:33" x14ac:dyDescent="0.2">
      <c r="B719" s="10">
        <f>B718+1</f>
        <v>43191</v>
      </c>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1"/>
      <c r="AF719" s="11"/>
      <c r="AG719" s="10"/>
    </row>
    <row r="720" spans="2:33" x14ac:dyDescent="0.2">
      <c r="B720" s="10">
        <f>B719+1</f>
        <v>43192</v>
      </c>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1"/>
      <c r="AF720" s="11"/>
      <c r="AG720" s="10"/>
    </row>
    <row r="721" spans="2:33" x14ac:dyDescent="0.2">
      <c r="B721" s="10">
        <f>B720+1</f>
        <v>43193</v>
      </c>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1"/>
      <c r="AF721" s="11"/>
      <c r="AG721" s="10"/>
    </row>
    <row r="722" spans="2:33" x14ac:dyDescent="0.2">
      <c r="B722" s="10">
        <f>B721+1</f>
        <v>43194</v>
      </c>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1"/>
      <c r="AF722" s="11"/>
      <c r="AG722" s="10"/>
    </row>
    <row r="723" spans="2:33" x14ac:dyDescent="0.2">
      <c r="B723" s="10">
        <f>B722+1</f>
        <v>43195</v>
      </c>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1"/>
      <c r="AF723" s="11"/>
      <c r="AG723" s="10"/>
    </row>
    <row r="724" spans="2:33" x14ac:dyDescent="0.2">
      <c r="B724" s="10">
        <f>B723+1</f>
        <v>43196</v>
      </c>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1"/>
      <c r="AF724" s="11"/>
      <c r="AG724" s="10"/>
    </row>
    <row r="725" spans="2:33" x14ac:dyDescent="0.2">
      <c r="B725" s="10">
        <f>B724+1</f>
        <v>43197</v>
      </c>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1"/>
      <c r="AF725" s="11"/>
      <c r="AG725" s="10"/>
    </row>
    <row r="726" spans="2:33" x14ac:dyDescent="0.2">
      <c r="B726" s="10">
        <f>B725+1</f>
        <v>43198</v>
      </c>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1"/>
      <c r="AF726" s="11"/>
      <c r="AG726" s="10"/>
    </row>
    <row r="727" spans="2:33" x14ac:dyDescent="0.2">
      <c r="B727" s="10">
        <f>B726+1</f>
        <v>43199</v>
      </c>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1"/>
      <c r="AF727" s="11"/>
      <c r="AG727" s="10"/>
    </row>
    <row r="728" spans="2:33" x14ac:dyDescent="0.2">
      <c r="B728" s="10">
        <f>B727+1</f>
        <v>43200</v>
      </c>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1"/>
      <c r="AF728" s="11"/>
      <c r="AG728" s="10"/>
    </row>
    <row r="729" spans="2:33" x14ac:dyDescent="0.2">
      <c r="B729" s="10">
        <f>B728+1</f>
        <v>43201</v>
      </c>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1"/>
      <c r="AF729" s="11"/>
      <c r="AG729" s="10"/>
    </row>
    <row r="730" spans="2:33" x14ac:dyDescent="0.2">
      <c r="B730" s="10">
        <f>B729+1</f>
        <v>43202</v>
      </c>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1"/>
      <c r="AF730" s="11"/>
      <c r="AG730" s="10"/>
    </row>
    <row r="731" spans="2:33" x14ac:dyDescent="0.2">
      <c r="B731" s="10">
        <f>B730+1</f>
        <v>43203</v>
      </c>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1"/>
      <c r="AF731" s="11"/>
      <c r="AG731" s="10"/>
    </row>
    <row r="732" spans="2:33" x14ac:dyDescent="0.2">
      <c r="B732" s="10">
        <f>B731+1</f>
        <v>43204</v>
      </c>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1"/>
      <c r="AF732" s="11"/>
      <c r="AG732" s="10"/>
    </row>
    <row r="733" spans="2:33" x14ac:dyDescent="0.2">
      <c r="B733" s="10">
        <f>B732+1</f>
        <v>43205</v>
      </c>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1"/>
      <c r="AF733" s="11"/>
      <c r="AG733" s="10"/>
    </row>
    <row r="734" spans="2:33" x14ac:dyDescent="0.2">
      <c r="B734" s="10">
        <f>B733+1</f>
        <v>43206</v>
      </c>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1"/>
      <c r="AF734" s="11"/>
      <c r="AG734" s="10"/>
    </row>
    <row r="735" spans="2:33" x14ac:dyDescent="0.2">
      <c r="B735" s="10">
        <f>B734+1</f>
        <v>43207</v>
      </c>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1"/>
      <c r="AF735" s="11"/>
      <c r="AG735" s="10"/>
    </row>
    <row r="736" spans="2:33" x14ac:dyDescent="0.2">
      <c r="B736" s="10">
        <f>B735+1</f>
        <v>43208</v>
      </c>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1"/>
      <c r="AF736" s="11"/>
      <c r="AG736" s="10"/>
    </row>
    <row r="737" spans="2:33" x14ac:dyDescent="0.2">
      <c r="B737" s="10">
        <f>B736+1</f>
        <v>43209</v>
      </c>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1"/>
      <c r="AF737" s="11"/>
      <c r="AG737" s="10"/>
    </row>
    <row r="738" spans="2:33" x14ac:dyDescent="0.2">
      <c r="B738" s="10">
        <f>B737+1</f>
        <v>43210</v>
      </c>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1"/>
      <c r="AF738" s="11"/>
      <c r="AG738" s="10"/>
    </row>
    <row r="739" spans="2:33" x14ac:dyDescent="0.2">
      <c r="B739" s="10">
        <f>B738+1</f>
        <v>43211</v>
      </c>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1"/>
      <c r="AF739" s="11"/>
      <c r="AG739" s="10"/>
    </row>
    <row r="740" spans="2:33" x14ac:dyDescent="0.2">
      <c r="B740" s="10">
        <f>B739+1</f>
        <v>43212</v>
      </c>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1"/>
      <c r="AF740" s="11"/>
      <c r="AG740" s="10"/>
    </row>
    <row r="741" spans="2:33" x14ac:dyDescent="0.2">
      <c r="B741" s="10">
        <f>B740+1</f>
        <v>43213</v>
      </c>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1"/>
      <c r="AF741" s="11"/>
      <c r="AG741" s="10"/>
    </row>
    <row r="742" spans="2:33" x14ac:dyDescent="0.2">
      <c r="B742" s="10">
        <f>B741+1</f>
        <v>43214</v>
      </c>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1"/>
      <c r="AF742" s="11"/>
      <c r="AG742" s="10"/>
    </row>
    <row r="743" spans="2:33" x14ac:dyDescent="0.2">
      <c r="B743" s="10">
        <f>B742+1</f>
        <v>43215</v>
      </c>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1"/>
      <c r="AF743" s="11"/>
      <c r="AG743" s="10"/>
    </row>
    <row r="744" spans="2:33" x14ac:dyDescent="0.2">
      <c r="B744" s="10">
        <f>B743+1</f>
        <v>43216</v>
      </c>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1"/>
      <c r="AF744" s="11"/>
      <c r="AG744" s="10"/>
    </row>
    <row r="745" spans="2:33" x14ac:dyDescent="0.2">
      <c r="B745" s="10">
        <f>B744+1</f>
        <v>43217</v>
      </c>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1"/>
      <c r="AF745" s="11"/>
      <c r="AG745" s="10"/>
    </row>
    <row r="746" spans="2:33" x14ac:dyDescent="0.2">
      <c r="B746" s="10">
        <f>B745+1</f>
        <v>43218</v>
      </c>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1"/>
      <c r="AF746" s="11"/>
      <c r="AG746" s="10"/>
    </row>
    <row r="747" spans="2:33" x14ac:dyDescent="0.2">
      <c r="B747" s="10">
        <f>B746+1</f>
        <v>43219</v>
      </c>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1"/>
      <c r="AF747" s="11"/>
      <c r="AG747" s="10"/>
    </row>
    <row r="748" spans="2:33" x14ac:dyDescent="0.2">
      <c r="B748" s="10">
        <f>B747+1</f>
        <v>43220</v>
      </c>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1"/>
      <c r="AF748" s="11"/>
      <c r="AG748" s="10"/>
    </row>
    <row r="749" spans="2:33" x14ac:dyDescent="0.2">
      <c r="B749" s="10">
        <f>B748+1</f>
        <v>43221</v>
      </c>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1"/>
      <c r="AF749" s="11"/>
      <c r="AG749" s="10"/>
    </row>
    <row r="750" spans="2:33" x14ac:dyDescent="0.2">
      <c r="B750" s="10">
        <f>B749+1</f>
        <v>43222</v>
      </c>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1"/>
      <c r="AF750" s="11"/>
      <c r="AG750" s="10"/>
    </row>
    <row r="751" spans="2:33" x14ac:dyDescent="0.2">
      <c r="B751" s="10">
        <f>B750+1</f>
        <v>43223</v>
      </c>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1"/>
      <c r="AF751" s="11"/>
      <c r="AG751" s="10"/>
    </row>
    <row r="752" spans="2:33" x14ac:dyDescent="0.2">
      <c r="B752" s="10">
        <f>B751+1</f>
        <v>43224</v>
      </c>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1"/>
      <c r="AF752" s="11"/>
      <c r="AG752" s="10"/>
    </row>
    <row r="753" spans="2:33" x14ac:dyDescent="0.2">
      <c r="B753" s="10">
        <f>B752+1</f>
        <v>43225</v>
      </c>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1"/>
      <c r="AF753" s="11"/>
      <c r="AG753" s="10"/>
    </row>
    <row r="754" spans="2:33" x14ac:dyDescent="0.2">
      <c r="B754" s="10">
        <f>B753+1</f>
        <v>43226</v>
      </c>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1"/>
      <c r="AF754" s="11"/>
      <c r="AG754" s="10"/>
    </row>
    <row r="755" spans="2:33" x14ac:dyDescent="0.2">
      <c r="B755" s="10">
        <f>B754+1</f>
        <v>43227</v>
      </c>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1"/>
      <c r="AF755" s="11"/>
      <c r="AG755" s="10"/>
    </row>
    <row r="756" spans="2:33" x14ac:dyDescent="0.2">
      <c r="B756" s="10">
        <f>B755+1</f>
        <v>43228</v>
      </c>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1"/>
      <c r="AF756" s="11"/>
      <c r="AG756" s="10"/>
    </row>
    <row r="757" spans="2:33" x14ac:dyDescent="0.2">
      <c r="B757" s="10">
        <f>B756+1</f>
        <v>43229</v>
      </c>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1"/>
      <c r="AF757" s="11"/>
      <c r="AG757" s="10"/>
    </row>
    <row r="758" spans="2:33" x14ac:dyDescent="0.2">
      <c r="B758" s="10">
        <f>B757+1</f>
        <v>43230</v>
      </c>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1"/>
      <c r="AF758" s="11"/>
      <c r="AG758" s="10"/>
    </row>
    <row r="759" spans="2:33" x14ac:dyDescent="0.2">
      <c r="B759" s="10">
        <f>B758+1</f>
        <v>43231</v>
      </c>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1"/>
      <c r="AF759" s="11"/>
      <c r="AG759" s="10"/>
    </row>
    <row r="760" spans="2:33" x14ac:dyDescent="0.2">
      <c r="B760" s="10">
        <f>B759+1</f>
        <v>43232</v>
      </c>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1"/>
      <c r="AF760" s="11"/>
      <c r="AG760" s="10"/>
    </row>
    <row r="761" spans="2:33" x14ac:dyDescent="0.2">
      <c r="B761" s="10">
        <f>B760+1</f>
        <v>43233</v>
      </c>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1"/>
      <c r="AF761" s="11"/>
      <c r="AG761" s="10"/>
    </row>
    <row r="762" spans="2:33" x14ac:dyDescent="0.2">
      <c r="B762" s="10">
        <f>B761+1</f>
        <v>43234</v>
      </c>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1"/>
      <c r="AF762" s="11"/>
      <c r="AG762" s="10"/>
    </row>
    <row r="763" spans="2:33" x14ac:dyDescent="0.2">
      <c r="B763" s="10">
        <f>B762+1</f>
        <v>43235</v>
      </c>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1"/>
      <c r="AF763" s="11"/>
      <c r="AG763" s="10"/>
    </row>
    <row r="764" spans="2:33" x14ac:dyDescent="0.2">
      <c r="B764" s="10">
        <f>B763+1</f>
        <v>43236</v>
      </c>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1"/>
      <c r="AF764" s="11"/>
      <c r="AG764" s="10"/>
    </row>
    <row r="765" spans="2:33" x14ac:dyDescent="0.2">
      <c r="B765" s="10">
        <f>B764+1</f>
        <v>43237</v>
      </c>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1"/>
      <c r="AF765" s="11"/>
      <c r="AG765" s="10"/>
    </row>
    <row r="766" spans="2:33" x14ac:dyDescent="0.2">
      <c r="B766" s="10">
        <f>B765+1</f>
        <v>43238</v>
      </c>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1"/>
      <c r="AF766" s="11"/>
      <c r="AG766" s="10"/>
    </row>
    <row r="767" spans="2:33" x14ac:dyDescent="0.2">
      <c r="B767" s="10">
        <f>B766+1</f>
        <v>43239</v>
      </c>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1"/>
      <c r="AF767" s="11"/>
      <c r="AG767" s="10"/>
    </row>
    <row r="768" spans="2:33" x14ac:dyDescent="0.2">
      <c r="B768" s="10">
        <f>B767+1</f>
        <v>43240</v>
      </c>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1"/>
      <c r="AF768" s="11"/>
      <c r="AG768" s="10"/>
    </row>
    <row r="769" spans="2:33" x14ac:dyDescent="0.2">
      <c r="B769" s="10">
        <f>B768+1</f>
        <v>43241</v>
      </c>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1"/>
      <c r="AF769" s="11"/>
      <c r="AG769" s="10"/>
    </row>
    <row r="770" spans="2:33" x14ac:dyDescent="0.2">
      <c r="B770" s="10">
        <f>B769+1</f>
        <v>43242</v>
      </c>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1"/>
      <c r="AF770" s="11"/>
      <c r="AG770" s="10"/>
    </row>
    <row r="771" spans="2:33" x14ac:dyDescent="0.2">
      <c r="B771" s="10">
        <f>B770+1</f>
        <v>43243</v>
      </c>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1"/>
      <c r="AF771" s="11"/>
      <c r="AG771" s="10"/>
    </row>
    <row r="772" spans="2:33" x14ac:dyDescent="0.2">
      <c r="B772" s="10">
        <f>B771+1</f>
        <v>43244</v>
      </c>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1"/>
      <c r="AF772" s="11"/>
      <c r="AG772" s="10"/>
    </row>
    <row r="773" spans="2:33" x14ac:dyDescent="0.2">
      <c r="B773" s="10">
        <f>B772+1</f>
        <v>43245</v>
      </c>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1"/>
      <c r="AF773" s="11"/>
      <c r="AG773" s="10"/>
    </row>
    <row r="774" spans="2:33" x14ac:dyDescent="0.2">
      <c r="B774" s="10">
        <f>B773+1</f>
        <v>43246</v>
      </c>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1"/>
      <c r="AF774" s="11"/>
      <c r="AG774" s="10"/>
    </row>
    <row r="775" spans="2:33" x14ac:dyDescent="0.2">
      <c r="B775" s="10">
        <f>B774+1</f>
        <v>43247</v>
      </c>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1"/>
      <c r="AF775" s="11"/>
      <c r="AG775" s="10"/>
    </row>
    <row r="776" spans="2:33" x14ac:dyDescent="0.2">
      <c r="B776" s="10">
        <f>B775+1</f>
        <v>43248</v>
      </c>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1"/>
      <c r="AF776" s="11"/>
      <c r="AG776" s="10"/>
    </row>
    <row r="777" spans="2:33" x14ac:dyDescent="0.2">
      <c r="B777" s="10">
        <f>B776+1</f>
        <v>43249</v>
      </c>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1"/>
      <c r="AF777" s="11"/>
      <c r="AG777" s="10"/>
    </row>
    <row r="778" spans="2:33" x14ac:dyDescent="0.2">
      <c r="B778" s="10">
        <f>B777+1</f>
        <v>43250</v>
      </c>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1"/>
      <c r="AF778" s="11"/>
      <c r="AG778" s="10"/>
    </row>
    <row r="779" spans="2:33" x14ac:dyDescent="0.2">
      <c r="B779" s="10">
        <f>B778+1</f>
        <v>43251</v>
      </c>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1"/>
      <c r="AF779" s="11"/>
      <c r="AG779" s="10"/>
    </row>
    <row r="780" spans="2:33" x14ac:dyDescent="0.2">
      <c r="B780" s="10">
        <f>B779+1</f>
        <v>43252</v>
      </c>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1"/>
      <c r="AF780" s="11"/>
      <c r="AG780" s="10"/>
    </row>
    <row r="781" spans="2:33" x14ac:dyDescent="0.2">
      <c r="B781" s="10">
        <f>B780+1</f>
        <v>43253</v>
      </c>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1"/>
      <c r="AF781" s="11"/>
      <c r="AG781" s="10"/>
    </row>
    <row r="782" spans="2:33" x14ac:dyDescent="0.2">
      <c r="B782" s="10">
        <f>B781+1</f>
        <v>43254</v>
      </c>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1"/>
      <c r="AF782" s="11"/>
      <c r="AG782" s="10"/>
    </row>
    <row r="783" spans="2:33" x14ac:dyDescent="0.2">
      <c r="B783" s="10">
        <f>B782+1</f>
        <v>43255</v>
      </c>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1"/>
      <c r="AF783" s="11"/>
      <c r="AG783" s="10"/>
    </row>
    <row r="784" spans="2:33" x14ac:dyDescent="0.2">
      <c r="B784" s="10">
        <f>B783+1</f>
        <v>43256</v>
      </c>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1"/>
      <c r="AF784" s="11"/>
      <c r="AG784" s="10"/>
    </row>
    <row r="785" spans="2:33" x14ac:dyDescent="0.2">
      <c r="B785" s="10">
        <f>B784+1</f>
        <v>43257</v>
      </c>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1"/>
      <c r="AF785" s="11"/>
      <c r="AG785" s="10"/>
    </row>
    <row r="786" spans="2:33" x14ac:dyDescent="0.2">
      <c r="B786" s="10">
        <f>B785+1</f>
        <v>43258</v>
      </c>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1"/>
      <c r="AF786" s="11"/>
      <c r="AG786" s="10"/>
    </row>
    <row r="787" spans="2:33" x14ac:dyDescent="0.2">
      <c r="B787" s="10">
        <f>B786+1</f>
        <v>43259</v>
      </c>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1"/>
      <c r="AF787" s="11"/>
      <c r="AG787" s="10"/>
    </row>
    <row r="788" spans="2:33" x14ac:dyDescent="0.2">
      <c r="B788" s="10">
        <f>B787+1</f>
        <v>43260</v>
      </c>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1"/>
      <c r="AF788" s="11"/>
      <c r="AG788" s="10"/>
    </row>
    <row r="789" spans="2:33" x14ac:dyDescent="0.2">
      <c r="B789" s="10">
        <f>B788+1</f>
        <v>43261</v>
      </c>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1"/>
      <c r="AF789" s="11"/>
      <c r="AG789" s="10"/>
    </row>
    <row r="790" spans="2:33" x14ac:dyDescent="0.2">
      <c r="B790" s="10">
        <f>B789+1</f>
        <v>43262</v>
      </c>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1"/>
      <c r="AF790" s="11"/>
      <c r="AG790" s="10"/>
    </row>
    <row r="791" spans="2:33" x14ac:dyDescent="0.2">
      <c r="B791" s="10">
        <f>B790+1</f>
        <v>43263</v>
      </c>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1"/>
      <c r="AF791" s="11"/>
      <c r="AG791" s="10"/>
    </row>
    <row r="792" spans="2:33" x14ac:dyDescent="0.2">
      <c r="B792" s="10">
        <f>B791+1</f>
        <v>43264</v>
      </c>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1"/>
      <c r="AF792" s="11"/>
      <c r="AG792" s="10"/>
    </row>
    <row r="793" spans="2:33" x14ac:dyDescent="0.2">
      <c r="B793" s="10">
        <f>B792+1</f>
        <v>43265</v>
      </c>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1"/>
      <c r="AF793" s="11"/>
      <c r="AG793" s="10"/>
    </row>
    <row r="794" spans="2:33" x14ac:dyDescent="0.2">
      <c r="B794" s="10">
        <f>B793+1</f>
        <v>43266</v>
      </c>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1"/>
      <c r="AF794" s="11"/>
      <c r="AG794" s="10"/>
    </row>
    <row r="795" spans="2:33" x14ac:dyDescent="0.2">
      <c r="B795" s="10">
        <f>B794+1</f>
        <v>43267</v>
      </c>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1"/>
      <c r="AF795" s="11"/>
      <c r="AG795" s="10"/>
    </row>
    <row r="796" spans="2:33" x14ac:dyDescent="0.2">
      <c r="B796" s="10">
        <f>B795+1</f>
        <v>43268</v>
      </c>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1"/>
      <c r="AF796" s="11"/>
      <c r="AG796" s="10"/>
    </row>
    <row r="797" spans="2:33" x14ac:dyDescent="0.2">
      <c r="B797" s="10">
        <f>B796+1</f>
        <v>43269</v>
      </c>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1"/>
      <c r="AF797" s="11"/>
      <c r="AG797" s="10"/>
    </row>
    <row r="798" spans="2:33" x14ac:dyDescent="0.2">
      <c r="B798" s="10">
        <f>B797+1</f>
        <v>43270</v>
      </c>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1"/>
      <c r="AF798" s="11"/>
      <c r="AG798" s="10"/>
    </row>
    <row r="799" spans="2:33" x14ac:dyDescent="0.2">
      <c r="B799" s="10">
        <f>B798+1</f>
        <v>43271</v>
      </c>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1"/>
      <c r="AF799" s="11"/>
      <c r="AG799" s="10"/>
    </row>
    <row r="800" spans="2:33" x14ac:dyDescent="0.2">
      <c r="B800" s="10">
        <f>B799+1</f>
        <v>43272</v>
      </c>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1"/>
      <c r="AF800" s="11"/>
      <c r="AG800" s="10"/>
    </row>
    <row r="801" spans="2:33" x14ac:dyDescent="0.2">
      <c r="B801" s="10">
        <f>B800+1</f>
        <v>43273</v>
      </c>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1"/>
      <c r="AF801" s="11"/>
      <c r="AG801" s="10"/>
    </row>
    <row r="802" spans="2:33" x14ac:dyDescent="0.2">
      <c r="B802" s="10">
        <f>B801+1</f>
        <v>43274</v>
      </c>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1"/>
      <c r="AF802" s="11"/>
      <c r="AG802" s="10"/>
    </row>
    <row r="803" spans="2:33" x14ac:dyDescent="0.2">
      <c r="B803" s="10">
        <f>B802+1</f>
        <v>43275</v>
      </c>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1"/>
      <c r="AF803" s="11"/>
      <c r="AG803" s="10"/>
    </row>
    <row r="804" spans="2:33" x14ac:dyDescent="0.2">
      <c r="B804" s="10">
        <f>B803+1</f>
        <v>43276</v>
      </c>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1"/>
      <c r="AF804" s="11"/>
      <c r="AG804" s="10"/>
    </row>
    <row r="805" spans="2:33" x14ac:dyDescent="0.2">
      <c r="B805" s="10">
        <f>B804+1</f>
        <v>43277</v>
      </c>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1"/>
      <c r="AF805" s="11"/>
      <c r="AG805" s="10"/>
    </row>
    <row r="806" spans="2:33" x14ac:dyDescent="0.2">
      <c r="B806" s="10">
        <f>B805+1</f>
        <v>43278</v>
      </c>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1"/>
      <c r="AF806" s="11"/>
      <c r="AG806" s="10"/>
    </row>
    <row r="807" spans="2:33" x14ac:dyDescent="0.2">
      <c r="B807" s="10">
        <f>B806+1</f>
        <v>43279</v>
      </c>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1"/>
      <c r="AF807" s="11"/>
      <c r="AG807" s="10"/>
    </row>
    <row r="808" spans="2:33" x14ac:dyDescent="0.2">
      <c r="B808" s="10">
        <f>B807+1</f>
        <v>43280</v>
      </c>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1"/>
      <c r="AF808" s="11"/>
      <c r="AG808" s="10"/>
    </row>
    <row r="809" spans="2:33" x14ac:dyDescent="0.2">
      <c r="B809" s="10">
        <f>B808+1</f>
        <v>43281</v>
      </c>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1"/>
      <c r="AF809" s="11"/>
      <c r="AG809" s="10"/>
    </row>
    <row r="810" spans="2:33" x14ac:dyDescent="0.2">
      <c r="B810" s="10">
        <f>B809+1</f>
        <v>43282</v>
      </c>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1"/>
      <c r="AF810" s="11"/>
      <c r="AG810" s="10"/>
    </row>
    <row r="811" spans="2:33" x14ac:dyDescent="0.2">
      <c r="B811" s="10">
        <f>B810+1</f>
        <v>43283</v>
      </c>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1"/>
      <c r="AF811" s="11"/>
      <c r="AG811" s="10"/>
    </row>
    <row r="812" spans="2:33" x14ac:dyDescent="0.2">
      <c r="B812" s="10">
        <f>B811+1</f>
        <v>43284</v>
      </c>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1"/>
      <c r="AF812" s="11"/>
      <c r="AG812" s="10"/>
    </row>
    <row r="813" spans="2:33" x14ac:dyDescent="0.2">
      <c r="B813" s="10">
        <f>B812+1</f>
        <v>43285</v>
      </c>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1"/>
      <c r="AF813" s="11"/>
      <c r="AG813" s="10"/>
    </row>
    <row r="814" spans="2:33" x14ac:dyDescent="0.2">
      <c r="B814" s="10">
        <f>B813+1</f>
        <v>43286</v>
      </c>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1"/>
      <c r="AF814" s="11"/>
      <c r="AG814" s="10"/>
    </row>
    <row r="815" spans="2:33" x14ac:dyDescent="0.2">
      <c r="B815" s="10">
        <f>B814+1</f>
        <v>43287</v>
      </c>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1"/>
      <c r="AF815" s="11"/>
      <c r="AG815" s="10"/>
    </row>
    <row r="816" spans="2:33" x14ac:dyDescent="0.2">
      <c r="B816" s="10">
        <f>B815+1</f>
        <v>43288</v>
      </c>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1"/>
      <c r="AF816" s="11"/>
      <c r="AG816" s="10"/>
    </row>
    <row r="817" spans="2:33" x14ac:dyDescent="0.2">
      <c r="B817" s="10">
        <f>B816+1</f>
        <v>43289</v>
      </c>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1"/>
      <c r="AF817" s="11"/>
      <c r="AG817" s="10"/>
    </row>
    <row r="818" spans="2:33" x14ac:dyDescent="0.2">
      <c r="B818" s="10">
        <f>B817+1</f>
        <v>43290</v>
      </c>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1"/>
      <c r="AF818" s="11"/>
      <c r="AG818" s="10"/>
    </row>
    <row r="819" spans="2:33" x14ac:dyDescent="0.2">
      <c r="B819" s="10">
        <f>B818+1</f>
        <v>43291</v>
      </c>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1"/>
      <c r="AF819" s="11"/>
      <c r="AG819" s="10"/>
    </row>
    <row r="820" spans="2:33" x14ac:dyDescent="0.2">
      <c r="B820" s="10">
        <f>B819+1</f>
        <v>43292</v>
      </c>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1"/>
      <c r="AF820" s="11"/>
      <c r="AG820" s="10"/>
    </row>
    <row r="821" spans="2:33" x14ac:dyDescent="0.2">
      <c r="B821" s="10">
        <f>B820+1</f>
        <v>43293</v>
      </c>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1"/>
      <c r="AF821" s="11"/>
      <c r="AG821" s="10"/>
    </row>
    <row r="822" spans="2:33" x14ac:dyDescent="0.2">
      <c r="B822" s="10">
        <f>B821+1</f>
        <v>43294</v>
      </c>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1"/>
      <c r="AF822" s="11"/>
      <c r="AG822" s="10"/>
    </row>
    <row r="823" spans="2:33" x14ac:dyDescent="0.2">
      <c r="B823" s="10">
        <f>B822+1</f>
        <v>43295</v>
      </c>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1"/>
      <c r="AF823" s="11"/>
      <c r="AG823" s="10"/>
    </row>
    <row r="824" spans="2:33" x14ac:dyDescent="0.2">
      <c r="B824" s="10">
        <f>B823+1</f>
        <v>43296</v>
      </c>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1"/>
      <c r="AF824" s="11"/>
      <c r="AG824" s="10"/>
    </row>
    <row r="825" spans="2:33" x14ac:dyDescent="0.2">
      <c r="B825" s="10">
        <f>B824+1</f>
        <v>43297</v>
      </c>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1"/>
      <c r="AF825" s="11"/>
      <c r="AG825" s="10"/>
    </row>
    <row r="826" spans="2:33" x14ac:dyDescent="0.2">
      <c r="B826" s="10">
        <f>B825+1</f>
        <v>43298</v>
      </c>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1"/>
      <c r="AF826" s="11"/>
      <c r="AG826" s="10"/>
    </row>
    <row r="827" spans="2:33" x14ac:dyDescent="0.2">
      <c r="B827" s="10">
        <f>B826+1</f>
        <v>43299</v>
      </c>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1"/>
      <c r="AF827" s="11"/>
      <c r="AG827" s="10"/>
    </row>
    <row r="828" spans="2:33" x14ac:dyDescent="0.2">
      <c r="B828" s="10">
        <f>B827+1</f>
        <v>43300</v>
      </c>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1"/>
      <c r="AF828" s="11"/>
      <c r="AG828" s="10"/>
    </row>
    <row r="829" spans="2:33" x14ac:dyDescent="0.2">
      <c r="B829" s="10">
        <f>B828+1</f>
        <v>43301</v>
      </c>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1"/>
      <c r="AF829" s="11"/>
      <c r="AG829" s="10"/>
    </row>
    <row r="830" spans="2:33" x14ac:dyDescent="0.2">
      <c r="B830" s="10">
        <f>B829+1</f>
        <v>43302</v>
      </c>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1"/>
      <c r="AF830" s="11"/>
      <c r="AG830" s="10"/>
    </row>
    <row r="831" spans="2:33" x14ac:dyDescent="0.2">
      <c r="B831" s="10">
        <f>B830+1</f>
        <v>43303</v>
      </c>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1"/>
      <c r="AF831" s="11"/>
      <c r="AG831" s="10"/>
    </row>
    <row r="832" spans="2:33" x14ac:dyDescent="0.2">
      <c r="B832" s="10">
        <f>B831+1</f>
        <v>43304</v>
      </c>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1"/>
      <c r="AF832" s="11"/>
      <c r="AG832" s="10"/>
    </row>
    <row r="833" spans="2:33" x14ac:dyDescent="0.2">
      <c r="B833" s="10">
        <f>B832+1</f>
        <v>43305</v>
      </c>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1"/>
      <c r="AF833" s="11"/>
      <c r="AG833" s="10"/>
    </row>
    <row r="834" spans="2:33" x14ac:dyDescent="0.2">
      <c r="B834" s="10">
        <f>B833+1</f>
        <v>43306</v>
      </c>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1"/>
      <c r="AF834" s="11"/>
      <c r="AG834" s="10"/>
    </row>
    <row r="835" spans="2:33" x14ac:dyDescent="0.2">
      <c r="B835" s="10">
        <f>B834+1</f>
        <v>43307</v>
      </c>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1"/>
      <c r="AF835" s="11"/>
      <c r="AG835" s="10"/>
    </row>
    <row r="836" spans="2:33" x14ac:dyDescent="0.2">
      <c r="B836" s="10">
        <f>B835+1</f>
        <v>43308</v>
      </c>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1"/>
      <c r="AF836" s="11"/>
      <c r="AG836" s="10"/>
    </row>
    <row r="837" spans="2:33" x14ac:dyDescent="0.2">
      <c r="B837" s="10">
        <f>B836+1</f>
        <v>43309</v>
      </c>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1"/>
      <c r="AF837" s="11"/>
      <c r="AG837" s="10"/>
    </row>
    <row r="838" spans="2:33" x14ac:dyDescent="0.2">
      <c r="B838" s="10">
        <f>B837+1</f>
        <v>43310</v>
      </c>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1"/>
      <c r="AF838" s="11"/>
      <c r="AG838" s="10"/>
    </row>
    <row r="839" spans="2:33" x14ac:dyDescent="0.2">
      <c r="B839" s="10">
        <f>B838+1</f>
        <v>43311</v>
      </c>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1"/>
      <c r="AF839" s="11"/>
      <c r="AG839" s="10"/>
    </row>
    <row r="840" spans="2:33" x14ac:dyDescent="0.2">
      <c r="B840" s="10">
        <f>B839+1</f>
        <v>43312</v>
      </c>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1"/>
      <c r="AF840" s="11"/>
      <c r="AG840" s="10"/>
    </row>
    <row r="841" spans="2:33" x14ac:dyDescent="0.2">
      <c r="B841" s="10">
        <f>B840+1</f>
        <v>43313</v>
      </c>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1"/>
      <c r="AF841" s="11"/>
      <c r="AG841" s="10"/>
    </row>
    <row r="842" spans="2:33" x14ac:dyDescent="0.2">
      <c r="B842" s="10">
        <f>B841+1</f>
        <v>43314</v>
      </c>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1"/>
      <c r="AF842" s="11"/>
      <c r="AG842" s="10"/>
    </row>
    <row r="843" spans="2:33" x14ac:dyDescent="0.2">
      <c r="B843" s="10">
        <f>B842+1</f>
        <v>43315</v>
      </c>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1"/>
      <c r="AF843" s="11"/>
      <c r="AG843" s="10"/>
    </row>
    <row r="844" spans="2:33" x14ac:dyDescent="0.2">
      <c r="B844" s="10">
        <f>B843+1</f>
        <v>43316</v>
      </c>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1"/>
      <c r="AF844" s="11"/>
      <c r="AG844" s="10"/>
    </row>
    <row r="845" spans="2:33" x14ac:dyDescent="0.2">
      <c r="B845" s="10">
        <f>B844+1</f>
        <v>43317</v>
      </c>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1"/>
      <c r="AF845" s="11"/>
      <c r="AG845" s="10"/>
    </row>
    <row r="846" spans="2:33" x14ac:dyDescent="0.2">
      <c r="B846" s="10">
        <f>B845+1</f>
        <v>43318</v>
      </c>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1"/>
      <c r="AF846" s="11"/>
      <c r="AG846" s="10"/>
    </row>
    <row r="847" spans="2:33" x14ac:dyDescent="0.2">
      <c r="B847" s="10">
        <f>B846+1</f>
        <v>43319</v>
      </c>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1"/>
      <c r="AF847" s="11"/>
      <c r="AG847" s="10"/>
    </row>
    <row r="848" spans="2:33" x14ac:dyDescent="0.2">
      <c r="B848" s="10">
        <f>B847+1</f>
        <v>43320</v>
      </c>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1"/>
      <c r="AF848" s="11"/>
      <c r="AG848" s="10"/>
    </row>
    <row r="849" spans="2:33" x14ac:dyDescent="0.2">
      <c r="B849" s="10">
        <f>B848+1</f>
        <v>43321</v>
      </c>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1"/>
      <c r="AF849" s="11"/>
      <c r="AG849" s="10"/>
    </row>
    <row r="850" spans="2:33" x14ac:dyDescent="0.2">
      <c r="B850" s="10">
        <f>B849+1</f>
        <v>43322</v>
      </c>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1"/>
      <c r="AF850" s="11"/>
      <c r="AG850" s="10"/>
    </row>
    <row r="851" spans="2:33" x14ac:dyDescent="0.2">
      <c r="B851" s="10">
        <f>B850+1</f>
        <v>43323</v>
      </c>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1"/>
      <c r="AF851" s="11"/>
      <c r="AG851" s="10"/>
    </row>
    <row r="852" spans="2:33" x14ac:dyDescent="0.2">
      <c r="B852" s="10">
        <f>B851+1</f>
        <v>43324</v>
      </c>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1"/>
      <c r="AF852" s="11"/>
      <c r="AG852" s="10"/>
    </row>
    <row r="853" spans="2:33" x14ac:dyDescent="0.2">
      <c r="B853" s="10">
        <f>B852+1</f>
        <v>43325</v>
      </c>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1"/>
      <c r="AF853" s="11"/>
      <c r="AG853" s="10"/>
    </row>
    <row r="854" spans="2:33" x14ac:dyDescent="0.2">
      <c r="B854" s="10">
        <f>B853+1</f>
        <v>43326</v>
      </c>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1"/>
      <c r="AF854" s="11"/>
      <c r="AG854" s="10"/>
    </row>
    <row r="855" spans="2:33" x14ac:dyDescent="0.2">
      <c r="B855" s="10">
        <f>B854+1</f>
        <v>43327</v>
      </c>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1"/>
      <c r="AF855" s="11"/>
      <c r="AG855" s="10"/>
    </row>
    <row r="856" spans="2:33" x14ac:dyDescent="0.2">
      <c r="B856" s="10">
        <f>B855+1</f>
        <v>43328</v>
      </c>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1"/>
      <c r="AF856" s="11"/>
      <c r="AG856" s="10"/>
    </row>
    <row r="857" spans="2:33" x14ac:dyDescent="0.2">
      <c r="B857" s="10">
        <f>B856+1</f>
        <v>43329</v>
      </c>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1"/>
      <c r="AF857" s="11"/>
      <c r="AG857" s="10"/>
    </row>
    <row r="858" spans="2:33" x14ac:dyDescent="0.2">
      <c r="B858" s="10">
        <f>B857+1</f>
        <v>43330</v>
      </c>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1"/>
      <c r="AF858" s="11"/>
      <c r="AG858" s="10"/>
    </row>
    <row r="859" spans="2:33" x14ac:dyDescent="0.2">
      <c r="B859" s="10">
        <f>B858+1</f>
        <v>43331</v>
      </c>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1"/>
      <c r="AF859" s="11"/>
      <c r="AG859" s="10"/>
    </row>
    <row r="860" spans="2:33" x14ac:dyDescent="0.2">
      <c r="B860" s="10">
        <f>B859+1</f>
        <v>43332</v>
      </c>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1"/>
      <c r="AF860" s="11"/>
      <c r="AG860" s="10"/>
    </row>
    <row r="861" spans="2:33" x14ac:dyDescent="0.2">
      <c r="B861" s="10">
        <f>B860+1</f>
        <v>43333</v>
      </c>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1"/>
      <c r="AF861" s="11"/>
      <c r="AG861" s="10"/>
    </row>
    <row r="862" spans="2:33" x14ac:dyDescent="0.2">
      <c r="B862" s="10">
        <f>B861+1</f>
        <v>43334</v>
      </c>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1"/>
      <c r="AF862" s="11"/>
      <c r="AG862" s="10"/>
    </row>
    <row r="863" spans="2:33" x14ac:dyDescent="0.2">
      <c r="B863" s="10">
        <f>B862+1</f>
        <v>43335</v>
      </c>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1"/>
      <c r="AF863" s="11"/>
      <c r="AG863" s="10"/>
    </row>
    <row r="864" spans="2:33" x14ac:dyDescent="0.2">
      <c r="B864" s="10">
        <f>B863+1</f>
        <v>43336</v>
      </c>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1"/>
      <c r="AF864" s="11"/>
      <c r="AG864" s="10"/>
    </row>
    <row r="865" spans="2:33" x14ac:dyDescent="0.2">
      <c r="B865" s="10">
        <f>B864+1</f>
        <v>43337</v>
      </c>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1"/>
      <c r="AF865" s="11"/>
      <c r="AG865" s="10"/>
    </row>
    <row r="866" spans="2:33" x14ac:dyDescent="0.2">
      <c r="B866" s="10">
        <f>B865+1</f>
        <v>43338</v>
      </c>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1"/>
      <c r="AF866" s="11"/>
      <c r="AG866" s="10"/>
    </row>
    <row r="867" spans="2:33" x14ac:dyDescent="0.2">
      <c r="B867" s="10">
        <f>B866+1</f>
        <v>43339</v>
      </c>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1"/>
      <c r="AF867" s="11"/>
      <c r="AG867" s="10"/>
    </row>
    <row r="868" spans="2:33" x14ac:dyDescent="0.2">
      <c r="B868" s="10">
        <f>B867+1</f>
        <v>43340</v>
      </c>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1"/>
      <c r="AF868" s="11"/>
      <c r="AG868" s="10"/>
    </row>
    <row r="869" spans="2:33" x14ac:dyDescent="0.2">
      <c r="B869" s="10">
        <f>B868+1</f>
        <v>43341</v>
      </c>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1"/>
      <c r="AF869" s="11"/>
      <c r="AG869" s="10"/>
    </row>
    <row r="870" spans="2:33" x14ac:dyDescent="0.2">
      <c r="B870" s="10">
        <f>B869+1</f>
        <v>43342</v>
      </c>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1"/>
      <c r="AF870" s="11"/>
      <c r="AG870" s="10"/>
    </row>
    <row r="871" spans="2:33" x14ac:dyDescent="0.2">
      <c r="B871" s="10">
        <f>B870+1</f>
        <v>43343</v>
      </c>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1"/>
      <c r="AF871" s="11"/>
      <c r="AG871" s="10"/>
    </row>
    <row r="872" spans="2:33" x14ac:dyDescent="0.2">
      <c r="B872" s="10">
        <f>B871+1</f>
        <v>43344</v>
      </c>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1"/>
      <c r="AF872" s="11"/>
      <c r="AG872" s="10"/>
    </row>
    <row r="873" spans="2:33" x14ac:dyDescent="0.2">
      <c r="B873" s="10">
        <f>B872+1</f>
        <v>43345</v>
      </c>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1"/>
      <c r="AF873" s="11"/>
      <c r="AG873" s="10"/>
    </row>
    <row r="874" spans="2:33" x14ac:dyDescent="0.2">
      <c r="B874" s="10">
        <f>B873+1</f>
        <v>43346</v>
      </c>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1"/>
      <c r="AF874" s="11"/>
      <c r="AG874" s="10"/>
    </row>
    <row r="875" spans="2:33" x14ac:dyDescent="0.2">
      <c r="B875" s="10">
        <f>B874+1</f>
        <v>43347</v>
      </c>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1"/>
      <c r="AF875" s="11"/>
      <c r="AG875" s="10"/>
    </row>
    <row r="876" spans="2:33" x14ac:dyDescent="0.2">
      <c r="B876" s="10">
        <f>B875+1</f>
        <v>43348</v>
      </c>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1"/>
      <c r="AF876" s="11"/>
      <c r="AG876" s="10"/>
    </row>
    <row r="877" spans="2:33" x14ac:dyDescent="0.2">
      <c r="B877" s="10">
        <f>B876+1</f>
        <v>43349</v>
      </c>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1"/>
      <c r="AF877" s="11"/>
      <c r="AG877" s="10"/>
    </row>
    <row r="878" spans="2:33" x14ac:dyDescent="0.2">
      <c r="B878" s="10">
        <f>B877+1</f>
        <v>43350</v>
      </c>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1"/>
      <c r="AF878" s="11"/>
      <c r="AG878" s="10"/>
    </row>
    <row r="879" spans="2:33" x14ac:dyDescent="0.2">
      <c r="B879" s="10">
        <f>B878+1</f>
        <v>43351</v>
      </c>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1"/>
      <c r="AF879" s="11"/>
      <c r="AG879" s="10"/>
    </row>
    <row r="880" spans="2:33" x14ac:dyDescent="0.2">
      <c r="B880" s="10">
        <f>B879+1</f>
        <v>43352</v>
      </c>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1"/>
      <c r="AF880" s="11"/>
      <c r="AG880" s="10"/>
    </row>
    <row r="881" spans="2:33" x14ac:dyDescent="0.2">
      <c r="B881" s="10">
        <f>B880+1</f>
        <v>43353</v>
      </c>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1"/>
      <c r="AF881" s="11"/>
      <c r="AG881" s="10"/>
    </row>
    <row r="882" spans="2:33" x14ac:dyDescent="0.2">
      <c r="B882" s="10">
        <f>B881+1</f>
        <v>43354</v>
      </c>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1"/>
      <c r="AF882" s="11"/>
      <c r="AG882" s="10"/>
    </row>
    <row r="883" spans="2:33" x14ac:dyDescent="0.2">
      <c r="B883" s="10">
        <f>B882+1</f>
        <v>43355</v>
      </c>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1"/>
      <c r="AF883" s="11"/>
      <c r="AG883" s="10"/>
    </row>
    <row r="884" spans="2:33" x14ac:dyDescent="0.2">
      <c r="B884" s="10">
        <f>B883+1</f>
        <v>43356</v>
      </c>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1"/>
      <c r="AF884" s="11"/>
      <c r="AG884" s="10"/>
    </row>
    <row r="885" spans="2:33" x14ac:dyDescent="0.2">
      <c r="B885" s="10">
        <f>B884+1</f>
        <v>43357</v>
      </c>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1"/>
      <c r="AF885" s="11"/>
      <c r="AG885" s="10"/>
    </row>
    <row r="886" spans="2:33" x14ac:dyDescent="0.2">
      <c r="B886" s="10">
        <f>B885+1</f>
        <v>43358</v>
      </c>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1"/>
      <c r="AF886" s="11"/>
      <c r="AG886" s="10"/>
    </row>
    <row r="887" spans="2:33" x14ac:dyDescent="0.2">
      <c r="B887" s="10">
        <f>B886+1</f>
        <v>43359</v>
      </c>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1"/>
      <c r="AF887" s="11"/>
      <c r="AG887" s="10"/>
    </row>
    <row r="888" spans="2:33" x14ac:dyDescent="0.2">
      <c r="B888" s="10">
        <f>B887+1</f>
        <v>43360</v>
      </c>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1"/>
      <c r="AF888" s="11"/>
      <c r="AG888" s="10"/>
    </row>
    <row r="889" spans="2:33" x14ac:dyDescent="0.2">
      <c r="B889" s="10">
        <f>B888+1</f>
        <v>43361</v>
      </c>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1"/>
      <c r="AF889" s="11"/>
      <c r="AG889" s="10"/>
    </row>
    <row r="890" spans="2:33" x14ac:dyDescent="0.2">
      <c r="B890" s="10">
        <f>B889+1</f>
        <v>43362</v>
      </c>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1"/>
      <c r="AF890" s="11"/>
      <c r="AG890" s="10"/>
    </row>
    <row r="891" spans="2:33" x14ac:dyDescent="0.2">
      <c r="B891" s="10">
        <f>B890+1</f>
        <v>43363</v>
      </c>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1"/>
      <c r="AF891" s="11"/>
      <c r="AG891" s="10"/>
    </row>
    <row r="892" spans="2:33" x14ac:dyDescent="0.2">
      <c r="B892" s="10">
        <f>B891+1</f>
        <v>43364</v>
      </c>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1"/>
      <c r="AF892" s="11"/>
      <c r="AG892" s="10"/>
    </row>
    <row r="893" spans="2:33" x14ac:dyDescent="0.2">
      <c r="B893" s="10">
        <f>B892+1</f>
        <v>43365</v>
      </c>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1"/>
      <c r="AF893" s="11"/>
      <c r="AG893" s="10"/>
    </row>
    <row r="894" spans="2:33" x14ac:dyDescent="0.2">
      <c r="B894" s="10">
        <f>B893+1</f>
        <v>43366</v>
      </c>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1"/>
      <c r="AF894" s="11"/>
      <c r="AG894" s="10"/>
    </row>
    <row r="895" spans="2:33" x14ac:dyDescent="0.2">
      <c r="B895" s="10">
        <f>B894+1</f>
        <v>43367</v>
      </c>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1"/>
      <c r="AF895" s="11"/>
      <c r="AG895" s="10"/>
    </row>
    <row r="896" spans="2:33" x14ac:dyDescent="0.2">
      <c r="B896" s="10">
        <f>B895+1</f>
        <v>43368</v>
      </c>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1"/>
      <c r="AF896" s="11"/>
      <c r="AG896" s="10"/>
    </row>
    <row r="897" spans="2:33" x14ac:dyDescent="0.2">
      <c r="B897" s="10">
        <f>B896+1</f>
        <v>43369</v>
      </c>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1"/>
      <c r="AF897" s="11"/>
      <c r="AG897" s="10"/>
    </row>
    <row r="898" spans="2:33" x14ac:dyDescent="0.2">
      <c r="B898" s="10">
        <f>B897+1</f>
        <v>43370</v>
      </c>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1"/>
      <c r="AF898" s="11"/>
      <c r="AG898" s="10"/>
    </row>
    <row r="899" spans="2:33" x14ac:dyDescent="0.2">
      <c r="B899" s="10">
        <f>B898+1</f>
        <v>43371</v>
      </c>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1"/>
      <c r="AF899" s="11"/>
      <c r="AG899" s="10"/>
    </row>
    <row r="900" spans="2:33" x14ac:dyDescent="0.2">
      <c r="B900" s="10">
        <f>B899+1</f>
        <v>43372</v>
      </c>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1"/>
      <c r="AF900" s="11"/>
      <c r="AG900" s="10"/>
    </row>
    <row r="901" spans="2:33" x14ac:dyDescent="0.2">
      <c r="B901" s="10">
        <f>B900+1</f>
        <v>43373</v>
      </c>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1"/>
      <c r="AF901" s="11"/>
      <c r="AG901" s="10"/>
    </row>
    <row r="902" spans="2:33" x14ac:dyDescent="0.2">
      <c r="B902" s="10">
        <f>B901+1</f>
        <v>43374</v>
      </c>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1"/>
      <c r="AF902" s="11"/>
      <c r="AG902" s="10"/>
    </row>
    <row r="903" spans="2:33" x14ac:dyDescent="0.2">
      <c r="B903" s="10">
        <f>B902+1</f>
        <v>43375</v>
      </c>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1"/>
      <c r="AF903" s="11"/>
      <c r="AG903" s="10"/>
    </row>
    <row r="904" spans="2:33" x14ac:dyDescent="0.2">
      <c r="B904" s="10">
        <f>B903+1</f>
        <v>43376</v>
      </c>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1"/>
      <c r="AF904" s="11"/>
      <c r="AG904" s="10"/>
    </row>
    <row r="905" spans="2:33" x14ac:dyDescent="0.2">
      <c r="B905" s="10">
        <f>B904+1</f>
        <v>43377</v>
      </c>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1"/>
      <c r="AF905" s="11"/>
      <c r="AG905" s="10"/>
    </row>
    <row r="906" spans="2:33" x14ac:dyDescent="0.2">
      <c r="B906" s="10">
        <f>B905+1</f>
        <v>43378</v>
      </c>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1"/>
      <c r="AF906" s="11"/>
      <c r="AG906" s="10"/>
    </row>
    <row r="907" spans="2:33" x14ac:dyDescent="0.2">
      <c r="B907" s="10">
        <f>B906+1</f>
        <v>43379</v>
      </c>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1"/>
      <c r="AF907" s="11"/>
      <c r="AG907" s="10"/>
    </row>
    <row r="908" spans="2:33" x14ac:dyDescent="0.2">
      <c r="B908" s="10">
        <f>B907+1</f>
        <v>43380</v>
      </c>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1"/>
      <c r="AF908" s="11"/>
      <c r="AG908" s="10"/>
    </row>
    <row r="909" spans="2:33" x14ac:dyDescent="0.2">
      <c r="B909" s="10">
        <f>B908+1</f>
        <v>43381</v>
      </c>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1"/>
      <c r="AF909" s="11"/>
      <c r="AG909" s="10"/>
    </row>
    <row r="910" spans="2:33" x14ac:dyDescent="0.2">
      <c r="B910" s="10">
        <f>B909+1</f>
        <v>43382</v>
      </c>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1"/>
      <c r="AF910" s="11"/>
      <c r="AG910" s="10"/>
    </row>
    <row r="911" spans="2:33" x14ac:dyDescent="0.2">
      <c r="B911" s="10">
        <f>B910+1</f>
        <v>43383</v>
      </c>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1"/>
      <c r="AF911" s="11"/>
      <c r="AG911" s="10"/>
    </row>
    <row r="912" spans="2:33" x14ac:dyDescent="0.2">
      <c r="B912" s="10">
        <f>B911+1</f>
        <v>43384</v>
      </c>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1"/>
      <c r="AF912" s="11"/>
      <c r="AG912" s="10"/>
    </row>
    <row r="913" spans="2:33" x14ac:dyDescent="0.2">
      <c r="B913" s="10">
        <f>B912+1</f>
        <v>43385</v>
      </c>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1"/>
      <c r="AF913" s="11"/>
      <c r="AG913" s="10"/>
    </row>
    <row r="914" spans="2:33" x14ac:dyDescent="0.2">
      <c r="B914" s="10">
        <f>B913+1</f>
        <v>43386</v>
      </c>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1"/>
      <c r="AF914" s="11"/>
      <c r="AG914" s="10"/>
    </row>
    <row r="915" spans="2:33" x14ac:dyDescent="0.2">
      <c r="B915" s="10">
        <f>B914+1</f>
        <v>43387</v>
      </c>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1"/>
      <c r="AF915" s="11"/>
      <c r="AG915" s="10"/>
    </row>
    <row r="916" spans="2:33" x14ac:dyDescent="0.2">
      <c r="B916" s="10">
        <f>B915+1</f>
        <v>43388</v>
      </c>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1"/>
      <c r="AF916" s="11"/>
      <c r="AG916" s="10"/>
    </row>
    <row r="917" spans="2:33" x14ac:dyDescent="0.2">
      <c r="B917" s="10">
        <f>B916+1</f>
        <v>43389</v>
      </c>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1"/>
      <c r="AF917" s="11"/>
      <c r="AG917" s="10"/>
    </row>
    <row r="918" spans="2:33" x14ac:dyDescent="0.2">
      <c r="B918" s="10">
        <f>B917+1</f>
        <v>43390</v>
      </c>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1"/>
      <c r="AF918" s="11"/>
      <c r="AG918" s="10"/>
    </row>
    <row r="919" spans="2:33" x14ac:dyDescent="0.2">
      <c r="B919" s="10">
        <f>B918+1</f>
        <v>43391</v>
      </c>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1"/>
      <c r="AF919" s="11"/>
      <c r="AG919" s="10"/>
    </row>
    <row r="920" spans="2:33" x14ac:dyDescent="0.2">
      <c r="B920" s="10">
        <f>B919+1</f>
        <v>43392</v>
      </c>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1"/>
      <c r="AF920" s="11"/>
      <c r="AG920" s="10"/>
    </row>
    <row r="921" spans="2:33" x14ac:dyDescent="0.2">
      <c r="B921" s="10">
        <f>B920+1</f>
        <v>43393</v>
      </c>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1"/>
      <c r="AF921" s="11"/>
      <c r="AG921" s="10"/>
    </row>
    <row r="922" spans="2:33" x14ac:dyDescent="0.2">
      <c r="B922" s="10">
        <f>B921+1</f>
        <v>43394</v>
      </c>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1"/>
      <c r="AF922" s="11"/>
      <c r="AG922" s="10"/>
    </row>
    <row r="923" spans="2:33" x14ac:dyDescent="0.2">
      <c r="B923" s="10">
        <f>B922+1</f>
        <v>43395</v>
      </c>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1"/>
      <c r="AF923" s="11"/>
      <c r="AG923" s="10"/>
    </row>
    <row r="924" spans="2:33" x14ac:dyDescent="0.2">
      <c r="B924" s="10">
        <f>B923+1</f>
        <v>43396</v>
      </c>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1"/>
      <c r="AF924" s="11"/>
      <c r="AG924" s="10"/>
    </row>
    <row r="925" spans="2:33" x14ac:dyDescent="0.2">
      <c r="B925" s="10">
        <f>B924+1</f>
        <v>43397</v>
      </c>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1"/>
      <c r="AF925" s="11"/>
      <c r="AG925" s="10"/>
    </row>
    <row r="926" spans="2:33" x14ac:dyDescent="0.2">
      <c r="B926" s="10">
        <f>B925+1</f>
        <v>43398</v>
      </c>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1"/>
      <c r="AF926" s="11"/>
      <c r="AG926" s="10"/>
    </row>
    <row r="927" spans="2:33" x14ac:dyDescent="0.2">
      <c r="B927" s="10">
        <f>B926+1</f>
        <v>43399</v>
      </c>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1"/>
      <c r="AF927" s="11"/>
      <c r="AG927" s="10"/>
    </row>
    <row r="928" spans="2:33" x14ac:dyDescent="0.2">
      <c r="B928" s="10">
        <f>B927+1</f>
        <v>43400</v>
      </c>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1"/>
      <c r="AF928" s="11"/>
      <c r="AG928" s="10"/>
    </row>
    <row r="929" spans="2:33" x14ac:dyDescent="0.2">
      <c r="B929" s="10">
        <f>B928+1</f>
        <v>43401</v>
      </c>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1"/>
      <c r="AF929" s="11"/>
      <c r="AG929" s="10"/>
    </row>
    <row r="930" spans="2:33" x14ac:dyDescent="0.2">
      <c r="B930" s="10">
        <f>B929+1</f>
        <v>43402</v>
      </c>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1"/>
      <c r="AF930" s="11"/>
      <c r="AG930" s="10"/>
    </row>
    <row r="931" spans="2:33" x14ac:dyDescent="0.2">
      <c r="B931" s="10">
        <f>B930+1</f>
        <v>43403</v>
      </c>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1"/>
      <c r="AF931" s="11"/>
      <c r="AG931" s="10"/>
    </row>
    <row r="932" spans="2:33" x14ac:dyDescent="0.2">
      <c r="B932" s="10">
        <f>B931+1</f>
        <v>43404</v>
      </c>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1"/>
      <c r="AF932" s="11"/>
      <c r="AG932" s="10"/>
    </row>
    <row r="933" spans="2:33" x14ac:dyDescent="0.2">
      <c r="B933" s="10">
        <f>B932+1</f>
        <v>43405</v>
      </c>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1"/>
      <c r="AF933" s="11"/>
      <c r="AG933" s="10"/>
    </row>
    <row r="934" spans="2:33" x14ac:dyDescent="0.2">
      <c r="B934" s="10">
        <f>B933+1</f>
        <v>43406</v>
      </c>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1"/>
      <c r="AF934" s="11"/>
      <c r="AG934" s="10"/>
    </row>
    <row r="935" spans="2:33" x14ac:dyDescent="0.2">
      <c r="B935" s="10">
        <f>B934+1</f>
        <v>43407</v>
      </c>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1"/>
      <c r="AF935" s="11"/>
      <c r="AG935" s="10"/>
    </row>
    <row r="936" spans="2:33" x14ac:dyDescent="0.2">
      <c r="B936" s="10">
        <f>B935+1</f>
        <v>43408</v>
      </c>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1"/>
      <c r="AF936" s="11"/>
      <c r="AG936" s="10"/>
    </row>
    <row r="937" spans="2:33" x14ac:dyDescent="0.2">
      <c r="B937" s="10">
        <f>B936+1</f>
        <v>43409</v>
      </c>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1"/>
      <c r="AF937" s="11"/>
      <c r="AG937" s="10"/>
    </row>
    <row r="938" spans="2:33" x14ac:dyDescent="0.2">
      <c r="B938" s="10">
        <f>B937+1</f>
        <v>43410</v>
      </c>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1"/>
      <c r="AF938" s="11"/>
      <c r="AG938" s="10"/>
    </row>
    <row r="939" spans="2:33" x14ac:dyDescent="0.2">
      <c r="B939" s="10">
        <f>B938+1</f>
        <v>43411</v>
      </c>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1"/>
      <c r="AF939" s="11"/>
      <c r="AG939" s="10"/>
    </row>
    <row r="940" spans="2:33" x14ac:dyDescent="0.2">
      <c r="B940" s="10">
        <f>B939+1</f>
        <v>43412</v>
      </c>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1"/>
      <c r="AF940" s="11"/>
      <c r="AG940" s="10"/>
    </row>
    <row r="941" spans="2:33" x14ac:dyDescent="0.2">
      <c r="B941" s="10">
        <f>B940+1</f>
        <v>43413</v>
      </c>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1"/>
      <c r="AF941" s="11"/>
      <c r="AG941" s="10"/>
    </row>
    <row r="942" spans="2:33" x14ac:dyDescent="0.2">
      <c r="B942" s="10">
        <f>B941+1</f>
        <v>43414</v>
      </c>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1"/>
      <c r="AF942" s="11"/>
      <c r="AG942" s="10"/>
    </row>
    <row r="943" spans="2:33" x14ac:dyDescent="0.2">
      <c r="B943" s="10">
        <f>B942+1</f>
        <v>43415</v>
      </c>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1"/>
      <c r="AF943" s="11"/>
      <c r="AG943" s="10"/>
    </row>
    <row r="944" spans="2:33" x14ac:dyDescent="0.2">
      <c r="B944" s="10">
        <f>B943+1</f>
        <v>43416</v>
      </c>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1"/>
      <c r="AF944" s="11"/>
      <c r="AG944" s="10"/>
    </row>
    <row r="945" spans="2:33" x14ac:dyDescent="0.2">
      <c r="B945" s="10">
        <f>B944+1</f>
        <v>43417</v>
      </c>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1"/>
      <c r="AF945" s="11"/>
      <c r="AG945" s="10"/>
    </row>
    <row r="946" spans="2:33" x14ac:dyDescent="0.2">
      <c r="B946" s="10">
        <f>B945+1</f>
        <v>43418</v>
      </c>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1"/>
      <c r="AF946" s="11"/>
      <c r="AG946" s="10"/>
    </row>
    <row r="947" spans="2:33" x14ac:dyDescent="0.2">
      <c r="B947" s="10">
        <f>B946+1</f>
        <v>43419</v>
      </c>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1"/>
      <c r="AF947" s="11"/>
      <c r="AG947" s="10"/>
    </row>
    <row r="948" spans="2:33" x14ac:dyDescent="0.2">
      <c r="B948" s="10">
        <f>B947+1</f>
        <v>43420</v>
      </c>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1"/>
      <c r="AF948" s="11"/>
      <c r="AG948" s="10"/>
    </row>
    <row r="949" spans="2:33" x14ac:dyDescent="0.2">
      <c r="B949" s="10">
        <f>B948+1</f>
        <v>43421</v>
      </c>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1"/>
      <c r="AF949" s="11"/>
      <c r="AG949" s="10"/>
    </row>
    <row r="950" spans="2:33" x14ac:dyDescent="0.2">
      <c r="B950" s="10">
        <f>B949+1</f>
        <v>43422</v>
      </c>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1"/>
      <c r="AF950" s="11"/>
      <c r="AG950" s="10"/>
    </row>
    <row r="951" spans="2:33" x14ac:dyDescent="0.2">
      <c r="B951" s="10">
        <f>B950+1</f>
        <v>43423</v>
      </c>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1"/>
      <c r="AF951" s="11"/>
      <c r="AG951" s="10"/>
    </row>
    <row r="952" spans="2:33" x14ac:dyDescent="0.2">
      <c r="B952" s="10">
        <f>B951+1</f>
        <v>43424</v>
      </c>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1"/>
      <c r="AF952" s="11"/>
      <c r="AG952" s="10"/>
    </row>
    <row r="953" spans="2:33" x14ac:dyDescent="0.2">
      <c r="B953" s="10">
        <f>B952+1</f>
        <v>43425</v>
      </c>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1"/>
      <c r="AF953" s="11"/>
      <c r="AG953" s="10"/>
    </row>
    <row r="954" spans="2:33" x14ac:dyDescent="0.2">
      <c r="B954" s="10">
        <f>B953+1</f>
        <v>43426</v>
      </c>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1"/>
      <c r="AF954" s="11"/>
      <c r="AG954" s="10"/>
    </row>
    <row r="955" spans="2:33" x14ac:dyDescent="0.2">
      <c r="B955" s="10">
        <f>B954+1</f>
        <v>43427</v>
      </c>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1"/>
      <c r="AF955" s="11"/>
      <c r="AG955" s="10"/>
    </row>
    <row r="956" spans="2:33" x14ac:dyDescent="0.2">
      <c r="B956" s="10">
        <f>B955+1</f>
        <v>43428</v>
      </c>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1"/>
      <c r="AF956" s="11"/>
      <c r="AG956" s="10"/>
    </row>
    <row r="957" spans="2:33" x14ac:dyDescent="0.2">
      <c r="B957" s="10">
        <f>B956+1</f>
        <v>43429</v>
      </c>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1"/>
      <c r="AF957" s="11"/>
      <c r="AG957" s="10"/>
    </row>
    <row r="958" spans="2:33" x14ac:dyDescent="0.2">
      <c r="B958" s="10">
        <f>B957+1</f>
        <v>43430</v>
      </c>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1"/>
      <c r="AF958" s="11"/>
      <c r="AG958" s="10"/>
    </row>
    <row r="959" spans="2:33" x14ac:dyDescent="0.2">
      <c r="B959" s="10">
        <f>B958+1</f>
        <v>43431</v>
      </c>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1"/>
      <c r="AF959" s="11"/>
      <c r="AG959" s="10"/>
    </row>
    <row r="960" spans="2:33" x14ac:dyDescent="0.2">
      <c r="B960" s="10">
        <f>B959+1</f>
        <v>43432</v>
      </c>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1"/>
      <c r="AF960" s="11"/>
      <c r="AG960" s="10"/>
    </row>
    <row r="961" spans="2:33" x14ac:dyDescent="0.2">
      <c r="B961" s="10">
        <f>B960+1</f>
        <v>43433</v>
      </c>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1"/>
      <c r="AF961" s="11"/>
      <c r="AG961" s="10"/>
    </row>
    <row r="962" spans="2:33" x14ac:dyDescent="0.2">
      <c r="B962" s="10">
        <f>B961+1</f>
        <v>43434</v>
      </c>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1"/>
      <c r="AF962" s="11"/>
      <c r="AG962" s="10"/>
    </row>
    <row r="963" spans="2:33" x14ac:dyDescent="0.2">
      <c r="B963" s="10">
        <f>B962+1</f>
        <v>43435</v>
      </c>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1"/>
      <c r="AF963" s="11"/>
      <c r="AG963" s="10"/>
    </row>
    <row r="964" spans="2:33" x14ac:dyDescent="0.2">
      <c r="B964" s="10">
        <f>B963+1</f>
        <v>43436</v>
      </c>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1"/>
      <c r="AF964" s="11"/>
      <c r="AG964" s="10"/>
    </row>
    <row r="965" spans="2:33" x14ac:dyDescent="0.2">
      <c r="B965" s="10">
        <f>B964+1</f>
        <v>43437</v>
      </c>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1"/>
      <c r="AF965" s="11"/>
      <c r="AG965" s="10"/>
    </row>
    <row r="966" spans="2:33" x14ac:dyDescent="0.2">
      <c r="B966" s="10">
        <f>B965+1</f>
        <v>43438</v>
      </c>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1"/>
      <c r="AF966" s="11"/>
      <c r="AG966" s="10"/>
    </row>
    <row r="967" spans="2:33" x14ac:dyDescent="0.2">
      <c r="B967" s="10">
        <f>B966+1</f>
        <v>43439</v>
      </c>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1"/>
      <c r="AF967" s="11"/>
      <c r="AG967" s="10"/>
    </row>
    <row r="968" spans="2:33" x14ac:dyDescent="0.2">
      <c r="B968" s="10">
        <f>B967+1</f>
        <v>43440</v>
      </c>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1"/>
      <c r="AF968" s="11"/>
      <c r="AG968" s="10"/>
    </row>
    <row r="969" spans="2:33" x14ac:dyDescent="0.2">
      <c r="B969" s="10">
        <f>B968+1</f>
        <v>43441</v>
      </c>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1"/>
      <c r="AF969" s="11"/>
      <c r="AG969" s="10"/>
    </row>
    <row r="970" spans="2:33" x14ac:dyDescent="0.2">
      <c r="B970" s="10">
        <f>B969+1</f>
        <v>43442</v>
      </c>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1"/>
      <c r="AF970" s="11"/>
      <c r="AG970" s="10"/>
    </row>
    <row r="971" spans="2:33" x14ac:dyDescent="0.2">
      <c r="B971" s="10">
        <f>B970+1</f>
        <v>43443</v>
      </c>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1"/>
      <c r="AF971" s="11"/>
      <c r="AG971" s="10"/>
    </row>
    <row r="972" spans="2:33" x14ac:dyDescent="0.2">
      <c r="B972" s="10">
        <f>B971+1</f>
        <v>43444</v>
      </c>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1"/>
      <c r="AF972" s="11"/>
      <c r="AG972" s="10"/>
    </row>
    <row r="973" spans="2:33" x14ac:dyDescent="0.2">
      <c r="B973" s="10">
        <f>B972+1</f>
        <v>43445</v>
      </c>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1"/>
      <c r="AF973" s="11"/>
      <c r="AG973" s="10"/>
    </row>
    <row r="974" spans="2:33" x14ac:dyDescent="0.2">
      <c r="B974" s="10">
        <f>B973+1</f>
        <v>43446</v>
      </c>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1"/>
      <c r="AF974" s="11"/>
      <c r="AG974" s="10"/>
    </row>
    <row r="975" spans="2:33" x14ac:dyDescent="0.2">
      <c r="B975" s="10">
        <f>B974+1</f>
        <v>43447</v>
      </c>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1"/>
      <c r="AF975" s="11"/>
      <c r="AG975" s="10"/>
    </row>
    <row r="976" spans="2:33" x14ac:dyDescent="0.2">
      <c r="B976" s="10">
        <f>B975+1</f>
        <v>43448</v>
      </c>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1"/>
      <c r="AF976" s="11"/>
      <c r="AG976" s="10"/>
    </row>
    <row r="977" spans="2:33" x14ac:dyDescent="0.2">
      <c r="B977" s="10">
        <f>B976+1</f>
        <v>43449</v>
      </c>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1"/>
      <c r="AF977" s="11"/>
      <c r="AG977" s="10"/>
    </row>
    <row r="978" spans="2:33" x14ac:dyDescent="0.2">
      <c r="B978" s="10">
        <f>B977+1</f>
        <v>43450</v>
      </c>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1"/>
      <c r="AF978" s="11"/>
      <c r="AG978" s="10"/>
    </row>
    <row r="979" spans="2:33" x14ac:dyDescent="0.2">
      <c r="B979" s="10">
        <f>B978+1</f>
        <v>43451</v>
      </c>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1"/>
      <c r="AF979" s="11"/>
      <c r="AG979" s="10"/>
    </row>
    <row r="980" spans="2:33" x14ac:dyDescent="0.2">
      <c r="B980" s="10">
        <f>B979+1</f>
        <v>43452</v>
      </c>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1"/>
      <c r="AF980" s="11"/>
      <c r="AG980" s="10"/>
    </row>
    <row r="981" spans="2:33" x14ac:dyDescent="0.2">
      <c r="B981" s="10">
        <f>B980+1</f>
        <v>43453</v>
      </c>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1"/>
      <c r="AF981" s="11"/>
      <c r="AG981" s="10"/>
    </row>
    <row r="982" spans="2:33" x14ac:dyDescent="0.2">
      <c r="B982" s="10">
        <f>B981+1</f>
        <v>43454</v>
      </c>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1"/>
      <c r="AF982" s="11"/>
      <c r="AG982" s="10"/>
    </row>
    <row r="983" spans="2:33" x14ac:dyDescent="0.2">
      <c r="B983" s="10">
        <f>B982+1</f>
        <v>43455</v>
      </c>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1"/>
      <c r="AF983" s="11"/>
      <c r="AG983" s="10"/>
    </row>
    <row r="984" spans="2:33" x14ac:dyDescent="0.2">
      <c r="B984" s="10">
        <f>B983+1</f>
        <v>43456</v>
      </c>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1"/>
      <c r="AF984" s="11"/>
      <c r="AG984" s="10"/>
    </row>
    <row r="985" spans="2:33" x14ac:dyDescent="0.2">
      <c r="B985" s="10">
        <f>B984+1</f>
        <v>43457</v>
      </c>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1"/>
      <c r="AF985" s="11"/>
      <c r="AG985" s="10"/>
    </row>
    <row r="986" spans="2:33" x14ac:dyDescent="0.2">
      <c r="B986" s="10">
        <f>B985+1</f>
        <v>43458</v>
      </c>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1"/>
      <c r="AF986" s="11"/>
      <c r="AG986" s="10"/>
    </row>
    <row r="987" spans="2:33" x14ac:dyDescent="0.2">
      <c r="B987" s="10">
        <f>B986+1</f>
        <v>43459</v>
      </c>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1"/>
      <c r="AF987" s="11"/>
      <c r="AG987" s="10"/>
    </row>
    <row r="988" spans="2:33" x14ac:dyDescent="0.2">
      <c r="B988" s="10">
        <f>B987+1</f>
        <v>43460</v>
      </c>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1"/>
      <c r="AF988" s="11"/>
      <c r="AG988" s="10"/>
    </row>
    <row r="989" spans="2:33" x14ac:dyDescent="0.2">
      <c r="B989" s="10">
        <f>B988+1</f>
        <v>43461</v>
      </c>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1"/>
      <c r="AF989" s="11"/>
      <c r="AG989" s="10"/>
    </row>
    <row r="990" spans="2:33" x14ac:dyDescent="0.2">
      <c r="B990" s="10">
        <f>B989+1</f>
        <v>43462</v>
      </c>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1"/>
      <c r="AF990" s="11"/>
      <c r="AG990" s="10"/>
    </row>
    <row r="991" spans="2:33" x14ac:dyDescent="0.2">
      <c r="B991" s="10">
        <f>B990+1</f>
        <v>43463</v>
      </c>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1"/>
      <c r="AF991" s="11"/>
      <c r="AG991" s="10"/>
    </row>
    <row r="992" spans="2:33" x14ac:dyDescent="0.2">
      <c r="B992" s="10">
        <f>B991+1</f>
        <v>43464</v>
      </c>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1"/>
      <c r="AF992" s="11"/>
      <c r="AG992" s="10"/>
    </row>
    <row r="993" spans="2:2" x14ac:dyDescent="0.2">
      <c r="B993" s="10">
        <f>B992+1</f>
        <v>43465</v>
      </c>
    </row>
    <row r="994" spans="2:2" x14ac:dyDescent="0.2">
      <c r="B994" s="10">
        <f>B993+1</f>
        <v>43466</v>
      </c>
    </row>
    <row r="995" spans="2:2" x14ac:dyDescent="0.2">
      <c r="B995" s="10">
        <f>B994+1</f>
        <v>43467</v>
      </c>
    </row>
    <row r="996" spans="2:2" x14ac:dyDescent="0.2">
      <c r="B996" s="10">
        <f>B995+1</f>
        <v>43468</v>
      </c>
    </row>
    <row r="997" spans="2:2" x14ac:dyDescent="0.2">
      <c r="B997" s="10">
        <f>B996+1</f>
        <v>43469</v>
      </c>
    </row>
    <row r="998" spans="2:2" x14ac:dyDescent="0.2">
      <c r="B998" s="10">
        <f>B997+1</f>
        <v>43470</v>
      </c>
    </row>
    <row r="999" spans="2:2" x14ac:dyDescent="0.2">
      <c r="B999" s="10">
        <f>B998+1</f>
        <v>43471</v>
      </c>
    </row>
    <row r="1000" spans="2:2" x14ac:dyDescent="0.2">
      <c r="B1000" s="10">
        <f>B999+1</f>
        <v>43472</v>
      </c>
    </row>
    <row r="1001" spans="2:2" x14ac:dyDescent="0.2">
      <c r="B1001" s="10">
        <f>B1000+1</f>
        <v>43473</v>
      </c>
    </row>
    <row r="1002" spans="2:2" x14ac:dyDescent="0.2">
      <c r="B1002" s="10">
        <f>B1001+1</f>
        <v>43474</v>
      </c>
    </row>
    <row r="1003" spans="2:2" x14ac:dyDescent="0.2">
      <c r="B1003" s="10">
        <f>B1002+1</f>
        <v>43475</v>
      </c>
    </row>
    <row r="1004" spans="2:2" x14ac:dyDescent="0.2">
      <c r="B1004" s="10">
        <f>B1003+1</f>
        <v>43476</v>
      </c>
    </row>
    <row r="1005" spans="2:2" x14ac:dyDescent="0.2">
      <c r="B1005" s="10">
        <f>B1004+1</f>
        <v>43477</v>
      </c>
    </row>
    <row r="1006" spans="2:2" x14ac:dyDescent="0.2">
      <c r="B1006" s="10">
        <f>B1005+1</f>
        <v>43478</v>
      </c>
    </row>
    <row r="1007" spans="2:2" x14ac:dyDescent="0.2">
      <c r="B1007" s="10">
        <f>B1006+1</f>
        <v>43479</v>
      </c>
    </row>
    <row r="1008" spans="2:2" x14ac:dyDescent="0.2">
      <c r="B1008" s="10">
        <f>B1007+1</f>
        <v>43480</v>
      </c>
    </row>
    <row r="1009" spans="2:2" x14ac:dyDescent="0.2">
      <c r="B1009" s="10">
        <f>B1008+1</f>
        <v>43481</v>
      </c>
    </row>
    <row r="1010" spans="2:2" x14ac:dyDescent="0.2">
      <c r="B1010" s="10">
        <f>B1009+1</f>
        <v>43482</v>
      </c>
    </row>
    <row r="1011" spans="2:2" x14ac:dyDescent="0.2">
      <c r="B1011" s="10">
        <f>B1010+1</f>
        <v>43483</v>
      </c>
    </row>
    <row r="1012" spans="2:2" x14ac:dyDescent="0.2">
      <c r="B1012" s="10">
        <f>B1011+1</f>
        <v>43484</v>
      </c>
    </row>
    <row r="1013" spans="2:2" x14ac:dyDescent="0.2">
      <c r="B1013" s="10">
        <f>B1012+1</f>
        <v>43485</v>
      </c>
    </row>
    <row r="1014" spans="2:2" x14ac:dyDescent="0.2">
      <c r="B1014" s="10">
        <f>B1013+1</f>
        <v>43486</v>
      </c>
    </row>
    <row r="1015" spans="2:2" x14ac:dyDescent="0.2">
      <c r="B1015" s="10">
        <f>B1014+1</f>
        <v>43487</v>
      </c>
    </row>
    <row r="1016" spans="2:2" x14ac:dyDescent="0.2">
      <c r="B1016" s="10">
        <f>B1015+1</f>
        <v>43488</v>
      </c>
    </row>
    <row r="1017" spans="2:2" x14ac:dyDescent="0.2">
      <c r="B1017" s="10">
        <f>B1016+1</f>
        <v>43489</v>
      </c>
    </row>
    <row r="1018" spans="2:2" x14ac:dyDescent="0.2">
      <c r="B1018" s="10">
        <f>B1017+1</f>
        <v>43490</v>
      </c>
    </row>
    <row r="1019" spans="2:2" x14ac:dyDescent="0.2">
      <c r="B1019" s="10">
        <f>B1018+1</f>
        <v>43491</v>
      </c>
    </row>
    <row r="1020" spans="2:2" x14ac:dyDescent="0.2">
      <c r="B1020" s="10">
        <f>B1019+1</f>
        <v>43492</v>
      </c>
    </row>
    <row r="1021" spans="2:2" x14ac:dyDescent="0.2">
      <c r="B1021" s="10">
        <f>B1020+1</f>
        <v>43493</v>
      </c>
    </row>
    <row r="1022" spans="2:2" x14ac:dyDescent="0.2">
      <c r="B1022" s="10">
        <f>B1021+1</f>
        <v>43494</v>
      </c>
    </row>
    <row r="1023" spans="2:2" x14ac:dyDescent="0.2">
      <c r="B1023" s="10">
        <f>B1022+1</f>
        <v>43495</v>
      </c>
    </row>
    <row r="1024" spans="2:2" x14ac:dyDescent="0.2">
      <c r="B1024" s="10">
        <f>B1023+1</f>
        <v>43496</v>
      </c>
    </row>
    <row r="1025" spans="2:2" x14ac:dyDescent="0.2">
      <c r="B1025" s="10">
        <f>B1024+1</f>
        <v>43497</v>
      </c>
    </row>
    <row r="1026" spans="2:2" x14ac:dyDescent="0.2">
      <c r="B1026" s="10">
        <f>B1025+1</f>
        <v>43498</v>
      </c>
    </row>
    <row r="1027" spans="2:2" x14ac:dyDescent="0.2">
      <c r="B1027" s="10">
        <f>B1026+1</f>
        <v>43499</v>
      </c>
    </row>
    <row r="1028" spans="2:2" x14ac:dyDescent="0.2">
      <c r="B1028" s="10">
        <f>B1027+1</f>
        <v>43500</v>
      </c>
    </row>
    <row r="1029" spans="2:2" x14ac:dyDescent="0.2">
      <c r="B1029" s="10">
        <f>B1028+1</f>
        <v>43501</v>
      </c>
    </row>
    <row r="1030" spans="2:2" x14ac:dyDescent="0.2">
      <c r="B1030" s="10">
        <f>B1029+1</f>
        <v>43502</v>
      </c>
    </row>
    <row r="1031" spans="2:2" x14ac:dyDescent="0.2">
      <c r="B1031" s="10">
        <f>B1030+1</f>
        <v>43503</v>
      </c>
    </row>
    <row r="1032" spans="2:2" x14ac:dyDescent="0.2">
      <c r="B1032" s="10">
        <f>B1031+1</f>
        <v>43504</v>
      </c>
    </row>
    <row r="1033" spans="2:2" x14ac:dyDescent="0.2">
      <c r="B1033" s="10">
        <f>B1032+1</f>
        <v>43505</v>
      </c>
    </row>
    <row r="1034" spans="2:2" x14ac:dyDescent="0.2">
      <c r="B1034" s="10">
        <f>B1033+1</f>
        <v>43506</v>
      </c>
    </row>
    <row r="1035" spans="2:2" x14ac:dyDescent="0.2">
      <c r="B1035" s="10">
        <f>B1034+1</f>
        <v>43507</v>
      </c>
    </row>
    <row r="1036" spans="2:2" x14ac:dyDescent="0.2">
      <c r="B1036" s="10">
        <f>B1035+1</f>
        <v>43508</v>
      </c>
    </row>
    <row r="1037" spans="2:2" x14ac:dyDescent="0.2">
      <c r="B1037" s="10">
        <f>B1036+1</f>
        <v>43509</v>
      </c>
    </row>
    <row r="1038" spans="2:2" x14ac:dyDescent="0.2">
      <c r="B1038" s="10">
        <f>B1037+1</f>
        <v>43510</v>
      </c>
    </row>
    <row r="1039" spans="2:2" x14ac:dyDescent="0.2">
      <c r="B1039" s="10">
        <f>B1038+1</f>
        <v>43511</v>
      </c>
    </row>
    <row r="1040" spans="2:2" x14ac:dyDescent="0.2">
      <c r="B1040" s="10">
        <f>B1039+1</f>
        <v>43512</v>
      </c>
    </row>
    <row r="1041" spans="2:2" x14ac:dyDescent="0.2">
      <c r="B1041" s="10">
        <f>B1040+1</f>
        <v>43513</v>
      </c>
    </row>
    <row r="1042" spans="2:2" x14ac:dyDescent="0.2">
      <c r="B1042" s="10">
        <f>B1041+1</f>
        <v>43514</v>
      </c>
    </row>
    <row r="1043" spans="2:2" x14ac:dyDescent="0.2">
      <c r="B1043" s="10">
        <f>B1042+1</f>
        <v>43515</v>
      </c>
    </row>
    <row r="1044" spans="2:2" x14ac:dyDescent="0.2">
      <c r="B1044" s="10">
        <f>B1043+1</f>
        <v>43516</v>
      </c>
    </row>
    <row r="1045" spans="2:2" x14ac:dyDescent="0.2">
      <c r="B1045" s="10">
        <f>B1044+1</f>
        <v>43517</v>
      </c>
    </row>
    <row r="1046" spans="2:2" x14ac:dyDescent="0.2">
      <c r="B1046" s="10">
        <f>B1045+1</f>
        <v>43518</v>
      </c>
    </row>
    <row r="1047" spans="2:2" x14ac:dyDescent="0.2">
      <c r="B1047" s="10">
        <f>B1046+1</f>
        <v>43519</v>
      </c>
    </row>
    <row r="1048" spans="2:2" x14ac:dyDescent="0.2">
      <c r="B1048" s="10">
        <f>B1047+1</f>
        <v>43520</v>
      </c>
    </row>
    <row r="1049" spans="2:2" x14ac:dyDescent="0.2">
      <c r="B1049" s="10">
        <f>B1048+1</f>
        <v>43521</v>
      </c>
    </row>
    <row r="1050" spans="2:2" x14ac:dyDescent="0.2">
      <c r="B1050" s="10">
        <f>B1049+1</f>
        <v>43522</v>
      </c>
    </row>
    <row r="1051" spans="2:2" x14ac:dyDescent="0.2">
      <c r="B1051" s="10">
        <f>B1050+1</f>
        <v>43523</v>
      </c>
    </row>
    <row r="1052" spans="2:2" x14ac:dyDescent="0.2">
      <c r="B1052" s="10">
        <f>B1051+1</f>
        <v>43524</v>
      </c>
    </row>
    <row r="1053" spans="2:2" x14ac:dyDescent="0.2">
      <c r="B1053" s="10">
        <f>B1052+1</f>
        <v>43525</v>
      </c>
    </row>
    <row r="1054" spans="2:2" x14ac:dyDescent="0.2">
      <c r="B1054" s="10">
        <f>B1053+1</f>
        <v>43526</v>
      </c>
    </row>
    <row r="1055" spans="2:2" x14ac:dyDescent="0.2">
      <c r="B1055" s="10">
        <f>B1054+1</f>
        <v>43527</v>
      </c>
    </row>
    <row r="1056" spans="2:2" x14ac:dyDescent="0.2">
      <c r="B1056" s="10">
        <f>B1055+1</f>
        <v>43528</v>
      </c>
    </row>
    <row r="1057" spans="2:2" x14ac:dyDescent="0.2">
      <c r="B1057" s="10">
        <f>B1056+1</f>
        <v>43529</v>
      </c>
    </row>
    <row r="1058" spans="2:2" x14ac:dyDescent="0.2">
      <c r="B1058" s="10">
        <f>B1057+1</f>
        <v>43530</v>
      </c>
    </row>
    <row r="1059" spans="2:2" x14ac:dyDescent="0.2">
      <c r="B1059" s="10">
        <f>B1058+1</f>
        <v>43531</v>
      </c>
    </row>
    <row r="1060" spans="2:2" x14ac:dyDescent="0.2">
      <c r="B1060" s="10">
        <f>B1059+1</f>
        <v>43532</v>
      </c>
    </row>
    <row r="1061" spans="2:2" x14ac:dyDescent="0.2">
      <c r="B1061" s="10">
        <f>B1060+1</f>
        <v>43533</v>
      </c>
    </row>
    <row r="1062" spans="2:2" x14ac:dyDescent="0.2">
      <c r="B1062" s="10">
        <f>B1061+1</f>
        <v>43534</v>
      </c>
    </row>
    <row r="1063" spans="2:2" x14ac:dyDescent="0.2">
      <c r="B1063" s="10">
        <f>B1062+1</f>
        <v>43535</v>
      </c>
    </row>
    <row r="1064" spans="2:2" x14ac:dyDescent="0.2">
      <c r="B1064" s="10">
        <f>B1063+1</f>
        <v>43536</v>
      </c>
    </row>
    <row r="1065" spans="2:2" x14ac:dyDescent="0.2">
      <c r="B1065" s="10">
        <f>B1064+1</f>
        <v>43537</v>
      </c>
    </row>
    <row r="1066" spans="2:2" x14ac:dyDescent="0.2">
      <c r="B1066" s="10">
        <f>B1065+1</f>
        <v>43538</v>
      </c>
    </row>
    <row r="1067" spans="2:2" x14ac:dyDescent="0.2">
      <c r="B1067" s="10">
        <f>B1066+1</f>
        <v>43539</v>
      </c>
    </row>
    <row r="1068" spans="2:2" x14ac:dyDescent="0.2">
      <c r="B1068" s="10">
        <f>B1067+1</f>
        <v>43540</v>
      </c>
    </row>
    <row r="1069" spans="2:2" x14ac:dyDescent="0.2">
      <c r="B1069" s="10">
        <f>B1068+1</f>
        <v>43541</v>
      </c>
    </row>
    <row r="1070" spans="2:2" x14ac:dyDescent="0.2">
      <c r="B1070" s="10">
        <f>B1069+1</f>
        <v>43542</v>
      </c>
    </row>
    <row r="1071" spans="2:2" x14ac:dyDescent="0.2">
      <c r="B1071" s="10">
        <f>B1070+1</f>
        <v>43543</v>
      </c>
    </row>
    <row r="1072" spans="2:2" x14ac:dyDescent="0.2">
      <c r="B1072" s="10">
        <f>B1071+1</f>
        <v>43544</v>
      </c>
    </row>
    <row r="1073" spans="2:2" x14ac:dyDescent="0.2">
      <c r="B1073" s="10">
        <f>B1072+1</f>
        <v>43545</v>
      </c>
    </row>
    <row r="1074" spans="2:2" x14ac:dyDescent="0.2">
      <c r="B1074" s="10">
        <f>B1073+1</f>
        <v>43546</v>
      </c>
    </row>
    <row r="1075" spans="2:2" x14ac:dyDescent="0.2">
      <c r="B1075" s="10">
        <f>B1074+1</f>
        <v>43547</v>
      </c>
    </row>
    <row r="1076" spans="2:2" x14ac:dyDescent="0.2">
      <c r="B1076" s="10">
        <f>B1075+1</f>
        <v>43548</v>
      </c>
    </row>
    <row r="1077" spans="2:2" x14ac:dyDescent="0.2">
      <c r="B1077" s="10">
        <f>B1076+1</f>
        <v>43549</v>
      </c>
    </row>
    <row r="1078" spans="2:2" x14ac:dyDescent="0.2">
      <c r="B1078" s="10">
        <f>B1077+1</f>
        <v>43550</v>
      </c>
    </row>
    <row r="1079" spans="2:2" x14ac:dyDescent="0.2">
      <c r="B1079" s="10">
        <f>B1078+1</f>
        <v>43551</v>
      </c>
    </row>
    <row r="1080" spans="2:2" x14ac:dyDescent="0.2">
      <c r="B1080" s="10">
        <f>B1079+1</f>
        <v>43552</v>
      </c>
    </row>
    <row r="1081" spans="2:2" x14ac:dyDescent="0.2">
      <c r="B1081" s="10">
        <f>B1080+1</f>
        <v>43553</v>
      </c>
    </row>
    <row r="1082" spans="2:2" x14ac:dyDescent="0.2">
      <c r="B1082" s="10">
        <f>B1081+1</f>
        <v>43554</v>
      </c>
    </row>
    <row r="1083" spans="2:2" x14ac:dyDescent="0.2">
      <c r="B1083" s="10">
        <f>B1082+1</f>
        <v>43555</v>
      </c>
    </row>
    <row r="1084" spans="2:2" x14ac:dyDescent="0.2">
      <c r="B1084" s="10">
        <f>B1083+1</f>
        <v>43556</v>
      </c>
    </row>
    <row r="1085" spans="2:2" x14ac:dyDescent="0.2">
      <c r="B1085" s="10">
        <f>B1084+1</f>
        <v>43557</v>
      </c>
    </row>
    <row r="1086" spans="2:2" x14ac:dyDescent="0.2">
      <c r="B1086" s="10">
        <f>B1085+1</f>
        <v>43558</v>
      </c>
    </row>
    <row r="1087" spans="2:2" x14ac:dyDescent="0.2">
      <c r="B1087" s="10">
        <f>B1086+1</f>
        <v>43559</v>
      </c>
    </row>
    <row r="1088" spans="2:2" x14ac:dyDescent="0.2">
      <c r="B1088" s="10">
        <f>B1087+1</f>
        <v>43560</v>
      </c>
    </row>
    <row r="1089" spans="2:2" x14ac:dyDescent="0.2">
      <c r="B1089" s="10">
        <f>B1088+1</f>
        <v>43561</v>
      </c>
    </row>
    <row r="1090" spans="2:2" x14ac:dyDescent="0.2">
      <c r="B1090" s="10">
        <f>B1089+1</f>
        <v>43562</v>
      </c>
    </row>
    <row r="1091" spans="2:2" x14ac:dyDescent="0.2">
      <c r="B1091" s="10">
        <f>B1090+1</f>
        <v>43563</v>
      </c>
    </row>
    <row r="1092" spans="2:2" x14ac:dyDescent="0.2">
      <c r="B1092" s="10">
        <f>B1091+1</f>
        <v>43564</v>
      </c>
    </row>
    <row r="1093" spans="2:2" x14ac:dyDescent="0.2">
      <c r="B1093" s="10">
        <f>B1092+1</f>
        <v>43565</v>
      </c>
    </row>
    <row r="1094" spans="2:2" x14ac:dyDescent="0.2">
      <c r="B1094" s="10">
        <f>B1093+1</f>
        <v>43566</v>
      </c>
    </row>
    <row r="1095" spans="2:2" x14ac:dyDescent="0.2">
      <c r="B1095" s="10">
        <f>B1094+1</f>
        <v>43567</v>
      </c>
    </row>
    <row r="1096" spans="2:2" x14ac:dyDescent="0.2">
      <c r="B1096" s="10">
        <f>B1095+1</f>
        <v>43568</v>
      </c>
    </row>
    <row r="1097" spans="2:2" x14ac:dyDescent="0.2">
      <c r="B1097" s="10">
        <f>B1096+1</f>
        <v>43569</v>
      </c>
    </row>
    <row r="1098" spans="2:2" x14ac:dyDescent="0.2">
      <c r="B1098" s="10">
        <f>B1097+1</f>
        <v>43570</v>
      </c>
    </row>
    <row r="1099" spans="2:2" x14ac:dyDescent="0.2">
      <c r="B1099" s="10">
        <f>B1098+1</f>
        <v>43571</v>
      </c>
    </row>
    <row r="1100" spans="2:2" x14ac:dyDescent="0.2">
      <c r="B1100" s="10">
        <f>B1099+1</f>
        <v>43572</v>
      </c>
    </row>
    <row r="1101" spans="2:2" x14ac:dyDescent="0.2">
      <c r="B1101" s="10">
        <f>B1100+1</f>
        <v>43573</v>
      </c>
    </row>
    <row r="1102" spans="2:2" x14ac:dyDescent="0.2">
      <c r="B1102" s="10">
        <f>B1101+1</f>
        <v>43574</v>
      </c>
    </row>
    <row r="1103" spans="2:2" x14ac:dyDescent="0.2">
      <c r="B1103" s="10">
        <f>B1102+1</f>
        <v>43575</v>
      </c>
    </row>
    <row r="1104" spans="2:2" x14ac:dyDescent="0.2">
      <c r="B1104" s="10">
        <f>B1103+1</f>
        <v>43576</v>
      </c>
    </row>
    <row r="1105" spans="2:2" x14ac:dyDescent="0.2">
      <c r="B1105" s="10">
        <f>B1104+1</f>
        <v>43577</v>
      </c>
    </row>
    <row r="1106" spans="2:2" x14ac:dyDescent="0.2">
      <c r="B1106" s="10">
        <f>B1105+1</f>
        <v>43578</v>
      </c>
    </row>
    <row r="1107" spans="2:2" x14ac:dyDescent="0.2">
      <c r="B1107" s="10">
        <f>B1106+1</f>
        <v>43579</v>
      </c>
    </row>
    <row r="1108" spans="2:2" x14ac:dyDescent="0.2">
      <c r="B1108" s="10">
        <f>B1107+1</f>
        <v>43580</v>
      </c>
    </row>
    <row r="1109" spans="2:2" x14ac:dyDescent="0.2">
      <c r="B1109" s="10">
        <f>B1108+1</f>
        <v>43581</v>
      </c>
    </row>
    <row r="1110" spans="2:2" x14ac:dyDescent="0.2">
      <c r="B1110" s="10">
        <f>B1109+1</f>
        <v>43582</v>
      </c>
    </row>
    <row r="1111" spans="2:2" x14ac:dyDescent="0.2">
      <c r="B1111" s="10">
        <f>B1110+1</f>
        <v>43583</v>
      </c>
    </row>
    <row r="1112" spans="2:2" x14ac:dyDescent="0.2">
      <c r="B1112" s="10">
        <f>B1111+1</f>
        <v>43584</v>
      </c>
    </row>
    <row r="1113" spans="2:2" x14ac:dyDescent="0.2">
      <c r="B1113" s="10">
        <f>B1112+1</f>
        <v>43585</v>
      </c>
    </row>
    <row r="1114" spans="2:2" x14ac:dyDescent="0.2">
      <c r="B1114" s="10">
        <f>B1113+1</f>
        <v>43586</v>
      </c>
    </row>
    <row r="1115" spans="2:2" x14ac:dyDescent="0.2">
      <c r="B1115" s="10">
        <f>B1114+1</f>
        <v>43587</v>
      </c>
    </row>
    <row r="1116" spans="2:2" x14ac:dyDescent="0.2">
      <c r="B1116" s="10">
        <f>B1115+1</f>
        <v>43588</v>
      </c>
    </row>
    <row r="1117" spans="2:2" x14ac:dyDescent="0.2">
      <c r="B1117" s="10">
        <f>B1116+1</f>
        <v>43589</v>
      </c>
    </row>
    <row r="1118" spans="2:2" x14ac:dyDescent="0.2">
      <c r="B1118" s="10">
        <f>B1117+1</f>
        <v>43590</v>
      </c>
    </row>
    <row r="1119" spans="2:2" x14ac:dyDescent="0.2">
      <c r="B1119" s="10">
        <f>B1118+1</f>
        <v>43591</v>
      </c>
    </row>
    <row r="1120" spans="2:2" x14ac:dyDescent="0.2">
      <c r="B1120" s="10">
        <f>B1119+1</f>
        <v>43592</v>
      </c>
    </row>
    <row r="1121" spans="2:2" x14ac:dyDescent="0.2">
      <c r="B1121" s="10">
        <f>B1120+1</f>
        <v>43593</v>
      </c>
    </row>
    <row r="1122" spans="2:2" x14ac:dyDescent="0.2">
      <c r="B1122" s="10">
        <f>B1121+1</f>
        <v>43594</v>
      </c>
    </row>
    <row r="1123" spans="2:2" x14ac:dyDescent="0.2">
      <c r="B1123" s="10">
        <f>B1122+1</f>
        <v>43595</v>
      </c>
    </row>
    <row r="1124" spans="2:2" x14ac:dyDescent="0.2">
      <c r="B1124" s="10">
        <f>B1123+1</f>
        <v>43596</v>
      </c>
    </row>
    <row r="1125" spans="2:2" x14ac:dyDescent="0.2">
      <c r="B1125" s="10">
        <f>B1124+1</f>
        <v>43597</v>
      </c>
    </row>
    <row r="1126" spans="2:2" x14ac:dyDescent="0.2">
      <c r="B1126" s="10">
        <f>B1125+1</f>
        <v>43598</v>
      </c>
    </row>
    <row r="1127" spans="2:2" x14ac:dyDescent="0.2">
      <c r="B1127" s="10">
        <f>B1126+1</f>
        <v>43599</v>
      </c>
    </row>
    <row r="1128" spans="2:2" x14ac:dyDescent="0.2">
      <c r="B1128" s="10">
        <f>B1127+1</f>
        <v>43600</v>
      </c>
    </row>
    <row r="1129" spans="2:2" x14ac:dyDescent="0.2">
      <c r="B1129" s="10">
        <f>B1128+1</f>
        <v>43601</v>
      </c>
    </row>
    <row r="1130" spans="2:2" x14ac:dyDescent="0.2">
      <c r="B1130" s="10">
        <f>B1129+1</f>
        <v>43602</v>
      </c>
    </row>
    <row r="1131" spans="2:2" x14ac:dyDescent="0.2">
      <c r="B1131" s="10">
        <f>B1130+1</f>
        <v>43603</v>
      </c>
    </row>
    <row r="1132" spans="2:2" x14ac:dyDescent="0.2">
      <c r="B1132" s="10">
        <f>B1131+1</f>
        <v>43604</v>
      </c>
    </row>
    <row r="1133" spans="2:2" x14ac:dyDescent="0.2">
      <c r="B1133" s="10">
        <f>B1132+1</f>
        <v>43605</v>
      </c>
    </row>
    <row r="1134" spans="2:2" x14ac:dyDescent="0.2">
      <c r="B1134" s="10">
        <f>B1133+1</f>
        <v>43606</v>
      </c>
    </row>
    <row r="1135" spans="2:2" x14ac:dyDescent="0.2">
      <c r="B1135" s="10">
        <f>B1134+1</f>
        <v>43607</v>
      </c>
    </row>
    <row r="1136" spans="2:2" x14ac:dyDescent="0.2">
      <c r="B1136" s="10">
        <f>B1135+1</f>
        <v>43608</v>
      </c>
    </row>
    <row r="1137" spans="2:2" x14ac:dyDescent="0.2">
      <c r="B1137" s="10">
        <f>B1136+1</f>
        <v>43609</v>
      </c>
    </row>
    <row r="1138" spans="2:2" x14ac:dyDescent="0.2">
      <c r="B1138" s="10">
        <f>B1137+1</f>
        <v>43610</v>
      </c>
    </row>
    <row r="1139" spans="2:2" x14ac:dyDescent="0.2">
      <c r="B1139" s="10">
        <f>B1138+1</f>
        <v>43611</v>
      </c>
    </row>
    <row r="1140" spans="2:2" x14ac:dyDescent="0.2">
      <c r="B1140" s="10">
        <f>B1139+1</f>
        <v>43612</v>
      </c>
    </row>
    <row r="1141" spans="2:2" x14ac:dyDescent="0.2">
      <c r="B1141" s="10">
        <f>B1140+1</f>
        <v>43613</v>
      </c>
    </row>
    <row r="1142" spans="2:2" x14ac:dyDescent="0.2">
      <c r="B1142" s="10">
        <f>B1141+1</f>
        <v>43614</v>
      </c>
    </row>
    <row r="1143" spans="2:2" x14ac:dyDescent="0.2">
      <c r="B1143" s="10">
        <f>B1142+1</f>
        <v>43615</v>
      </c>
    </row>
    <row r="1144" spans="2:2" x14ac:dyDescent="0.2">
      <c r="B1144" s="10">
        <f>B1143+1</f>
        <v>43616</v>
      </c>
    </row>
    <row r="1145" spans="2:2" x14ac:dyDescent="0.2">
      <c r="B1145" s="10">
        <f>B1144+1</f>
        <v>43617</v>
      </c>
    </row>
    <row r="1146" spans="2:2" x14ac:dyDescent="0.2">
      <c r="B1146" s="10">
        <f>B1145+1</f>
        <v>43618</v>
      </c>
    </row>
    <row r="1147" spans="2:2" x14ac:dyDescent="0.2">
      <c r="B1147" s="10">
        <f>B1146+1</f>
        <v>43619</v>
      </c>
    </row>
    <row r="1148" spans="2:2" x14ac:dyDescent="0.2">
      <c r="B1148" s="10">
        <f>B1147+1</f>
        <v>43620</v>
      </c>
    </row>
    <row r="1149" spans="2:2" x14ac:dyDescent="0.2">
      <c r="B1149" s="10">
        <f>B1148+1</f>
        <v>43621</v>
      </c>
    </row>
    <row r="1150" spans="2:2" x14ac:dyDescent="0.2">
      <c r="B1150" s="10">
        <f>B1149+1</f>
        <v>43622</v>
      </c>
    </row>
    <row r="1151" spans="2:2" x14ac:dyDescent="0.2">
      <c r="B1151" s="10">
        <f>B1150+1</f>
        <v>43623</v>
      </c>
    </row>
    <row r="1152" spans="2:2" x14ac:dyDescent="0.2">
      <c r="B1152" s="10">
        <f>B1151+1</f>
        <v>43624</v>
      </c>
    </row>
    <row r="1153" spans="2:2" x14ac:dyDescent="0.2">
      <c r="B1153" s="10">
        <f>B1152+1</f>
        <v>43625</v>
      </c>
    </row>
    <row r="1154" spans="2:2" x14ac:dyDescent="0.2">
      <c r="B1154" s="10">
        <f>B1153+1</f>
        <v>43626</v>
      </c>
    </row>
    <row r="1155" spans="2:2" x14ac:dyDescent="0.2">
      <c r="B1155" s="10">
        <f>B1154+1</f>
        <v>43627</v>
      </c>
    </row>
    <row r="1156" spans="2:2" x14ac:dyDescent="0.2">
      <c r="B1156" s="10">
        <f>B1155+1</f>
        <v>43628</v>
      </c>
    </row>
    <row r="1157" spans="2:2" x14ac:dyDescent="0.2">
      <c r="B1157" s="10">
        <f>B1156+1</f>
        <v>43629</v>
      </c>
    </row>
    <row r="1158" spans="2:2" x14ac:dyDescent="0.2">
      <c r="B1158" s="10">
        <f>B1157+1</f>
        <v>43630</v>
      </c>
    </row>
    <row r="1159" spans="2:2" x14ac:dyDescent="0.2">
      <c r="B1159" s="10">
        <f>B1158+1</f>
        <v>43631</v>
      </c>
    </row>
    <row r="1160" spans="2:2" x14ac:dyDescent="0.2">
      <c r="B1160" s="10">
        <f>B1159+1</f>
        <v>43632</v>
      </c>
    </row>
    <row r="1161" spans="2:2" x14ac:dyDescent="0.2">
      <c r="B1161" s="10">
        <f>B1160+1</f>
        <v>43633</v>
      </c>
    </row>
    <row r="1162" spans="2:2" x14ac:dyDescent="0.2">
      <c r="B1162" s="10">
        <f>B1161+1</f>
        <v>43634</v>
      </c>
    </row>
    <row r="1163" spans="2:2" x14ac:dyDescent="0.2">
      <c r="B1163" s="10">
        <f>B1162+1</f>
        <v>43635</v>
      </c>
    </row>
    <row r="1164" spans="2:2" x14ac:dyDescent="0.2">
      <c r="B1164" s="10">
        <f>B1163+1</f>
        <v>43636</v>
      </c>
    </row>
    <row r="1165" spans="2:2" x14ac:dyDescent="0.2">
      <c r="B1165" s="10">
        <f>B1164+1</f>
        <v>43637</v>
      </c>
    </row>
    <row r="1166" spans="2:2" x14ac:dyDescent="0.2">
      <c r="B1166" s="10">
        <f>B1165+1</f>
        <v>43638</v>
      </c>
    </row>
    <row r="1167" spans="2:2" x14ac:dyDescent="0.2">
      <c r="B1167" s="10">
        <f>B1166+1</f>
        <v>43639</v>
      </c>
    </row>
    <row r="1168" spans="2:2" x14ac:dyDescent="0.2">
      <c r="B1168" s="10">
        <f>B1167+1</f>
        <v>43640</v>
      </c>
    </row>
    <row r="1169" spans="2:2" x14ac:dyDescent="0.2">
      <c r="B1169" s="10">
        <f>B1168+1</f>
        <v>43641</v>
      </c>
    </row>
    <row r="1170" spans="2:2" x14ac:dyDescent="0.2">
      <c r="B1170" s="10">
        <f>B1169+1</f>
        <v>43642</v>
      </c>
    </row>
    <row r="1171" spans="2:2" x14ac:dyDescent="0.2">
      <c r="B1171" s="10">
        <f>B1170+1</f>
        <v>43643</v>
      </c>
    </row>
    <row r="1172" spans="2:2" x14ac:dyDescent="0.2">
      <c r="B1172" s="10">
        <f>B1171+1</f>
        <v>43644</v>
      </c>
    </row>
    <row r="1173" spans="2:2" x14ac:dyDescent="0.2">
      <c r="B1173" s="10">
        <f>B1172+1</f>
        <v>43645</v>
      </c>
    </row>
    <row r="1174" spans="2:2" x14ac:dyDescent="0.2">
      <c r="B1174" s="10">
        <f>B1173+1</f>
        <v>43646</v>
      </c>
    </row>
    <row r="1175" spans="2:2" x14ac:dyDescent="0.2">
      <c r="B1175" s="10">
        <f>B1174+1</f>
        <v>43647</v>
      </c>
    </row>
    <row r="1176" spans="2:2" x14ac:dyDescent="0.2">
      <c r="B1176" s="10">
        <f>B1175+1</f>
        <v>43648</v>
      </c>
    </row>
    <row r="1177" spans="2:2" x14ac:dyDescent="0.2">
      <c r="B1177" s="10">
        <f>B1176+1</f>
        <v>43649</v>
      </c>
    </row>
    <row r="1178" spans="2:2" x14ac:dyDescent="0.2">
      <c r="B1178" s="10">
        <f>B1177+1</f>
        <v>43650</v>
      </c>
    </row>
    <row r="1179" spans="2:2" x14ac:dyDescent="0.2">
      <c r="B1179" s="10">
        <f>B1178+1</f>
        <v>43651</v>
      </c>
    </row>
    <row r="1180" spans="2:2" x14ac:dyDescent="0.2">
      <c r="B1180" s="10">
        <f>B1179+1</f>
        <v>43652</v>
      </c>
    </row>
    <row r="1181" spans="2:2" x14ac:dyDescent="0.2">
      <c r="B1181" s="10">
        <f>B1180+1</f>
        <v>43653</v>
      </c>
    </row>
    <row r="1182" spans="2:2" x14ac:dyDescent="0.2">
      <c r="B1182" s="10">
        <f>B1181+1</f>
        <v>43654</v>
      </c>
    </row>
    <row r="1183" spans="2:2" x14ac:dyDescent="0.2">
      <c r="B1183" s="10">
        <f>B1182+1</f>
        <v>43655</v>
      </c>
    </row>
    <row r="1184" spans="2:2" x14ac:dyDescent="0.2">
      <c r="B1184" s="10">
        <f>B1183+1</f>
        <v>43656</v>
      </c>
    </row>
    <row r="1185" spans="2:2" x14ac:dyDescent="0.2">
      <c r="B1185" s="10">
        <f>B1184+1</f>
        <v>43657</v>
      </c>
    </row>
    <row r="1186" spans="2:2" x14ac:dyDescent="0.2">
      <c r="B1186" s="10">
        <f>B1185+1</f>
        <v>43658</v>
      </c>
    </row>
    <row r="1187" spans="2:2" x14ac:dyDescent="0.2">
      <c r="B1187" s="10">
        <f>B1186+1</f>
        <v>43659</v>
      </c>
    </row>
    <row r="1188" spans="2:2" x14ac:dyDescent="0.2">
      <c r="B1188" s="10">
        <f>B1187+1</f>
        <v>43660</v>
      </c>
    </row>
    <row r="1189" spans="2:2" x14ac:dyDescent="0.2">
      <c r="B1189" s="10">
        <f>B1188+1</f>
        <v>43661</v>
      </c>
    </row>
    <row r="1190" spans="2:2" x14ac:dyDescent="0.2">
      <c r="B1190" s="10">
        <f>B1189+1</f>
        <v>43662</v>
      </c>
    </row>
    <row r="1191" spans="2:2" x14ac:dyDescent="0.2">
      <c r="B1191" s="10">
        <f>B1190+1</f>
        <v>43663</v>
      </c>
    </row>
    <row r="1192" spans="2:2" x14ac:dyDescent="0.2">
      <c r="B1192" s="10">
        <f>B1191+1</f>
        <v>43664</v>
      </c>
    </row>
    <row r="1193" spans="2:2" x14ac:dyDescent="0.2">
      <c r="B1193" s="10">
        <f>B1192+1</f>
        <v>43665</v>
      </c>
    </row>
    <row r="1194" spans="2:2" x14ac:dyDescent="0.2">
      <c r="B1194" s="10">
        <f>B1193+1</f>
        <v>43666</v>
      </c>
    </row>
    <row r="1195" spans="2:2" x14ac:dyDescent="0.2">
      <c r="B1195" s="10">
        <f>B1194+1</f>
        <v>43667</v>
      </c>
    </row>
    <row r="1196" spans="2:2" x14ac:dyDescent="0.2">
      <c r="B1196" s="10">
        <f>B1195+1</f>
        <v>43668</v>
      </c>
    </row>
    <row r="1197" spans="2:2" x14ac:dyDescent="0.2">
      <c r="B1197" s="10">
        <f>B1196+1</f>
        <v>43669</v>
      </c>
    </row>
    <row r="1198" spans="2:2" x14ac:dyDescent="0.2">
      <c r="B1198" s="10">
        <f>B1197+1</f>
        <v>43670</v>
      </c>
    </row>
    <row r="1199" spans="2:2" x14ac:dyDescent="0.2">
      <c r="B1199" s="10">
        <f>B1198+1</f>
        <v>43671</v>
      </c>
    </row>
    <row r="1200" spans="2:2" x14ac:dyDescent="0.2">
      <c r="B1200" s="10">
        <f>B1199+1</f>
        <v>43672</v>
      </c>
    </row>
    <row r="1201" spans="2:2" x14ac:dyDescent="0.2">
      <c r="B1201" s="10">
        <f>B1200+1</f>
        <v>43673</v>
      </c>
    </row>
    <row r="1202" spans="2:2" x14ac:dyDescent="0.2">
      <c r="B1202" s="10">
        <f>B1201+1</f>
        <v>43674</v>
      </c>
    </row>
    <row r="1203" spans="2:2" x14ac:dyDescent="0.2">
      <c r="B1203" s="10">
        <f>B1202+1</f>
        <v>43675</v>
      </c>
    </row>
    <row r="1204" spans="2:2" x14ac:dyDescent="0.2">
      <c r="B1204" s="10">
        <f>B1203+1</f>
        <v>43676</v>
      </c>
    </row>
    <row r="1205" spans="2:2" x14ac:dyDescent="0.2">
      <c r="B1205" s="10">
        <f>B1204+1</f>
        <v>43677</v>
      </c>
    </row>
    <row r="1206" spans="2:2" x14ac:dyDescent="0.2">
      <c r="B1206" s="10">
        <f>B1205+1</f>
        <v>43678</v>
      </c>
    </row>
    <row r="1207" spans="2:2" x14ac:dyDescent="0.2">
      <c r="B1207" s="10">
        <f>B1206+1</f>
        <v>43679</v>
      </c>
    </row>
    <row r="1208" spans="2:2" x14ac:dyDescent="0.2">
      <c r="B1208" s="10">
        <f>B1207+1</f>
        <v>43680</v>
      </c>
    </row>
    <row r="1209" spans="2:2" x14ac:dyDescent="0.2">
      <c r="B1209" s="10">
        <f>B1208+1</f>
        <v>43681</v>
      </c>
    </row>
    <row r="1210" spans="2:2" x14ac:dyDescent="0.2">
      <c r="B1210" s="10">
        <f>B1209+1</f>
        <v>43682</v>
      </c>
    </row>
    <row r="1211" spans="2:2" x14ac:dyDescent="0.2">
      <c r="B1211" s="10">
        <f>B1210+1</f>
        <v>43683</v>
      </c>
    </row>
    <row r="1212" spans="2:2" x14ac:dyDescent="0.2">
      <c r="B1212" s="10">
        <f>B1211+1</f>
        <v>43684</v>
      </c>
    </row>
    <row r="1213" spans="2:2" x14ac:dyDescent="0.2">
      <c r="B1213" s="10">
        <f>B1212+1</f>
        <v>43685</v>
      </c>
    </row>
    <row r="1214" spans="2:2" x14ac:dyDescent="0.2">
      <c r="B1214" s="10">
        <f>B1213+1</f>
        <v>43686</v>
      </c>
    </row>
    <row r="1215" spans="2:2" x14ac:dyDescent="0.2">
      <c r="B1215" s="10">
        <f>B1214+1</f>
        <v>43687</v>
      </c>
    </row>
    <row r="1216" spans="2:2" x14ac:dyDescent="0.2">
      <c r="B1216" s="10">
        <f>B1215+1</f>
        <v>43688</v>
      </c>
    </row>
    <row r="1217" spans="2:2" x14ac:dyDescent="0.2">
      <c r="B1217" s="10">
        <f>B1216+1</f>
        <v>43689</v>
      </c>
    </row>
    <row r="1218" spans="2:2" x14ac:dyDescent="0.2">
      <c r="B1218" s="10">
        <f>B1217+1</f>
        <v>43690</v>
      </c>
    </row>
    <row r="1219" spans="2:2" x14ac:dyDescent="0.2">
      <c r="B1219" s="10">
        <f>B1218+1</f>
        <v>43691</v>
      </c>
    </row>
    <row r="1220" spans="2:2" x14ac:dyDescent="0.2">
      <c r="B1220" s="10">
        <f>B1219+1</f>
        <v>43692</v>
      </c>
    </row>
    <row r="1221" spans="2:2" x14ac:dyDescent="0.2">
      <c r="B1221" s="10">
        <f>B1220+1</f>
        <v>43693</v>
      </c>
    </row>
    <row r="1222" spans="2:2" x14ac:dyDescent="0.2">
      <c r="B1222" s="10">
        <f>B1221+1</f>
        <v>43694</v>
      </c>
    </row>
    <row r="1223" spans="2:2" x14ac:dyDescent="0.2">
      <c r="B1223" s="10">
        <f>B1222+1</f>
        <v>43695</v>
      </c>
    </row>
    <row r="1224" spans="2:2" x14ac:dyDescent="0.2">
      <c r="B1224" s="10">
        <f>B1223+1</f>
        <v>43696</v>
      </c>
    </row>
    <row r="1225" spans="2:2" x14ac:dyDescent="0.2">
      <c r="B1225" s="10">
        <f>B1224+1</f>
        <v>43697</v>
      </c>
    </row>
    <row r="1226" spans="2:2" x14ac:dyDescent="0.2">
      <c r="B1226" s="10">
        <f>B1225+1</f>
        <v>43698</v>
      </c>
    </row>
    <row r="1227" spans="2:2" x14ac:dyDescent="0.2">
      <c r="B1227" s="10">
        <f>B1226+1</f>
        <v>43699</v>
      </c>
    </row>
    <row r="1228" spans="2:2" x14ac:dyDescent="0.2">
      <c r="B1228" s="10">
        <f>B1227+1</f>
        <v>43700</v>
      </c>
    </row>
    <row r="1229" spans="2:2" x14ac:dyDescent="0.2">
      <c r="B1229" s="10">
        <f>B1228+1</f>
        <v>43701</v>
      </c>
    </row>
    <row r="1230" spans="2:2" x14ac:dyDescent="0.2">
      <c r="B1230" s="10">
        <f>B1229+1</f>
        <v>43702</v>
      </c>
    </row>
    <row r="1231" spans="2:2" x14ac:dyDescent="0.2">
      <c r="B1231" s="10">
        <f>B1230+1</f>
        <v>43703</v>
      </c>
    </row>
    <row r="1232" spans="2:2" x14ac:dyDescent="0.2">
      <c r="B1232" s="10">
        <f>B1231+1</f>
        <v>43704</v>
      </c>
    </row>
    <row r="1233" spans="2:2" x14ac:dyDescent="0.2">
      <c r="B1233" s="10">
        <f>B1232+1</f>
        <v>43705</v>
      </c>
    </row>
    <row r="1234" spans="2:2" x14ac:dyDescent="0.2">
      <c r="B1234" s="10">
        <f>B1233+1</f>
        <v>43706</v>
      </c>
    </row>
    <row r="1235" spans="2:2" x14ac:dyDescent="0.2">
      <c r="B1235" s="10">
        <f>B1234+1</f>
        <v>43707</v>
      </c>
    </row>
    <row r="1236" spans="2:2" x14ac:dyDescent="0.2">
      <c r="B1236" s="10">
        <f>B1235+1</f>
        <v>43708</v>
      </c>
    </row>
    <row r="1237" spans="2:2" x14ac:dyDescent="0.2">
      <c r="B1237" s="10">
        <f>B1236+1</f>
        <v>43709</v>
      </c>
    </row>
    <row r="1238" spans="2:2" x14ac:dyDescent="0.2">
      <c r="B1238" s="10">
        <f>B1237+1</f>
        <v>43710</v>
      </c>
    </row>
    <row r="1239" spans="2:2" x14ac:dyDescent="0.2">
      <c r="B1239" s="10">
        <f>B1238+1</f>
        <v>43711</v>
      </c>
    </row>
    <row r="1240" spans="2:2" x14ac:dyDescent="0.2">
      <c r="B1240" s="10">
        <f>B1239+1</f>
        <v>43712</v>
      </c>
    </row>
    <row r="1241" spans="2:2" x14ac:dyDescent="0.2">
      <c r="B1241" s="10">
        <f>B1240+1</f>
        <v>43713</v>
      </c>
    </row>
    <row r="1242" spans="2:2" x14ac:dyDescent="0.2">
      <c r="B1242" s="10">
        <f>B1241+1</f>
        <v>43714</v>
      </c>
    </row>
    <row r="1243" spans="2:2" x14ac:dyDescent="0.2">
      <c r="B1243" s="10">
        <f>B1242+1</f>
        <v>43715</v>
      </c>
    </row>
    <row r="1244" spans="2:2" x14ac:dyDescent="0.2">
      <c r="B1244" s="10">
        <f>B1243+1</f>
        <v>43716</v>
      </c>
    </row>
    <row r="1245" spans="2:2" x14ac:dyDescent="0.2">
      <c r="B1245" s="10">
        <f>B1244+1</f>
        <v>43717</v>
      </c>
    </row>
    <row r="1246" spans="2:2" x14ac:dyDescent="0.2">
      <c r="B1246" s="10">
        <f>B1245+1</f>
        <v>43718</v>
      </c>
    </row>
    <row r="1247" spans="2:2" x14ac:dyDescent="0.2">
      <c r="B1247" s="10">
        <f>B1246+1</f>
        <v>43719</v>
      </c>
    </row>
    <row r="1248" spans="2:2" x14ac:dyDescent="0.2">
      <c r="B1248" s="10">
        <f>B1247+1</f>
        <v>43720</v>
      </c>
    </row>
    <row r="1249" spans="2:2" x14ac:dyDescent="0.2">
      <c r="B1249" s="10">
        <f>B1248+1</f>
        <v>43721</v>
      </c>
    </row>
    <row r="1250" spans="2:2" x14ac:dyDescent="0.2">
      <c r="B1250" s="10">
        <f>B1249+1</f>
        <v>43722</v>
      </c>
    </row>
    <row r="1251" spans="2:2" x14ac:dyDescent="0.2">
      <c r="B1251" s="10">
        <f>B1250+1</f>
        <v>43723</v>
      </c>
    </row>
    <row r="1252" spans="2:2" x14ac:dyDescent="0.2">
      <c r="B1252" s="10">
        <f>B1251+1</f>
        <v>43724</v>
      </c>
    </row>
    <row r="1253" spans="2:2" x14ac:dyDescent="0.2">
      <c r="B1253" s="10">
        <f>B1252+1</f>
        <v>43725</v>
      </c>
    </row>
    <row r="1254" spans="2:2" x14ac:dyDescent="0.2">
      <c r="B1254" s="10">
        <f>B1253+1</f>
        <v>43726</v>
      </c>
    </row>
    <row r="1255" spans="2:2" x14ac:dyDescent="0.2">
      <c r="B1255" s="10">
        <f>B1254+1</f>
        <v>43727</v>
      </c>
    </row>
    <row r="1256" spans="2:2" x14ac:dyDescent="0.2">
      <c r="B1256" s="10">
        <f>B1255+1</f>
        <v>43728</v>
      </c>
    </row>
    <row r="1257" spans="2:2" x14ac:dyDescent="0.2">
      <c r="B1257" s="10">
        <f>B1256+1</f>
        <v>43729</v>
      </c>
    </row>
    <row r="1258" spans="2:2" x14ac:dyDescent="0.2">
      <c r="B1258" s="10">
        <f>B1257+1</f>
        <v>43730</v>
      </c>
    </row>
    <row r="1259" spans="2:2" x14ac:dyDescent="0.2">
      <c r="B1259" s="10">
        <f>B1258+1</f>
        <v>43731</v>
      </c>
    </row>
    <row r="1260" spans="2:2" x14ac:dyDescent="0.2">
      <c r="B1260" s="10">
        <f>B1259+1</f>
        <v>43732</v>
      </c>
    </row>
    <row r="1261" spans="2:2" x14ac:dyDescent="0.2">
      <c r="B1261" s="10">
        <f>B1260+1</f>
        <v>43733</v>
      </c>
    </row>
    <row r="1262" spans="2:2" x14ac:dyDescent="0.2">
      <c r="B1262" s="10">
        <f>B1261+1</f>
        <v>43734</v>
      </c>
    </row>
    <row r="1263" spans="2:2" x14ac:dyDescent="0.2">
      <c r="B1263" s="10">
        <f>B1262+1</f>
        <v>43735</v>
      </c>
    </row>
    <row r="1264" spans="2:2" x14ac:dyDescent="0.2">
      <c r="B1264" s="10">
        <f>B1263+1</f>
        <v>43736</v>
      </c>
    </row>
    <row r="1265" spans="2:2" x14ac:dyDescent="0.2">
      <c r="B1265" s="10">
        <f>B1264+1</f>
        <v>43737</v>
      </c>
    </row>
    <row r="1266" spans="2:2" x14ac:dyDescent="0.2">
      <c r="B1266" s="10">
        <f>B1265+1</f>
        <v>43738</v>
      </c>
    </row>
    <row r="1267" spans="2:2" x14ac:dyDescent="0.2">
      <c r="B1267" s="10">
        <f>B1266+1</f>
        <v>43739</v>
      </c>
    </row>
    <row r="1268" spans="2:2" x14ac:dyDescent="0.2">
      <c r="B1268" s="10">
        <f>B1267+1</f>
        <v>43740</v>
      </c>
    </row>
    <row r="1269" spans="2:2" x14ac:dyDescent="0.2">
      <c r="B1269" s="10">
        <f>B1268+1</f>
        <v>43741</v>
      </c>
    </row>
    <row r="1270" spans="2:2" x14ac:dyDescent="0.2">
      <c r="B1270" s="10">
        <f>B1269+1</f>
        <v>43742</v>
      </c>
    </row>
    <row r="1271" spans="2:2" x14ac:dyDescent="0.2">
      <c r="B1271" s="10">
        <f>B1270+1</f>
        <v>43743</v>
      </c>
    </row>
    <row r="1272" spans="2:2" x14ac:dyDescent="0.2">
      <c r="B1272" s="10">
        <f>B1271+1</f>
        <v>43744</v>
      </c>
    </row>
    <row r="1273" spans="2:2" x14ac:dyDescent="0.2">
      <c r="B1273" s="10">
        <f>B1272+1</f>
        <v>43745</v>
      </c>
    </row>
    <row r="1274" spans="2:2" x14ac:dyDescent="0.2">
      <c r="B1274" s="10">
        <f>B1273+1</f>
        <v>43746</v>
      </c>
    </row>
    <row r="1275" spans="2:2" x14ac:dyDescent="0.2">
      <c r="B1275" s="10">
        <f>B1274+1</f>
        <v>43747</v>
      </c>
    </row>
    <row r="1276" spans="2:2" x14ac:dyDescent="0.2">
      <c r="B1276" s="10">
        <f>B1275+1</f>
        <v>43748</v>
      </c>
    </row>
    <row r="1277" spans="2:2" x14ac:dyDescent="0.2">
      <c r="B1277" s="10">
        <f>B1276+1</f>
        <v>43749</v>
      </c>
    </row>
    <row r="1278" spans="2:2" x14ac:dyDescent="0.2">
      <c r="B1278" s="10">
        <f>B1277+1</f>
        <v>43750</v>
      </c>
    </row>
    <row r="1279" spans="2:2" x14ac:dyDescent="0.2">
      <c r="B1279" s="10">
        <f>B1278+1</f>
        <v>43751</v>
      </c>
    </row>
    <row r="1280" spans="2:2" x14ac:dyDescent="0.2">
      <c r="B1280" s="10">
        <f>B1279+1</f>
        <v>43752</v>
      </c>
    </row>
    <row r="1281" spans="2:2" x14ac:dyDescent="0.2">
      <c r="B1281" s="10">
        <f>B1280+1</f>
        <v>43753</v>
      </c>
    </row>
    <row r="1282" spans="2:2" x14ac:dyDescent="0.2">
      <c r="B1282" s="10">
        <f>B1281+1</f>
        <v>43754</v>
      </c>
    </row>
    <row r="1283" spans="2:2" x14ac:dyDescent="0.2">
      <c r="B1283" s="10">
        <f>B1282+1</f>
        <v>43755</v>
      </c>
    </row>
    <row r="1284" spans="2:2" x14ac:dyDescent="0.2">
      <c r="B1284" s="10">
        <f>B1283+1</f>
        <v>43756</v>
      </c>
    </row>
    <row r="1285" spans="2:2" x14ac:dyDescent="0.2">
      <c r="B1285" s="10">
        <f>B1284+1</f>
        <v>43757</v>
      </c>
    </row>
    <row r="1286" spans="2:2" x14ac:dyDescent="0.2">
      <c r="B1286" s="10">
        <f>B1285+1</f>
        <v>43758</v>
      </c>
    </row>
    <row r="1287" spans="2:2" x14ac:dyDescent="0.2">
      <c r="B1287" s="10">
        <f>B1286+1</f>
        <v>43759</v>
      </c>
    </row>
    <row r="1288" spans="2:2" x14ac:dyDescent="0.2">
      <c r="B1288" s="10">
        <f>B1287+1</f>
        <v>43760</v>
      </c>
    </row>
    <row r="1289" spans="2:2" x14ac:dyDescent="0.2">
      <c r="B1289" s="10">
        <f>B1288+1</f>
        <v>43761</v>
      </c>
    </row>
    <row r="1290" spans="2:2" x14ac:dyDescent="0.2">
      <c r="B1290" s="10">
        <f>B1289+1</f>
        <v>43762</v>
      </c>
    </row>
    <row r="1291" spans="2:2" x14ac:dyDescent="0.2">
      <c r="B1291" s="10">
        <f>B1290+1</f>
        <v>43763</v>
      </c>
    </row>
    <row r="1292" spans="2:2" x14ac:dyDescent="0.2">
      <c r="B1292" s="10">
        <f>B1291+1</f>
        <v>43764</v>
      </c>
    </row>
    <row r="1293" spans="2:2" x14ac:dyDescent="0.2">
      <c r="B1293" s="10">
        <f>B1292+1</f>
        <v>43765</v>
      </c>
    </row>
    <row r="1294" spans="2:2" x14ac:dyDescent="0.2">
      <c r="B1294" s="10">
        <f>B1293+1</f>
        <v>43766</v>
      </c>
    </row>
    <row r="1295" spans="2:2" x14ac:dyDescent="0.2">
      <c r="B1295" s="10">
        <f>B1294+1</f>
        <v>43767</v>
      </c>
    </row>
    <row r="1296" spans="2:2" x14ac:dyDescent="0.2">
      <c r="B1296" s="10">
        <f>B1295+1</f>
        <v>43768</v>
      </c>
    </row>
    <row r="1297" spans="2:2" x14ac:dyDescent="0.2">
      <c r="B1297" s="10">
        <f>B1296+1</f>
        <v>43769</v>
      </c>
    </row>
    <row r="1298" spans="2:2" x14ac:dyDescent="0.2">
      <c r="B1298" s="10">
        <f>B1297+1</f>
        <v>43770</v>
      </c>
    </row>
    <row r="1299" spans="2:2" x14ac:dyDescent="0.2">
      <c r="B1299" s="10">
        <f>B1298+1</f>
        <v>43771</v>
      </c>
    </row>
    <row r="1300" spans="2:2" x14ac:dyDescent="0.2">
      <c r="B1300" s="10">
        <f>B1299+1</f>
        <v>43772</v>
      </c>
    </row>
    <row r="1301" spans="2:2" x14ac:dyDescent="0.2">
      <c r="B1301" s="10">
        <f>B1300+1</f>
        <v>43773</v>
      </c>
    </row>
    <row r="1302" spans="2:2" x14ac:dyDescent="0.2">
      <c r="B1302" s="10">
        <f>B1301+1</f>
        <v>43774</v>
      </c>
    </row>
    <row r="1303" spans="2:2" x14ac:dyDescent="0.2">
      <c r="B1303" s="10">
        <f>B1302+1</f>
        <v>43775</v>
      </c>
    </row>
    <row r="1304" spans="2:2" x14ac:dyDescent="0.2">
      <c r="B1304" s="10">
        <f>B1303+1</f>
        <v>43776</v>
      </c>
    </row>
    <row r="1305" spans="2:2" x14ac:dyDescent="0.2">
      <c r="B1305" s="10">
        <f>B1304+1</f>
        <v>43777</v>
      </c>
    </row>
    <row r="1306" spans="2:2" x14ac:dyDescent="0.2">
      <c r="B1306" s="10">
        <f>B1305+1</f>
        <v>43778</v>
      </c>
    </row>
    <row r="1307" spans="2:2" x14ac:dyDescent="0.2">
      <c r="B1307" s="10">
        <f>B1306+1</f>
        <v>43779</v>
      </c>
    </row>
    <row r="1308" spans="2:2" x14ac:dyDescent="0.2">
      <c r="B1308" s="10">
        <f>B1307+1</f>
        <v>43780</v>
      </c>
    </row>
    <row r="1309" spans="2:2" x14ac:dyDescent="0.2">
      <c r="B1309" s="10">
        <f>B1308+1</f>
        <v>43781</v>
      </c>
    </row>
    <row r="1310" spans="2:2" x14ac:dyDescent="0.2">
      <c r="B1310" s="10">
        <f>B1309+1</f>
        <v>43782</v>
      </c>
    </row>
    <row r="1311" spans="2:2" x14ac:dyDescent="0.2">
      <c r="B1311" s="10">
        <f>B1310+1</f>
        <v>43783</v>
      </c>
    </row>
    <row r="1312" spans="2:2" x14ac:dyDescent="0.2">
      <c r="B1312" s="10">
        <f>B1311+1</f>
        <v>43784</v>
      </c>
    </row>
    <row r="1313" spans="2:2" x14ac:dyDescent="0.2">
      <c r="B1313" s="10">
        <f>B1312+1</f>
        <v>43785</v>
      </c>
    </row>
    <row r="1314" spans="2:2" x14ac:dyDescent="0.2">
      <c r="B1314" s="10">
        <f>B1313+1</f>
        <v>43786</v>
      </c>
    </row>
    <row r="1315" spans="2:2" x14ac:dyDescent="0.2">
      <c r="B1315" s="10">
        <f>B1314+1</f>
        <v>43787</v>
      </c>
    </row>
    <row r="1316" spans="2:2" x14ac:dyDescent="0.2">
      <c r="B1316" s="10">
        <f>B1315+1</f>
        <v>43788</v>
      </c>
    </row>
    <row r="1317" spans="2:2" x14ac:dyDescent="0.2">
      <c r="B1317" s="10">
        <f>B1316+1</f>
        <v>43789</v>
      </c>
    </row>
    <row r="1318" spans="2:2" x14ac:dyDescent="0.2">
      <c r="B1318" s="10">
        <f>B1317+1</f>
        <v>43790</v>
      </c>
    </row>
    <row r="1319" spans="2:2" x14ac:dyDescent="0.2">
      <c r="B1319" s="10">
        <f>B1318+1</f>
        <v>43791</v>
      </c>
    </row>
    <row r="1320" spans="2:2" x14ac:dyDescent="0.2">
      <c r="B1320" s="10">
        <f>B1319+1</f>
        <v>43792</v>
      </c>
    </row>
    <row r="1321" spans="2:2" x14ac:dyDescent="0.2">
      <c r="B1321" s="10">
        <f>B1320+1</f>
        <v>43793</v>
      </c>
    </row>
    <row r="1322" spans="2:2" x14ac:dyDescent="0.2">
      <c r="B1322" s="10">
        <f>B1321+1</f>
        <v>43794</v>
      </c>
    </row>
    <row r="1323" spans="2:2" x14ac:dyDescent="0.2">
      <c r="B1323" s="10">
        <f>B1322+1</f>
        <v>43795</v>
      </c>
    </row>
    <row r="1324" spans="2:2" x14ac:dyDescent="0.2">
      <c r="B1324" s="10">
        <f>B1323+1</f>
        <v>43796</v>
      </c>
    </row>
    <row r="1325" spans="2:2" x14ac:dyDescent="0.2">
      <c r="B1325" s="10">
        <f>B1324+1</f>
        <v>43797</v>
      </c>
    </row>
    <row r="1326" spans="2:2" x14ac:dyDescent="0.2">
      <c r="B1326" s="10">
        <f>B1325+1</f>
        <v>43798</v>
      </c>
    </row>
    <row r="1327" spans="2:2" x14ac:dyDescent="0.2">
      <c r="B1327" s="10">
        <f>B1326+1</f>
        <v>43799</v>
      </c>
    </row>
    <row r="1328" spans="2:2" x14ac:dyDescent="0.2">
      <c r="B1328" s="10">
        <f>B1327+1</f>
        <v>43800</v>
      </c>
    </row>
    <row r="1329" spans="2:2" x14ac:dyDescent="0.2">
      <c r="B1329" s="10">
        <f>B1328+1</f>
        <v>43801</v>
      </c>
    </row>
    <row r="1330" spans="2:2" x14ac:dyDescent="0.2">
      <c r="B1330" s="10">
        <f>B1329+1</f>
        <v>43802</v>
      </c>
    </row>
    <row r="1331" spans="2:2" x14ac:dyDescent="0.2">
      <c r="B1331" s="10">
        <f>B1330+1</f>
        <v>43803</v>
      </c>
    </row>
    <row r="1332" spans="2:2" x14ac:dyDescent="0.2">
      <c r="B1332" s="10">
        <f>B1331+1</f>
        <v>43804</v>
      </c>
    </row>
    <row r="1333" spans="2:2" x14ac:dyDescent="0.2">
      <c r="B1333" s="10">
        <f>B1332+1</f>
        <v>43805</v>
      </c>
    </row>
    <row r="1334" spans="2:2" x14ac:dyDescent="0.2">
      <c r="B1334" s="10">
        <f>B1333+1</f>
        <v>43806</v>
      </c>
    </row>
    <row r="1335" spans="2:2" x14ac:dyDescent="0.2">
      <c r="B1335" s="10">
        <f>B1334+1</f>
        <v>43807</v>
      </c>
    </row>
    <row r="1336" spans="2:2" x14ac:dyDescent="0.2">
      <c r="B1336" s="10">
        <f>B1335+1</f>
        <v>43808</v>
      </c>
    </row>
    <row r="1337" spans="2:2" x14ac:dyDescent="0.2">
      <c r="B1337" s="10">
        <f>B1336+1</f>
        <v>43809</v>
      </c>
    </row>
    <row r="1338" spans="2:2" x14ac:dyDescent="0.2">
      <c r="B1338" s="10">
        <f>B1337+1</f>
        <v>43810</v>
      </c>
    </row>
    <row r="1339" spans="2:2" x14ac:dyDescent="0.2">
      <c r="B1339" s="10">
        <f>B1338+1</f>
        <v>43811</v>
      </c>
    </row>
    <row r="1340" spans="2:2" x14ac:dyDescent="0.2">
      <c r="B1340" s="10">
        <f>B1339+1</f>
        <v>43812</v>
      </c>
    </row>
    <row r="1341" spans="2:2" x14ac:dyDescent="0.2">
      <c r="B1341" s="10">
        <f>B1340+1</f>
        <v>43813</v>
      </c>
    </row>
    <row r="1342" spans="2:2" x14ac:dyDescent="0.2">
      <c r="B1342" s="10">
        <f>B1341+1</f>
        <v>43814</v>
      </c>
    </row>
    <row r="1343" spans="2:2" x14ac:dyDescent="0.2">
      <c r="B1343" s="10">
        <f>B1342+1</f>
        <v>43815</v>
      </c>
    </row>
    <row r="1344" spans="2:2" x14ac:dyDescent="0.2">
      <c r="B1344" s="10">
        <f>B1343+1</f>
        <v>43816</v>
      </c>
    </row>
  </sheetData>
  <mergeCells count="315">
    <mergeCell ref="H2:R10"/>
    <mergeCell ref="A13:C13"/>
    <mergeCell ref="D13:AD13"/>
    <mergeCell ref="AE13:AF13"/>
    <mergeCell ref="AG13:AT13"/>
    <mergeCell ref="AV13:AW13"/>
    <mergeCell ref="AX13:BK13"/>
    <mergeCell ref="BM13:BN13"/>
    <mergeCell ref="BO13:CB13"/>
    <mergeCell ref="C14:C15"/>
    <mergeCell ref="D14:E14"/>
    <mergeCell ref="G14:H14"/>
    <mergeCell ref="J14:K14"/>
    <mergeCell ref="M14:N14"/>
    <mergeCell ref="P14:Q14"/>
    <mergeCell ref="Y14:AD14"/>
    <mergeCell ref="AE14:AF15"/>
    <mergeCell ref="AG14:AG15"/>
    <mergeCell ref="AH14:AH15"/>
    <mergeCell ref="AI14:AI15"/>
    <mergeCell ref="AJ14:AJ15"/>
    <mergeCell ref="AK14:AK15"/>
    <mergeCell ref="AL14:AL15"/>
    <mergeCell ref="AM14:AM15"/>
    <mergeCell ref="AN14:AN15"/>
    <mergeCell ref="AO14:AO15"/>
    <mergeCell ref="AP14:AP15"/>
    <mergeCell ref="AV14:AW15"/>
    <mergeCell ref="AX14:AX15"/>
    <mergeCell ref="AY14:AY15"/>
    <mergeCell ref="AZ14:AZ15"/>
    <mergeCell ref="BA14:BA15"/>
    <mergeCell ref="BB14:BB15"/>
    <mergeCell ref="BC14:BC15"/>
    <mergeCell ref="BD14:BD15"/>
    <mergeCell ref="BU14:BU15"/>
    <mergeCell ref="BV14:BV15"/>
    <mergeCell ref="BE14:BE15"/>
    <mergeCell ref="BF14:BF15"/>
    <mergeCell ref="BG14:BG15"/>
    <mergeCell ref="BM14:BN15"/>
    <mergeCell ref="BO14:BO15"/>
    <mergeCell ref="BP14:BP15"/>
    <mergeCell ref="BW14:BW15"/>
    <mergeCell ref="BX14:BX15"/>
    <mergeCell ref="AQ15:AR15"/>
    <mergeCell ref="AS15:AT15"/>
    <mergeCell ref="BH15:BI15"/>
    <mergeCell ref="BJ15:BK15"/>
    <mergeCell ref="BQ14:BQ15"/>
    <mergeCell ref="BR14:BR15"/>
    <mergeCell ref="BS14:BS15"/>
    <mergeCell ref="BT14:BT15"/>
    <mergeCell ref="BY15:BZ15"/>
    <mergeCell ref="CA15:CB15"/>
    <mergeCell ref="D20:E20"/>
    <mergeCell ref="G20:H20"/>
    <mergeCell ref="J20:K20"/>
    <mergeCell ref="M20:N20"/>
    <mergeCell ref="P20:Q20"/>
    <mergeCell ref="AE20:AF20"/>
    <mergeCell ref="AV20:BG20"/>
    <mergeCell ref="BH20:BK20"/>
    <mergeCell ref="BM20:BX20"/>
    <mergeCell ref="D24:E24"/>
    <mergeCell ref="G24:H24"/>
    <mergeCell ref="J24:K24"/>
    <mergeCell ref="M24:N24"/>
    <mergeCell ref="P24:Q24"/>
    <mergeCell ref="AE24:AF24"/>
    <mergeCell ref="AV24:BG24"/>
    <mergeCell ref="BH24:BK24"/>
    <mergeCell ref="BM24:BX24"/>
    <mergeCell ref="D28:E28"/>
    <mergeCell ref="G28:H28"/>
    <mergeCell ref="J28:K28"/>
    <mergeCell ref="M28:N28"/>
    <mergeCell ref="P28:Q28"/>
    <mergeCell ref="AE28:AF28"/>
    <mergeCell ref="AV28:BG28"/>
    <mergeCell ref="BM28:BX28"/>
    <mergeCell ref="D30:E30"/>
    <mergeCell ref="G30:H30"/>
    <mergeCell ref="J30:K30"/>
    <mergeCell ref="M30:N30"/>
    <mergeCell ref="P30:Q30"/>
    <mergeCell ref="AE30:AF30"/>
    <mergeCell ref="AV30:BG30"/>
    <mergeCell ref="BM30:BX30"/>
    <mergeCell ref="D35:E35"/>
    <mergeCell ref="G35:H35"/>
    <mergeCell ref="J35:K35"/>
    <mergeCell ref="M35:N35"/>
    <mergeCell ref="P35:Q35"/>
    <mergeCell ref="AE35:AF35"/>
    <mergeCell ref="AV35:BG35"/>
    <mergeCell ref="BM35:BX35"/>
    <mergeCell ref="D41:E41"/>
    <mergeCell ref="G41:H41"/>
    <mergeCell ref="J41:K41"/>
    <mergeCell ref="M41:N41"/>
    <mergeCell ref="P41:Q41"/>
    <mergeCell ref="AE41:AF41"/>
    <mergeCell ref="AV41:BG41"/>
    <mergeCell ref="BM41:BX41"/>
    <mergeCell ref="D46:E46"/>
    <mergeCell ref="G46:H46"/>
    <mergeCell ref="J46:K46"/>
    <mergeCell ref="M46:N46"/>
    <mergeCell ref="P46:Q46"/>
    <mergeCell ref="AE46:AF46"/>
    <mergeCell ref="AV46:BG46"/>
    <mergeCell ref="BM46:BX46"/>
    <mergeCell ref="B52:B53"/>
    <mergeCell ref="C52:C53"/>
    <mergeCell ref="D52:E52"/>
    <mergeCell ref="G52:H52"/>
    <mergeCell ref="J52:K52"/>
    <mergeCell ref="M52:N52"/>
    <mergeCell ref="P52:Q52"/>
    <mergeCell ref="Y52:AD52"/>
    <mergeCell ref="AG52:AG53"/>
    <mergeCell ref="AH52:AH53"/>
    <mergeCell ref="AI52:AI53"/>
    <mergeCell ref="AJ52:AJ53"/>
    <mergeCell ref="AK52:AK53"/>
    <mergeCell ref="AL52:AL53"/>
    <mergeCell ref="AM52:AM53"/>
    <mergeCell ref="AN52:AN53"/>
    <mergeCell ref="AO52:AO53"/>
    <mergeCell ref="AP52:AP53"/>
    <mergeCell ref="AV52:AW53"/>
    <mergeCell ref="AX52:AX53"/>
    <mergeCell ref="AY52:AY53"/>
    <mergeCell ref="AZ52:AZ53"/>
    <mergeCell ref="BA52:BA53"/>
    <mergeCell ref="BB52:BB53"/>
    <mergeCell ref="BC52:BC53"/>
    <mergeCell ref="BD52:BD53"/>
    <mergeCell ref="BU52:BU53"/>
    <mergeCell ref="BV52:BV53"/>
    <mergeCell ref="BE52:BE53"/>
    <mergeCell ref="BF52:BF53"/>
    <mergeCell ref="BG52:BG53"/>
    <mergeCell ref="BM52:BN53"/>
    <mergeCell ref="BO52:BO53"/>
    <mergeCell ref="BP52:BP53"/>
    <mergeCell ref="BW52:BW53"/>
    <mergeCell ref="BX52:BX53"/>
    <mergeCell ref="AQ53:AR53"/>
    <mergeCell ref="AS53:AT53"/>
    <mergeCell ref="BH53:BI53"/>
    <mergeCell ref="BJ53:BK53"/>
    <mergeCell ref="BQ52:BQ53"/>
    <mergeCell ref="BR52:BR53"/>
    <mergeCell ref="BS52:BS53"/>
    <mergeCell ref="BT52:BT53"/>
    <mergeCell ref="BY53:BZ53"/>
    <mergeCell ref="CA53:CB53"/>
    <mergeCell ref="B86:B87"/>
    <mergeCell ref="C86:C87"/>
    <mergeCell ref="D86:F86"/>
    <mergeCell ref="G86:I86"/>
    <mergeCell ref="J86:L86"/>
    <mergeCell ref="M86:O86"/>
    <mergeCell ref="P86:R86"/>
    <mergeCell ref="S86:S87"/>
    <mergeCell ref="T86:T87"/>
    <mergeCell ref="U86:U87"/>
    <mergeCell ref="V86:V87"/>
    <mergeCell ref="W86:W87"/>
    <mergeCell ref="X86:X87"/>
    <mergeCell ref="Y86:AD86"/>
    <mergeCell ref="AG86:AG87"/>
    <mergeCell ref="AH86:AH87"/>
    <mergeCell ref="AI86:AI87"/>
    <mergeCell ref="AJ86:AJ87"/>
    <mergeCell ref="AK86:AK87"/>
    <mergeCell ref="AL86:AL87"/>
    <mergeCell ref="AM86:AM87"/>
    <mergeCell ref="AN86:AN87"/>
    <mergeCell ref="AO86:AO87"/>
    <mergeCell ref="AP86:AP87"/>
    <mergeCell ref="AV86:AW87"/>
    <mergeCell ref="AX86:AX87"/>
    <mergeCell ref="AY86:AY87"/>
    <mergeCell ref="AZ86:AZ87"/>
    <mergeCell ref="BA86:BA87"/>
    <mergeCell ref="BB86:BB87"/>
    <mergeCell ref="BC86:BC87"/>
    <mergeCell ref="BD86:BD87"/>
    <mergeCell ref="BU86:BU87"/>
    <mergeCell ref="BV86:BV87"/>
    <mergeCell ref="BE86:BE87"/>
    <mergeCell ref="BF86:BF87"/>
    <mergeCell ref="BG86:BG87"/>
    <mergeCell ref="BM86:BN87"/>
    <mergeCell ref="BO86:BO87"/>
    <mergeCell ref="BP86:BP87"/>
    <mergeCell ref="BW86:BW87"/>
    <mergeCell ref="BX86:BX87"/>
    <mergeCell ref="AQ87:AR87"/>
    <mergeCell ref="AS87:AT87"/>
    <mergeCell ref="BH87:BI87"/>
    <mergeCell ref="BJ87:BK87"/>
    <mergeCell ref="BQ86:BQ87"/>
    <mergeCell ref="BR86:BR87"/>
    <mergeCell ref="BS86:BS87"/>
    <mergeCell ref="BT86:BT87"/>
    <mergeCell ref="BY87:BZ87"/>
    <mergeCell ref="CA87:CB87"/>
    <mergeCell ref="B120:B121"/>
    <mergeCell ref="C120:C121"/>
    <mergeCell ref="D120:F120"/>
    <mergeCell ref="G120:I120"/>
    <mergeCell ref="J120:L120"/>
    <mergeCell ref="M120:O120"/>
    <mergeCell ref="P120:R120"/>
    <mergeCell ref="S120:S121"/>
    <mergeCell ref="T120:T121"/>
    <mergeCell ref="U120:U121"/>
    <mergeCell ref="V120:V121"/>
    <mergeCell ref="W120:W121"/>
    <mergeCell ref="X120:X121"/>
    <mergeCell ref="Y120:AD120"/>
    <mergeCell ref="AG120:AG121"/>
    <mergeCell ref="AH120:AH121"/>
    <mergeCell ref="AI120:AI121"/>
    <mergeCell ref="AJ120:AJ121"/>
    <mergeCell ref="AK120:AK121"/>
    <mergeCell ref="AL120:AL121"/>
    <mergeCell ref="AM120:AM121"/>
    <mergeCell ref="AN120:AN121"/>
    <mergeCell ref="AO120:AO121"/>
    <mergeCell ref="AP120:AP121"/>
    <mergeCell ref="AV120:AW121"/>
    <mergeCell ref="AX120:AX121"/>
    <mergeCell ref="AY120:AY121"/>
    <mergeCell ref="AZ120:AZ121"/>
    <mergeCell ref="BA120:BA121"/>
    <mergeCell ref="BB120:BB121"/>
    <mergeCell ref="BC120:BC121"/>
    <mergeCell ref="BD120:BD121"/>
    <mergeCell ref="BU120:BU121"/>
    <mergeCell ref="BV120:BV121"/>
    <mergeCell ref="BE120:BE121"/>
    <mergeCell ref="BF120:BF121"/>
    <mergeCell ref="BG120:BG121"/>
    <mergeCell ref="BM120:BN121"/>
    <mergeCell ref="BO120:BO121"/>
    <mergeCell ref="BP120:BP121"/>
    <mergeCell ref="BW120:BW121"/>
    <mergeCell ref="BX120:BX121"/>
    <mergeCell ref="AQ121:AR121"/>
    <mergeCell ref="AS121:AT121"/>
    <mergeCell ref="BH121:BI121"/>
    <mergeCell ref="BJ121:BK121"/>
    <mergeCell ref="BQ120:BQ121"/>
    <mergeCell ref="BR120:BR121"/>
    <mergeCell ref="BS120:BS121"/>
    <mergeCell ref="BT120:BT121"/>
    <mergeCell ref="BY121:BZ121"/>
    <mergeCell ref="CA121:CB121"/>
    <mergeCell ref="B154:B155"/>
    <mergeCell ref="C154:C155"/>
    <mergeCell ref="D154:F154"/>
    <mergeCell ref="G154:I154"/>
    <mergeCell ref="J154:L154"/>
    <mergeCell ref="M154:O154"/>
    <mergeCell ref="P154:R154"/>
    <mergeCell ref="S154:S155"/>
    <mergeCell ref="T154:T155"/>
    <mergeCell ref="U154:U155"/>
    <mergeCell ref="V154:V155"/>
    <mergeCell ref="W154:W155"/>
    <mergeCell ref="X154:X155"/>
    <mergeCell ref="Y154:AD154"/>
    <mergeCell ref="AG154:AG155"/>
    <mergeCell ref="AH154:AH155"/>
    <mergeCell ref="AI154:AI155"/>
    <mergeCell ref="AJ154:AJ155"/>
    <mergeCell ref="AK154:AK155"/>
    <mergeCell ref="AL154:AL155"/>
    <mergeCell ref="AM154:AM155"/>
    <mergeCell ref="AN154:AN155"/>
    <mergeCell ref="AO154:AO155"/>
    <mergeCell ref="AP154:AP155"/>
    <mergeCell ref="AV154:AW155"/>
    <mergeCell ref="AX154:AX155"/>
    <mergeCell ref="AY154:AY155"/>
    <mergeCell ref="AZ154:AZ155"/>
    <mergeCell ref="BA154:BA155"/>
    <mergeCell ref="BB154:BB155"/>
    <mergeCell ref="BC154:BC155"/>
    <mergeCell ref="BD154:BD155"/>
    <mergeCell ref="BU154:BU155"/>
    <mergeCell ref="BV154:BV155"/>
    <mergeCell ref="BE154:BE155"/>
    <mergeCell ref="BF154:BF155"/>
    <mergeCell ref="BG154:BG155"/>
    <mergeCell ref="BM154:BN155"/>
    <mergeCell ref="BO154:BO155"/>
    <mergeCell ref="BP154:BP155"/>
    <mergeCell ref="BW154:BW155"/>
    <mergeCell ref="BX154:BX155"/>
    <mergeCell ref="AQ155:AR155"/>
    <mergeCell ref="AS155:AT155"/>
    <mergeCell ref="BH155:BI155"/>
    <mergeCell ref="BJ155:BK155"/>
    <mergeCell ref="BQ154:BQ155"/>
    <mergeCell ref="BR154:BR155"/>
    <mergeCell ref="BS154:BS155"/>
    <mergeCell ref="BT154:BT155"/>
    <mergeCell ref="BY155:BZ155"/>
    <mergeCell ref="CA155:CB155"/>
  </mergeCells>
  <conditionalFormatting sqref="CC256:XFD257 BM256:BX257 AV256:BG257 A256:AP257">
    <cfRule type="expression" dxfId="456" priority="337">
      <formula>MOD(ROW(),2)</formula>
    </cfRule>
  </conditionalFormatting>
  <conditionalFormatting sqref="AS21:AS23 AQ21:AQ23 AQ36:AQ40 AS36:AS40 AQ31:AQ34 AS31:AS34 AQ29 AS29 AQ25:AQ27 AS25:AS27 AS42:AS45 AQ42:AQ45 AQ16:AQ19 AS16:AS19 AS47:AS51 AQ47:AQ51 AQ256:AQ257 AS256:AS257 BH256:BH257 BJ256:BJ257 BY256:BY257 CA256:CA257">
    <cfRule type="cellIs" dxfId="455" priority="328" operator="equal">
      <formula>0</formula>
    </cfRule>
    <cfRule type="cellIs" dxfId="454" priority="331" operator="between">
      <formula>1</formula>
      <formula>2</formula>
    </cfRule>
    <cfRule type="cellIs" dxfId="453" priority="332" operator="greaterThanOrEqual">
      <formula>3</formula>
    </cfRule>
  </conditionalFormatting>
  <conditionalFormatting sqref="AR256:AR257 AT256:AT257 BI256:BI257 BK256:BK257 BZ256:BZ257 CB256:CB257">
    <cfRule type="cellIs" dxfId="452" priority="327" operator="equal">
      <formula>0</formula>
    </cfRule>
    <cfRule type="cellIs" dxfId="451" priority="329" operator="between">
      <formula>33%</formula>
      <formula>0.66</formula>
    </cfRule>
    <cfRule type="cellIs" dxfId="450" priority="330" operator="greaterThanOrEqual">
      <formula>1</formula>
    </cfRule>
  </conditionalFormatting>
  <conditionalFormatting sqref="BY54:CB85 AQ54:AT85 BY88:CB119 AQ256:AT257 BH256:BK257 BY256:CB257">
    <cfRule type="expression" dxfId="449" priority="326">
      <formula>$A54=""</formula>
    </cfRule>
  </conditionalFormatting>
  <conditionalFormatting sqref="AR14">
    <cfRule type="cellIs" dxfId="448" priority="320" operator="equal">
      <formula>1</formula>
    </cfRule>
    <cfRule type="cellIs" dxfId="447" priority="321" operator="lessThan">
      <formula>1</formula>
    </cfRule>
  </conditionalFormatting>
  <conditionalFormatting sqref="AT14">
    <cfRule type="cellIs" dxfId="446" priority="318" operator="equal">
      <formula>1</formula>
    </cfRule>
    <cfRule type="cellIs" dxfId="445" priority="319" operator="lessThan">
      <formula>1</formula>
    </cfRule>
  </conditionalFormatting>
  <conditionalFormatting sqref="BK14">
    <cfRule type="cellIs" dxfId="444" priority="316" operator="equal">
      <formula>100%</formula>
    </cfRule>
    <cfRule type="cellIs" dxfId="443" priority="317" operator="lessThan">
      <formula>1</formula>
    </cfRule>
  </conditionalFormatting>
  <conditionalFormatting sqref="BI14">
    <cfRule type="cellIs" dxfId="442" priority="314" operator="equal">
      <formula>1</formula>
    </cfRule>
    <cfRule type="cellIs" dxfId="441" priority="315" operator="lessThan">
      <formula>1</formula>
    </cfRule>
  </conditionalFormatting>
  <conditionalFormatting sqref="CB14">
    <cfRule type="cellIs" dxfId="440" priority="312" operator="equal">
      <formula>100%</formula>
    </cfRule>
    <cfRule type="cellIs" dxfId="439" priority="313" operator="lessThan">
      <formula>1</formula>
    </cfRule>
  </conditionalFormatting>
  <conditionalFormatting sqref="BZ14">
    <cfRule type="cellIs" dxfId="438" priority="310" operator="equal">
      <formula>1</formula>
    </cfRule>
    <cfRule type="cellIs" dxfId="437" priority="311" operator="lessThan">
      <formula>1</formula>
    </cfRule>
  </conditionalFormatting>
  <conditionalFormatting sqref="AR52">
    <cfRule type="cellIs" dxfId="436" priority="308" operator="equal">
      <formula>1</formula>
    </cfRule>
    <cfRule type="cellIs" dxfId="435" priority="309" operator="lessThan">
      <formula>1</formula>
    </cfRule>
  </conditionalFormatting>
  <conditionalFormatting sqref="AT52">
    <cfRule type="cellIs" dxfId="434" priority="306" operator="equal">
      <formula>1</formula>
    </cfRule>
    <cfRule type="cellIs" dxfId="433" priority="307" operator="lessThan">
      <formula>1</formula>
    </cfRule>
  </conditionalFormatting>
  <conditionalFormatting sqref="BK52">
    <cfRule type="cellIs" dxfId="432" priority="304" operator="equal">
      <formula>100%</formula>
    </cfRule>
    <cfRule type="cellIs" dxfId="431" priority="305" operator="lessThan">
      <formula>1</formula>
    </cfRule>
  </conditionalFormatting>
  <conditionalFormatting sqref="BI52">
    <cfRule type="cellIs" dxfId="430" priority="302" operator="equal">
      <formula>1</formula>
    </cfRule>
    <cfRule type="cellIs" dxfId="429" priority="303" operator="lessThan">
      <formula>1</formula>
    </cfRule>
  </conditionalFormatting>
  <conditionalFormatting sqref="BH54:BH85 BJ54:BJ85 BY54:BY85 CA54:CA85 AQ54:AQ85 AS54:AS85">
    <cfRule type="cellIs" dxfId="428" priority="297" operator="equal">
      <formula>0</formula>
    </cfRule>
    <cfRule type="cellIs" dxfId="427" priority="300" operator="between">
      <formula>1</formula>
      <formula>2</formula>
    </cfRule>
    <cfRule type="cellIs" dxfId="426" priority="301" operator="greaterThanOrEqual">
      <formula>3</formula>
    </cfRule>
  </conditionalFormatting>
  <conditionalFormatting sqref="BI54:BI85 BK54:BK85 BZ54:BZ85 CB54:CB85 AR54:AR85 AT54:AT85">
    <cfRule type="cellIs" dxfId="425" priority="296" operator="equal">
      <formula>0</formula>
    </cfRule>
    <cfRule type="cellIs" dxfId="424" priority="298" operator="between">
      <formula>33%</formula>
      <formula>0.66</formula>
    </cfRule>
    <cfRule type="cellIs" dxfId="423" priority="299" operator="greaterThanOrEqual">
      <formula>1</formula>
    </cfRule>
  </conditionalFormatting>
  <conditionalFormatting sqref="BH54:BK85">
    <cfRule type="expression" dxfId="422" priority="295">
      <formula>$A54=""</formula>
    </cfRule>
  </conditionalFormatting>
  <conditionalFormatting sqref="CB52">
    <cfRule type="cellIs" dxfId="421" priority="293" operator="equal">
      <formula>100%</formula>
    </cfRule>
    <cfRule type="cellIs" dxfId="420" priority="294" operator="lessThan">
      <formula>1</formula>
    </cfRule>
  </conditionalFormatting>
  <conditionalFormatting sqref="BZ52">
    <cfRule type="cellIs" dxfId="419" priority="291" operator="equal">
      <formula>1</formula>
    </cfRule>
    <cfRule type="cellIs" dxfId="418" priority="292" operator="lessThan">
      <formula>1</formula>
    </cfRule>
  </conditionalFormatting>
  <conditionalFormatting sqref="AR86">
    <cfRule type="cellIs" dxfId="417" priority="289" operator="equal">
      <formula>1</formula>
    </cfRule>
    <cfRule type="cellIs" dxfId="416" priority="290" operator="lessThan">
      <formula>1</formula>
    </cfRule>
  </conditionalFormatting>
  <conditionalFormatting sqref="AT86">
    <cfRule type="cellIs" dxfId="415" priority="287" operator="equal">
      <formula>1</formula>
    </cfRule>
    <cfRule type="cellIs" dxfId="414" priority="288" operator="lessThan">
      <formula>1</formula>
    </cfRule>
  </conditionalFormatting>
  <conditionalFormatting sqref="BK86">
    <cfRule type="cellIs" dxfId="413" priority="285" operator="equal">
      <formula>100%</formula>
    </cfRule>
    <cfRule type="cellIs" dxfId="412" priority="286" operator="lessThan">
      <formula>1</formula>
    </cfRule>
  </conditionalFormatting>
  <conditionalFormatting sqref="BI86">
    <cfRule type="cellIs" dxfId="411" priority="283" operator="equal">
      <formula>1</formula>
    </cfRule>
    <cfRule type="cellIs" dxfId="410" priority="284" operator="lessThan">
      <formula>1</formula>
    </cfRule>
  </conditionalFormatting>
  <conditionalFormatting sqref="BH88:BH119 BJ88:BJ119 BY88:BY119 CA88:CA119 AQ88:AQ119 AS88:AS119">
    <cfRule type="cellIs" dxfId="409" priority="278" operator="equal">
      <formula>0</formula>
    </cfRule>
    <cfRule type="cellIs" dxfId="408" priority="281" operator="between">
      <formula>1</formula>
      <formula>2</formula>
    </cfRule>
    <cfRule type="cellIs" dxfId="407" priority="282" operator="greaterThanOrEqual">
      <formula>3</formula>
    </cfRule>
  </conditionalFormatting>
  <conditionalFormatting sqref="BI88:BI119 BK88:BK119 BZ88:BZ119 CB88:CB119 AR88:AR119 AT88:AT119">
    <cfRule type="cellIs" dxfId="406" priority="277" operator="equal">
      <formula>0</formula>
    </cfRule>
    <cfRule type="cellIs" dxfId="405" priority="279" operator="between">
      <formula>33%</formula>
      <formula>0.66</formula>
    </cfRule>
    <cfRule type="cellIs" dxfId="404" priority="280" operator="greaterThanOrEqual">
      <formula>1</formula>
    </cfRule>
  </conditionalFormatting>
  <conditionalFormatting sqref="BH88:BK119">
    <cfRule type="expression" dxfId="403" priority="276">
      <formula>$A88=""</formula>
    </cfRule>
  </conditionalFormatting>
  <conditionalFormatting sqref="CB86">
    <cfRule type="cellIs" dxfId="402" priority="274" operator="equal">
      <formula>100%</formula>
    </cfRule>
    <cfRule type="cellIs" dxfId="401" priority="275" operator="lessThan">
      <formula>1</formula>
    </cfRule>
  </conditionalFormatting>
  <conditionalFormatting sqref="BZ86">
    <cfRule type="cellIs" dxfId="400" priority="272" operator="equal">
      <formula>1</formula>
    </cfRule>
    <cfRule type="cellIs" dxfId="399" priority="273" operator="lessThan">
      <formula>1</formula>
    </cfRule>
  </conditionalFormatting>
  <conditionalFormatting sqref="AR120">
    <cfRule type="cellIs" dxfId="398" priority="270" operator="equal">
      <formula>1</formula>
    </cfRule>
    <cfRule type="cellIs" dxfId="397" priority="271" operator="lessThan">
      <formula>1</formula>
    </cfRule>
  </conditionalFormatting>
  <conditionalFormatting sqref="AT120">
    <cfRule type="cellIs" dxfId="396" priority="268" operator="equal">
      <formula>1</formula>
    </cfRule>
    <cfRule type="cellIs" dxfId="395" priority="269" operator="lessThan">
      <formula>1</formula>
    </cfRule>
  </conditionalFormatting>
  <conditionalFormatting sqref="BK120">
    <cfRule type="cellIs" dxfId="394" priority="266" operator="equal">
      <formula>100%</formula>
    </cfRule>
    <cfRule type="cellIs" dxfId="393" priority="267" operator="lessThan">
      <formula>1</formula>
    </cfRule>
  </conditionalFormatting>
  <conditionalFormatting sqref="BI120">
    <cfRule type="cellIs" dxfId="392" priority="264" operator="equal">
      <formula>1</formula>
    </cfRule>
    <cfRule type="cellIs" dxfId="391" priority="265" operator="lessThan">
      <formula>1</formula>
    </cfRule>
  </conditionalFormatting>
  <conditionalFormatting sqref="BH122:BH153 BJ122:BJ153 BY122:BY153 CA122:CA153 AQ122:AQ153 AS122:AS153">
    <cfRule type="cellIs" dxfId="390" priority="259" operator="equal">
      <formula>0</formula>
    </cfRule>
    <cfRule type="cellIs" dxfId="389" priority="262" operator="between">
      <formula>1</formula>
      <formula>2</formula>
    </cfRule>
    <cfRule type="cellIs" dxfId="388" priority="263" operator="greaterThanOrEqual">
      <formula>3</formula>
    </cfRule>
  </conditionalFormatting>
  <conditionalFormatting sqref="BI122:BI153 BK122:BK153 BZ122:BZ153 CB122:CB153 AR122:AR153 AT122:AT153 AT21:AT23 AR21:AR23 AR36:AR40 AT36:AT40 AR31:AR34 AT31:AT34 AR29 AT29 AR25:AR27 AT25:AT27 AT42:AT45 AR42:AR45 AR16:AR19 AT16:AT19 AT47:AT51 AR47:AR51">
    <cfRule type="cellIs" dxfId="387" priority="258" operator="equal">
      <formula>0</formula>
    </cfRule>
    <cfRule type="cellIs" dxfId="386" priority="260" operator="between">
      <formula>33%</formula>
      <formula>99%</formula>
    </cfRule>
    <cfRule type="cellIs" dxfId="385" priority="261" operator="greaterThanOrEqual">
      <formula>1</formula>
    </cfRule>
  </conditionalFormatting>
  <conditionalFormatting sqref="BH122:BK153">
    <cfRule type="expression" dxfId="384" priority="257">
      <formula>$A122=""</formula>
    </cfRule>
  </conditionalFormatting>
  <conditionalFormatting sqref="CB120">
    <cfRule type="cellIs" dxfId="383" priority="255" operator="equal">
      <formula>100%</formula>
    </cfRule>
    <cfRule type="cellIs" dxfId="382" priority="256" operator="lessThan">
      <formula>1</formula>
    </cfRule>
  </conditionalFormatting>
  <conditionalFormatting sqref="BZ120">
    <cfRule type="cellIs" dxfId="381" priority="253" operator="equal">
      <formula>1</formula>
    </cfRule>
    <cfRule type="cellIs" dxfId="380" priority="254" operator="lessThan">
      <formula>1</formula>
    </cfRule>
  </conditionalFormatting>
  <conditionalFormatting sqref="AR154">
    <cfRule type="cellIs" dxfId="379" priority="251" operator="equal">
      <formula>1</formula>
    </cfRule>
    <cfRule type="cellIs" dxfId="378" priority="252" operator="lessThan">
      <formula>1</formula>
    </cfRule>
  </conditionalFormatting>
  <conditionalFormatting sqref="AT154">
    <cfRule type="cellIs" dxfId="377" priority="249" operator="equal">
      <formula>1</formula>
    </cfRule>
    <cfRule type="cellIs" dxfId="376" priority="250" operator="lessThan">
      <formula>1</formula>
    </cfRule>
  </conditionalFormatting>
  <conditionalFormatting sqref="BK154">
    <cfRule type="cellIs" dxfId="375" priority="247" operator="equal">
      <formula>100%</formula>
    </cfRule>
    <cfRule type="cellIs" dxfId="374" priority="248" operator="lessThan">
      <formula>1</formula>
    </cfRule>
  </conditionalFormatting>
  <conditionalFormatting sqref="BI154">
    <cfRule type="cellIs" dxfId="373" priority="245" operator="equal">
      <formula>1</formula>
    </cfRule>
    <cfRule type="cellIs" dxfId="372" priority="246" operator="lessThan">
      <formula>1</formula>
    </cfRule>
  </conditionalFormatting>
  <conditionalFormatting sqref="BH156:BH187 BJ156:BJ187 BY156:BY187 CA156:CA187 AQ156:AQ187 AS156:AS187">
    <cfRule type="cellIs" dxfId="371" priority="240" operator="equal">
      <formula>0</formula>
    </cfRule>
    <cfRule type="cellIs" dxfId="370" priority="243" operator="between">
      <formula>1</formula>
      <formula>2</formula>
    </cfRule>
    <cfRule type="cellIs" dxfId="369" priority="244" operator="greaterThanOrEqual">
      <formula>3</formula>
    </cfRule>
  </conditionalFormatting>
  <conditionalFormatting sqref="BI156:BI187 BK156:BK187 BZ156:BZ187 CB156:CB187 AR156:AR187 AT156:AT187">
    <cfRule type="cellIs" dxfId="368" priority="239" operator="equal">
      <formula>0</formula>
    </cfRule>
    <cfRule type="cellIs" dxfId="367" priority="241" operator="between">
      <formula>33%</formula>
      <formula>0.66</formula>
    </cfRule>
    <cfRule type="cellIs" dxfId="366" priority="242" operator="greaterThanOrEqual">
      <formula>1</formula>
    </cfRule>
  </conditionalFormatting>
  <conditionalFormatting sqref="BH156:BK187">
    <cfRule type="expression" dxfId="365" priority="238">
      <formula>$A156=""</formula>
    </cfRule>
  </conditionalFormatting>
  <conditionalFormatting sqref="CB154">
    <cfRule type="cellIs" dxfId="364" priority="236" operator="equal">
      <formula>100%</formula>
    </cfRule>
    <cfRule type="cellIs" dxfId="363" priority="237" operator="lessThan">
      <formula>1</formula>
    </cfRule>
  </conditionalFormatting>
  <conditionalFormatting sqref="BZ154">
    <cfRule type="cellIs" dxfId="362" priority="234" operator="equal">
      <formula>1</formula>
    </cfRule>
    <cfRule type="cellIs" dxfId="361" priority="235" operator="lessThan">
      <formula>1</formula>
    </cfRule>
  </conditionalFormatting>
  <conditionalFormatting sqref="S123:V123 O17:O19 R17:R19 R47:R51 O47:O51 F122:F151">
    <cfRule type="expression" dxfId="360" priority="230">
      <formula>D17=""</formula>
    </cfRule>
    <cfRule type="cellIs" dxfId="359" priority="231" operator="lessThan">
      <formula>1</formula>
    </cfRule>
    <cfRule type="cellIs" dxfId="358" priority="232" operator="between">
      <formula>1</formula>
      <formula>90</formula>
    </cfRule>
  </conditionalFormatting>
  <conditionalFormatting sqref="X123:AF123 R17:R19 F16:F19 O17:O19 I16:I19 AA17:AB19 L47:L51 I47:I51 O47:O51 F47:F51 R47:R51">
    <cfRule type="cellIs" dxfId="357" priority="233" operator="greaterThan">
      <formula>89</formula>
    </cfRule>
  </conditionalFormatting>
  <conditionalFormatting sqref="F16:F19 O17:O19 I16:I19 AA17:AB19 L47:L51 I47:I51 O47:O51 F47:F51">
    <cfRule type="expression" dxfId="356" priority="226">
      <formula>D16=""</formula>
    </cfRule>
    <cfRule type="cellIs" dxfId="355" priority="227" operator="lessThan">
      <formula>1</formula>
    </cfRule>
    <cfRule type="cellIs" dxfId="354" priority="228" operator="between">
      <formula>1</formula>
      <formula>90</formula>
    </cfRule>
  </conditionalFormatting>
  <conditionalFormatting sqref="O17:O19 R17:R19 AA17:AB19 R47:R51 O47:O51">
    <cfRule type="cellIs" dxfId="353" priority="224" operator="between">
      <formula>1</formula>
      <formula>90</formula>
    </cfRule>
    <cfRule type="expression" dxfId="352" priority="225">
      <formula>M17=""</formula>
    </cfRule>
    <cfRule type="cellIs" dxfId="351" priority="229" operator="lessThan">
      <formula>1</formula>
    </cfRule>
  </conditionalFormatting>
  <conditionalFormatting sqref="S88:V88 F88:F105">
    <cfRule type="expression" dxfId="350" priority="220">
      <formula>D88=""</formula>
    </cfRule>
    <cfRule type="cellIs" dxfId="349" priority="221" operator="lessThan">
      <formula>1</formula>
    </cfRule>
    <cfRule type="cellIs" dxfId="348" priority="222" operator="between">
      <formula>1</formula>
      <formula>90</formula>
    </cfRule>
  </conditionalFormatting>
  <conditionalFormatting sqref="F88:F105">
    <cfRule type="cellIs" dxfId="347" priority="223" operator="greaterThan">
      <formula>89</formula>
    </cfRule>
  </conditionalFormatting>
  <conditionalFormatting sqref="F122:F151">
    <cfRule type="cellIs" dxfId="346" priority="219" operator="greaterThan">
      <formula>89</formula>
    </cfRule>
  </conditionalFormatting>
  <conditionalFormatting sqref="S88:W88">
    <cfRule type="cellIs" dxfId="313" priority="196" operator="greaterThan">
      <formula>89</formula>
    </cfRule>
  </conditionalFormatting>
  <conditionalFormatting sqref="S123:W123">
    <cfRule type="cellIs" dxfId="312" priority="195" operator="greaterThan">
      <formula>89</formula>
    </cfRule>
  </conditionalFormatting>
  <conditionalFormatting sqref="X123:AF123">
    <cfRule type="expression" dxfId="311" priority="192">
      <formula>#REF!=""</formula>
    </cfRule>
    <cfRule type="cellIs" dxfId="310" priority="193" operator="lessThan">
      <formula>1</formula>
    </cfRule>
    <cfRule type="cellIs" dxfId="309" priority="194" operator="between">
      <formula>1</formula>
      <formula>90</formula>
    </cfRule>
  </conditionalFormatting>
  <conditionalFormatting sqref="W88">
    <cfRule type="expression" dxfId="308" priority="354">
      <formula>R88=""</formula>
    </cfRule>
    <cfRule type="cellIs" dxfId="307" priority="355" operator="lessThan">
      <formula>1</formula>
    </cfRule>
    <cfRule type="cellIs" dxfId="306" priority="356" operator="between">
      <formula>1</formula>
      <formula>90</formula>
    </cfRule>
  </conditionalFormatting>
  <conditionalFormatting sqref="W123">
    <cfRule type="expression" dxfId="305" priority="357">
      <formula>R123=""</formula>
    </cfRule>
    <cfRule type="cellIs" dxfId="304" priority="358" operator="lessThan">
      <formula>1</formula>
    </cfRule>
    <cfRule type="cellIs" dxfId="303" priority="359" operator="between">
      <formula>1</formula>
      <formula>90</formula>
    </cfRule>
  </conditionalFormatting>
  <conditionalFormatting sqref="AC21:AD23 AC25:AD27 S17:Z19 AC17:AC19 AD16:AD19 T16:Z16">
    <cfRule type="containsText" dxfId="302" priority="191" operator="containsText" text="HABILITE">
      <formula>NOT(ISERROR(SEARCH("HABILITE",S16)))</formula>
    </cfRule>
  </conditionalFormatting>
  <conditionalFormatting sqref="AA16 AA17:AB19">
    <cfRule type="expression" dxfId="301" priority="187">
      <formula>X16=""</formula>
    </cfRule>
    <cfRule type="cellIs" dxfId="300" priority="188" operator="lessThan">
      <formula>1</formula>
    </cfRule>
    <cfRule type="cellIs" dxfId="299" priority="189" operator="between">
      <formula>1</formula>
      <formula>90</formula>
    </cfRule>
  </conditionalFormatting>
  <conditionalFormatting sqref="AA16">
    <cfRule type="cellIs" dxfId="298" priority="190" operator="greaterThan">
      <formula>89</formula>
    </cfRule>
  </conditionalFormatting>
  <conditionalFormatting sqref="AA16">
    <cfRule type="cellIs" dxfId="297" priority="184" operator="between">
      <formula>1</formula>
      <formula>90</formula>
    </cfRule>
    <cfRule type="expression" dxfId="296" priority="185">
      <formula>Y16=""</formula>
    </cfRule>
    <cfRule type="cellIs" dxfId="295" priority="186" operator="lessThan">
      <formula>1</formula>
    </cfRule>
  </conditionalFormatting>
  <conditionalFormatting sqref="AA16">
    <cfRule type="expression" dxfId="294" priority="180">
      <formula>Y16=""</formula>
    </cfRule>
    <cfRule type="cellIs" dxfId="293" priority="181" operator="lessThan">
      <formula>1</formula>
    </cfRule>
    <cfRule type="cellIs" dxfId="292" priority="182" operator="between">
      <formula>1</formula>
      <formula>90</formula>
    </cfRule>
  </conditionalFormatting>
  <conditionalFormatting sqref="AA16">
    <cfRule type="cellIs" dxfId="291" priority="183" operator="greaterThan">
      <formula>89</formula>
    </cfRule>
  </conditionalFormatting>
  <conditionalFormatting sqref="AC21:AD23 AC25:AD27 AC17:AC19 AD16:AD19">
    <cfRule type="expression" dxfId="290" priority="179">
      <formula>$AA$16&lt;0</formula>
    </cfRule>
  </conditionalFormatting>
  <conditionalFormatting sqref="O21:O23 R21:R23">
    <cfRule type="expression" dxfId="289" priority="175">
      <formula>M21=""</formula>
    </cfRule>
    <cfRule type="cellIs" dxfId="288" priority="176" operator="lessThan">
      <formula>1</formula>
    </cfRule>
    <cfRule type="cellIs" dxfId="287" priority="177" operator="between">
      <formula>1</formula>
      <formula>90</formula>
    </cfRule>
  </conditionalFormatting>
  <conditionalFormatting sqref="O21:O23 R21:R23">
    <cfRule type="cellIs" dxfId="286" priority="178" operator="greaterThan">
      <formula>89</formula>
    </cfRule>
  </conditionalFormatting>
  <conditionalFormatting sqref="F21:F23">
    <cfRule type="expression" dxfId="285" priority="170">
      <formula>D21=""</formula>
    </cfRule>
    <cfRule type="cellIs" dxfId="284" priority="171" operator="lessThan">
      <formula>1</formula>
    </cfRule>
    <cfRule type="cellIs" dxfId="283" priority="172" operator="between">
      <formula>1</formula>
      <formula>90</formula>
    </cfRule>
  </conditionalFormatting>
  <conditionalFormatting sqref="F21:F23">
    <cfRule type="cellIs" dxfId="282" priority="173" operator="greaterThan">
      <formula>89</formula>
    </cfRule>
  </conditionalFormatting>
  <conditionalFormatting sqref="O21:O23 R21:R23">
    <cfRule type="cellIs" dxfId="281" priority="168" operator="between">
      <formula>1</formula>
      <formula>90</formula>
    </cfRule>
    <cfRule type="expression" dxfId="280" priority="169">
      <formula>M21=""</formula>
    </cfRule>
    <cfRule type="cellIs" dxfId="279" priority="174" operator="lessThan">
      <formula>1</formula>
    </cfRule>
  </conditionalFormatting>
  <conditionalFormatting sqref="O21:O23">
    <cfRule type="expression" dxfId="278" priority="164">
      <formula>M21=""</formula>
    </cfRule>
    <cfRule type="cellIs" dxfId="277" priority="165" operator="lessThan">
      <formula>1</formula>
    </cfRule>
    <cfRule type="cellIs" dxfId="276" priority="166" operator="between">
      <formula>1</formula>
      <formula>90</formula>
    </cfRule>
  </conditionalFormatting>
  <conditionalFormatting sqref="O21:O23">
    <cfRule type="cellIs" dxfId="275" priority="167" operator="greaterThan">
      <formula>89</formula>
    </cfRule>
  </conditionalFormatting>
  <conditionalFormatting sqref="I21:I23">
    <cfRule type="expression" dxfId="274" priority="160">
      <formula>G21=""</formula>
    </cfRule>
    <cfRule type="cellIs" dxfId="273" priority="161" operator="lessThan">
      <formula>1</formula>
    </cfRule>
    <cfRule type="cellIs" dxfId="272" priority="162" operator="between">
      <formula>1</formula>
      <formula>90</formula>
    </cfRule>
  </conditionalFormatting>
  <conditionalFormatting sqref="I21:I23">
    <cfRule type="cellIs" dxfId="271" priority="163" operator="greaterThan">
      <formula>89</formula>
    </cfRule>
  </conditionalFormatting>
  <conditionalFormatting sqref="L22:L23">
    <cfRule type="expression" dxfId="270" priority="156">
      <formula>J22=""</formula>
    </cfRule>
    <cfRule type="cellIs" dxfId="269" priority="157" operator="lessThan">
      <formula>1</formula>
    </cfRule>
    <cfRule type="cellIs" dxfId="268" priority="158" operator="between">
      <formula>1</formula>
      <formula>90</formula>
    </cfRule>
  </conditionalFormatting>
  <conditionalFormatting sqref="L22:L23">
    <cfRule type="cellIs" dxfId="267" priority="159" operator="greaterThan">
      <formula>89</formula>
    </cfRule>
  </conditionalFormatting>
  <conditionalFormatting sqref="O25:O27 R25:R27">
    <cfRule type="expression" dxfId="266" priority="152">
      <formula>M25=""</formula>
    </cfRule>
    <cfRule type="cellIs" dxfId="265" priority="153" operator="lessThan">
      <formula>1</formula>
    </cfRule>
    <cfRule type="cellIs" dxfId="264" priority="154" operator="between">
      <formula>1</formula>
      <formula>90</formula>
    </cfRule>
  </conditionalFormatting>
  <conditionalFormatting sqref="O25:O27 R25:R27">
    <cfRule type="cellIs" dxfId="263" priority="155" operator="greaterThan">
      <formula>89</formula>
    </cfRule>
  </conditionalFormatting>
  <conditionalFormatting sqref="F25:F27">
    <cfRule type="expression" dxfId="262" priority="147">
      <formula>D25=""</formula>
    </cfRule>
    <cfRule type="cellIs" dxfId="261" priority="148" operator="lessThan">
      <formula>1</formula>
    </cfRule>
    <cfRule type="cellIs" dxfId="260" priority="149" operator="between">
      <formula>1</formula>
      <formula>90</formula>
    </cfRule>
  </conditionalFormatting>
  <conditionalFormatting sqref="F25:F27">
    <cfRule type="cellIs" dxfId="259" priority="150" operator="greaterThan">
      <formula>89</formula>
    </cfRule>
  </conditionalFormatting>
  <conditionalFormatting sqref="O25:O27 R25:R27">
    <cfRule type="cellIs" dxfId="258" priority="145" operator="between">
      <formula>1</formula>
      <formula>90</formula>
    </cfRule>
    <cfRule type="expression" dxfId="257" priority="146">
      <formula>M25=""</formula>
    </cfRule>
    <cfRule type="cellIs" dxfId="256" priority="151" operator="lessThan">
      <formula>1</formula>
    </cfRule>
  </conditionalFormatting>
  <conditionalFormatting sqref="O25:O27">
    <cfRule type="expression" dxfId="255" priority="141">
      <formula>M25=""</formula>
    </cfRule>
    <cfRule type="cellIs" dxfId="254" priority="142" operator="lessThan">
      <formula>1</formula>
    </cfRule>
    <cfRule type="cellIs" dxfId="253" priority="143" operator="between">
      <formula>1</formula>
      <formula>90</formula>
    </cfRule>
  </conditionalFormatting>
  <conditionalFormatting sqref="O25:O27">
    <cfRule type="cellIs" dxfId="252" priority="144" operator="greaterThan">
      <formula>89</formula>
    </cfRule>
  </conditionalFormatting>
  <conditionalFormatting sqref="I25:I27">
    <cfRule type="expression" dxfId="251" priority="137">
      <formula>G25=""</formula>
    </cfRule>
    <cfRule type="cellIs" dxfId="250" priority="138" operator="lessThan">
      <formula>1</formula>
    </cfRule>
    <cfRule type="cellIs" dxfId="249" priority="139" operator="between">
      <formula>1</formula>
      <formula>90</formula>
    </cfRule>
  </conditionalFormatting>
  <conditionalFormatting sqref="I25:I27">
    <cfRule type="cellIs" dxfId="248" priority="140" operator="greaterThan">
      <formula>89</formula>
    </cfRule>
  </conditionalFormatting>
  <conditionalFormatting sqref="L26:L27">
    <cfRule type="expression" dxfId="247" priority="133">
      <formula>J26=""</formula>
    </cfRule>
    <cfRule type="cellIs" dxfId="246" priority="134" operator="lessThan">
      <formula>1</formula>
    </cfRule>
    <cfRule type="cellIs" dxfId="245" priority="135" operator="between">
      <formula>1</formula>
      <formula>90</formula>
    </cfRule>
  </conditionalFormatting>
  <conditionalFormatting sqref="L26:L27">
    <cfRule type="cellIs" dxfId="244" priority="136" operator="greaterThan">
      <formula>89</formula>
    </cfRule>
  </conditionalFormatting>
  <conditionalFormatting sqref="O29 R29">
    <cfRule type="expression" dxfId="243" priority="129">
      <formula>M29=""</formula>
    </cfRule>
    <cfRule type="cellIs" dxfId="242" priority="130" operator="lessThan">
      <formula>1</formula>
    </cfRule>
    <cfRule type="cellIs" dxfId="241" priority="131" operator="between">
      <formula>1</formula>
      <formula>90</formula>
    </cfRule>
  </conditionalFormatting>
  <conditionalFormatting sqref="O29 R29">
    <cfRule type="cellIs" dxfId="240" priority="132" operator="greaterThan">
      <formula>89</formula>
    </cfRule>
  </conditionalFormatting>
  <conditionalFormatting sqref="F29">
    <cfRule type="expression" dxfId="239" priority="124">
      <formula>D29=""</formula>
    </cfRule>
    <cfRule type="cellIs" dxfId="238" priority="125" operator="lessThan">
      <formula>1</formula>
    </cfRule>
    <cfRule type="cellIs" dxfId="237" priority="126" operator="between">
      <formula>1</formula>
      <formula>90</formula>
    </cfRule>
  </conditionalFormatting>
  <conditionalFormatting sqref="F29">
    <cfRule type="cellIs" dxfId="236" priority="127" operator="greaterThan">
      <formula>89</formula>
    </cfRule>
  </conditionalFormatting>
  <conditionalFormatting sqref="O29 R29">
    <cfRule type="cellIs" dxfId="235" priority="122" operator="between">
      <formula>1</formula>
      <formula>90</formula>
    </cfRule>
    <cfRule type="expression" dxfId="234" priority="123">
      <formula>M29=""</formula>
    </cfRule>
    <cfRule type="cellIs" dxfId="233" priority="128" operator="lessThan">
      <formula>1</formula>
    </cfRule>
  </conditionalFormatting>
  <conditionalFormatting sqref="O29">
    <cfRule type="expression" dxfId="232" priority="118">
      <formula>M29=""</formula>
    </cfRule>
    <cfRule type="cellIs" dxfId="231" priority="119" operator="lessThan">
      <formula>1</formula>
    </cfRule>
    <cfRule type="cellIs" dxfId="230" priority="120" operator="between">
      <formula>1</formula>
      <formula>90</formula>
    </cfRule>
  </conditionalFormatting>
  <conditionalFormatting sqref="O29">
    <cfRule type="cellIs" dxfId="229" priority="121" operator="greaterThan">
      <formula>89</formula>
    </cfRule>
  </conditionalFormatting>
  <conditionalFormatting sqref="I29">
    <cfRule type="expression" dxfId="228" priority="114">
      <formula>G29=""</formula>
    </cfRule>
    <cfRule type="cellIs" dxfId="227" priority="115" operator="lessThan">
      <formula>1</formula>
    </cfRule>
    <cfRule type="cellIs" dxfId="226" priority="116" operator="between">
      <formula>1</formula>
      <formula>90</formula>
    </cfRule>
  </conditionalFormatting>
  <conditionalFormatting sqref="I29">
    <cfRule type="cellIs" dxfId="225" priority="117" operator="greaterThan">
      <formula>89</formula>
    </cfRule>
  </conditionalFormatting>
  <conditionalFormatting sqref="L29">
    <cfRule type="expression" dxfId="224" priority="110">
      <formula>J29=""</formula>
    </cfRule>
    <cfRule type="cellIs" dxfId="223" priority="111" operator="lessThan">
      <formula>1</formula>
    </cfRule>
    <cfRule type="cellIs" dxfId="222" priority="112" operator="between">
      <formula>1</formula>
      <formula>90</formula>
    </cfRule>
  </conditionalFormatting>
  <conditionalFormatting sqref="L29">
    <cfRule type="cellIs" dxfId="221" priority="113" operator="greaterThan">
      <formula>89</formula>
    </cfRule>
  </conditionalFormatting>
  <conditionalFormatting sqref="O31:O34 R31:R34 O36:O40 R36:R40 O42:O45 R42:R45">
    <cfRule type="expression" dxfId="220" priority="106">
      <formula>M31=""</formula>
    </cfRule>
    <cfRule type="cellIs" dxfId="219" priority="107" operator="lessThan">
      <formula>1</formula>
    </cfRule>
    <cfRule type="cellIs" dxfId="218" priority="108" operator="between">
      <formula>1</formula>
      <formula>90</formula>
    </cfRule>
  </conditionalFormatting>
  <conditionalFormatting sqref="O31:O34 R31:R34 O36:O40 R36:R40 O42:O45 R42:R45">
    <cfRule type="cellIs" dxfId="217" priority="109" operator="greaterThan">
      <formula>89</formula>
    </cfRule>
  </conditionalFormatting>
  <conditionalFormatting sqref="F31:F34 F36:F40 F42:F45">
    <cfRule type="expression" dxfId="216" priority="101">
      <formula>D31=""</formula>
    </cfRule>
    <cfRule type="cellIs" dxfId="215" priority="102" operator="lessThan">
      <formula>1</formula>
    </cfRule>
    <cfRule type="cellIs" dxfId="214" priority="103" operator="between">
      <formula>1</formula>
      <formula>90</formula>
    </cfRule>
  </conditionalFormatting>
  <conditionalFormatting sqref="F31:F34 F36:F40 F42:F45">
    <cfRule type="cellIs" dxfId="213" priority="104" operator="greaterThan">
      <formula>89</formula>
    </cfRule>
  </conditionalFormatting>
  <conditionalFormatting sqref="O31:O34 R31:R34 O36:O40 R36:R40 O42:O45 R42:R45">
    <cfRule type="cellIs" dxfId="212" priority="99" operator="between">
      <formula>1</formula>
      <formula>90</formula>
    </cfRule>
    <cfRule type="expression" dxfId="211" priority="100">
      <formula>M31=""</formula>
    </cfRule>
    <cfRule type="cellIs" dxfId="210" priority="105" operator="lessThan">
      <formula>1</formula>
    </cfRule>
  </conditionalFormatting>
  <conditionalFormatting sqref="O31:O34 O36:O40 O42:O45">
    <cfRule type="expression" dxfId="209" priority="95">
      <formula>M31=""</formula>
    </cfRule>
    <cfRule type="cellIs" dxfId="208" priority="96" operator="lessThan">
      <formula>1</formula>
    </cfRule>
    <cfRule type="cellIs" dxfId="207" priority="97" operator="between">
      <formula>1</formula>
      <formula>90</formula>
    </cfRule>
  </conditionalFormatting>
  <conditionalFormatting sqref="O31:O34 O36:O40 O42:O45">
    <cfRule type="cellIs" dxfId="206" priority="98" operator="greaterThan">
      <formula>89</formula>
    </cfRule>
  </conditionalFormatting>
  <conditionalFormatting sqref="I31:I34 I36:I40 I42:I45">
    <cfRule type="expression" dxfId="205" priority="91">
      <formula>G31=""</formula>
    </cfRule>
    <cfRule type="cellIs" dxfId="204" priority="92" operator="lessThan">
      <formula>1</formula>
    </cfRule>
    <cfRule type="cellIs" dxfId="203" priority="93" operator="between">
      <formula>1</formula>
      <formula>90</formula>
    </cfRule>
  </conditionalFormatting>
  <conditionalFormatting sqref="I31:I34 I36:I40 I42:I45">
    <cfRule type="cellIs" dxfId="202" priority="94" operator="greaterThan">
      <formula>89</formula>
    </cfRule>
  </conditionalFormatting>
  <conditionalFormatting sqref="L31:L34 L36:L40 L42:L45">
    <cfRule type="expression" dxfId="201" priority="87">
      <formula>J31=""</formula>
    </cfRule>
    <cfRule type="cellIs" dxfId="200" priority="88" operator="lessThan">
      <formula>1</formula>
    </cfRule>
    <cfRule type="cellIs" dxfId="199" priority="89" operator="between">
      <formula>1</formula>
      <formula>90</formula>
    </cfRule>
  </conditionalFormatting>
  <conditionalFormatting sqref="L31:L34 L36:L40 L42:L45">
    <cfRule type="cellIs" dxfId="198" priority="90" operator="greaterThan">
      <formula>89</formula>
    </cfRule>
  </conditionalFormatting>
  <conditionalFormatting sqref="O85 R85">
    <cfRule type="expression" dxfId="197" priority="83">
      <formula>M85=""</formula>
    </cfRule>
    <cfRule type="cellIs" dxfId="196" priority="84" operator="lessThan">
      <formula>1</formula>
    </cfRule>
    <cfRule type="cellIs" dxfId="195" priority="85" operator="between">
      <formula>1</formula>
      <formula>90</formula>
    </cfRule>
  </conditionalFormatting>
  <conditionalFormatting sqref="O85 R85">
    <cfRule type="cellIs" dxfId="194" priority="86" operator="greaterThan">
      <formula>89</formula>
    </cfRule>
  </conditionalFormatting>
  <conditionalFormatting sqref="F54:F85">
    <cfRule type="expression" dxfId="193" priority="78">
      <formula>D54=""</formula>
    </cfRule>
    <cfRule type="cellIs" dxfId="192" priority="79" operator="lessThan">
      <formula>1</formula>
    </cfRule>
    <cfRule type="cellIs" dxfId="191" priority="80" operator="between">
      <formula>1</formula>
      <formula>90</formula>
    </cfRule>
  </conditionalFormatting>
  <conditionalFormatting sqref="F54:F85">
    <cfRule type="cellIs" dxfId="190" priority="81" operator="greaterThan">
      <formula>89</formula>
    </cfRule>
  </conditionalFormatting>
  <conditionalFormatting sqref="O85 R85">
    <cfRule type="cellIs" dxfId="189" priority="76" operator="between">
      <formula>1</formula>
      <formula>90</formula>
    </cfRule>
    <cfRule type="expression" dxfId="188" priority="77">
      <formula>M85=""</formula>
    </cfRule>
    <cfRule type="cellIs" dxfId="187" priority="82" operator="lessThan">
      <formula>1</formula>
    </cfRule>
  </conditionalFormatting>
  <conditionalFormatting sqref="O85">
    <cfRule type="expression" dxfId="186" priority="72">
      <formula>M85=""</formula>
    </cfRule>
    <cfRule type="cellIs" dxfId="185" priority="73" operator="lessThan">
      <formula>1</formula>
    </cfRule>
    <cfRule type="cellIs" dxfId="184" priority="74" operator="between">
      <formula>1</formula>
      <formula>90</formula>
    </cfRule>
  </conditionalFormatting>
  <conditionalFormatting sqref="O85">
    <cfRule type="cellIs" dxfId="183" priority="75" operator="greaterThan">
      <formula>89</formula>
    </cfRule>
  </conditionalFormatting>
  <conditionalFormatting sqref="I85">
    <cfRule type="expression" dxfId="182" priority="68">
      <formula>G85=""</formula>
    </cfRule>
    <cfRule type="cellIs" dxfId="181" priority="69" operator="lessThan">
      <formula>1</formula>
    </cfRule>
    <cfRule type="cellIs" dxfId="180" priority="70" operator="between">
      <formula>1</formula>
      <formula>90</formula>
    </cfRule>
  </conditionalFormatting>
  <conditionalFormatting sqref="I85">
    <cfRule type="cellIs" dxfId="179" priority="71" operator="greaterThan">
      <formula>89</formula>
    </cfRule>
  </conditionalFormatting>
  <conditionalFormatting sqref="L85">
    <cfRule type="expression" dxfId="178" priority="64">
      <formula>J85=""</formula>
    </cfRule>
    <cfRule type="cellIs" dxfId="177" priority="65" operator="lessThan">
      <formula>1</formula>
    </cfRule>
    <cfRule type="cellIs" dxfId="176" priority="66" operator="between">
      <formula>1</formula>
      <formula>90</formula>
    </cfRule>
  </conditionalFormatting>
  <conditionalFormatting sqref="L85">
    <cfRule type="cellIs" dxfId="175" priority="67" operator="greaterThan">
      <formula>89</formula>
    </cfRule>
  </conditionalFormatting>
  <conditionalFormatting sqref="S21:S23">
    <cfRule type="containsText" dxfId="174" priority="63" operator="containsText" text="HABILITE">
      <formula>NOT(ISERROR(SEARCH("HABILITE",S21)))</formula>
    </cfRule>
  </conditionalFormatting>
  <conditionalFormatting sqref="T21:Z23">
    <cfRule type="containsText" dxfId="173" priority="62" operator="containsText" text="HABILITE">
      <formula>NOT(ISERROR(SEARCH("HABILITE",T21)))</formula>
    </cfRule>
  </conditionalFormatting>
  <conditionalFormatting sqref="AA21:AB23">
    <cfRule type="expression" dxfId="172" priority="58">
      <formula>X21=""</formula>
    </cfRule>
    <cfRule type="cellIs" dxfId="171" priority="59" operator="lessThan">
      <formula>1</formula>
    </cfRule>
    <cfRule type="cellIs" dxfId="170" priority="60" operator="between">
      <formula>1</formula>
      <formula>90</formula>
    </cfRule>
  </conditionalFormatting>
  <conditionalFormatting sqref="AA21:AB23">
    <cfRule type="cellIs" dxfId="169" priority="61" operator="greaterThan">
      <formula>89</formula>
    </cfRule>
  </conditionalFormatting>
  <conditionalFormatting sqref="AA21:AB23">
    <cfRule type="cellIs" dxfId="168" priority="55" operator="between">
      <formula>1</formula>
      <formula>90</formula>
    </cfRule>
    <cfRule type="expression" dxfId="167" priority="56">
      <formula>Y21=""</formula>
    </cfRule>
    <cfRule type="cellIs" dxfId="166" priority="57" operator="lessThan">
      <formula>1</formula>
    </cfRule>
  </conditionalFormatting>
  <conditionalFormatting sqref="AA21:AB23">
    <cfRule type="expression" dxfId="165" priority="51">
      <formula>Y21=""</formula>
    </cfRule>
    <cfRule type="cellIs" dxfId="164" priority="52" operator="lessThan">
      <formula>1</formula>
    </cfRule>
    <cfRule type="cellIs" dxfId="163" priority="53" operator="between">
      <formula>1</formula>
      <formula>90</formula>
    </cfRule>
  </conditionalFormatting>
  <conditionalFormatting sqref="AA21:AB23">
    <cfRule type="cellIs" dxfId="162" priority="54" operator="greaterThan">
      <formula>89</formula>
    </cfRule>
  </conditionalFormatting>
  <conditionalFormatting sqref="S25:S27">
    <cfRule type="containsText" dxfId="161" priority="50" operator="containsText" text="HABILITE">
      <formula>NOT(ISERROR(SEARCH("HABILITE",S25)))</formula>
    </cfRule>
  </conditionalFormatting>
  <conditionalFormatting sqref="T25:Z27">
    <cfRule type="containsText" dxfId="160" priority="49" operator="containsText" text="HABILITE">
      <formula>NOT(ISERROR(SEARCH("HABILITE",T25)))</formula>
    </cfRule>
  </conditionalFormatting>
  <conditionalFormatting sqref="AA25:AB27">
    <cfRule type="expression" dxfId="159" priority="45">
      <formula>X25=""</formula>
    </cfRule>
    <cfRule type="cellIs" dxfId="158" priority="46" operator="lessThan">
      <formula>1</formula>
    </cfRule>
    <cfRule type="cellIs" dxfId="157" priority="47" operator="between">
      <formula>1</formula>
      <formula>90</formula>
    </cfRule>
  </conditionalFormatting>
  <conditionalFormatting sqref="AA25:AB27">
    <cfRule type="cellIs" dxfId="156" priority="48" operator="greaterThan">
      <formula>89</formula>
    </cfRule>
  </conditionalFormatting>
  <conditionalFormatting sqref="AA25:AB27">
    <cfRule type="cellIs" dxfId="155" priority="42" operator="between">
      <formula>1</formula>
      <formula>90</formula>
    </cfRule>
    <cfRule type="expression" dxfId="154" priority="43">
      <formula>Y25=""</formula>
    </cfRule>
    <cfRule type="cellIs" dxfId="153" priority="44" operator="lessThan">
      <formula>1</formula>
    </cfRule>
  </conditionalFormatting>
  <conditionalFormatting sqref="AA25:AB27">
    <cfRule type="expression" dxfId="152" priority="38">
      <formula>Y25=""</formula>
    </cfRule>
    <cfRule type="cellIs" dxfId="151" priority="39" operator="lessThan">
      <formula>1</formula>
    </cfRule>
    <cfRule type="cellIs" dxfId="150" priority="40" operator="between">
      <formula>1</formula>
      <formula>90</formula>
    </cfRule>
  </conditionalFormatting>
  <conditionalFormatting sqref="AA25:AB27">
    <cfRule type="cellIs" dxfId="149" priority="41" operator="greaterThan">
      <formula>89</formula>
    </cfRule>
  </conditionalFormatting>
  <conditionalFormatting sqref="AC16">
    <cfRule type="containsText" dxfId="148" priority="37" operator="containsText" text="HABILITE">
      <formula>NOT(ISERROR(SEARCH("HABILITE",AC16)))</formula>
    </cfRule>
  </conditionalFormatting>
  <conditionalFormatting sqref="S16 P16 L16:L19">
    <cfRule type="cellIs" dxfId="147" priority="36" operator="greaterThan">
      <formula>89</formula>
    </cfRule>
  </conditionalFormatting>
  <conditionalFormatting sqref="S16 P16 L16:L19">
    <cfRule type="expression" dxfId="145" priority="33">
      <formula>J16=""</formula>
    </cfRule>
    <cfRule type="cellIs" dxfId="144" priority="34" operator="lessThan">
      <formula>1</formula>
    </cfRule>
    <cfRule type="cellIs" dxfId="143" priority="35" operator="between">
      <formula>1</formula>
      <formula>90</formula>
    </cfRule>
  </conditionalFormatting>
  <conditionalFormatting sqref="L21">
    <cfRule type="cellIs" dxfId="135" priority="32" operator="greaterThan">
      <formula>89</formula>
    </cfRule>
  </conditionalFormatting>
  <conditionalFormatting sqref="L21">
    <cfRule type="expression" dxfId="133" priority="29">
      <formula>J21=""</formula>
    </cfRule>
    <cfRule type="cellIs" dxfId="132" priority="30" operator="lessThan">
      <formula>1</formula>
    </cfRule>
    <cfRule type="cellIs" dxfId="131" priority="31" operator="between">
      <formula>1</formula>
      <formula>90</formula>
    </cfRule>
  </conditionalFormatting>
  <conditionalFormatting sqref="L25">
    <cfRule type="cellIs" dxfId="127" priority="28" operator="greaterThan">
      <formula>89</formula>
    </cfRule>
  </conditionalFormatting>
  <conditionalFormatting sqref="L25">
    <cfRule type="expression" dxfId="125" priority="25">
      <formula>J25=""</formula>
    </cfRule>
    <cfRule type="cellIs" dxfId="124" priority="26" operator="lessThan">
      <formula>1</formula>
    </cfRule>
    <cfRule type="cellIs" dxfId="123" priority="27" operator="between">
      <formula>1</formula>
      <formula>90</formula>
    </cfRule>
  </conditionalFormatting>
  <conditionalFormatting sqref="R54:R84 O54:O84 L54:L84 I54:I84">
    <cfRule type="expression" dxfId="103" priority="17">
      <formula>G54=""</formula>
    </cfRule>
    <cfRule type="cellIs" dxfId="102" priority="18" operator="lessThan">
      <formula>1</formula>
    </cfRule>
    <cfRule type="cellIs" dxfId="101" priority="19" operator="between">
      <formula>1</formula>
      <formula>90</formula>
    </cfRule>
  </conditionalFormatting>
  <conditionalFormatting sqref="R54:R84 O54:O84 L54:L84 I54:I84">
    <cfRule type="cellIs" dxfId="97" priority="20" operator="greaterThan">
      <formula>89</formula>
    </cfRule>
  </conditionalFormatting>
  <conditionalFormatting sqref="L88:L119 I88:I119 R88:R119 O88:O119">
    <cfRule type="expression" dxfId="87" priority="13">
      <formula>G88=""</formula>
    </cfRule>
    <cfRule type="cellIs" dxfId="86" priority="14" operator="lessThan">
      <formula>1</formula>
    </cfRule>
    <cfRule type="cellIs" dxfId="85" priority="15" operator="between">
      <formula>1</formula>
      <formula>90</formula>
    </cfRule>
  </conditionalFormatting>
  <conditionalFormatting sqref="L88:L119 I88:I119 R88:R119 O88:O119">
    <cfRule type="cellIs" dxfId="81" priority="16" operator="greaterThan">
      <formula>89</formula>
    </cfRule>
  </conditionalFormatting>
  <conditionalFormatting sqref="I122:I145">
    <cfRule type="expression" dxfId="43" priority="10">
      <formula>G122=""</formula>
    </cfRule>
    <cfRule type="cellIs" dxfId="42" priority="11" operator="lessThan">
      <formula>1</formula>
    </cfRule>
    <cfRule type="cellIs" dxfId="41" priority="12" operator="between">
      <formula>1</formula>
      <formula>90</formula>
    </cfRule>
  </conditionalFormatting>
  <conditionalFormatting sqref="I122:I145">
    <cfRule type="cellIs" dxfId="37" priority="9" operator="greaterThan">
      <formula>89</formula>
    </cfRule>
  </conditionalFormatting>
  <conditionalFormatting sqref="L122:L145">
    <cfRule type="expression" dxfId="35" priority="6">
      <formula>J122=""</formula>
    </cfRule>
    <cfRule type="cellIs" dxfId="34" priority="7" operator="lessThan">
      <formula>1</formula>
    </cfRule>
    <cfRule type="cellIs" dxfId="33" priority="8" operator="between">
      <formula>1</formula>
      <formula>90</formula>
    </cfRule>
  </conditionalFormatting>
  <conditionalFormatting sqref="L122:L145">
    <cfRule type="cellIs" dxfId="29" priority="5" operator="greaterThan">
      <formula>89</formula>
    </cfRule>
  </conditionalFormatting>
  <conditionalFormatting sqref="O122:O143">
    <cfRule type="expression" dxfId="27" priority="2">
      <formula>M122=""</formula>
    </cfRule>
    <cfRule type="cellIs" dxfId="26" priority="3" operator="lessThan">
      <formula>1</formula>
    </cfRule>
    <cfRule type="cellIs" dxfId="25" priority="4" operator="between">
      <formula>1</formula>
      <formula>90</formula>
    </cfRule>
  </conditionalFormatting>
  <conditionalFormatting sqref="O122:O143">
    <cfRule type="cellIs" dxfId="21" priority="1" operator="greaterThan">
      <formula>89</formula>
    </cfRule>
  </conditionalFormatting>
  <printOptions horizontalCentered="1" verticalCentered="1"/>
  <pageMargins left="0.7" right="0.7" top="0" bottom="0" header="0.3" footer="0.3"/>
  <pageSetup paperSize="9" scale="48" orientation="landscape" horizontalDpi="0" verticalDpi="0"/>
  <rowBreaks count="4" manualBreakCount="4">
    <brk id="51" max="16383" man="1"/>
    <brk id="85" max="16383" man="1"/>
    <brk id="119" max="16383" man="1"/>
    <brk id="152" max="16383" man="1"/>
  </rowBreaks>
  <colBreaks count="2" manualBreakCount="2">
    <brk id="30" max="1048575" man="1"/>
    <brk id="51" max="1048575" man="1"/>
  </colBreaks>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[1]DONNES!#REF!</xm:f>
          </x14:formula1>
          <xm:sqref>AE13:AF13</xm:sqref>
        </x14:dataValidation>
        <x14:dataValidation type="list" allowBlank="1" showInputMessage="1" showErrorMessage="1">
          <x14:formula1>
            <xm:f>[1]DONNES!#REF!</xm:f>
          </x14:formula1>
          <xm:sqref>S21:X23 S25:X27 T16:X19 S17:S19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TABLEAU ESSAIS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Antony FALGUIERES</cp:lastModifiedBy>
  <dcterms:created xsi:type="dcterms:W3CDTF">2017-07-28T22:31:41Z</dcterms:created>
  <dcterms:modified xsi:type="dcterms:W3CDTF">2017-07-28T22:53:33Z</dcterms:modified>
</cp:coreProperties>
</file>