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0" yWindow="460" windowWidth="25600" windowHeight="14340" tabRatio="500" activeTab="1"/>
  </bookViews>
  <sheets>
    <sheet name=" 2015-2016" sheetId="2" r:id="rId1"/>
    <sheet name=" 2016-2017" sheetId="1" r:id="rId2"/>
    <sheet name="Feuil3" sheetId="3" r:id="rId3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165" i="1" l="1"/>
  <c r="R164" i="1"/>
  <c r="R163" i="1"/>
  <c r="R162" i="1"/>
  <c r="R161" i="1"/>
  <c r="R160" i="1"/>
  <c r="R159" i="1"/>
  <c r="R158" i="1"/>
  <c r="R157" i="1"/>
  <c r="R156" i="1"/>
  <c r="R155" i="1"/>
  <c r="R154" i="1"/>
  <c r="R153" i="1"/>
  <c r="R152" i="1"/>
  <c r="R151" i="1"/>
  <c r="R150" i="1"/>
  <c r="R149" i="1"/>
  <c r="R148" i="1"/>
  <c r="R147" i="1"/>
  <c r="R146" i="1"/>
  <c r="R145" i="1"/>
  <c r="R144" i="1"/>
  <c r="R143" i="1"/>
  <c r="R142" i="1"/>
  <c r="R141" i="1"/>
  <c r="R138" i="1"/>
  <c r="R137" i="1"/>
  <c r="R136" i="1"/>
  <c r="R135" i="1"/>
  <c r="R134" i="1"/>
  <c r="R133" i="1"/>
  <c r="R132" i="1"/>
  <c r="R131" i="1"/>
  <c r="R130" i="1"/>
  <c r="R129" i="1"/>
  <c r="R128" i="1"/>
  <c r="R127" i="1"/>
  <c r="R126" i="1"/>
  <c r="R125" i="1"/>
  <c r="R124" i="1"/>
  <c r="R123" i="1"/>
  <c r="R122" i="1"/>
  <c r="R121" i="1"/>
  <c r="R120" i="1"/>
  <c r="R119" i="1"/>
  <c r="R118" i="1"/>
  <c r="R117" i="1"/>
  <c r="R116" i="1"/>
  <c r="R115" i="1"/>
  <c r="R114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R95" i="1"/>
  <c r="R94" i="1"/>
  <c r="R93" i="1"/>
  <c r="R92" i="1"/>
  <c r="R91" i="1"/>
  <c r="R90" i="1"/>
  <c r="R89" i="1"/>
  <c r="R88" i="1"/>
  <c r="R87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7" i="1"/>
  <c r="R56" i="1"/>
  <c r="R55" i="1"/>
  <c r="R54" i="1"/>
  <c r="R53" i="1"/>
  <c r="R51" i="1"/>
  <c r="R50" i="1"/>
  <c r="R49" i="1"/>
  <c r="R48" i="1"/>
  <c r="R46" i="1"/>
  <c r="R45" i="1"/>
  <c r="R44" i="1"/>
  <c r="R43" i="1"/>
  <c r="R42" i="1"/>
  <c r="R40" i="1"/>
  <c r="R39" i="1"/>
  <c r="R38" i="1"/>
  <c r="R37" i="1"/>
  <c r="R35" i="1"/>
  <c r="R33" i="1"/>
  <c r="R32" i="1"/>
  <c r="R31" i="1"/>
  <c r="R30" i="1"/>
  <c r="R28" i="1"/>
  <c r="R27" i="1"/>
  <c r="R26" i="1"/>
  <c r="R24" i="1"/>
  <c r="R23" i="1"/>
  <c r="P165" i="1"/>
  <c r="P164" i="1"/>
  <c r="P163" i="1"/>
  <c r="P162" i="1"/>
  <c r="P161" i="1"/>
  <c r="P160" i="1"/>
  <c r="P159" i="1"/>
  <c r="P158" i="1"/>
  <c r="P157" i="1"/>
  <c r="P156" i="1"/>
  <c r="P155" i="1"/>
  <c r="P154" i="1"/>
  <c r="P153" i="1"/>
  <c r="P152" i="1"/>
  <c r="P151" i="1"/>
  <c r="P150" i="1"/>
  <c r="P149" i="1"/>
  <c r="P148" i="1"/>
  <c r="P147" i="1"/>
  <c r="P146" i="1"/>
  <c r="P145" i="1"/>
  <c r="P144" i="1"/>
  <c r="P138" i="1"/>
  <c r="P137" i="1"/>
  <c r="P136" i="1"/>
  <c r="P135" i="1"/>
  <c r="P134" i="1"/>
  <c r="P133" i="1"/>
  <c r="P132" i="1"/>
  <c r="P131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P118" i="1"/>
  <c r="P117" i="1"/>
  <c r="P116" i="1"/>
  <c r="P115" i="1"/>
  <c r="P114" i="1"/>
  <c r="P111" i="1"/>
  <c r="P110" i="1"/>
  <c r="P109" i="1"/>
  <c r="P108" i="1"/>
  <c r="P107" i="1"/>
  <c r="P106" i="1"/>
  <c r="P105" i="1"/>
  <c r="P104" i="1"/>
  <c r="P103" i="1"/>
  <c r="P102" i="1"/>
  <c r="P101" i="1"/>
  <c r="P100" i="1"/>
  <c r="P99" i="1"/>
  <c r="P98" i="1"/>
  <c r="P97" i="1"/>
  <c r="P96" i="1"/>
  <c r="P95" i="1"/>
  <c r="P94" i="1"/>
  <c r="P93" i="1"/>
  <c r="P92" i="1"/>
  <c r="P91" i="1"/>
  <c r="P90" i="1"/>
  <c r="P89" i="1"/>
  <c r="P88" i="1"/>
  <c r="P87" i="1"/>
  <c r="P84" i="1"/>
  <c r="P83" i="1"/>
  <c r="P82" i="1"/>
  <c r="P81" i="1"/>
  <c r="P80" i="1"/>
  <c r="P79" i="1"/>
  <c r="P78" i="1"/>
  <c r="P77" i="1"/>
  <c r="P76" i="1"/>
  <c r="P75" i="1"/>
  <c r="P74" i="1"/>
  <c r="P73" i="1"/>
  <c r="P72" i="1"/>
  <c r="P71" i="1"/>
  <c r="P70" i="1"/>
  <c r="P69" i="1"/>
  <c r="P68" i="1"/>
  <c r="P67" i="1"/>
  <c r="P66" i="1"/>
  <c r="P65" i="1"/>
  <c r="P64" i="1"/>
  <c r="P63" i="1"/>
  <c r="P62" i="1"/>
  <c r="P61" i="1"/>
  <c r="P60" i="1"/>
  <c r="P57" i="1"/>
  <c r="P56" i="1"/>
  <c r="P55" i="1"/>
  <c r="P54" i="1"/>
  <c r="P53" i="1"/>
  <c r="P51" i="1"/>
  <c r="P50" i="1"/>
  <c r="P49" i="1"/>
  <c r="P48" i="1"/>
  <c r="P46" i="1"/>
  <c r="P45" i="1"/>
  <c r="P44" i="1"/>
  <c r="P43" i="1"/>
  <c r="P42" i="1"/>
  <c r="P40" i="1"/>
  <c r="P39" i="1"/>
  <c r="P38" i="1"/>
  <c r="P37" i="1"/>
  <c r="P35" i="1"/>
  <c r="P33" i="1"/>
  <c r="P32" i="1"/>
  <c r="P31" i="1"/>
  <c r="P30" i="1"/>
  <c r="P28" i="1"/>
  <c r="P27" i="1"/>
  <c r="P26" i="1"/>
  <c r="P24" i="1"/>
  <c r="P23" i="1"/>
  <c r="P143" i="1"/>
  <c r="P142" i="1"/>
  <c r="P141" i="1"/>
  <c r="B174" i="2"/>
  <c r="B174" i="1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R165" i="2"/>
  <c r="S165" i="2"/>
  <c r="P165" i="2"/>
  <c r="Q165" i="2"/>
  <c r="R164" i="2"/>
  <c r="S164" i="2"/>
  <c r="P164" i="2"/>
  <c r="Q164" i="2"/>
  <c r="R163" i="2"/>
  <c r="S163" i="2"/>
  <c r="P163" i="2"/>
  <c r="Q163" i="2"/>
  <c r="R162" i="2"/>
  <c r="S162" i="2"/>
  <c r="P162" i="2"/>
  <c r="Q162" i="2"/>
  <c r="R161" i="2"/>
  <c r="S161" i="2"/>
  <c r="P161" i="2"/>
  <c r="Q161" i="2"/>
  <c r="R160" i="2"/>
  <c r="S160" i="2"/>
  <c r="P160" i="2"/>
  <c r="Q160" i="2"/>
  <c r="R159" i="2"/>
  <c r="S159" i="2"/>
  <c r="P159" i="2"/>
  <c r="Q159" i="2"/>
  <c r="R158" i="2"/>
  <c r="S158" i="2"/>
  <c r="P158" i="2"/>
  <c r="Q158" i="2"/>
  <c r="R157" i="2"/>
  <c r="S157" i="2"/>
  <c r="P157" i="2"/>
  <c r="Q157" i="2"/>
  <c r="R156" i="2"/>
  <c r="S156" i="2"/>
  <c r="P156" i="2"/>
  <c r="Q156" i="2"/>
  <c r="R155" i="2"/>
  <c r="S155" i="2"/>
  <c r="P155" i="2"/>
  <c r="Q155" i="2"/>
  <c r="R154" i="2"/>
  <c r="S154" i="2"/>
  <c r="P154" i="2"/>
  <c r="Q154" i="2"/>
  <c r="R153" i="2"/>
  <c r="S153" i="2"/>
  <c r="P153" i="2"/>
  <c r="Q153" i="2"/>
  <c r="R152" i="2"/>
  <c r="S152" i="2"/>
  <c r="P152" i="2"/>
  <c r="Q152" i="2"/>
  <c r="R151" i="2"/>
  <c r="S151" i="2"/>
  <c r="P151" i="2"/>
  <c r="Q151" i="2"/>
  <c r="R150" i="2"/>
  <c r="S150" i="2"/>
  <c r="P150" i="2"/>
  <c r="Q150" i="2"/>
  <c r="R149" i="2"/>
  <c r="S149" i="2"/>
  <c r="P149" i="2"/>
  <c r="Q149" i="2"/>
  <c r="R148" i="2"/>
  <c r="S148" i="2"/>
  <c r="P148" i="2"/>
  <c r="Q148" i="2"/>
  <c r="R147" i="2"/>
  <c r="S147" i="2"/>
  <c r="P147" i="2"/>
  <c r="Q147" i="2"/>
  <c r="R146" i="2"/>
  <c r="S146" i="2"/>
  <c r="P146" i="2"/>
  <c r="Q146" i="2"/>
  <c r="R145" i="2"/>
  <c r="S145" i="2"/>
  <c r="P145" i="2"/>
  <c r="Q145" i="2"/>
  <c r="R144" i="2"/>
  <c r="S144" i="2"/>
  <c r="P144" i="2"/>
  <c r="Q144" i="2"/>
  <c r="R143" i="2"/>
  <c r="S143" i="2"/>
  <c r="P143" i="2"/>
  <c r="Q143" i="2"/>
  <c r="R142" i="2"/>
  <c r="S142" i="2"/>
  <c r="P142" i="2"/>
  <c r="Q142" i="2"/>
  <c r="R141" i="2"/>
  <c r="S141" i="2"/>
  <c r="P141" i="2"/>
  <c r="Q141" i="2"/>
  <c r="U31" i="2"/>
  <c r="C139" i="2"/>
  <c r="S139" i="2"/>
  <c r="U30" i="2"/>
  <c r="Q139" i="2"/>
  <c r="R138" i="2"/>
  <c r="S138" i="2"/>
  <c r="P138" i="2"/>
  <c r="Q138" i="2"/>
  <c r="R137" i="2"/>
  <c r="S137" i="2"/>
  <c r="P137" i="2"/>
  <c r="Q137" i="2"/>
  <c r="R136" i="2"/>
  <c r="S136" i="2"/>
  <c r="P136" i="2"/>
  <c r="Q136" i="2"/>
  <c r="R135" i="2"/>
  <c r="S135" i="2"/>
  <c r="P135" i="2"/>
  <c r="Q135" i="2"/>
  <c r="R134" i="2"/>
  <c r="S134" i="2"/>
  <c r="P134" i="2"/>
  <c r="Q134" i="2"/>
  <c r="R133" i="2"/>
  <c r="S133" i="2"/>
  <c r="P133" i="2"/>
  <c r="Q133" i="2"/>
  <c r="R132" i="2"/>
  <c r="S132" i="2"/>
  <c r="P132" i="2"/>
  <c r="Q132" i="2"/>
  <c r="R131" i="2"/>
  <c r="S131" i="2"/>
  <c r="P131" i="2"/>
  <c r="Q131" i="2"/>
  <c r="R130" i="2"/>
  <c r="S130" i="2"/>
  <c r="P130" i="2"/>
  <c r="Q130" i="2"/>
  <c r="R129" i="2"/>
  <c r="S129" i="2"/>
  <c r="P129" i="2"/>
  <c r="Q129" i="2"/>
  <c r="R128" i="2"/>
  <c r="S128" i="2"/>
  <c r="P128" i="2"/>
  <c r="Q128" i="2"/>
  <c r="R127" i="2"/>
  <c r="S127" i="2"/>
  <c r="P127" i="2"/>
  <c r="Q127" i="2"/>
  <c r="R126" i="2"/>
  <c r="S126" i="2"/>
  <c r="P126" i="2"/>
  <c r="Q126" i="2"/>
  <c r="R125" i="2"/>
  <c r="S125" i="2"/>
  <c r="P125" i="2"/>
  <c r="Q125" i="2"/>
  <c r="R124" i="2"/>
  <c r="S124" i="2"/>
  <c r="P124" i="2"/>
  <c r="Q124" i="2"/>
  <c r="R123" i="2"/>
  <c r="S123" i="2"/>
  <c r="P123" i="2"/>
  <c r="Q123" i="2"/>
  <c r="R122" i="2"/>
  <c r="S122" i="2"/>
  <c r="P122" i="2"/>
  <c r="Q122" i="2"/>
  <c r="R121" i="2"/>
  <c r="S121" i="2"/>
  <c r="P121" i="2"/>
  <c r="Q121" i="2"/>
  <c r="R120" i="2"/>
  <c r="S120" i="2"/>
  <c r="P120" i="2"/>
  <c r="Q120" i="2"/>
  <c r="R119" i="2"/>
  <c r="S119" i="2"/>
  <c r="P119" i="2"/>
  <c r="Q119" i="2"/>
  <c r="R118" i="2"/>
  <c r="S118" i="2"/>
  <c r="P118" i="2"/>
  <c r="Q118" i="2"/>
  <c r="R117" i="2"/>
  <c r="S117" i="2"/>
  <c r="P117" i="2"/>
  <c r="Q117" i="2"/>
  <c r="R116" i="2"/>
  <c r="S116" i="2"/>
  <c r="P116" i="2"/>
  <c r="Q116" i="2"/>
  <c r="R115" i="2"/>
  <c r="S115" i="2"/>
  <c r="P115" i="2"/>
  <c r="Q115" i="2"/>
  <c r="R114" i="2"/>
  <c r="S114" i="2"/>
  <c r="P114" i="2"/>
  <c r="Q114" i="2"/>
  <c r="U29" i="2"/>
  <c r="C112" i="2"/>
  <c r="S112" i="2"/>
  <c r="U28" i="2"/>
  <c r="Q112" i="2"/>
  <c r="R111" i="2"/>
  <c r="S111" i="2"/>
  <c r="P111" i="2"/>
  <c r="Q111" i="2"/>
  <c r="R110" i="2"/>
  <c r="S110" i="2"/>
  <c r="P110" i="2"/>
  <c r="Q110" i="2"/>
  <c r="R109" i="2"/>
  <c r="S109" i="2"/>
  <c r="P109" i="2"/>
  <c r="Q109" i="2"/>
  <c r="R108" i="2"/>
  <c r="S108" i="2"/>
  <c r="P108" i="2"/>
  <c r="Q108" i="2"/>
  <c r="R107" i="2"/>
  <c r="S107" i="2"/>
  <c r="P107" i="2"/>
  <c r="Q107" i="2"/>
  <c r="R106" i="2"/>
  <c r="S106" i="2"/>
  <c r="P106" i="2"/>
  <c r="Q106" i="2"/>
  <c r="R105" i="2"/>
  <c r="S105" i="2"/>
  <c r="P105" i="2"/>
  <c r="Q105" i="2"/>
  <c r="R104" i="2"/>
  <c r="S104" i="2"/>
  <c r="P104" i="2"/>
  <c r="Q104" i="2"/>
  <c r="R103" i="2"/>
  <c r="S103" i="2"/>
  <c r="P103" i="2"/>
  <c r="Q103" i="2"/>
  <c r="R102" i="2"/>
  <c r="S102" i="2"/>
  <c r="P102" i="2"/>
  <c r="Q102" i="2"/>
  <c r="R101" i="2"/>
  <c r="S101" i="2"/>
  <c r="P101" i="2"/>
  <c r="Q101" i="2"/>
  <c r="R100" i="2"/>
  <c r="S100" i="2"/>
  <c r="P100" i="2"/>
  <c r="Q100" i="2"/>
  <c r="R99" i="2"/>
  <c r="S99" i="2"/>
  <c r="P99" i="2"/>
  <c r="Q99" i="2"/>
  <c r="R98" i="2"/>
  <c r="S98" i="2"/>
  <c r="P98" i="2"/>
  <c r="Q98" i="2"/>
  <c r="R97" i="2"/>
  <c r="S97" i="2"/>
  <c r="P97" i="2"/>
  <c r="Q97" i="2"/>
  <c r="R96" i="2"/>
  <c r="S96" i="2"/>
  <c r="P96" i="2"/>
  <c r="Q96" i="2"/>
  <c r="R95" i="2"/>
  <c r="S95" i="2"/>
  <c r="P95" i="2"/>
  <c r="Q95" i="2"/>
  <c r="R94" i="2"/>
  <c r="S94" i="2"/>
  <c r="P94" i="2"/>
  <c r="Q94" i="2"/>
  <c r="R93" i="2"/>
  <c r="S93" i="2"/>
  <c r="P93" i="2"/>
  <c r="Q93" i="2"/>
  <c r="R92" i="2"/>
  <c r="S92" i="2"/>
  <c r="P92" i="2"/>
  <c r="Q92" i="2"/>
  <c r="R91" i="2"/>
  <c r="S91" i="2"/>
  <c r="P91" i="2"/>
  <c r="Q91" i="2"/>
  <c r="R90" i="2"/>
  <c r="S90" i="2"/>
  <c r="P90" i="2"/>
  <c r="Q90" i="2"/>
  <c r="R89" i="2"/>
  <c r="S89" i="2"/>
  <c r="P89" i="2"/>
  <c r="Q89" i="2"/>
  <c r="R88" i="2"/>
  <c r="S88" i="2"/>
  <c r="P88" i="2"/>
  <c r="Q88" i="2"/>
  <c r="R87" i="2"/>
  <c r="S87" i="2"/>
  <c r="P87" i="2"/>
  <c r="Q87" i="2"/>
  <c r="U27" i="2"/>
  <c r="C85" i="2"/>
  <c r="S85" i="2"/>
  <c r="U26" i="2"/>
  <c r="Q85" i="2"/>
  <c r="R84" i="2"/>
  <c r="S84" i="2"/>
  <c r="P84" i="2"/>
  <c r="Q84" i="2"/>
  <c r="R83" i="2"/>
  <c r="S83" i="2"/>
  <c r="P83" i="2"/>
  <c r="Q83" i="2"/>
  <c r="R82" i="2"/>
  <c r="S82" i="2"/>
  <c r="P82" i="2"/>
  <c r="Q82" i="2"/>
  <c r="R81" i="2"/>
  <c r="S81" i="2"/>
  <c r="P81" i="2"/>
  <c r="Q81" i="2"/>
  <c r="R80" i="2"/>
  <c r="S80" i="2"/>
  <c r="P80" i="2"/>
  <c r="Q80" i="2"/>
  <c r="R79" i="2"/>
  <c r="S79" i="2"/>
  <c r="P79" i="2"/>
  <c r="Q79" i="2"/>
  <c r="R78" i="2"/>
  <c r="S78" i="2"/>
  <c r="P78" i="2"/>
  <c r="Q78" i="2"/>
  <c r="R77" i="2"/>
  <c r="S77" i="2"/>
  <c r="P77" i="2"/>
  <c r="Q77" i="2"/>
  <c r="R76" i="2"/>
  <c r="S76" i="2"/>
  <c r="P76" i="2"/>
  <c r="Q76" i="2"/>
  <c r="R75" i="2"/>
  <c r="S75" i="2"/>
  <c r="P75" i="2"/>
  <c r="Q75" i="2"/>
  <c r="R74" i="2"/>
  <c r="S74" i="2"/>
  <c r="P74" i="2"/>
  <c r="Q74" i="2"/>
  <c r="R73" i="2"/>
  <c r="S73" i="2"/>
  <c r="P73" i="2"/>
  <c r="Q73" i="2"/>
  <c r="R72" i="2"/>
  <c r="S72" i="2"/>
  <c r="P72" i="2"/>
  <c r="Q72" i="2"/>
  <c r="R71" i="2"/>
  <c r="S71" i="2"/>
  <c r="P71" i="2"/>
  <c r="Q71" i="2"/>
  <c r="R70" i="2"/>
  <c r="S70" i="2"/>
  <c r="P70" i="2"/>
  <c r="Q70" i="2"/>
  <c r="R69" i="2"/>
  <c r="S69" i="2"/>
  <c r="P69" i="2"/>
  <c r="Q69" i="2"/>
  <c r="R68" i="2"/>
  <c r="S68" i="2"/>
  <c r="P68" i="2"/>
  <c r="Q68" i="2"/>
  <c r="R67" i="2"/>
  <c r="S67" i="2"/>
  <c r="P67" i="2"/>
  <c r="Q67" i="2"/>
  <c r="R66" i="2"/>
  <c r="S66" i="2"/>
  <c r="P66" i="2"/>
  <c r="Q66" i="2"/>
  <c r="R65" i="2"/>
  <c r="S65" i="2"/>
  <c r="P65" i="2"/>
  <c r="Q65" i="2"/>
  <c r="R64" i="2"/>
  <c r="S64" i="2"/>
  <c r="P64" i="2"/>
  <c r="Q64" i="2"/>
  <c r="R63" i="2"/>
  <c r="S63" i="2"/>
  <c r="P63" i="2"/>
  <c r="Q63" i="2"/>
  <c r="R62" i="2"/>
  <c r="S62" i="2"/>
  <c r="P62" i="2"/>
  <c r="Q62" i="2"/>
  <c r="R61" i="2"/>
  <c r="S61" i="2"/>
  <c r="P61" i="2"/>
  <c r="Q61" i="2"/>
  <c r="R60" i="2"/>
  <c r="S60" i="2"/>
  <c r="P60" i="2"/>
  <c r="Q60" i="2"/>
  <c r="U25" i="2"/>
  <c r="C58" i="2"/>
  <c r="S58" i="2"/>
  <c r="U24" i="2"/>
  <c r="Q58" i="2"/>
  <c r="R57" i="2"/>
  <c r="S57" i="2"/>
  <c r="P57" i="2"/>
  <c r="Q57" i="2"/>
  <c r="R56" i="2"/>
  <c r="S56" i="2"/>
  <c r="P56" i="2"/>
  <c r="Q56" i="2"/>
  <c r="R55" i="2"/>
  <c r="S55" i="2"/>
  <c r="P55" i="2"/>
  <c r="Q55" i="2"/>
  <c r="R54" i="2"/>
  <c r="S54" i="2"/>
  <c r="P54" i="2"/>
  <c r="Q54" i="2"/>
  <c r="R53" i="2"/>
  <c r="S53" i="2"/>
  <c r="P53" i="2"/>
  <c r="Q53" i="2"/>
  <c r="R51" i="2"/>
  <c r="S51" i="2"/>
  <c r="P51" i="2"/>
  <c r="Q51" i="2"/>
  <c r="R50" i="2"/>
  <c r="S50" i="2"/>
  <c r="P50" i="2"/>
  <c r="Q50" i="2"/>
  <c r="R49" i="2"/>
  <c r="S49" i="2"/>
  <c r="P49" i="2"/>
  <c r="Q49" i="2"/>
  <c r="R48" i="2"/>
  <c r="S48" i="2"/>
  <c r="P48" i="2"/>
  <c r="Q48" i="2"/>
  <c r="R46" i="2"/>
  <c r="S46" i="2"/>
  <c r="P46" i="2"/>
  <c r="Q46" i="2"/>
  <c r="R45" i="2"/>
  <c r="S45" i="2"/>
  <c r="P45" i="2"/>
  <c r="Q45" i="2"/>
  <c r="R44" i="2"/>
  <c r="S44" i="2"/>
  <c r="P44" i="2"/>
  <c r="Q44" i="2"/>
  <c r="R43" i="2"/>
  <c r="S43" i="2"/>
  <c r="P43" i="2"/>
  <c r="Q43" i="2"/>
  <c r="R42" i="2"/>
  <c r="S42" i="2"/>
  <c r="P42" i="2"/>
  <c r="Q42" i="2"/>
  <c r="R40" i="2"/>
  <c r="S40" i="2"/>
  <c r="P40" i="2"/>
  <c r="Q40" i="2"/>
  <c r="R39" i="2"/>
  <c r="S39" i="2"/>
  <c r="P39" i="2"/>
  <c r="Q39" i="2"/>
  <c r="R38" i="2"/>
  <c r="S38" i="2"/>
  <c r="P38" i="2"/>
  <c r="Q38" i="2"/>
  <c r="R37" i="2"/>
  <c r="S37" i="2"/>
  <c r="P37" i="2"/>
  <c r="Q37" i="2"/>
  <c r="R35" i="2"/>
  <c r="S35" i="2"/>
  <c r="P35" i="2"/>
  <c r="Q35" i="2"/>
  <c r="R33" i="2"/>
  <c r="S33" i="2"/>
  <c r="P33" i="2"/>
  <c r="Q33" i="2"/>
  <c r="R32" i="2"/>
  <c r="S32" i="2"/>
  <c r="P32" i="2"/>
  <c r="Q32" i="2"/>
  <c r="R31" i="2"/>
  <c r="S31" i="2"/>
  <c r="P31" i="2"/>
  <c r="Q31" i="2"/>
  <c r="R30" i="2"/>
  <c r="S30" i="2"/>
  <c r="P30" i="2"/>
  <c r="Q30" i="2"/>
  <c r="R28" i="2"/>
  <c r="S28" i="2"/>
  <c r="P28" i="2"/>
  <c r="Q28" i="2"/>
  <c r="R27" i="2"/>
  <c r="S27" i="2"/>
  <c r="P27" i="2"/>
  <c r="Q27" i="2"/>
  <c r="R26" i="2"/>
  <c r="S26" i="2"/>
  <c r="P26" i="2"/>
  <c r="Q26" i="2"/>
  <c r="R24" i="2"/>
  <c r="S24" i="2"/>
  <c r="P24" i="2"/>
  <c r="Q24" i="2"/>
  <c r="R22" i="2"/>
  <c r="S22" i="2"/>
  <c r="R23" i="2"/>
  <c r="S23" i="2"/>
  <c r="U23" i="2"/>
  <c r="P23" i="2"/>
  <c r="Q23" i="2"/>
  <c r="P22" i="2"/>
  <c r="Q22" i="2"/>
  <c r="U22" i="2"/>
  <c r="C20" i="2"/>
  <c r="S20" i="2"/>
  <c r="Q20" i="2"/>
  <c r="C13" i="2"/>
  <c r="V13" i="2"/>
  <c r="U13" i="2"/>
  <c r="T13" i="2"/>
  <c r="R13" i="2"/>
  <c r="S13" i="2"/>
  <c r="Q13" i="2"/>
  <c r="N13" i="2"/>
  <c r="O13" i="2"/>
  <c r="L13" i="2"/>
  <c r="M13" i="2"/>
  <c r="J13" i="2"/>
  <c r="K13" i="2"/>
  <c r="H13" i="2"/>
  <c r="I13" i="2"/>
  <c r="F13" i="2"/>
  <c r="G13" i="2"/>
  <c r="D13" i="2"/>
  <c r="E13" i="2"/>
  <c r="C12" i="2"/>
  <c r="V12" i="2"/>
  <c r="U12" i="2"/>
  <c r="T12" i="2"/>
  <c r="R12" i="2"/>
  <c r="S12" i="2"/>
  <c r="Q12" i="2"/>
  <c r="N12" i="2"/>
  <c r="O12" i="2"/>
  <c r="L12" i="2"/>
  <c r="M12" i="2"/>
  <c r="J12" i="2"/>
  <c r="K12" i="2"/>
  <c r="H12" i="2"/>
  <c r="I12" i="2"/>
  <c r="F12" i="2"/>
  <c r="G12" i="2"/>
  <c r="D12" i="2"/>
  <c r="E12" i="2"/>
  <c r="C11" i="2"/>
  <c r="V11" i="2"/>
  <c r="U11" i="2"/>
  <c r="T11" i="2"/>
  <c r="R11" i="2"/>
  <c r="S11" i="2"/>
  <c r="Q11" i="2"/>
  <c r="N11" i="2"/>
  <c r="O11" i="2"/>
  <c r="L11" i="2"/>
  <c r="M11" i="2"/>
  <c r="J11" i="2"/>
  <c r="K11" i="2"/>
  <c r="H11" i="2"/>
  <c r="I11" i="2"/>
  <c r="F11" i="2"/>
  <c r="G11" i="2"/>
  <c r="D11" i="2"/>
  <c r="E11" i="2"/>
  <c r="C10" i="2"/>
  <c r="V10" i="2"/>
  <c r="U10" i="2"/>
  <c r="T10" i="2"/>
  <c r="R10" i="2"/>
  <c r="S10" i="2"/>
  <c r="Q10" i="2"/>
  <c r="N10" i="2"/>
  <c r="O10" i="2"/>
  <c r="L10" i="2"/>
  <c r="M10" i="2"/>
  <c r="J10" i="2"/>
  <c r="K10" i="2"/>
  <c r="H10" i="2"/>
  <c r="I10" i="2"/>
  <c r="F10" i="2"/>
  <c r="G10" i="2"/>
  <c r="D10" i="2"/>
  <c r="E10" i="2"/>
  <c r="C9" i="2"/>
  <c r="V9" i="2"/>
  <c r="U9" i="2"/>
  <c r="T9" i="2"/>
  <c r="R9" i="2"/>
  <c r="S9" i="2"/>
  <c r="Q9" i="2"/>
  <c r="N9" i="2"/>
  <c r="O9" i="2"/>
  <c r="L9" i="2"/>
  <c r="M9" i="2"/>
  <c r="J9" i="2"/>
  <c r="K9" i="2"/>
  <c r="H9" i="2"/>
  <c r="I9" i="2"/>
  <c r="F9" i="2"/>
  <c r="G9" i="2"/>
  <c r="D9" i="2"/>
  <c r="E9" i="2"/>
  <c r="P7" i="2"/>
  <c r="B7" i="2"/>
  <c r="N13" i="1"/>
  <c r="L13" i="1"/>
  <c r="J13" i="1"/>
  <c r="N12" i="1"/>
  <c r="L12" i="1"/>
  <c r="J12" i="1"/>
  <c r="N11" i="1"/>
  <c r="L11" i="1"/>
  <c r="J11" i="1"/>
  <c r="N10" i="1"/>
  <c r="L10" i="1"/>
  <c r="J10" i="1"/>
  <c r="C10" i="1"/>
  <c r="O10" i="1"/>
  <c r="C85" i="1"/>
  <c r="C11" i="1"/>
  <c r="O11" i="1"/>
  <c r="C12" i="1"/>
  <c r="O12" i="1"/>
  <c r="C139" i="1"/>
  <c r="C13" i="1"/>
  <c r="O13" i="1"/>
  <c r="C20" i="1"/>
  <c r="C9" i="1"/>
  <c r="M10" i="1"/>
  <c r="M11" i="1"/>
  <c r="M12" i="1"/>
  <c r="M13" i="1"/>
  <c r="K10" i="1"/>
  <c r="K11" i="1"/>
  <c r="K12" i="1"/>
  <c r="K13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U30" i="1"/>
  <c r="R13" i="1"/>
  <c r="S13" i="1"/>
  <c r="Q125" i="1"/>
  <c r="Q126" i="1"/>
  <c r="Q127" i="1"/>
  <c r="Q128" i="1"/>
  <c r="Q129" i="1"/>
  <c r="Q130" i="1"/>
  <c r="Q114" i="1"/>
  <c r="Q115" i="1"/>
  <c r="Q116" i="1"/>
  <c r="Q117" i="1"/>
  <c r="Q118" i="1"/>
  <c r="Q119" i="1"/>
  <c r="Q120" i="1"/>
  <c r="Q121" i="1"/>
  <c r="Q122" i="1"/>
  <c r="Q123" i="1"/>
  <c r="Q124" i="1"/>
  <c r="Q131" i="1"/>
  <c r="Q132" i="1"/>
  <c r="Q133" i="1"/>
  <c r="Q134" i="1"/>
  <c r="Q135" i="1"/>
  <c r="Q136" i="1"/>
  <c r="Q137" i="1"/>
  <c r="Q138" i="1"/>
  <c r="U28" i="1"/>
  <c r="R12" i="1"/>
  <c r="S12" i="1"/>
  <c r="Q101" i="1"/>
  <c r="Q102" i="1"/>
  <c r="Q103" i="1"/>
  <c r="Q92" i="1"/>
  <c r="Q93" i="1"/>
  <c r="Q94" i="1"/>
  <c r="Q95" i="1"/>
  <c r="Q96" i="1"/>
  <c r="Q97" i="1"/>
  <c r="Q98" i="1"/>
  <c r="Q99" i="1"/>
  <c r="Q100" i="1"/>
  <c r="Q104" i="1"/>
  <c r="Q105" i="1"/>
  <c r="Q106" i="1"/>
  <c r="Q107" i="1"/>
  <c r="Q108" i="1"/>
  <c r="Q109" i="1"/>
  <c r="Q110" i="1"/>
  <c r="Q111" i="1"/>
  <c r="Q88" i="1"/>
  <c r="Q87" i="1"/>
  <c r="Q89" i="1"/>
  <c r="Q90" i="1"/>
  <c r="Q91" i="1"/>
  <c r="U26" i="1"/>
  <c r="R11" i="1"/>
  <c r="S11" i="1"/>
  <c r="Q69" i="1"/>
  <c r="Q70" i="1"/>
  <c r="Q71" i="1"/>
  <c r="Q77" i="1"/>
  <c r="Q78" i="1"/>
  <c r="Q79" i="1"/>
  <c r="Q61" i="1"/>
  <c r="Q62" i="1"/>
  <c r="Q63" i="1"/>
  <c r="Q64" i="1"/>
  <c r="Q65" i="1"/>
  <c r="Q66" i="1"/>
  <c r="Q67" i="1"/>
  <c r="Q68" i="1"/>
  <c r="Q72" i="1"/>
  <c r="Q73" i="1"/>
  <c r="Q74" i="1"/>
  <c r="Q60" i="1"/>
  <c r="Q75" i="1"/>
  <c r="Q76" i="1"/>
  <c r="Q80" i="1"/>
  <c r="Q81" i="1"/>
  <c r="Q82" i="1"/>
  <c r="Q83" i="1"/>
  <c r="Q84" i="1"/>
  <c r="U24" i="1"/>
  <c r="R10" i="1"/>
  <c r="S10" i="1"/>
  <c r="Q23" i="1"/>
  <c r="Q24" i="1"/>
  <c r="Q26" i="1"/>
  <c r="Q27" i="1"/>
  <c r="Q28" i="1"/>
  <c r="Q30" i="1"/>
  <c r="Q31" i="1"/>
  <c r="Q32" i="1"/>
  <c r="Q33" i="1"/>
  <c r="Q35" i="1"/>
  <c r="Q53" i="1"/>
  <c r="Q54" i="1"/>
  <c r="Q55" i="1"/>
  <c r="Q48" i="1"/>
  <c r="Q49" i="1"/>
  <c r="Q50" i="1"/>
  <c r="Q37" i="1"/>
  <c r="Q38" i="1"/>
  <c r="Q39" i="1"/>
  <c r="Q40" i="1"/>
  <c r="Q42" i="1"/>
  <c r="Q43" i="1"/>
  <c r="Q44" i="1"/>
  <c r="Q45" i="1"/>
  <c r="Q46" i="1"/>
  <c r="Q51" i="1"/>
  <c r="Q56" i="1"/>
  <c r="Q57" i="1"/>
  <c r="P7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U31" i="1"/>
  <c r="V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U29" i="1"/>
  <c r="V12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U27" i="1"/>
  <c r="V11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U25" i="1"/>
  <c r="V10" i="1"/>
  <c r="S23" i="1"/>
  <c r="S24" i="1"/>
  <c r="S26" i="1"/>
  <c r="S27" i="1"/>
  <c r="S28" i="1"/>
  <c r="S30" i="1"/>
  <c r="S31" i="1"/>
  <c r="S32" i="1"/>
  <c r="S33" i="1"/>
  <c r="S35" i="1"/>
  <c r="S37" i="1"/>
  <c r="S38" i="1"/>
  <c r="S39" i="1"/>
  <c r="S40" i="1"/>
  <c r="S42" i="1"/>
  <c r="S43" i="1"/>
  <c r="S44" i="1"/>
  <c r="S45" i="1"/>
  <c r="S46" i="1"/>
  <c r="S48" i="1"/>
  <c r="S49" i="1"/>
  <c r="S50" i="1"/>
  <c r="S51" i="1"/>
  <c r="S53" i="1"/>
  <c r="S54" i="1"/>
  <c r="S55" i="1"/>
  <c r="S56" i="1"/>
  <c r="S57" i="1"/>
  <c r="S58" i="1"/>
  <c r="Q58" i="1"/>
  <c r="F10" i="1"/>
  <c r="G10" i="1"/>
  <c r="S85" i="1"/>
  <c r="Q85" i="1"/>
  <c r="F11" i="1"/>
  <c r="G11" i="1"/>
  <c r="S112" i="1"/>
  <c r="Q112" i="1"/>
  <c r="F12" i="1"/>
  <c r="G12" i="1"/>
  <c r="S139" i="1"/>
  <c r="Q139" i="1"/>
  <c r="F13" i="1"/>
  <c r="G13" i="1"/>
  <c r="U13" i="1"/>
  <c r="T13" i="1"/>
  <c r="U12" i="1"/>
  <c r="T12" i="1"/>
  <c r="U11" i="1"/>
  <c r="T11" i="1"/>
  <c r="U10" i="1"/>
  <c r="T10" i="1"/>
  <c r="Q13" i="1"/>
  <c r="Q12" i="1"/>
  <c r="Q11" i="1"/>
  <c r="Q10" i="1"/>
  <c r="H13" i="1"/>
  <c r="H12" i="1"/>
  <c r="H11" i="1"/>
  <c r="D13" i="1"/>
  <c r="D12" i="1"/>
  <c r="D11" i="1"/>
  <c r="H10" i="1"/>
  <c r="D10" i="1"/>
  <c r="I10" i="1"/>
  <c r="I11" i="1"/>
  <c r="I12" i="1"/>
  <c r="I13" i="1"/>
  <c r="E10" i="1"/>
  <c r="E11" i="1"/>
  <c r="E12" i="1"/>
  <c r="E13" i="1"/>
  <c r="B7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P22" i="1"/>
  <c r="D9" i="1"/>
  <c r="E9" i="1"/>
  <c r="H9" i="1"/>
  <c r="I9" i="1"/>
  <c r="Q22" i="1"/>
  <c r="U22" i="1"/>
  <c r="Q20" i="1"/>
  <c r="Q9" i="1"/>
  <c r="R22" i="1"/>
  <c r="S22" i="1"/>
  <c r="U23" i="1"/>
  <c r="S20" i="1"/>
  <c r="T9" i="1"/>
  <c r="U9" i="1"/>
  <c r="F9" i="1"/>
  <c r="G9" i="1"/>
  <c r="V9" i="1"/>
  <c r="R9" i="1"/>
  <c r="S9" i="1"/>
  <c r="J9" i="1"/>
  <c r="K9" i="1"/>
  <c r="L9" i="1"/>
  <c r="M9" i="1"/>
  <c r="N9" i="1"/>
  <c r="O9" i="1"/>
</calcChain>
</file>

<file path=xl/sharedStrings.xml><?xml version="1.0" encoding="utf-8"?>
<sst xmlns="http://schemas.openxmlformats.org/spreadsheetml/2006/main" count="68" uniqueCount="28">
  <si>
    <t>SCS</t>
  </si>
  <si>
    <t>du  01/01 au 31/12/2016</t>
  </si>
  <si>
    <t>1 SSG</t>
  </si>
  <si>
    <t>2 SSG</t>
  </si>
  <si>
    <t>3 SSG</t>
  </si>
  <si>
    <t>4 SSG</t>
  </si>
  <si>
    <t>RESTE</t>
  </si>
  <si>
    <t>EFFECTUES</t>
  </si>
  <si>
    <t>Nb 
Fonct</t>
  </si>
  <si>
    <t>T.Prime SCS</t>
  </si>
  <si>
    <t>T Annuel 1SSG</t>
  </si>
  <si>
    <t>T.Prime  1SSG</t>
  </si>
  <si>
    <t>T.Annuel  2SSG</t>
  </si>
  <si>
    <t>T.Prime 2SSG</t>
  </si>
  <si>
    <t>T.Annuel  3SSG</t>
  </si>
  <si>
    <t>T.Prime 3SSG</t>
  </si>
  <si>
    <t>T.Annuel 4SSG</t>
  </si>
  <si>
    <t>T.Prime 4SSG</t>
  </si>
  <si>
    <t>T Annuel SCS</t>
  </si>
  <si>
    <t xml:space="preserve">  </t>
  </si>
  <si>
    <t>du  01/01 au 31/12/2017</t>
  </si>
  <si>
    <t>du  01/06/2015 au 31/05/2016</t>
  </si>
  <si>
    <r>
      <rPr>
        <b/>
        <sz val="12"/>
        <color theme="1"/>
        <rFont val="Calibri (Corps)"/>
      </rPr>
      <t xml:space="preserve">  </t>
    </r>
    <r>
      <rPr>
        <b/>
        <sz val="16"/>
        <color theme="1"/>
        <rFont val="Calibri"/>
        <family val="2"/>
        <scheme val="minor"/>
      </rPr>
      <t>3</t>
    </r>
    <r>
      <rPr>
        <b/>
        <sz val="8"/>
        <color theme="1"/>
        <rFont val="Calibri (Corps)"/>
      </rPr>
      <t xml:space="preserve">  restants</t>
    </r>
  </si>
  <si>
    <r>
      <t>2</t>
    </r>
    <r>
      <rPr>
        <b/>
        <sz val="8"/>
        <color theme="1"/>
        <rFont val="Calibri (Corps)"/>
      </rPr>
      <t xml:space="preserve">  restants</t>
    </r>
  </si>
  <si>
    <r>
      <rPr>
        <b/>
        <sz val="16"/>
        <color theme="1"/>
        <rFont val="Calibri (Corps)"/>
      </rPr>
      <t>1</t>
    </r>
    <r>
      <rPr>
        <b/>
        <sz val="8"/>
        <color theme="1"/>
        <rFont val="Calibri (Corps)"/>
      </rPr>
      <t xml:space="preserve">   restant</t>
    </r>
  </si>
  <si>
    <r>
      <rPr>
        <b/>
        <sz val="16"/>
        <color theme="1"/>
        <rFont val="Calibri (Corps)"/>
      </rPr>
      <t>1</t>
    </r>
    <r>
      <rPr>
        <b/>
        <sz val="8"/>
        <color theme="1"/>
        <rFont val="Calibri (Corps)"/>
      </rPr>
      <t xml:space="preserve">    restant</t>
    </r>
  </si>
  <si>
    <r>
      <rPr>
        <b/>
        <sz val="16"/>
        <color theme="1"/>
        <rFont val="Calibri (Corps)"/>
      </rPr>
      <t>1</t>
    </r>
    <r>
      <rPr>
        <b/>
        <sz val="8"/>
        <color theme="1"/>
        <rFont val="Calibri (Corps)"/>
      </rPr>
      <t xml:space="preserve">  restant</t>
    </r>
  </si>
  <si>
    <t>du  01/06/2016 au 31/05/2017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</si>
</sst>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\ &quot;Fonct&quot;"/>
    <numFmt numFmtId="165" formatCode="dd/mm/yy;@"/>
    <numFmt numFmtId="167" formatCode="##\ &quot;F&quot;"/>
  </numFmts>
  <fonts count="2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</font>
    <font>
      <b/>
      <sz val="14"/>
      <color theme="1"/>
      <name val="Calibri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scheme val="minor"/>
    </font>
    <font>
      <sz val="10"/>
      <color theme="1"/>
      <name val="Calibri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9"/>
      <color theme="1"/>
      <name val="Calibri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8"/>
      <color theme="1"/>
      <name val="Calibri (Corps)"/>
    </font>
    <font>
      <b/>
      <sz val="16"/>
      <color theme="1"/>
      <name val="Calibri (Corps)"/>
    </font>
    <font>
      <b/>
      <sz val="12"/>
      <color theme="1"/>
      <name val="Calibri (Corps)"/>
    </font>
    <font>
      <sz val="12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 (Corps)"/>
    </font>
    <font>
      <b/>
      <sz val="18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8"/>
      <color rgb="FF00B0F0"/>
      <name val="Calibri"/>
      <family val="2"/>
      <scheme val="minor"/>
    </font>
    <font>
      <sz val="18"/>
      <color rgb="FF00B0F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6795556505021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tted">
        <color auto="1"/>
      </right>
      <top/>
      <bottom style="dotted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dotted">
        <color auto="1"/>
      </right>
      <top/>
      <bottom style="double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uble">
        <color auto="1"/>
      </bottom>
      <diagonal/>
    </border>
    <border>
      <left style="dotted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tted">
        <color auto="1"/>
      </right>
      <top style="dotted">
        <color auto="1"/>
      </top>
      <bottom style="double">
        <color auto="1"/>
      </bottom>
      <diagonal/>
    </border>
    <border>
      <left style="dotted">
        <color auto="1"/>
      </left>
      <right style="dotted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/>
      <top/>
      <bottom style="dotted">
        <color auto="1"/>
      </bottom>
      <diagonal/>
    </border>
    <border>
      <left style="double">
        <color auto="1"/>
      </left>
      <right/>
      <top style="dotted">
        <color auto="1"/>
      </top>
      <bottom style="dotted">
        <color auto="1"/>
      </bottom>
      <diagonal/>
    </border>
    <border>
      <left style="double">
        <color auto="1"/>
      </left>
      <right/>
      <top style="dotted">
        <color auto="1"/>
      </top>
      <bottom style="double">
        <color auto="1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0">
    <xf numFmtId="0" fontId="0" fillId="0" borderId="0" xfId="0"/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0" fontId="0" fillId="0" borderId="3" xfId="0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left" vertical="center"/>
      <protection locked="0"/>
    </xf>
    <xf numFmtId="0" fontId="0" fillId="0" borderId="2" xfId="0" applyFill="1" applyBorder="1" applyAlignment="1" applyProtection="1">
      <alignment horizontal="left" vertical="center"/>
      <protection locked="0"/>
    </xf>
    <xf numFmtId="0" fontId="0" fillId="0" borderId="4" xfId="0" applyFill="1" applyBorder="1" applyAlignment="1" applyProtection="1">
      <alignment horizontal="left" vertical="center"/>
      <protection locked="0"/>
    </xf>
    <xf numFmtId="0" fontId="0" fillId="0" borderId="3" xfId="0" applyFill="1" applyBorder="1" applyAlignment="1" applyProtection="1">
      <alignment horizontal="left" vertical="center"/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9" fontId="0" fillId="0" borderId="0" xfId="0" applyNumberFormat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</xf>
    <xf numFmtId="9" fontId="1" fillId="0" borderId="3" xfId="0" applyNumberFormat="1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9" fontId="3" fillId="9" borderId="1" xfId="0" applyNumberFormat="1" applyFont="1" applyFill="1" applyBorder="1" applyAlignment="1" applyProtection="1">
      <alignment horizontal="center" vertical="center"/>
    </xf>
    <xf numFmtId="0" fontId="3" fillId="9" borderId="1" xfId="0" applyFont="1" applyFill="1" applyBorder="1" applyAlignment="1" applyProtection="1">
      <alignment horizontal="center" vertical="center"/>
    </xf>
    <xf numFmtId="1" fontId="0" fillId="0" borderId="0" xfId="0" applyNumberFormat="1" applyFont="1" applyProtection="1">
      <protection locked="0"/>
    </xf>
    <xf numFmtId="1" fontId="0" fillId="0" borderId="0" xfId="0" applyNumberFormat="1" applyFont="1" applyFill="1" applyProtection="1"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164" fontId="15" fillId="0" borderId="0" xfId="0" applyNumberFormat="1" applyFont="1" applyFill="1" applyBorder="1" applyAlignment="1" applyProtection="1">
      <alignment horizontal="left" vertical="center"/>
      <protection locked="0"/>
    </xf>
    <xf numFmtId="9" fontId="5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Alignment="1" applyProtection="1">
      <alignment horizontal="center" vertical="center"/>
      <protection locked="0"/>
    </xf>
    <xf numFmtId="9" fontId="14" fillId="0" borderId="0" xfId="0" applyNumberFormat="1" applyFont="1" applyFill="1" applyBorder="1" applyAlignment="1" applyProtection="1">
      <alignment horizontal="center" vertical="center"/>
      <protection locked="0"/>
    </xf>
    <xf numFmtId="1" fontId="19" fillId="0" borderId="0" xfId="0" applyNumberFormat="1" applyFont="1" applyProtection="1">
      <protection locked="0"/>
    </xf>
    <xf numFmtId="0" fontId="19" fillId="0" borderId="0" xfId="0" applyFont="1" applyProtection="1">
      <protection locked="0"/>
    </xf>
    <xf numFmtId="9" fontId="19" fillId="0" borderId="0" xfId="0" applyNumberFormat="1" applyFont="1" applyProtection="1">
      <protection locked="0"/>
    </xf>
    <xf numFmtId="0" fontId="4" fillId="2" borderId="23" xfId="0" applyFont="1" applyFill="1" applyBorder="1" applyAlignment="1" applyProtection="1">
      <alignment horizontal="center" vertical="center"/>
    </xf>
    <xf numFmtId="0" fontId="4" fillId="8" borderId="33" xfId="0" applyFont="1" applyFill="1" applyBorder="1" applyAlignment="1" applyProtection="1">
      <alignment horizontal="center" vertical="center"/>
    </xf>
    <xf numFmtId="0" fontId="4" fillId="10" borderId="34" xfId="0" applyFont="1" applyFill="1" applyBorder="1" applyAlignment="1" applyProtection="1">
      <alignment horizontal="center" vertical="center"/>
    </xf>
    <xf numFmtId="0" fontId="4" fillId="6" borderId="34" xfId="0" applyFont="1" applyFill="1" applyBorder="1" applyAlignment="1" applyProtection="1">
      <alignment horizontal="center" vertical="center"/>
    </xf>
    <xf numFmtId="0" fontId="4" fillId="4" borderId="34" xfId="0" applyFont="1" applyFill="1" applyBorder="1" applyAlignment="1" applyProtection="1">
      <alignment horizontal="center" vertical="center"/>
    </xf>
    <xf numFmtId="0" fontId="4" fillId="3" borderId="35" xfId="0" applyFont="1" applyFill="1" applyBorder="1" applyAlignment="1" applyProtection="1">
      <alignment horizontal="center" vertical="center"/>
    </xf>
    <xf numFmtId="0" fontId="3" fillId="3" borderId="40" xfId="0" applyFont="1" applyFill="1" applyBorder="1" applyAlignment="1" applyProtection="1">
      <alignment horizontal="center" vertical="center"/>
    </xf>
    <xf numFmtId="0" fontId="3" fillId="4" borderId="39" xfId="0" applyFont="1" applyFill="1" applyBorder="1" applyAlignment="1" applyProtection="1">
      <alignment horizontal="center" vertical="center"/>
    </xf>
    <xf numFmtId="0" fontId="3" fillId="6" borderId="39" xfId="0" applyFont="1" applyFill="1" applyBorder="1" applyAlignment="1" applyProtection="1">
      <alignment horizontal="center" vertical="center"/>
    </xf>
    <xf numFmtId="0" fontId="3" fillId="10" borderId="39" xfId="0" applyFont="1" applyFill="1" applyBorder="1" applyAlignment="1" applyProtection="1">
      <alignment horizontal="center" vertical="center"/>
    </xf>
    <xf numFmtId="0" fontId="3" fillId="8" borderId="38" xfId="0" applyFont="1" applyFill="1" applyBorder="1" applyAlignment="1" applyProtection="1">
      <alignment horizontal="center" vertical="center"/>
    </xf>
    <xf numFmtId="0" fontId="3" fillId="0" borderId="17" xfId="0" applyFont="1" applyBorder="1" applyAlignment="1" applyProtection="1">
      <alignment horizontal="center" vertical="center"/>
    </xf>
    <xf numFmtId="9" fontId="0" fillId="0" borderId="3" xfId="0" applyNumberFormat="1" applyFont="1" applyBorder="1" applyAlignment="1" applyProtection="1">
      <alignment horizontal="center" vertical="center"/>
    </xf>
    <xf numFmtId="1" fontId="3" fillId="0" borderId="3" xfId="0" applyNumberFormat="1" applyFont="1" applyBorder="1" applyAlignment="1" applyProtection="1">
      <alignment horizontal="center" vertical="center"/>
    </xf>
    <xf numFmtId="9" fontId="0" fillId="0" borderId="24" xfId="0" applyNumberFormat="1" applyFont="1" applyBorder="1" applyAlignment="1" applyProtection="1">
      <alignment horizontal="center" vertical="center"/>
    </xf>
    <xf numFmtId="1" fontId="3" fillId="0" borderId="19" xfId="0" applyNumberFormat="1" applyFont="1" applyBorder="1" applyAlignment="1" applyProtection="1">
      <alignment horizontal="center" vertical="center"/>
    </xf>
    <xf numFmtId="1" fontId="3" fillId="0" borderId="5" xfId="0" applyNumberFormat="1" applyFont="1" applyBorder="1" applyAlignment="1" applyProtection="1">
      <alignment horizontal="center" vertical="center"/>
    </xf>
    <xf numFmtId="1" fontId="3" fillId="0" borderId="2" xfId="0" applyNumberFormat="1" applyFont="1" applyBorder="1" applyAlignment="1" applyProtection="1">
      <alignment horizontal="center" vertical="center"/>
    </xf>
    <xf numFmtId="0" fontId="3" fillId="0" borderId="25" xfId="0" applyFont="1" applyBorder="1" applyAlignment="1" applyProtection="1">
      <alignment horizontal="center" vertical="center"/>
    </xf>
    <xf numFmtId="9" fontId="0" fillId="0" borderId="30" xfId="0" applyNumberFormat="1" applyFont="1" applyBorder="1" applyAlignment="1" applyProtection="1">
      <alignment horizontal="center" vertical="center"/>
    </xf>
    <xf numFmtId="0" fontId="3" fillId="0" borderId="30" xfId="0" applyFont="1" applyBorder="1" applyAlignment="1" applyProtection="1">
      <alignment horizontal="center" vertical="center"/>
    </xf>
    <xf numFmtId="9" fontId="0" fillId="0" borderId="27" xfId="0" applyNumberFormat="1" applyFont="1" applyBorder="1" applyAlignment="1" applyProtection="1">
      <alignment horizontal="center" vertical="center"/>
    </xf>
    <xf numFmtId="9" fontId="0" fillId="0" borderId="17" xfId="0" applyNumberFormat="1" applyFont="1" applyBorder="1" applyAlignment="1" applyProtection="1">
      <alignment horizontal="center" vertical="center"/>
    </xf>
    <xf numFmtId="1" fontId="3" fillId="0" borderId="24" xfId="0" applyNumberFormat="1" applyFont="1" applyBorder="1" applyAlignment="1" applyProtection="1">
      <alignment horizontal="center" vertical="center"/>
    </xf>
    <xf numFmtId="9" fontId="0" fillId="0" borderId="28" xfId="0" applyNumberFormat="1" applyFont="1" applyBorder="1" applyAlignment="1" applyProtection="1">
      <alignment horizontal="center" vertical="center"/>
    </xf>
    <xf numFmtId="9" fontId="0" fillId="0" borderId="29" xfId="0" applyNumberFormat="1" applyFont="1" applyBorder="1" applyAlignment="1" applyProtection="1">
      <alignment horizontal="center" vertical="center"/>
    </xf>
    <xf numFmtId="1" fontId="3" fillId="0" borderId="27" xfId="0" applyNumberFormat="1" applyFont="1" applyBorder="1" applyAlignment="1" applyProtection="1">
      <alignment horizontal="center" vertical="center"/>
    </xf>
    <xf numFmtId="9" fontId="0" fillId="0" borderId="25" xfId="0" applyNumberFormat="1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9" fontId="1" fillId="0" borderId="2" xfId="0" applyNumberFormat="1" applyFon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/>
      <protection locked="0"/>
    </xf>
    <xf numFmtId="0" fontId="2" fillId="0" borderId="4" xfId="0" applyFont="1" applyBorder="1" applyAlignment="1" applyProtection="1">
      <alignment horizontal="center" vertical="center"/>
    </xf>
    <xf numFmtId="9" fontId="1" fillId="0" borderId="4" xfId="0" applyNumberFormat="1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/>
      <protection locked="0"/>
    </xf>
    <xf numFmtId="0" fontId="0" fillId="0" borderId="41" xfId="0" applyBorder="1" applyAlignment="1" applyProtection="1">
      <alignment horizontal="center"/>
      <protection locked="0"/>
    </xf>
    <xf numFmtId="0" fontId="2" fillId="0" borderId="41" xfId="0" applyFont="1" applyBorder="1" applyAlignment="1" applyProtection="1">
      <alignment horizontal="center" vertical="center"/>
    </xf>
    <xf numFmtId="9" fontId="1" fillId="0" borderId="41" xfId="0" applyNumberFormat="1" applyFont="1" applyBorder="1" applyAlignment="1" applyProtection="1">
      <alignment horizontal="center" vertical="center"/>
    </xf>
    <xf numFmtId="0" fontId="3" fillId="0" borderId="41" xfId="0" applyFont="1" applyBorder="1" applyAlignment="1" applyProtection="1">
      <alignment horizontal="center" vertical="center"/>
    </xf>
    <xf numFmtId="0" fontId="3" fillId="9" borderId="1" xfId="0" applyFont="1" applyFill="1" applyBorder="1" applyAlignment="1" applyProtection="1">
      <alignment horizontal="center" vertical="center" wrapText="1"/>
    </xf>
    <xf numFmtId="0" fontId="3" fillId="9" borderId="7" xfId="0" applyFont="1" applyFill="1" applyBorder="1" applyAlignment="1" applyProtection="1">
      <alignment horizontal="center" vertical="center"/>
    </xf>
    <xf numFmtId="9" fontId="3" fillId="9" borderId="7" xfId="0" applyNumberFormat="1" applyFont="1" applyFill="1" applyBorder="1" applyAlignment="1" applyProtection="1">
      <alignment horizontal="center" vertical="center"/>
    </xf>
    <xf numFmtId="0" fontId="0" fillId="0" borderId="41" xfId="0" applyBorder="1" applyAlignment="1" applyProtection="1">
      <alignment horizontal="left" vertical="center"/>
      <protection locked="0"/>
    </xf>
    <xf numFmtId="165" fontId="0" fillId="0" borderId="3" xfId="0" applyNumberForma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3" fillId="2" borderId="42" xfId="0" applyFont="1" applyFill="1" applyBorder="1" applyAlignment="1" applyProtection="1">
      <alignment horizontal="center" vertical="center"/>
    </xf>
    <xf numFmtId="0" fontId="0" fillId="0" borderId="42" xfId="0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</xf>
    <xf numFmtId="0" fontId="7" fillId="9" borderId="1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/>
    </xf>
    <xf numFmtId="0" fontId="11" fillId="3" borderId="42" xfId="0" applyNumberFormat="1" applyFont="1" applyFill="1" applyBorder="1" applyAlignment="1" applyProtection="1">
      <alignment horizontal="center" vertical="center"/>
    </xf>
    <xf numFmtId="0" fontId="12" fillId="3" borderId="42" xfId="0" applyFont="1" applyFill="1" applyBorder="1" applyAlignment="1" applyProtection="1">
      <alignment horizontal="center" vertical="center"/>
    </xf>
    <xf numFmtId="0" fontId="12" fillId="0" borderId="43" xfId="0" applyFont="1" applyBorder="1" applyAlignment="1" applyProtection="1">
      <alignment horizontal="center" vertical="center"/>
    </xf>
    <xf numFmtId="0" fontId="1" fillId="3" borderId="42" xfId="0" applyFont="1" applyFill="1" applyBorder="1" applyAlignment="1" applyProtection="1">
      <alignment horizontal="center" vertical="center"/>
    </xf>
    <xf numFmtId="0" fontId="1" fillId="0" borderId="43" xfId="0" applyFont="1" applyBorder="1" applyAlignment="1" applyProtection="1">
      <alignment horizontal="center" vertical="center"/>
    </xf>
    <xf numFmtId="0" fontId="11" fillId="4" borderId="42" xfId="0" applyNumberFormat="1" applyFont="1" applyFill="1" applyBorder="1" applyAlignment="1" applyProtection="1">
      <alignment horizontal="center" vertical="center"/>
    </xf>
    <xf numFmtId="0" fontId="12" fillId="0" borderId="42" xfId="0" applyFont="1" applyBorder="1" applyAlignment="1" applyProtection="1">
      <alignment horizontal="center" vertical="center"/>
    </xf>
    <xf numFmtId="0" fontId="1" fillId="4" borderId="42" xfId="0" applyFont="1" applyFill="1" applyBorder="1" applyAlignment="1" applyProtection="1">
      <alignment horizontal="center" vertical="center"/>
    </xf>
    <xf numFmtId="0" fontId="11" fillId="6" borderId="42" xfId="0" applyNumberFormat="1" applyFont="1" applyFill="1" applyBorder="1" applyAlignment="1" applyProtection="1">
      <alignment horizontal="center" vertical="center"/>
    </xf>
    <xf numFmtId="0" fontId="1" fillId="6" borderId="42" xfId="0" applyFont="1" applyFill="1" applyBorder="1" applyAlignment="1" applyProtection="1">
      <alignment horizontal="center" vertical="center"/>
    </xf>
    <xf numFmtId="0" fontId="11" fillId="7" borderId="42" xfId="0" applyNumberFormat="1" applyFont="1" applyFill="1" applyBorder="1" applyAlignment="1" applyProtection="1">
      <alignment horizontal="center" vertical="center"/>
    </xf>
    <xf numFmtId="0" fontId="12" fillId="0" borderId="42" xfId="0" applyFont="1" applyBorder="1" applyAlignment="1" applyProtection="1">
      <alignment horizontal="center"/>
    </xf>
    <xf numFmtId="0" fontId="12" fillId="0" borderId="43" xfId="0" applyFont="1" applyBorder="1" applyAlignment="1" applyProtection="1">
      <alignment horizontal="center"/>
    </xf>
    <xf numFmtId="0" fontId="1" fillId="7" borderId="42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165" fontId="0" fillId="0" borderId="41" xfId="0" applyNumberFormat="1" applyBorder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4" fillId="2" borderId="16" xfId="0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center" vertical="center"/>
    </xf>
    <xf numFmtId="14" fontId="4" fillId="5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protection locked="0"/>
    </xf>
    <xf numFmtId="0" fontId="9" fillId="2" borderId="1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/>
    <xf numFmtId="0" fontId="9" fillId="8" borderId="7" xfId="0" applyNumberFormat="1" applyFont="1" applyFill="1" applyBorder="1" applyAlignment="1" applyProtection="1">
      <alignment horizontal="center" vertical="center"/>
    </xf>
    <xf numFmtId="0" fontId="10" fillId="8" borderId="7" xfId="0" applyFont="1" applyFill="1" applyBorder="1" applyAlignment="1" applyProtection="1"/>
    <xf numFmtId="0" fontId="10" fillId="0" borderId="15" xfId="0" applyFont="1" applyBorder="1" applyAlignment="1" applyProtection="1"/>
    <xf numFmtId="0" fontId="1" fillId="8" borderId="7" xfId="0" applyFont="1" applyFill="1" applyBorder="1" applyAlignment="1" applyProtection="1">
      <alignment horizontal="center" vertical="center"/>
    </xf>
    <xf numFmtId="0" fontId="1" fillId="0" borderId="15" xfId="0" applyFont="1" applyBorder="1" applyAlignment="1" applyProtection="1">
      <alignment horizontal="center" vertical="center"/>
    </xf>
    <xf numFmtId="0" fontId="4" fillId="2" borderId="16" xfId="0" applyFont="1" applyFill="1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</xf>
    <xf numFmtId="0" fontId="4" fillId="2" borderId="8" xfId="0" applyFont="1" applyFill="1" applyBorder="1" applyAlignment="1" applyProtection="1">
      <alignment horizontal="center" vertical="center" wrapText="1"/>
    </xf>
    <xf numFmtId="0" fontId="16" fillId="2" borderId="8" xfId="0" applyFont="1" applyFill="1" applyBorder="1" applyAlignment="1" applyProtection="1">
      <alignment horizontal="center" vertical="center" wrapText="1"/>
    </xf>
    <xf numFmtId="0" fontId="0" fillId="0" borderId="18" xfId="0" applyBorder="1" applyAlignment="1" applyProtection="1">
      <alignment horizontal="center" vertical="center" wrapText="1"/>
    </xf>
    <xf numFmtId="0" fontId="21" fillId="11" borderId="10" xfId="0" applyFont="1" applyFill="1" applyBorder="1" applyAlignment="1" applyProtection="1">
      <alignment horizontal="center" vertical="center"/>
    </xf>
    <xf numFmtId="0" fontId="20" fillId="11" borderId="6" xfId="0" applyFont="1" applyFill="1" applyBorder="1" applyAlignment="1" applyProtection="1">
      <alignment horizontal="center" vertical="center"/>
    </xf>
    <xf numFmtId="0" fontId="20" fillId="11" borderId="11" xfId="0" applyFont="1" applyFill="1" applyBorder="1" applyAlignment="1" applyProtection="1">
      <alignment horizontal="center" vertical="center"/>
    </xf>
    <xf numFmtId="0" fontId="20" fillId="11" borderId="12" xfId="0" applyFont="1" applyFill="1" applyBorder="1" applyAlignment="1" applyProtection="1">
      <alignment horizontal="center" vertical="center"/>
    </xf>
    <xf numFmtId="0" fontId="20" fillId="11" borderId="13" xfId="0" applyFont="1" applyFill="1" applyBorder="1" applyAlignment="1" applyProtection="1">
      <alignment horizontal="center" vertical="center"/>
    </xf>
    <xf numFmtId="0" fontId="20" fillId="11" borderId="14" xfId="0" applyFont="1" applyFill="1" applyBorder="1" applyAlignment="1" applyProtection="1">
      <alignment horizontal="center" vertical="center"/>
    </xf>
    <xf numFmtId="0" fontId="11" fillId="2" borderId="0" xfId="0" applyFont="1" applyFill="1" applyAlignment="1" applyProtection="1">
      <alignment horizontal="center" vertical="center"/>
    </xf>
    <xf numFmtId="0" fontId="11" fillId="11" borderId="0" xfId="0" applyFont="1" applyFill="1" applyBorder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/>
    </xf>
    <xf numFmtId="14" fontId="4" fillId="5" borderId="31" xfId="0" applyNumberFormat="1" applyFont="1" applyFill="1" applyBorder="1" applyAlignment="1" applyProtection="1">
      <alignment horizontal="center" vertical="center"/>
    </xf>
    <xf numFmtId="0" fontId="4" fillId="5" borderId="32" xfId="0" applyFont="1" applyFill="1" applyBorder="1" applyAlignment="1" applyProtection="1">
      <alignment horizontal="center" vertical="center"/>
    </xf>
    <xf numFmtId="0" fontId="13" fillId="2" borderId="36" xfId="0" applyFont="1" applyFill="1" applyBorder="1" applyAlignment="1" applyProtection="1">
      <alignment horizontal="center" vertical="center" wrapText="1"/>
    </xf>
    <xf numFmtId="0" fontId="13" fillId="2" borderId="37" xfId="0" applyFont="1" applyFill="1" applyBorder="1" applyAlignment="1" applyProtection="1">
      <alignment horizontal="center" vertical="center" wrapText="1"/>
    </xf>
    <xf numFmtId="0" fontId="22" fillId="2" borderId="20" xfId="0" applyFont="1" applyFill="1" applyBorder="1" applyAlignment="1" applyProtection="1">
      <alignment horizontal="center" vertical="center"/>
    </xf>
    <xf numFmtId="0" fontId="23" fillId="0" borderId="21" xfId="0" applyFont="1" applyBorder="1" applyAlignment="1" applyProtection="1">
      <alignment horizontal="center" vertical="center"/>
    </xf>
    <xf numFmtId="0" fontId="23" fillId="0" borderId="22" xfId="0" applyFont="1" applyBorder="1" applyAlignment="1" applyProtection="1">
      <alignment horizontal="center" vertical="center"/>
    </xf>
    <xf numFmtId="0" fontId="24" fillId="2" borderId="20" xfId="0" applyFont="1" applyFill="1" applyBorder="1" applyAlignment="1" applyProtection="1">
      <alignment horizontal="center" vertical="center"/>
    </xf>
    <xf numFmtId="0" fontId="25" fillId="0" borderId="21" xfId="0" applyFont="1" applyBorder="1" applyAlignment="1" applyProtection="1">
      <alignment horizontal="center" vertical="center"/>
    </xf>
    <xf numFmtId="0" fontId="25" fillId="0" borderId="22" xfId="0" applyFont="1" applyBorder="1" applyAlignment="1" applyProtection="1">
      <alignment horizontal="center" vertical="center"/>
    </xf>
    <xf numFmtId="0" fontId="22" fillId="2" borderId="21" xfId="0" applyFont="1" applyFill="1" applyBorder="1" applyAlignment="1" applyProtection="1">
      <alignment horizontal="center" vertical="center"/>
    </xf>
    <xf numFmtId="0" fontId="22" fillId="2" borderId="22" xfId="0" applyFont="1" applyFill="1" applyBorder="1" applyAlignment="1" applyProtection="1">
      <alignment horizontal="center" vertical="center"/>
    </xf>
    <xf numFmtId="0" fontId="24" fillId="2" borderId="21" xfId="0" applyFont="1" applyFill="1" applyBorder="1" applyAlignment="1" applyProtection="1">
      <alignment horizontal="center" vertical="center"/>
    </xf>
    <xf numFmtId="0" fontId="24" fillId="2" borderId="22" xfId="0" applyFont="1" applyFill="1" applyBorder="1" applyAlignment="1" applyProtection="1">
      <alignment horizontal="center" vertical="center"/>
    </xf>
    <xf numFmtId="165" fontId="0" fillId="0" borderId="2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65" fontId="0" fillId="0" borderId="45" xfId="0" applyNumberFormat="1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165" fontId="0" fillId="0" borderId="44" xfId="0" applyNumberFormat="1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167" fontId="0" fillId="0" borderId="3" xfId="0" applyNumberFormat="1" applyFont="1" applyBorder="1" applyAlignment="1" applyProtection="1">
      <alignment horizontal="left" vertical="center"/>
    </xf>
    <xf numFmtId="167" fontId="0" fillId="0" borderId="30" xfId="0" applyNumberFormat="1" applyFont="1" applyBorder="1" applyAlignment="1" applyProtection="1">
      <alignment horizontal="left" vertical="center"/>
    </xf>
    <xf numFmtId="167" fontId="0" fillId="0" borderId="2" xfId="0" applyNumberFormat="1" applyFont="1" applyBorder="1" applyAlignment="1" applyProtection="1">
      <alignment horizontal="left" vertical="center"/>
    </xf>
    <xf numFmtId="167" fontId="0" fillId="0" borderId="26" xfId="0" applyNumberFormat="1" applyFont="1" applyBorder="1" applyAlignment="1" applyProtection="1">
      <alignment horizontal="left" vertical="center"/>
    </xf>
  </cellXfs>
  <cellStyles count="1">
    <cellStyle name="Normal" xfId="0" builtinId="0"/>
  </cellStyles>
  <dxfs count="88"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02"/>
  <sheetViews>
    <sheetView topLeftCell="A9" zoomScale="112" workbookViewId="0">
      <selection activeCell="F22" sqref="F22:G22"/>
    </sheetView>
  </sheetViews>
  <sheetFormatPr baseColWidth="10" defaultRowHeight="16" x14ac:dyDescent="0.2"/>
  <cols>
    <col min="1" max="1" width="5" style="1" customWidth="1"/>
    <col min="2" max="2" width="15.33203125" style="1" customWidth="1"/>
    <col min="3" max="3" width="4.5" style="1" customWidth="1"/>
    <col min="4" max="6" width="5.83203125" style="1" customWidth="1"/>
    <col min="7" max="7" width="5.6640625" style="1" customWidth="1"/>
    <col min="8" max="10" width="5.83203125" style="1" customWidth="1"/>
    <col min="11" max="11" width="5.6640625" style="1" customWidth="1"/>
    <col min="12" max="12" width="5.83203125" style="1" customWidth="1"/>
    <col min="13" max="13" width="5.6640625" style="1" customWidth="1"/>
    <col min="14" max="14" width="5.83203125" style="1" customWidth="1"/>
    <col min="15" max="15" width="6.1640625" style="1" customWidth="1"/>
    <col min="16" max="16" width="16.5" style="11" customWidth="1"/>
    <col min="17" max="17" width="7.83203125" style="12" customWidth="1"/>
    <col min="18" max="18" width="16.5" style="11" customWidth="1"/>
    <col min="19" max="19" width="8.1640625" style="11" customWidth="1"/>
    <col min="20" max="20" width="8" style="1" customWidth="1"/>
    <col min="21" max="21" width="15.1640625" style="19" customWidth="1"/>
    <col min="22" max="22" width="8.1640625" style="1" customWidth="1"/>
    <col min="23" max="23" width="7.83203125" style="1" customWidth="1"/>
    <col min="24" max="16384" width="10.83203125" style="1"/>
  </cols>
  <sheetData>
    <row r="1" spans="1:25" x14ac:dyDescent="0.2">
      <c r="A1" s="117"/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9"/>
    </row>
    <row r="2" spans="1:25" x14ac:dyDescent="0.2">
      <c r="A2" s="120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2"/>
    </row>
    <row r="4" spans="1:25" ht="26" x14ac:dyDescent="0.2">
      <c r="B4" s="25" t="s">
        <v>19</v>
      </c>
      <c r="C4" s="25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Q4" s="26"/>
      <c r="R4" s="21"/>
      <c r="S4" s="21"/>
      <c r="T4" s="21"/>
      <c r="U4" s="21"/>
      <c r="V4" s="21"/>
    </row>
    <row r="5" spans="1:25" ht="29" x14ac:dyDescent="0.2">
      <c r="B5" s="25"/>
      <c r="C5" s="123"/>
      <c r="D5" s="123"/>
      <c r="E5" s="123"/>
      <c r="F5" s="123"/>
      <c r="G5" s="123"/>
      <c r="H5" s="123"/>
      <c r="I5" s="123"/>
      <c r="J5" s="123"/>
      <c r="K5" s="123"/>
      <c r="L5" s="123"/>
      <c r="M5" s="123"/>
      <c r="N5" s="123"/>
      <c r="O5" s="123"/>
      <c r="Q5" s="124"/>
      <c r="R5" s="125"/>
      <c r="S5" s="125"/>
      <c r="T5" s="125"/>
      <c r="U5" s="125"/>
      <c r="V5" s="125"/>
    </row>
    <row r="6" spans="1:25" ht="8" customHeight="1" thickBot="1" x14ac:dyDescent="0.25"/>
    <row r="7" spans="1:25" ht="25" thickTop="1" x14ac:dyDescent="0.2">
      <c r="B7" s="126">
        <f>A19</f>
        <v>42701</v>
      </c>
      <c r="C7" s="128"/>
      <c r="D7" s="130"/>
      <c r="E7" s="131"/>
      <c r="F7" s="131"/>
      <c r="G7" s="131"/>
      <c r="H7" s="131"/>
      <c r="I7" s="132"/>
      <c r="J7" s="133"/>
      <c r="K7" s="134"/>
      <c r="L7" s="134"/>
      <c r="M7" s="134"/>
      <c r="N7" s="134"/>
      <c r="O7" s="135"/>
      <c r="P7" s="126">
        <f>A19</f>
        <v>42701</v>
      </c>
      <c r="Q7" s="130"/>
      <c r="R7" s="136"/>
      <c r="S7" s="137"/>
      <c r="T7" s="133"/>
      <c r="U7" s="138"/>
      <c r="V7" s="139"/>
      <c r="W7" s="21"/>
      <c r="X7" s="21"/>
      <c r="Y7" s="21"/>
    </row>
    <row r="8" spans="1:25" ht="21" x14ac:dyDescent="0.2">
      <c r="B8" s="127"/>
      <c r="C8" s="129"/>
      <c r="D8" s="112" t="s">
        <v>22</v>
      </c>
      <c r="E8" s="113"/>
      <c r="F8" s="114" t="s">
        <v>23</v>
      </c>
      <c r="G8" s="113"/>
      <c r="H8" s="115" t="s">
        <v>24</v>
      </c>
      <c r="I8" s="116"/>
      <c r="J8" s="112" t="s">
        <v>22</v>
      </c>
      <c r="K8" s="113"/>
      <c r="L8" s="114" t="s">
        <v>23</v>
      </c>
      <c r="M8" s="113"/>
      <c r="N8" s="115" t="s">
        <v>25</v>
      </c>
      <c r="O8" s="116"/>
      <c r="P8" s="127"/>
      <c r="Q8" s="101" t="s">
        <v>7</v>
      </c>
      <c r="R8" s="102"/>
      <c r="S8" s="30" t="s">
        <v>6</v>
      </c>
      <c r="T8" s="101" t="s">
        <v>7</v>
      </c>
      <c r="U8" s="102"/>
      <c r="V8" s="30" t="s">
        <v>6</v>
      </c>
      <c r="W8" s="22"/>
      <c r="X8" s="22"/>
      <c r="Y8" s="22"/>
    </row>
    <row r="9" spans="1:25" ht="21" x14ac:dyDescent="0.2">
      <c r="B9" s="31"/>
      <c r="C9" s="40">
        <f>C20</f>
        <v>0</v>
      </c>
      <c r="D9" s="41">
        <f>COUNTIF(P22:P24,"0")+COUNTIF(P26:P28,"0")+COUNTIF(P30:P33,"0")+COUNTIF(P35,"0")+COUNTIF(P37:P40,"0")+COUNTIF(P42:P46,"0")+COUNTIF(P48:P51,"0")+COUNTIF(P53:P57,"0")</f>
        <v>25</v>
      </c>
      <c r="E9" s="42" t="e">
        <f>D9/C9</f>
        <v>#DIV/0!</v>
      </c>
      <c r="F9" s="43">
        <f>COUNTIF(P22:P24,"1")+COUNTIF(P26:P28,"1")+COUNTIF(P30:P33,"1")+COUNTIF(P35,"1")+COUNTIF(P37:P40,"1")+COUNTIF(P42:P46,"1")+COUNTIF(P48:P51,"1")+COUNTIF(P53:P57,"1")</f>
        <v>0</v>
      </c>
      <c r="G9" s="42" t="e">
        <f>F9/C9</f>
        <v>#DIV/0!</v>
      </c>
      <c r="H9" s="43">
        <f>COUNTIF(P22:P24,"2")+COUNTIF(P26:P28,"2")+COUNTIF(P30:P33,"2")+COUNTIF(P35,"2")+COUNTIF(P37:P40,"2")+COUNTIF(P42:P46,"2")+COUNTIF(P48:P51,"2")+COUNTIF(P53:P57,"2")</f>
        <v>0</v>
      </c>
      <c r="I9" s="44" t="e">
        <f>H9/C9</f>
        <v>#DIV/0!</v>
      </c>
      <c r="J9" s="45">
        <f>COUNTIF(R22:R24,"0")+COUNTIF(R26:R28,"0")+COUNTIF(R30:R33,"0")+COUNTIF(R35,"0")+COUNTIF(R37:R40,"0")+COUNTIF(R42:R46,"0")+COUNTIF(R48:R51,"0")+COUNTIF(R53:R57,"0")</f>
        <v>4</v>
      </c>
      <c r="K9" s="42" t="e">
        <f>J9/C9</f>
        <v>#DIV/0!</v>
      </c>
      <c r="L9" s="43">
        <f>COUNTIF(R22:R24,"1")+COUNTIF(R26:R28,"1")+COUNTIF(R30:R33,"1")+COUNTIF(R35,"1")+COUNTIF(R37:R40,"1")+COUNTIF(R42:R46,"1")+COUNTIF(R48:R51,"1")+COUNTIF(R53:R57,"1")</f>
        <v>2</v>
      </c>
      <c r="M9" s="42" t="e">
        <f>L9/C9</f>
        <v>#DIV/0!</v>
      </c>
      <c r="N9" s="46">
        <f>COUNTIF(R22:R24,"2")+COUNTIF(R26:R28,"2")+COUNTIF(R30:R33,"2")+COUNTIF(R35,"2")+COUNTIF(R37:R40,"2")+COUNTIF(R42:R46,"2")+COUNTIF(R48:R51,"2")+COUNTIF(R53:R57,"2")</f>
        <v>1</v>
      </c>
      <c r="O9" s="44" t="e">
        <f>N9/C9</f>
        <v>#DIV/0!</v>
      </c>
      <c r="P9" s="31"/>
      <c r="Q9" s="52" t="e">
        <f>$Q$20</f>
        <v>#DIV/0!</v>
      </c>
      <c r="R9" s="146">
        <f>$U22</f>
        <v>4</v>
      </c>
      <c r="S9" s="53">
        <f>$C9-$R$9</f>
        <v>-4</v>
      </c>
      <c r="T9" s="52" t="e">
        <f>$S$20</f>
        <v>#DIV/0!</v>
      </c>
      <c r="U9" s="146">
        <f>$U$23</f>
        <v>22</v>
      </c>
      <c r="V9" s="53">
        <f>$C$9-$U$23</f>
        <v>-22</v>
      </c>
      <c r="W9" s="24"/>
      <c r="X9" s="23"/>
      <c r="Y9" s="23"/>
    </row>
    <row r="10" spans="1:25" ht="21" x14ac:dyDescent="0.2">
      <c r="B10" s="32"/>
      <c r="C10" s="39">
        <f>C58</f>
        <v>0</v>
      </c>
      <c r="D10" s="41">
        <f>COUNTIF(P60:P84,"0")</f>
        <v>25</v>
      </c>
      <c r="E10" s="42" t="e">
        <f>D10/C10</f>
        <v>#DIV/0!</v>
      </c>
      <c r="F10" s="47">
        <f>COUNTIF(P60:P84,"1")</f>
        <v>0</v>
      </c>
      <c r="G10" s="42" t="e">
        <f>F10/C10</f>
        <v>#DIV/0!</v>
      </c>
      <c r="H10" s="43">
        <f>COUNTIF(P60:P84,"2")</f>
        <v>0</v>
      </c>
      <c r="I10" s="44" t="e">
        <f>H10/C10</f>
        <v>#DIV/0!</v>
      </c>
      <c r="J10" s="41">
        <f>COUNTIF(R60:R84,"0")</f>
        <v>0</v>
      </c>
      <c r="K10" s="42" t="e">
        <f t="shared" ref="K10:K13" si="0">J10/C10</f>
        <v>#DIV/0!</v>
      </c>
      <c r="L10" s="47">
        <f>COUNTIF(R60:R84,"1")</f>
        <v>0</v>
      </c>
      <c r="M10" s="42" t="e">
        <f t="shared" ref="M10:M13" si="1">L10/C10</f>
        <v>#DIV/0!</v>
      </c>
      <c r="N10" s="43">
        <f>COUNTIF(R60:R84,"2")</f>
        <v>0</v>
      </c>
      <c r="O10" s="44" t="e">
        <f t="shared" ref="O10:O13" si="2">N10/C10</f>
        <v>#DIV/0!</v>
      </c>
      <c r="P10" s="32"/>
      <c r="Q10" s="54" t="e">
        <f>$Q$58</f>
        <v>#DIV/0!</v>
      </c>
      <c r="R10" s="146">
        <f>$U24</f>
        <v>0</v>
      </c>
      <c r="S10" s="53">
        <f>$C10-$R$10</f>
        <v>0</v>
      </c>
      <c r="T10" s="52" t="e">
        <f>$S$58</f>
        <v>#DIV/0!</v>
      </c>
      <c r="U10" s="148">
        <f>$U$25</f>
        <v>25</v>
      </c>
      <c r="V10" s="53">
        <f>$C$10-$U$25</f>
        <v>-25</v>
      </c>
      <c r="W10" s="24"/>
      <c r="X10" s="23"/>
      <c r="Y10" s="23"/>
    </row>
    <row r="11" spans="1:25" ht="21" x14ac:dyDescent="0.2">
      <c r="B11" s="33"/>
      <c r="C11" s="38">
        <f>C85</f>
        <v>0</v>
      </c>
      <c r="D11" s="41">
        <f>COUNTIF(P87:P111,"0")</f>
        <v>25</v>
      </c>
      <c r="E11" s="42" t="e">
        <f>D11/C11</f>
        <v>#DIV/0!</v>
      </c>
      <c r="F11" s="15">
        <f>COUNTIF(R87:R111,"1")</f>
        <v>0</v>
      </c>
      <c r="G11" s="42" t="e">
        <f>F11/C11</f>
        <v>#DIV/0!</v>
      </c>
      <c r="H11" s="15">
        <f>COUNTIF(T87:T111,"2")</f>
        <v>0</v>
      </c>
      <c r="I11" s="44" t="e">
        <f>H11/C11</f>
        <v>#DIV/0!</v>
      </c>
      <c r="J11" s="41">
        <f>COUNTIF(R87:R111,"0")</f>
        <v>0</v>
      </c>
      <c r="K11" s="42" t="e">
        <f t="shared" si="0"/>
        <v>#DIV/0!</v>
      </c>
      <c r="L11" s="15">
        <f>COUNTIF(R87:R111,"1")</f>
        <v>0</v>
      </c>
      <c r="M11" s="42" t="e">
        <f t="shared" si="1"/>
        <v>#DIV/0!</v>
      </c>
      <c r="N11" s="15">
        <f>COUNTIF(R87:R111,"2")</f>
        <v>0</v>
      </c>
      <c r="O11" s="44" t="e">
        <f t="shared" si="2"/>
        <v>#DIV/0!</v>
      </c>
      <c r="P11" s="33"/>
      <c r="Q11" s="54" t="e">
        <f>$Q$85</f>
        <v>#DIV/0!</v>
      </c>
      <c r="R11" s="146">
        <f>$U26</f>
        <v>0</v>
      </c>
      <c r="S11" s="53">
        <f>$C11-$R$11</f>
        <v>0</v>
      </c>
      <c r="T11" s="52" t="e">
        <f>$S$85</f>
        <v>#DIV/0!</v>
      </c>
      <c r="U11" s="148">
        <f>$U$27</f>
        <v>25</v>
      </c>
      <c r="V11" s="53">
        <f>$C$11-$U$27</f>
        <v>-25</v>
      </c>
      <c r="W11" s="24"/>
      <c r="X11" s="23"/>
      <c r="Y11" s="23"/>
    </row>
    <row r="12" spans="1:25" ht="21" x14ac:dyDescent="0.2">
      <c r="B12" s="34"/>
      <c r="C12" s="37">
        <f>C112</f>
        <v>0</v>
      </c>
      <c r="D12" s="41">
        <f>COUNTIF(P114:P138,"0")</f>
        <v>25</v>
      </c>
      <c r="E12" s="42" t="e">
        <f>D12/C12</f>
        <v>#DIV/0!</v>
      </c>
      <c r="F12" s="15">
        <f>COUNTIF(R114:R138,"1")</f>
        <v>0</v>
      </c>
      <c r="G12" s="42" t="e">
        <f>F12/C12</f>
        <v>#DIV/0!</v>
      </c>
      <c r="H12" s="15">
        <f>COUNTIF(T114:T138,"2")</f>
        <v>0</v>
      </c>
      <c r="I12" s="44" t="e">
        <f>H12/C12</f>
        <v>#DIV/0!</v>
      </c>
      <c r="J12" s="41">
        <f>COUNTIF(R114:R138,"0")</f>
        <v>0</v>
      </c>
      <c r="K12" s="42" t="e">
        <f t="shared" si="0"/>
        <v>#DIV/0!</v>
      </c>
      <c r="L12" s="15">
        <f>COUNTIF(R114:R138,"1")</f>
        <v>0</v>
      </c>
      <c r="M12" s="42" t="e">
        <f t="shared" si="1"/>
        <v>#DIV/0!</v>
      </c>
      <c r="N12" s="15">
        <f>COUNTIF(R114:R138,"2")</f>
        <v>0</v>
      </c>
      <c r="O12" s="44" t="e">
        <f t="shared" si="2"/>
        <v>#DIV/0!</v>
      </c>
      <c r="P12" s="34"/>
      <c r="Q12" s="54" t="e">
        <f>$Q$112</f>
        <v>#DIV/0!</v>
      </c>
      <c r="R12" s="146">
        <f>$U28</f>
        <v>0</v>
      </c>
      <c r="S12" s="53">
        <f>$C12-$R$12</f>
        <v>0</v>
      </c>
      <c r="T12" s="52" t="e">
        <f>$S$112</f>
        <v>#DIV/0!</v>
      </c>
      <c r="U12" s="148">
        <f>$U$29</f>
        <v>25</v>
      </c>
      <c r="V12" s="53">
        <f>$C$12-$U$29</f>
        <v>-25</v>
      </c>
      <c r="W12" s="24"/>
      <c r="X12" s="23"/>
      <c r="Y12" s="23"/>
    </row>
    <row r="13" spans="1:25" ht="22" thickBot="1" x14ac:dyDescent="0.25">
      <c r="B13" s="35"/>
      <c r="C13" s="36">
        <f>C139</f>
        <v>0</v>
      </c>
      <c r="D13" s="48">
        <f>COUNTIF(P141:P165,"0")</f>
        <v>25</v>
      </c>
      <c r="E13" s="49" t="e">
        <f>D13/C13</f>
        <v>#DIV/0!</v>
      </c>
      <c r="F13" s="50">
        <f>COUNTIF(R141:R165,"1")</f>
        <v>0</v>
      </c>
      <c r="G13" s="49" t="e">
        <f>F13/C13</f>
        <v>#DIV/0!</v>
      </c>
      <c r="H13" s="50">
        <f>COUNTIF(T141:T165,"2")</f>
        <v>0</v>
      </c>
      <c r="I13" s="51" t="e">
        <f>H13/C13</f>
        <v>#DIV/0!</v>
      </c>
      <c r="J13" s="48">
        <f>COUNTIF(R141:R165,"0")</f>
        <v>0</v>
      </c>
      <c r="K13" s="49" t="e">
        <f t="shared" si="0"/>
        <v>#DIV/0!</v>
      </c>
      <c r="L13" s="50">
        <f>COUNTIF(R141:R165,"1")</f>
        <v>0</v>
      </c>
      <c r="M13" s="49" t="e">
        <f t="shared" si="1"/>
        <v>#DIV/0!</v>
      </c>
      <c r="N13" s="50">
        <f>COUNTIF(R141:R165,"2")</f>
        <v>0</v>
      </c>
      <c r="O13" s="51" t="e">
        <f t="shared" si="2"/>
        <v>#DIV/0!</v>
      </c>
      <c r="P13" s="35"/>
      <c r="Q13" s="55" t="e">
        <f>$Q$139</f>
        <v>#DIV/0!</v>
      </c>
      <c r="R13" s="147">
        <f>$U30</f>
        <v>0</v>
      </c>
      <c r="S13" s="56">
        <f>$C13-$R13</f>
        <v>0</v>
      </c>
      <c r="T13" s="57" t="e">
        <f>$S$139</f>
        <v>#DIV/0!</v>
      </c>
      <c r="U13" s="149">
        <f>$U$31</f>
        <v>25</v>
      </c>
      <c r="V13" s="56">
        <f>$C$13-$U$31</f>
        <v>-25</v>
      </c>
      <c r="W13" s="24"/>
      <c r="X13" s="23"/>
      <c r="Y13" s="23"/>
    </row>
    <row r="14" spans="1:25" ht="17" thickTop="1" x14ac:dyDescent="0.2"/>
    <row r="19" spans="1:23" ht="28" customHeight="1" x14ac:dyDescent="0.2">
      <c r="A19" s="103">
        <v>42701</v>
      </c>
      <c r="B19" s="104"/>
      <c r="C19" s="104"/>
      <c r="D19" s="105"/>
      <c r="E19" s="106"/>
      <c r="F19" s="106"/>
      <c r="G19" s="106"/>
      <c r="H19" s="106"/>
      <c r="I19" s="106"/>
      <c r="J19" s="106"/>
      <c r="K19" s="106"/>
      <c r="L19" s="106"/>
      <c r="M19" s="106"/>
      <c r="N19" s="106"/>
      <c r="O19" s="106"/>
      <c r="P19" s="106"/>
      <c r="Q19" s="106"/>
      <c r="R19" s="106"/>
      <c r="S19" s="106"/>
    </row>
    <row r="20" spans="1:23" s="2" customFormat="1" ht="29" customHeight="1" x14ac:dyDescent="0.2">
      <c r="A20" s="107"/>
      <c r="B20" s="108"/>
      <c r="C20" s="110">
        <f>COUNTA(B22:B24,B26:B28,B30:B33,B35,B37:B40,B42:B46,B48:B51,B53:B57)</f>
        <v>0</v>
      </c>
      <c r="D20" s="98"/>
      <c r="E20" s="99"/>
      <c r="F20" s="98"/>
      <c r="G20" s="99"/>
      <c r="H20" s="98"/>
      <c r="I20" s="99"/>
      <c r="J20" s="98"/>
      <c r="K20" s="99"/>
      <c r="L20" s="98"/>
      <c r="M20" s="99"/>
      <c r="N20" s="98"/>
      <c r="O20" s="99"/>
      <c r="P20" s="69"/>
      <c r="Q20" s="17" t="e">
        <f>U22/C20</f>
        <v>#DIV/0!</v>
      </c>
      <c r="R20" s="18"/>
      <c r="S20" s="17" t="e">
        <f>U23/C20</f>
        <v>#DIV/0!</v>
      </c>
      <c r="U20" s="20"/>
    </row>
    <row r="21" spans="1:23" s="2" customFormat="1" ht="16" customHeight="1" x14ac:dyDescent="0.2">
      <c r="A21" s="109"/>
      <c r="B21" s="109"/>
      <c r="C21" s="111"/>
      <c r="D21" s="100"/>
      <c r="E21" s="100"/>
      <c r="F21" s="100"/>
      <c r="G21" s="100"/>
      <c r="H21" s="100"/>
      <c r="I21" s="100"/>
      <c r="J21" s="100"/>
      <c r="K21" s="100"/>
      <c r="L21" s="100"/>
      <c r="M21" s="100"/>
      <c r="N21" s="100"/>
      <c r="O21" s="100"/>
      <c r="P21" s="78" t="s">
        <v>1</v>
      </c>
      <c r="Q21" s="79"/>
      <c r="R21" s="78" t="s">
        <v>21</v>
      </c>
      <c r="S21" s="79"/>
      <c r="U21" s="20"/>
    </row>
    <row r="22" spans="1:23" ht="19" x14ac:dyDescent="0.2">
      <c r="A22" s="3"/>
      <c r="B22" s="3"/>
      <c r="C22" s="64"/>
      <c r="D22" s="96">
        <v>42552</v>
      </c>
      <c r="E22" s="97"/>
      <c r="F22" s="96"/>
      <c r="G22" s="97"/>
      <c r="H22" s="96"/>
      <c r="I22" s="97"/>
      <c r="J22" s="96"/>
      <c r="K22" s="97"/>
      <c r="L22" s="96">
        <v>42425</v>
      </c>
      <c r="M22" s="97"/>
      <c r="N22" s="96">
        <v>42426</v>
      </c>
      <c r="O22" s="97"/>
      <c r="P22" s="13">
        <f>COUNTIFS(D22:O22,"&gt;=01/01/2016",D22:O22,"&lt;=31/12/2016",D22:O22,"&lt;="&amp;A$19)</f>
        <v>3</v>
      </c>
      <c r="Q22" s="14">
        <f>IF(P22/MAX($Y$19,3)&gt;=1,1,P22/MAX($Y$19,3))</f>
        <v>1</v>
      </c>
      <c r="R22" s="15">
        <f>COUNTIFS(D22:O22,"&gt;=01/06/2015",D22:O22,"&lt;=31/05/2016",D22:O22,"&lt;="&amp;A$19)</f>
        <v>2</v>
      </c>
      <c r="S22" s="14">
        <f>IF(R22/MAX($Y$19,3)&gt;=1,1,R22/MAX($Y$19,3))</f>
        <v>0.66666666666666663</v>
      </c>
      <c r="U22" s="27">
        <f>COUNTIF(Q22:Q24,"100"%)+COUNTIF(Q26:Q28,"100"%)+COUNTIF(Q30:Q33,"100"%)+COUNTIF(Q35,"100"%)+COUNTIF(Q37:Q40,"100"%)+COUNTIF(Q42:Q46,"100"%)+COUNTIF(Q48:Q51,"100"%)+COUNTIF(Q53:Q57,"100"%)</f>
        <v>4</v>
      </c>
      <c r="V22" s="28" t="s">
        <v>18</v>
      </c>
      <c r="W22" s="29"/>
    </row>
    <row r="23" spans="1:23" ht="19" x14ac:dyDescent="0.2">
      <c r="A23" s="4"/>
      <c r="B23" s="4"/>
      <c r="C23" s="5"/>
      <c r="D23" s="96">
        <v>42421</v>
      </c>
      <c r="E23" s="97"/>
      <c r="F23" s="96">
        <v>42422</v>
      </c>
      <c r="G23" s="97"/>
      <c r="H23" s="96">
        <v>42423</v>
      </c>
      <c r="I23" s="97"/>
      <c r="J23" s="96">
        <v>42424</v>
      </c>
      <c r="K23" s="97"/>
      <c r="L23" s="96">
        <v>42425</v>
      </c>
      <c r="M23" s="97"/>
      <c r="N23" s="96">
        <v>42426</v>
      </c>
      <c r="O23" s="97"/>
      <c r="P23" s="58">
        <f>COUNTIFS(D23:O23,"&gt;=01/01/2016",D23:O23,"&lt;=31/12/2016",D23:O23,"&lt;="&amp;A$19)</f>
        <v>6</v>
      </c>
      <c r="Q23" s="59">
        <f>IF(P23/MAX($Y$19,3)&gt;=1,1,P23/MAX($Y$19,3))</f>
        <v>1</v>
      </c>
      <c r="R23" s="16">
        <f>COUNTIFS(D23:O23,"&gt;=01/06/2015",D23:O23,"&lt;=31/05/2016",D23:O23,"&lt;="&amp;A$19)</f>
        <v>6</v>
      </c>
      <c r="S23" s="59">
        <f>IF(R23/MAX($Y$19,3)&gt;=1,1,R23/MAX($Y$19,3))</f>
        <v>1</v>
      </c>
      <c r="U23" s="27">
        <f>COUNTIF(S22:S24,"100"%)+COUNTIF(S26:S28,"100"%)+COUNTIF(S30:S33,"100"%)+COUNTIF(S35,"100"%)+COUNTIF(S37:S40,"100"%)+COUNTIF(S42:S46,"100"%)+COUNTIF(S48:S51,"100"%)+COUNTIF(S53:S57,"100"%)</f>
        <v>22</v>
      </c>
      <c r="V23" s="28" t="s">
        <v>9</v>
      </c>
      <c r="W23" s="28"/>
    </row>
    <row r="24" spans="1:23" ht="19" x14ac:dyDescent="0.2">
      <c r="A24" s="6"/>
      <c r="B24" s="6"/>
      <c r="C24" s="60"/>
      <c r="D24" s="96">
        <v>42421</v>
      </c>
      <c r="E24" s="97"/>
      <c r="F24" s="96">
        <v>42422</v>
      </c>
      <c r="G24" s="97"/>
      <c r="H24" s="96">
        <v>42423</v>
      </c>
      <c r="I24" s="97"/>
      <c r="J24" s="96">
        <v>42424</v>
      </c>
      <c r="K24" s="97"/>
      <c r="L24" s="96">
        <v>42425</v>
      </c>
      <c r="M24" s="97"/>
      <c r="N24" s="96">
        <v>42426</v>
      </c>
      <c r="O24" s="97"/>
      <c r="P24" s="61">
        <f>COUNTIFS(D24:O24,"&gt;=01/01/2016",D24:O24,"&lt;=31/12/2016",D24:O24,"&lt;="&amp;A$19)</f>
        <v>6</v>
      </c>
      <c r="Q24" s="62">
        <f>IF(P24/MAX($Y$19,3)&gt;=1,1,P24/MAX($Y$19,3))</f>
        <v>1</v>
      </c>
      <c r="R24" s="63">
        <f>COUNTIFS(D24:O24,"&gt;=01/06/2015",D24:O24,"&lt;=31/05/2016",D24:O24,"&lt;="&amp;A$19)</f>
        <v>6</v>
      </c>
      <c r="S24" s="62">
        <f>IF(R24/MAX($Y$19,3)&gt;=1,1,R24/MAX($Y$19,3))</f>
        <v>1</v>
      </c>
      <c r="U24" s="27">
        <f>COUNTIF(Q60:Q84,"100%")</f>
        <v>0</v>
      </c>
      <c r="V24" s="28" t="s">
        <v>10</v>
      </c>
      <c r="W24" s="28"/>
    </row>
    <row r="25" spans="1:23" ht="19" customHeight="1" x14ac:dyDescent="0.2">
      <c r="A25" s="94"/>
      <c r="B25" s="94"/>
      <c r="C25" s="94"/>
      <c r="D25" s="94"/>
      <c r="E25" s="95"/>
      <c r="F25" s="95"/>
      <c r="G25" s="95"/>
      <c r="H25" s="95"/>
      <c r="I25" s="95"/>
      <c r="J25" s="95"/>
      <c r="K25" s="95"/>
      <c r="L25" s="95"/>
      <c r="M25" s="95"/>
      <c r="N25" s="95"/>
      <c r="O25" s="95"/>
      <c r="P25" s="95"/>
      <c r="Q25" s="95"/>
      <c r="R25" s="95"/>
      <c r="S25" s="95"/>
      <c r="U25" s="27">
        <f>COUNTIF(S60:S84,100%)</f>
        <v>25</v>
      </c>
      <c r="V25" s="28" t="s">
        <v>11</v>
      </c>
      <c r="W25" s="28"/>
    </row>
    <row r="26" spans="1:23" ht="19" x14ac:dyDescent="0.2">
      <c r="A26" s="3"/>
      <c r="B26" s="3"/>
      <c r="C26" s="64"/>
      <c r="D26" s="73">
        <v>42725</v>
      </c>
      <c r="E26" s="74"/>
      <c r="F26" s="73">
        <v>42726</v>
      </c>
      <c r="G26" s="74"/>
      <c r="H26" s="73"/>
      <c r="I26" s="74"/>
      <c r="J26" s="73"/>
      <c r="K26" s="74"/>
      <c r="L26" s="73"/>
      <c r="M26" s="74"/>
      <c r="N26" s="73">
        <v>42181</v>
      </c>
      <c r="O26" s="74"/>
      <c r="P26" s="13">
        <f>COUNTIFS(D26:O26,"&gt;=01/01/2016",D26:O26,"&lt;=31/12/2016",D26:O26,"&lt;="&amp;A$19)</f>
        <v>0</v>
      </c>
      <c r="Q26" s="14">
        <f>IF(P26/MAX($Y$19,3)&gt;=1,1,P26/MAX($Y$19,3))</f>
        <v>0</v>
      </c>
      <c r="R26" s="15">
        <f>COUNTIFS(D26:O26,"&gt;=01/06/2015",D26:O26,"&lt;=31/05/2016",D26:O26,"&lt;="&amp;A$19)</f>
        <v>1</v>
      </c>
      <c r="S26" s="14">
        <f>IF(R26/MAX($Y$19,3)&gt;=1,1,R26/MAX($Y$19,3))</f>
        <v>0.33333333333333331</v>
      </c>
      <c r="U26" s="27">
        <f>COUNTIF(Q87:Q111,"100%")</f>
        <v>0</v>
      </c>
      <c r="V26" s="28" t="s">
        <v>12</v>
      </c>
      <c r="W26" s="28"/>
    </row>
    <row r="27" spans="1:23" ht="19" x14ac:dyDescent="0.2">
      <c r="A27" s="4"/>
      <c r="B27" s="4"/>
      <c r="C27" s="5"/>
      <c r="D27" s="73">
        <v>42725</v>
      </c>
      <c r="E27" s="74"/>
      <c r="F27" s="73">
        <v>42726</v>
      </c>
      <c r="G27" s="74"/>
      <c r="H27" s="73"/>
      <c r="I27" s="74"/>
      <c r="J27" s="73"/>
      <c r="K27" s="74"/>
      <c r="L27" s="73"/>
      <c r="M27" s="74"/>
      <c r="N27" s="73">
        <v>42181</v>
      </c>
      <c r="O27" s="74"/>
      <c r="P27" s="58">
        <f>COUNTIFS(D27:O27,"&gt;=01/01/2016",D27:O27,"&lt;=31/12/2016",D27:O27,"&lt;="&amp;A$19)</f>
        <v>0</v>
      </c>
      <c r="Q27" s="59">
        <f>IF(P27/MAX($Y$19,3)&gt;=1,1,P27/MAX($Y$19,3))</f>
        <v>0</v>
      </c>
      <c r="R27" s="16">
        <f>COUNTIFS(D27:O27,"&gt;=01/06/2015",D27:O27,"&lt;=31/05/2016",D27:O27,"&lt;="&amp;A$19)</f>
        <v>1</v>
      </c>
      <c r="S27" s="59">
        <f>IF(R27/MAX($Y$19,3)&gt;=1,1,R27/MAX($Y$19,3))</f>
        <v>0.33333333333333331</v>
      </c>
      <c r="U27" s="27">
        <f>COUNTIF(S87:S111,"100%")</f>
        <v>25</v>
      </c>
      <c r="V27" s="28" t="s">
        <v>13</v>
      </c>
      <c r="W27" s="28"/>
    </row>
    <row r="28" spans="1:23" ht="19" x14ac:dyDescent="0.2">
      <c r="A28" s="6"/>
      <c r="B28" s="6"/>
      <c r="C28" s="60"/>
      <c r="D28" s="73">
        <v>42725</v>
      </c>
      <c r="E28" s="74"/>
      <c r="F28" s="73">
        <v>42726</v>
      </c>
      <c r="G28" s="74"/>
      <c r="H28" s="73">
        <v>42727</v>
      </c>
      <c r="I28" s="74"/>
      <c r="J28" s="73">
        <v>42179</v>
      </c>
      <c r="K28" s="74"/>
      <c r="L28" s="73">
        <v>42180</v>
      </c>
      <c r="M28" s="74"/>
      <c r="N28" s="73">
        <v>42181</v>
      </c>
      <c r="O28" s="74"/>
      <c r="P28" s="61">
        <f>COUNTIFS(D28:O28,"&gt;=01/01/2016",D28:O28,"&lt;=31/12/2016",D28:O28,"&lt;="&amp;A$19)</f>
        <v>0</v>
      </c>
      <c r="Q28" s="62">
        <f>IF(P28/MAX($Y$19,3)&gt;=1,1,P28/MAX($Y$19,3))</f>
        <v>0</v>
      </c>
      <c r="R28" s="63">
        <f>COUNTIFS(D28:O28,"&gt;=01/06/2015",D28:O28,"&lt;=31/05/2016",D28:O28,"&lt;="&amp;A$19)</f>
        <v>3</v>
      </c>
      <c r="S28" s="62">
        <f>IF(R28/MAX($Y$19,3)&gt;=1,1,R28/MAX($Y$19,3))</f>
        <v>1</v>
      </c>
      <c r="U28" s="27">
        <f>COUNTIF(Q114:Q138,"100%")</f>
        <v>0</v>
      </c>
      <c r="V28" s="28" t="s">
        <v>14</v>
      </c>
      <c r="W28" s="28"/>
    </row>
    <row r="29" spans="1:23" ht="19" customHeight="1" x14ac:dyDescent="0.2">
      <c r="A29" s="94"/>
      <c r="B29" s="94"/>
      <c r="C29" s="94"/>
      <c r="D29" s="94"/>
      <c r="E29" s="95"/>
      <c r="F29" s="95"/>
      <c r="G29" s="95"/>
      <c r="H29" s="95"/>
      <c r="I29" s="95"/>
      <c r="J29" s="95"/>
      <c r="K29" s="95"/>
      <c r="L29" s="95"/>
      <c r="M29" s="95"/>
      <c r="N29" s="95"/>
      <c r="O29" s="95"/>
      <c r="P29" s="95"/>
      <c r="Q29" s="95"/>
      <c r="R29" s="95"/>
      <c r="S29" s="95"/>
      <c r="U29" s="27">
        <f>COUNTIF(S114:S138,"100"%)</f>
        <v>25</v>
      </c>
      <c r="V29" s="28" t="s">
        <v>15</v>
      </c>
      <c r="W29" s="28"/>
    </row>
    <row r="30" spans="1:23" ht="19" x14ac:dyDescent="0.2">
      <c r="A30" s="3"/>
      <c r="B30" s="3"/>
      <c r="C30" s="64"/>
      <c r="D30" s="73"/>
      <c r="E30" s="74"/>
      <c r="F30" s="73"/>
      <c r="G30" s="74"/>
      <c r="H30" s="73"/>
      <c r="I30" s="74"/>
      <c r="J30" s="73"/>
      <c r="K30" s="74"/>
      <c r="L30" s="73"/>
      <c r="M30" s="74"/>
      <c r="N30" s="73"/>
      <c r="O30" s="74"/>
      <c r="P30" s="13">
        <f>COUNTIFS(D30:O30,"&gt;=01/01/2016",D30:O30,"&lt;=31/12/2016",D30:O30,"&lt;="&amp;A$19)</f>
        <v>0</v>
      </c>
      <c r="Q30" s="14">
        <f>IF(P30/MAX($Y$19,3)&gt;=1,1,P30/MAX($Y$19,3))</f>
        <v>0</v>
      </c>
      <c r="R30" s="15">
        <f>COUNTIFS(D30:O30,"&gt;=01/06/2015",D30:O30,"&lt;=31/05/2016",D30:O30,"&lt;="&amp;A$19)</f>
        <v>0</v>
      </c>
      <c r="S30" s="14">
        <f>IF(R30/MAX($Y$19,3)&gt;=1,1,R30/MAX($Y$19,3))</f>
        <v>0</v>
      </c>
      <c r="U30" s="27">
        <f>COUNTIF(Q141:Q165,"100%")</f>
        <v>0</v>
      </c>
      <c r="V30" s="28" t="s">
        <v>16</v>
      </c>
      <c r="W30" s="28"/>
    </row>
    <row r="31" spans="1:23" ht="19" x14ac:dyDescent="0.2">
      <c r="A31" s="4"/>
      <c r="B31" s="4"/>
      <c r="C31" s="5"/>
      <c r="D31" s="73"/>
      <c r="E31" s="74"/>
      <c r="F31" s="73"/>
      <c r="G31" s="74"/>
      <c r="H31" s="73"/>
      <c r="I31" s="74"/>
      <c r="J31" s="73"/>
      <c r="K31" s="74"/>
      <c r="L31" s="73"/>
      <c r="M31" s="74"/>
      <c r="N31" s="73"/>
      <c r="O31" s="74"/>
      <c r="P31" s="58">
        <f>COUNTIFS(D31:O31,"&gt;=01/01/2016",D31:O31,"&lt;=31/12/2016",D31:O31,"&lt;="&amp;A$19)</f>
        <v>0</v>
      </c>
      <c r="Q31" s="59">
        <f>IF(P31/MAX($Y$19,3)&gt;=1,1,P31/MAX($Y$19,3))</f>
        <v>0</v>
      </c>
      <c r="R31" s="16">
        <f>COUNTIFS(D31:O31,"&gt;=01/06/2015",D31:O31,"&lt;=31/05/2016",D31:O31,"&lt;="&amp;A$19)</f>
        <v>0</v>
      </c>
      <c r="S31" s="59">
        <f>IF(R31/MAX($Y$19,3)&gt;=1,1,R31/MAX($Y$19,3))</f>
        <v>0</v>
      </c>
      <c r="U31" s="27">
        <f>COUNTIF(S141:S165,"100%")</f>
        <v>25</v>
      </c>
      <c r="V31" s="28" t="s">
        <v>17</v>
      </c>
      <c r="W31" s="28"/>
    </row>
    <row r="32" spans="1:23" ht="19" x14ac:dyDescent="0.2">
      <c r="A32" s="4"/>
      <c r="B32" s="4"/>
      <c r="C32" s="5"/>
      <c r="D32" s="73"/>
      <c r="E32" s="74"/>
      <c r="F32" s="73"/>
      <c r="G32" s="74"/>
      <c r="H32" s="73"/>
      <c r="I32" s="74"/>
      <c r="J32" s="73"/>
      <c r="K32" s="74"/>
      <c r="L32" s="73"/>
      <c r="M32" s="74"/>
      <c r="N32" s="73"/>
      <c r="O32" s="74"/>
      <c r="P32" s="58">
        <f>COUNTIFS(D32:O32,"&gt;=01/01/2016",D32:O32,"&lt;=31/12/2016",D32:O32,"&lt;="&amp;A$19)</f>
        <v>0</v>
      </c>
      <c r="Q32" s="59">
        <f>IF(P32/MAX($Y$19,3)&gt;=1,1,P32/MAX($Y$19,3))</f>
        <v>0</v>
      </c>
      <c r="R32" s="16">
        <f>COUNTIFS(D32:O32,"&gt;=01/06/2015",D32:O32,"&lt;=31/05/2016",D32:O32,"&lt;="&amp;A$19)</f>
        <v>0</v>
      </c>
      <c r="S32" s="59">
        <f>IF(R32/MAX($Y$19,3)&gt;=1,1,R32/MAX($Y$19,3))</f>
        <v>0</v>
      </c>
    </row>
    <row r="33" spans="1:19" ht="19" x14ac:dyDescent="0.2">
      <c r="A33" s="6"/>
      <c r="B33" s="6"/>
      <c r="C33" s="60"/>
      <c r="D33" s="73"/>
      <c r="E33" s="74"/>
      <c r="F33" s="73"/>
      <c r="G33" s="74"/>
      <c r="H33" s="73"/>
      <c r="I33" s="74"/>
      <c r="J33" s="73"/>
      <c r="K33" s="74"/>
      <c r="L33" s="73"/>
      <c r="M33" s="74"/>
      <c r="N33" s="73"/>
      <c r="O33" s="74"/>
      <c r="P33" s="61">
        <f>COUNTIFS(D33:O33,"&gt;=01/01/2016",D33:O33,"&lt;=31/12/2016",D33:O33,"&lt;="&amp;A$19)</f>
        <v>0</v>
      </c>
      <c r="Q33" s="62">
        <f>IF(P33/MAX($Y$19,3)&gt;=1,1,P33/MAX($Y$19,3))</f>
        <v>0</v>
      </c>
      <c r="R33" s="63">
        <f>COUNTIFS(D33:O33,"&gt;=01/06/2015",D33:O33,"&lt;=31/05/2016",D33:O33,"&lt;="&amp;A$19)</f>
        <v>0</v>
      </c>
      <c r="S33" s="62">
        <f>IF(R33/MAX($Y$19,3)&gt;=1,1,R33/MAX($Y$19,3))</f>
        <v>0</v>
      </c>
    </row>
    <row r="34" spans="1:19" ht="19" customHeight="1" x14ac:dyDescent="0.2">
      <c r="A34" s="94"/>
      <c r="B34" s="94"/>
      <c r="C34" s="94"/>
      <c r="D34" s="94"/>
      <c r="E34" s="95"/>
      <c r="F34" s="95"/>
      <c r="G34" s="95"/>
      <c r="H34" s="95"/>
      <c r="I34" s="95"/>
      <c r="J34" s="95"/>
      <c r="K34" s="95"/>
      <c r="L34" s="95"/>
      <c r="M34" s="95"/>
      <c r="N34" s="95"/>
      <c r="O34" s="95"/>
      <c r="P34" s="95"/>
      <c r="Q34" s="95"/>
      <c r="R34" s="95"/>
      <c r="S34" s="95"/>
    </row>
    <row r="35" spans="1:19" ht="19" x14ac:dyDescent="0.2">
      <c r="A35" s="72"/>
      <c r="B35" s="72"/>
      <c r="C35" s="65"/>
      <c r="D35" s="96">
        <v>42421</v>
      </c>
      <c r="E35" s="97"/>
      <c r="F35" s="96">
        <v>42422</v>
      </c>
      <c r="G35" s="97"/>
      <c r="H35" s="96">
        <v>42423</v>
      </c>
      <c r="I35" s="97"/>
      <c r="J35" s="96">
        <v>42424</v>
      </c>
      <c r="K35" s="97"/>
      <c r="L35" s="96">
        <v>42425</v>
      </c>
      <c r="M35" s="97"/>
      <c r="N35" s="96">
        <v>42426</v>
      </c>
      <c r="O35" s="97"/>
      <c r="P35" s="66">
        <f>COUNTIFS(D35:O35,"&gt;=01/01/2016",D35:O35,"&lt;=31/12/2016",D35:O35,"&lt;="&amp;A$19)</f>
        <v>6</v>
      </c>
      <c r="Q35" s="67">
        <f>IF(P35/MAX($Y$19,3)&gt;=1,1,P35/MAX($Y$19,3))</f>
        <v>1</v>
      </c>
      <c r="R35" s="68">
        <f>COUNTIFS(D35:O35,"&gt;=01/06/2015",D35:O35,"&lt;=31/05/2016",D35:O35,"&lt;="&amp;A$19)</f>
        <v>6</v>
      </c>
      <c r="S35" s="67">
        <f>IF(R35/MAX($Y$19,3)&gt;=1,1,R35/MAX($Y$19,3))</f>
        <v>1</v>
      </c>
    </row>
    <row r="36" spans="1:19" ht="20" customHeight="1" x14ac:dyDescent="0.2">
      <c r="A36" s="94"/>
      <c r="B36" s="94"/>
      <c r="C36" s="94"/>
      <c r="D36" s="94"/>
      <c r="E36" s="95"/>
      <c r="F36" s="95"/>
      <c r="G36" s="95"/>
      <c r="H36" s="95"/>
      <c r="I36" s="95"/>
      <c r="J36" s="95"/>
      <c r="K36" s="95"/>
      <c r="L36" s="95"/>
      <c r="M36" s="95"/>
      <c r="N36" s="95"/>
      <c r="O36" s="95"/>
      <c r="P36" s="95"/>
      <c r="Q36" s="95"/>
      <c r="R36" s="95"/>
      <c r="S36" s="95"/>
    </row>
    <row r="37" spans="1:19" ht="19" x14ac:dyDescent="0.2">
      <c r="A37" s="3"/>
      <c r="B37" s="3"/>
      <c r="C37" s="64"/>
      <c r="D37" s="73">
        <v>42725</v>
      </c>
      <c r="E37" s="74"/>
      <c r="F37" s="73">
        <v>42726</v>
      </c>
      <c r="G37" s="74"/>
      <c r="H37" s="73">
        <v>42727</v>
      </c>
      <c r="I37" s="74"/>
      <c r="J37" s="73">
        <v>42179</v>
      </c>
      <c r="K37" s="74"/>
      <c r="L37" s="73">
        <v>42180</v>
      </c>
      <c r="M37" s="74"/>
      <c r="N37" s="73">
        <v>42181</v>
      </c>
      <c r="O37" s="74"/>
      <c r="P37" s="13">
        <f>COUNTIFS(D37:O37,"&gt;=01/01/2016",D37:O37,"&lt;=31/12/2016",D37:O37,"&lt;="&amp;A$19)</f>
        <v>0</v>
      </c>
      <c r="Q37" s="14">
        <f>IF(P37/MAX($Y$19,3)&gt;=1,1,P37/MAX($Y$19,3))</f>
        <v>0</v>
      </c>
      <c r="R37" s="15">
        <f>COUNTIFS(D37:O37,"&gt;=01/06/2015",D37:O37,"&lt;=31/05/2016",D37:O37,"&lt;="&amp;A$19)</f>
        <v>3</v>
      </c>
      <c r="S37" s="14">
        <f>IF(R37/MAX($Y$19,3)&gt;=1,1,R37/MAX($Y$19,3))</f>
        <v>1</v>
      </c>
    </row>
    <row r="38" spans="1:19" ht="19" x14ac:dyDescent="0.2">
      <c r="A38" s="4"/>
      <c r="B38" s="4"/>
      <c r="C38" s="5"/>
      <c r="D38" s="73">
        <v>42725</v>
      </c>
      <c r="E38" s="74"/>
      <c r="F38" s="73">
        <v>42726</v>
      </c>
      <c r="G38" s="74"/>
      <c r="H38" s="73">
        <v>42727</v>
      </c>
      <c r="I38" s="74"/>
      <c r="J38" s="73">
        <v>42179</v>
      </c>
      <c r="K38" s="74"/>
      <c r="L38" s="73">
        <v>42180</v>
      </c>
      <c r="M38" s="74"/>
      <c r="N38" s="73">
        <v>42181</v>
      </c>
      <c r="O38" s="74"/>
      <c r="P38" s="58">
        <f>COUNTIFS(D38:O38,"&gt;=01/01/2016",D38:O38,"&lt;=31/12/2016",D38:O38,"&lt;="&amp;A$19)</f>
        <v>0</v>
      </c>
      <c r="Q38" s="59">
        <f>IF(P38/MAX($Y$19,3)&gt;=1,1,P38/MAX($Y$19,3))</f>
        <v>0</v>
      </c>
      <c r="R38" s="16">
        <f>COUNTIFS(D38:O38,"&gt;=01/06/2015",D38:O38,"&lt;=31/05/2016",D38:O38,"&lt;="&amp;A$19)</f>
        <v>3</v>
      </c>
      <c r="S38" s="59">
        <f>IF(R38/MAX($Y$19,3)&gt;=1,1,R38/MAX($Y$19,3))</f>
        <v>1</v>
      </c>
    </row>
    <row r="39" spans="1:19" ht="19" x14ac:dyDescent="0.2">
      <c r="A39" s="4"/>
      <c r="B39" s="4"/>
      <c r="C39" s="5"/>
      <c r="D39" s="73">
        <v>42725</v>
      </c>
      <c r="E39" s="74"/>
      <c r="F39" s="73">
        <v>42726</v>
      </c>
      <c r="G39" s="74"/>
      <c r="H39" s="73">
        <v>42727</v>
      </c>
      <c r="I39" s="74"/>
      <c r="J39" s="73">
        <v>42179</v>
      </c>
      <c r="K39" s="74"/>
      <c r="L39" s="73">
        <v>42180</v>
      </c>
      <c r="M39" s="74"/>
      <c r="N39" s="73">
        <v>42181</v>
      </c>
      <c r="O39" s="74"/>
      <c r="P39" s="58">
        <f>COUNTIFS(D39:O39,"&gt;=01/01/2016",D39:O39,"&lt;=31/12/2016",D39:O39,"&lt;="&amp;A$19)</f>
        <v>0</v>
      </c>
      <c r="Q39" s="59">
        <f>IF(P39/MAX($Y$19,3)&gt;=1,1,P39/MAX($Y$19,3))</f>
        <v>0</v>
      </c>
      <c r="R39" s="16">
        <f>COUNTIFS(D39:O39,"&gt;=01/06/2015",D39:O39,"&lt;=31/05/2016",D39:O39,"&lt;="&amp;A$19)</f>
        <v>3</v>
      </c>
      <c r="S39" s="59">
        <f>IF(R39/MAX($Y$19,3)&gt;=1,1,R39/MAX($Y$19,3))</f>
        <v>1</v>
      </c>
    </row>
    <row r="40" spans="1:19" ht="19" x14ac:dyDescent="0.2">
      <c r="A40" s="6"/>
      <c r="B40" s="6"/>
      <c r="C40" s="60"/>
      <c r="D40" s="73">
        <v>42725</v>
      </c>
      <c r="E40" s="74"/>
      <c r="F40" s="73">
        <v>42726</v>
      </c>
      <c r="G40" s="74"/>
      <c r="H40" s="73">
        <v>42727</v>
      </c>
      <c r="I40" s="74"/>
      <c r="J40" s="73">
        <v>42179</v>
      </c>
      <c r="K40" s="74"/>
      <c r="L40" s="73">
        <v>42180</v>
      </c>
      <c r="M40" s="74"/>
      <c r="N40" s="73">
        <v>42181</v>
      </c>
      <c r="O40" s="74"/>
      <c r="P40" s="61">
        <f>COUNTIFS(D40:O40,"&gt;=01/01/2016",D40:O40,"&lt;=31/12/2016",D40:O40,"&lt;="&amp;A$19)</f>
        <v>0</v>
      </c>
      <c r="Q40" s="62">
        <f>IF(P40/MAX($Y$19,3)&gt;=1,1,P40/MAX($Y$19,3))</f>
        <v>0</v>
      </c>
      <c r="R40" s="63">
        <f>COUNTIFS(D40:O40,"&gt;=01/06/2015",D40:O40,"&lt;=31/05/2016",D40:O40,"&lt;="&amp;A$19)</f>
        <v>3</v>
      </c>
      <c r="S40" s="62">
        <f>IF(R40/MAX($Y$19,3)&gt;=1,1,R40/MAX($Y$19,3))</f>
        <v>1</v>
      </c>
    </row>
    <row r="41" spans="1:19" ht="19" customHeight="1" x14ac:dyDescent="0.2">
      <c r="A41" s="94"/>
      <c r="B41" s="94"/>
      <c r="C41" s="94"/>
      <c r="D41" s="94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</row>
    <row r="42" spans="1:19" ht="19" x14ac:dyDescent="0.2">
      <c r="A42" s="3"/>
      <c r="B42" s="3"/>
      <c r="C42" s="64"/>
      <c r="D42" s="73">
        <v>42725</v>
      </c>
      <c r="E42" s="74"/>
      <c r="F42" s="73">
        <v>42726</v>
      </c>
      <c r="G42" s="74"/>
      <c r="H42" s="73">
        <v>42727</v>
      </c>
      <c r="I42" s="74"/>
      <c r="J42" s="73">
        <v>42179</v>
      </c>
      <c r="K42" s="74"/>
      <c r="L42" s="73">
        <v>42180</v>
      </c>
      <c r="M42" s="74"/>
      <c r="N42" s="73">
        <v>42181</v>
      </c>
      <c r="O42" s="74"/>
      <c r="P42" s="13">
        <f>COUNTIFS(D42:O42,"&gt;=01/01/2016",D42:O42,"&lt;=31/12/2016",D42:O42,"&lt;="&amp;A$19)</f>
        <v>0</v>
      </c>
      <c r="Q42" s="14">
        <f>IF(P42/MAX($Y$19,3)&gt;=1,1,P42/MAX($Y$19,3))</f>
        <v>0</v>
      </c>
      <c r="R42" s="15">
        <f>COUNTIFS(D42:O42,"&gt;=01/06/2015",D42:O42,"&lt;=31/05/2016",D42:O42,"&lt;="&amp;A$19)</f>
        <v>3</v>
      </c>
      <c r="S42" s="14">
        <f>IF(R42/MAX($Y$19,3)&gt;=1,1,R42/MAX($Y$19,3))</f>
        <v>1</v>
      </c>
    </row>
    <row r="43" spans="1:19" ht="19" x14ac:dyDescent="0.2">
      <c r="A43" s="4"/>
      <c r="B43" s="4"/>
      <c r="C43" s="5"/>
      <c r="D43" s="73">
        <v>42725</v>
      </c>
      <c r="E43" s="74"/>
      <c r="F43" s="73">
        <v>42726</v>
      </c>
      <c r="G43" s="74"/>
      <c r="H43" s="73">
        <v>42727</v>
      </c>
      <c r="I43" s="74"/>
      <c r="J43" s="73">
        <v>42179</v>
      </c>
      <c r="K43" s="74"/>
      <c r="L43" s="73">
        <v>42180</v>
      </c>
      <c r="M43" s="74"/>
      <c r="N43" s="73">
        <v>42181</v>
      </c>
      <c r="O43" s="74"/>
      <c r="P43" s="58">
        <f>COUNTIFS(D43:O43,"&gt;=01/01/2016",D43:O43,"&lt;=31/12/2016",D43:O43,"&lt;="&amp;A$19)</f>
        <v>0</v>
      </c>
      <c r="Q43" s="59">
        <f>IF(P43/MAX($Y$19,3)&gt;=1,1,P43/MAX($Y$19,3))</f>
        <v>0</v>
      </c>
      <c r="R43" s="16">
        <f>COUNTIFS(D43:O43,"&gt;=01/06/2015",D43:O43,"&lt;=31/05/2016",D43:O43,"&lt;="&amp;A$19)</f>
        <v>3</v>
      </c>
      <c r="S43" s="59">
        <f>IF(R43/MAX($Y$19,3)&gt;=1,1,R43/MAX($Y$19,3))</f>
        <v>1</v>
      </c>
    </row>
    <row r="44" spans="1:19" ht="19" x14ac:dyDescent="0.2">
      <c r="A44" s="4"/>
      <c r="B44" s="4"/>
      <c r="C44" s="5"/>
      <c r="D44" s="73">
        <v>42725</v>
      </c>
      <c r="E44" s="74"/>
      <c r="F44" s="73">
        <v>42726</v>
      </c>
      <c r="G44" s="74"/>
      <c r="H44" s="73">
        <v>42727</v>
      </c>
      <c r="I44" s="74"/>
      <c r="J44" s="73">
        <v>42179</v>
      </c>
      <c r="K44" s="74"/>
      <c r="L44" s="73">
        <v>42180</v>
      </c>
      <c r="M44" s="74"/>
      <c r="N44" s="73">
        <v>42181</v>
      </c>
      <c r="O44" s="74"/>
      <c r="P44" s="58">
        <f>COUNTIFS(D44:O44,"&gt;=01/01/2016",D44:O44,"&lt;=31/12/2016",D44:O44,"&lt;="&amp;A$19)</f>
        <v>0</v>
      </c>
      <c r="Q44" s="59">
        <f>IF(P44/MAX($Y$19,3)&gt;=1,1,P44/MAX($Y$19,3))</f>
        <v>0</v>
      </c>
      <c r="R44" s="16">
        <f>COUNTIFS(D44:O44,"&gt;=01/06/2015",D44:O44,"&lt;=31/05/2016",D44:O44,"&lt;="&amp;A$19)</f>
        <v>3</v>
      </c>
      <c r="S44" s="59">
        <f>IF(R44/MAX($Y$19,3)&gt;=1,1,R44/MAX($Y$19,3))</f>
        <v>1</v>
      </c>
    </row>
    <row r="45" spans="1:19" ht="19" x14ac:dyDescent="0.2">
      <c r="A45" s="4"/>
      <c r="B45" s="4"/>
      <c r="C45" s="5"/>
      <c r="D45" s="73">
        <v>42725</v>
      </c>
      <c r="E45" s="74"/>
      <c r="F45" s="73">
        <v>42726</v>
      </c>
      <c r="G45" s="74"/>
      <c r="H45" s="73">
        <v>42727</v>
      </c>
      <c r="I45" s="74"/>
      <c r="J45" s="73">
        <v>42179</v>
      </c>
      <c r="K45" s="74"/>
      <c r="L45" s="73">
        <v>42180</v>
      </c>
      <c r="M45" s="74"/>
      <c r="N45" s="73">
        <v>42181</v>
      </c>
      <c r="O45" s="74"/>
      <c r="P45" s="58">
        <f>COUNTIFS(D45:O45,"&gt;=01/01/2016",D45:O45,"&lt;=31/12/2016",D45:O45,"&lt;="&amp;A$19)</f>
        <v>0</v>
      </c>
      <c r="Q45" s="59">
        <f>IF(P45/MAX($Y$19,3)&gt;=1,1,P45/MAX($Y$19,3))</f>
        <v>0</v>
      </c>
      <c r="R45" s="16">
        <f>COUNTIFS(D45:O45,"&gt;=01/06/2015",D45:O45,"&lt;=31/05/2016",D45:O45,"&lt;="&amp;A$19)</f>
        <v>3</v>
      </c>
      <c r="S45" s="59">
        <f>IF(R45/MAX($Y$19,3)&gt;=1,1,R45/MAX($Y$19,3))</f>
        <v>1</v>
      </c>
    </row>
    <row r="46" spans="1:19" ht="19" x14ac:dyDescent="0.2">
      <c r="A46" s="6"/>
      <c r="B46" s="6"/>
      <c r="C46" s="60"/>
      <c r="D46" s="73">
        <v>42725</v>
      </c>
      <c r="E46" s="74"/>
      <c r="F46" s="73">
        <v>42726</v>
      </c>
      <c r="G46" s="74"/>
      <c r="H46" s="73">
        <v>42727</v>
      </c>
      <c r="I46" s="74"/>
      <c r="J46" s="73">
        <v>42179</v>
      </c>
      <c r="K46" s="74"/>
      <c r="L46" s="73">
        <v>42180</v>
      </c>
      <c r="M46" s="74"/>
      <c r="N46" s="73">
        <v>42181</v>
      </c>
      <c r="O46" s="74"/>
      <c r="P46" s="61">
        <f>COUNTIFS(D46:O46,"&gt;=01/01/2016",D46:O46,"&lt;=31/12/2016",D46:O46,"&lt;="&amp;A$19)</f>
        <v>0</v>
      </c>
      <c r="Q46" s="62">
        <f>IF(P46/MAX($Y$19,3)&gt;=1,1,P46/MAX($Y$19,3))</f>
        <v>0</v>
      </c>
      <c r="R46" s="63">
        <f>COUNTIFS(D46:O46,"&gt;=01/06/2015",D46:O46,"&lt;=31/05/2016",D46:O46,"&lt;="&amp;A$19)</f>
        <v>3</v>
      </c>
      <c r="S46" s="62">
        <f>IF(R46/MAX($Y$19,3)&gt;=1,1,R46/MAX($Y$19,3))</f>
        <v>1</v>
      </c>
    </row>
    <row r="47" spans="1:19" ht="20" customHeight="1" x14ac:dyDescent="0.2">
      <c r="A47" s="94"/>
      <c r="B47" s="94"/>
      <c r="C47" s="94"/>
      <c r="D47" s="94"/>
      <c r="E47" s="95"/>
      <c r="F47" s="95"/>
      <c r="G47" s="95"/>
      <c r="H47" s="95"/>
      <c r="I47" s="95"/>
      <c r="J47" s="95"/>
      <c r="K47" s="95"/>
      <c r="L47" s="95"/>
      <c r="M47" s="95"/>
      <c r="N47" s="95"/>
      <c r="O47" s="95"/>
      <c r="P47" s="95"/>
      <c r="Q47" s="95"/>
      <c r="R47" s="95"/>
      <c r="S47" s="95"/>
    </row>
    <row r="48" spans="1:19" ht="19" x14ac:dyDescent="0.2">
      <c r="A48" s="3"/>
      <c r="B48" s="3"/>
      <c r="C48" s="64"/>
      <c r="D48" s="73">
        <v>42725</v>
      </c>
      <c r="E48" s="74"/>
      <c r="F48" s="73">
        <v>42726</v>
      </c>
      <c r="G48" s="74"/>
      <c r="H48" s="73">
        <v>42727</v>
      </c>
      <c r="I48" s="74"/>
      <c r="J48" s="73">
        <v>42179</v>
      </c>
      <c r="K48" s="74"/>
      <c r="L48" s="73">
        <v>42180</v>
      </c>
      <c r="M48" s="74"/>
      <c r="N48" s="73">
        <v>42181</v>
      </c>
      <c r="O48" s="74"/>
      <c r="P48" s="13">
        <f>COUNTIFS(D48:O48,"&gt;=01/01/2016",D48:O48,"&lt;=31/12/2016",D48:O48,"&lt;="&amp;A$19)</f>
        <v>0</v>
      </c>
      <c r="Q48" s="14">
        <f>IF(P48/MAX($Y$19,3)&gt;=1,1,P48/MAX($Y$19,3))</f>
        <v>0</v>
      </c>
      <c r="R48" s="15">
        <f>COUNTIFS(D48:O48,"&gt;=01/06/2015",D48:O48,"&lt;=31/05/2016",D48:O48,"&lt;="&amp;A$19)</f>
        <v>3</v>
      </c>
      <c r="S48" s="14">
        <f>IF(R48/MAX($Y$19,3)&gt;=1,1,R48/MAX($Y$19,3))</f>
        <v>1</v>
      </c>
    </row>
    <row r="49" spans="1:19" ht="19" x14ac:dyDescent="0.2">
      <c r="A49" s="4"/>
      <c r="B49" s="4"/>
      <c r="C49" s="5"/>
      <c r="D49" s="73">
        <v>42725</v>
      </c>
      <c r="E49" s="74"/>
      <c r="F49" s="73">
        <v>42726</v>
      </c>
      <c r="G49" s="74"/>
      <c r="H49" s="73">
        <v>42727</v>
      </c>
      <c r="I49" s="74"/>
      <c r="J49" s="73">
        <v>42179</v>
      </c>
      <c r="K49" s="74"/>
      <c r="L49" s="73">
        <v>42180</v>
      </c>
      <c r="M49" s="74"/>
      <c r="N49" s="73">
        <v>42181</v>
      </c>
      <c r="O49" s="74"/>
      <c r="P49" s="58">
        <f>COUNTIFS(D49:O49,"&gt;=01/01/2016",D49:O49,"&lt;=31/12/2016",D49:O49,"&lt;="&amp;A$19)</f>
        <v>0</v>
      </c>
      <c r="Q49" s="59">
        <f>IF(P49/MAX($Y$19,3)&gt;=1,1,P49/MAX($Y$19,3))</f>
        <v>0</v>
      </c>
      <c r="R49" s="16">
        <f>COUNTIFS(D49:O49,"&gt;=01/06/2015",D49:O49,"&lt;=31/05/2016",D49:O49,"&lt;="&amp;A$19)</f>
        <v>3</v>
      </c>
      <c r="S49" s="59">
        <f>IF(R49/MAX($Y$19,3)&gt;=1,1,R49/MAX($Y$19,3))</f>
        <v>1</v>
      </c>
    </row>
    <row r="50" spans="1:19" ht="19" x14ac:dyDescent="0.2">
      <c r="A50" s="4"/>
      <c r="B50" s="4"/>
      <c r="C50" s="5"/>
      <c r="D50" s="73">
        <v>42725</v>
      </c>
      <c r="E50" s="74"/>
      <c r="F50" s="73">
        <v>42726</v>
      </c>
      <c r="G50" s="74"/>
      <c r="H50" s="73">
        <v>42727</v>
      </c>
      <c r="I50" s="74"/>
      <c r="J50" s="73">
        <v>42179</v>
      </c>
      <c r="K50" s="74"/>
      <c r="L50" s="73">
        <v>42180</v>
      </c>
      <c r="M50" s="74"/>
      <c r="N50" s="73">
        <v>42181</v>
      </c>
      <c r="O50" s="74"/>
      <c r="P50" s="58">
        <f>COUNTIFS(D50:O50,"&gt;=01/01/2016",D50:O50,"&lt;=31/12/2016",D50:O50,"&lt;="&amp;A$19)</f>
        <v>0</v>
      </c>
      <c r="Q50" s="59">
        <f>IF(P50/MAX($Y$19,3)&gt;=1,1,P50/MAX($Y$19,3))</f>
        <v>0</v>
      </c>
      <c r="R50" s="16">
        <f>COUNTIFS(D50:O50,"&gt;=01/06/2015",D50:O50,"&lt;=31/05/2016",D50:O50,"&lt;="&amp;A$19)</f>
        <v>3</v>
      </c>
      <c r="S50" s="59">
        <f>IF(R50/MAX($Y$19,3)&gt;=1,1,R50/MAX($Y$19,3))</f>
        <v>1</v>
      </c>
    </row>
    <row r="51" spans="1:19" ht="19" x14ac:dyDescent="0.2">
      <c r="A51" s="6"/>
      <c r="B51" s="6"/>
      <c r="C51" s="60"/>
      <c r="D51" s="73">
        <v>42725</v>
      </c>
      <c r="E51" s="74"/>
      <c r="F51" s="73">
        <v>42726</v>
      </c>
      <c r="G51" s="74"/>
      <c r="H51" s="73">
        <v>42727</v>
      </c>
      <c r="I51" s="74"/>
      <c r="J51" s="73">
        <v>42179</v>
      </c>
      <c r="K51" s="74"/>
      <c r="L51" s="73">
        <v>42180</v>
      </c>
      <c r="M51" s="74"/>
      <c r="N51" s="73">
        <v>42181</v>
      </c>
      <c r="O51" s="74"/>
      <c r="P51" s="61">
        <f>COUNTIFS(D51:O51,"&gt;=01/01/2016",D51:O51,"&lt;=31/12/2016",D51:O51,"&lt;="&amp;A$19)</f>
        <v>0</v>
      </c>
      <c r="Q51" s="62">
        <f>IF(P51/MAX($Y$19,3)&gt;=1,1,P51/MAX($Y$19,3))</f>
        <v>0</v>
      </c>
      <c r="R51" s="63">
        <f>COUNTIFS(D51:O51,"&gt;=01/06/2015",D51:O51,"&lt;=31/05/2016",D51:O51,"&lt;="&amp;A$19)</f>
        <v>3</v>
      </c>
      <c r="S51" s="62">
        <f>IF(R51/MAX($Y$19,3)&gt;=1,1,R51/MAX($Y$19,3))</f>
        <v>1</v>
      </c>
    </row>
    <row r="52" spans="1:19" ht="17" customHeight="1" x14ac:dyDescent="0.2">
      <c r="A52" s="94"/>
      <c r="B52" s="94"/>
      <c r="C52" s="94"/>
      <c r="D52" s="94"/>
      <c r="E52" s="95"/>
      <c r="F52" s="95"/>
      <c r="G52" s="95"/>
      <c r="H52" s="95"/>
      <c r="I52" s="95"/>
      <c r="J52" s="95"/>
      <c r="K52" s="95"/>
      <c r="L52" s="95"/>
      <c r="M52" s="95"/>
      <c r="N52" s="95"/>
      <c r="O52" s="95"/>
      <c r="P52" s="95"/>
      <c r="Q52" s="95"/>
      <c r="R52" s="95"/>
      <c r="S52" s="95"/>
    </row>
    <row r="53" spans="1:19" ht="19" x14ac:dyDescent="0.2">
      <c r="A53" s="3"/>
      <c r="B53" s="3"/>
      <c r="C53" s="64"/>
      <c r="D53" s="73">
        <v>42725</v>
      </c>
      <c r="E53" s="74"/>
      <c r="F53" s="73">
        <v>42726</v>
      </c>
      <c r="G53" s="74"/>
      <c r="H53" s="73">
        <v>42727</v>
      </c>
      <c r="I53" s="74"/>
      <c r="J53" s="73">
        <v>42179</v>
      </c>
      <c r="K53" s="74"/>
      <c r="L53" s="73">
        <v>42180</v>
      </c>
      <c r="M53" s="74"/>
      <c r="N53" s="73">
        <v>42181</v>
      </c>
      <c r="O53" s="74"/>
      <c r="P53" s="13">
        <f>COUNTIFS(D53:O53,"&gt;=01/01/2016",D53:O53,"&lt;=31/12/2016",D53:O53,"&lt;="&amp;A$19)</f>
        <v>0</v>
      </c>
      <c r="Q53" s="14">
        <f>IF(P53/MAX($Y$19,3)&gt;=1,1,P53/MAX($Y$19,3))</f>
        <v>0</v>
      </c>
      <c r="R53" s="15">
        <f>COUNTIFS(D53:O53,"&gt;=01/06/2015",D53:O53,"&lt;=31/05/2016",D53:O53,"&lt;="&amp;A$19)</f>
        <v>3</v>
      </c>
      <c r="S53" s="14">
        <f>IF(R53/MAX($Y$19,3)&gt;=1,1,R53/MAX($Y$19,3))</f>
        <v>1</v>
      </c>
    </row>
    <row r="54" spans="1:19" ht="19" x14ac:dyDescent="0.2">
      <c r="A54" s="4"/>
      <c r="B54" s="4"/>
      <c r="C54" s="5"/>
      <c r="D54" s="73">
        <v>42725</v>
      </c>
      <c r="E54" s="74"/>
      <c r="F54" s="73">
        <v>42726</v>
      </c>
      <c r="G54" s="74"/>
      <c r="H54" s="73">
        <v>42727</v>
      </c>
      <c r="I54" s="74"/>
      <c r="J54" s="73">
        <v>42179</v>
      </c>
      <c r="K54" s="74"/>
      <c r="L54" s="73">
        <v>42180</v>
      </c>
      <c r="M54" s="74"/>
      <c r="N54" s="73">
        <v>42181</v>
      </c>
      <c r="O54" s="74"/>
      <c r="P54" s="58">
        <f>COUNTIFS(D54:O54,"&gt;=01/01/2016",D54:O54,"&lt;=31/12/2016",D54:O54,"&lt;="&amp;A$19)</f>
        <v>0</v>
      </c>
      <c r="Q54" s="59">
        <f>IF(P54/MAX($Y$19,3)&gt;=1,1,P54/MAX($Y$19,3))</f>
        <v>0</v>
      </c>
      <c r="R54" s="16">
        <f>COUNTIFS(D54:O54,"&gt;=01/06/2015",D54:O54,"&lt;=31/05/2016",D54:O54,"&lt;="&amp;A$19)</f>
        <v>3</v>
      </c>
      <c r="S54" s="59">
        <f>IF(R54/MAX($Y$19,3)&gt;=1,1,R54/MAX($Y$19,3))</f>
        <v>1</v>
      </c>
    </row>
    <row r="55" spans="1:19" ht="19" x14ac:dyDescent="0.2">
      <c r="A55" s="4"/>
      <c r="B55" s="4"/>
      <c r="C55" s="5"/>
      <c r="D55" s="73">
        <v>42725</v>
      </c>
      <c r="E55" s="74"/>
      <c r="F55" s="73">
        <v>42726</v>
      </c>
      <c r="G55" s="74"/>
      <c r="H55" s="73">
        <v>42727</v>
      </c>
      <c r="I55" s="74"/>
      <c r="J55" s="73">
        <v>42179</v>
      </c>
      <c r="K55" s="74"/>
      <c r="L55" s="73">
        <v>42180</v>
      </c>
      <c r="M55" s="74"/>
      <c r="N55" s="73">
        <v>42181</v>
      </c>
      <c r="O55" s="74"/>
      <c r="P55" s="58">
        <f>COUNTIFS(D55:O55,"&gt;=01/01/2016",D55:O55,"&lt;=31/12/2016",D55:O55,"&lt;="&amp;A$19)</f>
        <v>0</v>
      </c>
      <c r="Q55" s="59">
        <f>IF(P55/MAX($Y$19,3)&gt;=1,1,P55/MAX($Y$19,3))</f>
        <v>0</v>
      </c>
      <c r="R55" s="16">
        <f>COUNTIFS(D55:O55,"&gt;=01/06/2015",D55:O55,"&lt;=31/05/2016",D55:O55,"&lt;="&amp;A$19)</f>
        <v>3</v>
      </c>
      <c r="S55" s="59">
        <f>IF(R55/MAX($Y$19,3)&gt;=1,1,R55/MAX($Y$19,3))</f>
        <v>1</v>
      </c>
    </row>
    <row r="56" spans="1:19" ht="19" x14ac:dyDescent="0.2">
      <c r="A56" s="4"/>
      <c r="B56" s="4"/>
      <c r="C56" s="5"/>
      <c r="D56" s="73">
        <v>42725</v>
      </c>
      <c r="E56" s="74"/>
      <c r="F56" s="73">
        <v>42726</v>
      </c>
      <c r="G56" s="74"/>
      <c r="H56" s="73">
        <v>42727</v>
      </c>
      <c r="I56" s="74"/>
      <c r="J56" s="73">
        <v>42179</v>
      </c>
      <c r="K56" s="74"/>
      <c r="L56" s="73">
        <v>42180</v>
      </c>
      <c r="M56" s="74"/>
      <c r="N56" s="73">
        <v>42181</v>
      </c>
      <c r="O56" s="74"/>
      <c r="P56" s="58">
        <f>COUNTIFS(D56:O56,"&gt;=01/01/2016",D56:O56,"&lt;=31/12/2016",D56:O56,"&lt;="&amp;A$19)</f>
        <v>0</v>
      </c>
      <c r="Q56" s="59">
        <f>IF(P56/MAX($Y$19,3)&gt;=1,1,P56/MAX($Y$19,3))</f>
        <v>0</v>
      </c>
      <c r="R56" s="16">
        <f>COUNTIFS(D56:O56,"&gt;=01/06/2015",D56:O56,"&lt;=31/05/2016",D56:O56,"&lt;="&amp;A$19)</f>
        <v>3</v>
      </c>
      <c r="S56" s="59">
        <f>IF(R56/MAX($Y$19,3)&gt;=1,1,R56/MAX($Y$19,3))</f>
        <v>1</v>
      </c>
    </row>
    <row r="57" spans="1:19" ht="19" x14ac:dyDescent="0.2">
      <c r="A57" s="6"/>
      <c r="B57" s="6"/>
      <c r="C57" s="60"/>
      <c r="D57" s="73">
        <v>42725</v>
      </c>
      <c r="E57" s="74"/>
      <c r="F57" s="73">
        <v>42726</v>
      </c>
      <c r="G57" s="74"/>
      <c r="H57" s="73">
        <v>42727</v>
      </c>
      <c r="I57" s="74"/>
      <c r="J57" s="73">
        <v>42179</v>
      </c>
      <c r="K57" s="74"/>
      <c r="L57" s="73">
        <v>42180</v>
      </c>
      <c r="M57" s="74"/>
      <c r="N57" s="73">
        <v>42181</v>
      </c>
      <c r="O57" s="74"/>
      <c r="P57" s="61">
        <f>COUNTIFS(D57:O57,"&gt;=01/01/2016",D57:O57,"&lt;=31/12/2016",D57:O57,"&lt;="&amp;A$19)</f>
        <v>0</v>
      </c>
      <c r="Q57" s="62">
        <f>IF(P57/MAX($Y$19,3)&gt;=1,1,P57/MAX($Y$19,3))</f>
        <v>0</v>
      </c>
      <c r="R57" s="63">
        <f>COUNTIFS(D57:O57,"&gt;=01/06/2015",D57:O57,"&lt;=31/05/2016",D57:O57,"&lt;="&amp;A$19)</f>
        <v>3</v>
      </c>
      <c r="S57" s="62">
        <f>IF(R57/MAX($Y$19,3)&gt;=1,1,R57/MAX($Y$19,3))</f>
        <v>1</v>
      </c>
    </row>
    <row r="58" spans="1:19" ht="30" customHeight="1" x14ac:dyDescent="0.2">
      <c r="A58" s="90"/>
      <c r="B58" s="91"/>
      <c r="C58" s="93">
        <f>COUNTA(B60:B84)</f>
        <v>0</v>
      </c>
      <c r="D58" s="75"/>
      <c r="E58" s="76"/>
      <c r="F58" s="75"/>
      <c r="G58" s="76"/>
      <c r="H58" s="75"/>
      <c r="I58" s="76"/>
      <c r="J58" s="75"/>
      <c r="K58" s="76"/>
      <c r="L58" s="75"/>
      <c r="M58" s="76"/>
      <c r="N58" s="75"/>
      <c r="O58" s="76"/>
      <c r="P58" s="70"/>
      <c r="Q58" s="71" t="e">
        <f>U24/C58</f>
        <v>#DIV/0!</v>
      </c>
      <c r="R58" s="70"/>
      <c r="S58" s="71" t="e">
        <f>U25/C58</f>
        <v>#DIV/0!</v>
      </c>
    </row>
    <row r="59" spans="1:19" ht="16" customHeight="1" x14ac:dyDescent="0.2">
      <c r="A59" s="92"/>
      <c r="B59" s="92"/>
      <c r="C59" s="84"/>
      <c r="D59" s="77"/>
      <c r="E59" s="77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8" t="s">
        <v>1</v>
      </c>
      <c r="Q59" s="79"/>
      <c r="R59" s="78" t="s">
        <v>21</v>
      </c>
      <c r="S59" s="79"/>
    </row>
    <row r="60" spans="1:19" ht="19" x14ac:dyDescent="0.2">
      <c r="A60" s="3"/>
      <c r="B60" s="3"/>
      <c r="C60" s="64"/>
      <c r="D60" s="73">
        <v>42725</v>
      </c>
      <c r="E60" s="74"/>
      <c r="F60" s="73">
        <v>42726</v>
      </c>
      <c r="G60" s="74"/>
      <c r="H60" s="73">
        <v>42727</v>
      </c>
      <c r="I60" s="74"/>
      <c r="J60" s="73">
        <v>42179</v>
      </c>
      <c r="K60" s="74"/>
      <c r="L60" s="73">
        <v>42180</v>
      </c>
      <c r="M60" s="74"/>
      <c r="N60" s="73">
        <v>42181</v>
      </c>
      <c r="O60" s="74"/>
      <c r="P60" s="13">
        <f>COUNTIFS(D60:O60,"&gt;=01/01/2016",D60:O60,"&lt;=31/12/2016",D60:O60,"&lt;="&amp;A$19)</f>
        <v>0</v>
      </c>
      <c r="Q60" s="14">
        <f t="shared" ref="Q60:Q84" si="3">IF(P60/MAX($Y$19,3)&gt;=1,1,P60/MAX($Y$19,3))</f>
        <v>0</v>
      </c>
      <c r="R60" s="15">
        <f t="shared" ref="R60:R84" si="4">COUNTIFS(D60:O60,"&gt;=01/06/2015",D60:O60,"&lt;=31/05/2016",D60:O60,"&lt;="&amp;A$19)</f>
        <v>3</v>
      </c>
      <c r="S60" s="14">
        <f t="shared" ref="S60:S84" si="5">IF(R60/MAX($Y$19,3)&gt;=1,1,R60/MAX($Y$19,3))</f>
        <v>1</v>
      </c>
    </row>
    <row r="61" spans="1:19" ht="19" x14ac:dyDescent="0.2">
      <c r="A61" s="4"/>
      <c r="B61" s="4"/>
      <c r="C61" s="5"/>
      <c r="D61" s="73">
        <v>42725</v>
      </c>
      <c r="E61" s="74"/>
      <c r="F61" s="73">
        <v>42726</v>
      </c>
      <c r="G61" s="74"/>
      <c r="H61" s="73">
        <v>42727</v>
      </c>
      <c r="I61" s="74"/>
      <c r="J61" s="73">
        <v>42179</v>
      </c>
      <c r="K61" s="74"/>
      <c r="L61" s="73">
        <v>42180</v>
      </c>
      <c r="M61" s="74"/>
      <c r="N61" s="73">
        <v>42181</v>
      </c>
      <c r="O61" s="74"/>
      <c r="P61" s="58">
        <f t="shared" ref="P61:P84" si="6">COUNTIFS(D61:O61,"&gt;=01/01/2016",D61:O61,"&lt;=31/12/2016",D61:O61,"&lt;="&amp;A$19)</f>
        <v>0</v>
      </c>
      <c r="Q61" s="59">
        <f t="shared" si="3"/>
        <v>0</v>
      </c>
      <c r="R61" s="16">
        <f t="shared" si="4"/>
        <v>3</v>
      </c>
      <c r="S61" s="59">
        <f t="shared" si="5"/>
        <v>1</v>
      </c>
    </row>
    <row r="62" spans="1:19" ht="19" x14ac:dyDescent="0.2">
      <c r="A62" s="4"/>
      <c r="B62" s="4"/>
      <c r="C62" s="5"/>
      <c r="D62" s="73">
        <v>42725</v>
      </c>
      <c r="E62" s="74"/>
      <c r="F62" s="73">
        <v>42726</v>
      </c>
      <c r="G62" s="74"/>
      <c r="H62" s="73">
        <v>42727</v>
      </c>
      <c r="I62" s="74"/>
      <c r="J62" s="73">
        <v>42179</v>
      </c>
      <c r="K62" s="74"/>
      <c r="L62" s="73">
        <v>42180</v>
      </c>
      <c r="M62" s="74"/>
      <c r="N62" s="73">
        <v>42181</v>
      </c>
      <c r="O62" s="74"/>
      <c r="P62" s="58">
        <f t="shared" si="6"/>
        <v>0</v>
      </c>
      <c r="Q62" s="59">
        <f t="shared" si="3"/>
        <v>0</v>
      </c>
      <c r="R62" s="16">
        <f t="shared" si="4"/>
        <v>3</v>
      </c>
      <c r="S62" s="59">
        <f t="shared" si="5"/>
        <v>1</v>
      </c>
    </row>
    <row r="63" spans="1:19" ht="19" x14ac:dyDescent="0.2">
      <c r="A63" s="4"/>
      <c r="B63" s="4"/>
      <c r="C63" s="5"/>
      <c r="D63" s="73">
        <v>42725</v>
      </c>
      <c r="E63" s="74"/>
      <c r="F63" s="73">
        <v>42726</v>
      </c>
      <c r="G63" s="74"/>
      <c r="H63" s="73">
        <v>42727</v>
      </c>
      <c r="I63" s="74"/>
      <c r="J63" s="73">
        <v>42179</v>
      </c>
      <c r="K63" s="74"/>
      <c r="L63" s="73">
        <v>42180</v>
      </c>
      <c r="M63" s="74"/>
      <c r="N63" s="73">
        <v>42181</v>
      </c>
      <c r="O63" s="74"/>
      <c r="P63" s="58">
        <f t="shared" si="6"/>
        <v>0</v>
      </c>
      <c r="Q63" s="59">
        <f t="shared" si="3"/>
        <v>0</v>
      </c>
      <c r="R63" s="16">
        <f t="shared" si="4"/>
        <v>3</v>
      </c>
      <c r="S63" s="59">
        <f t="shared" si="5"/>
        <v>1</v>
      </c>
    </row>
    <row r="64" spans="1:19" ht="19" x14ac:dyDescent="0.2">
      <c r="A64" s="4"/>
      <c r="B64" s="4"/>
      <c r="C64" s="5"/>
      <c r="D64" s="73">
        <v>42725</v>
      </c>
      <c r="E64" s="74"/>
      <c r="F64" s="73">
        <v>42726</v>
      </c>
      <c r="G64" s="74"/>
      <c r="H64" s="73">
        <v>42727</v>
      </c>
      <c r="I64" s="74"/>
      <c r="J64" s="73">
        <v>42179</v>
      </c>
      <c r="K64" s="74"/>
      <c r="L64" s="73">
        <v>42180</v>
      </c>
      <c r="M64" s="74"/>
      <c r="N64" s="73">
        <v>42181</v>
      </c>
      <c r="O64" s="74"/>
      <c r="P64" s="58">
        <f t="shared" si="6"/>
        <v>0</v>
      </c>
      <c r="Q64" s="59">
        <f t="shared" si="3"/>
        <v>0</v>
      </c>
      <c r="R64" s="16">
        <f t="shared" si="4"/>
        <v>3</v>
      </c>
      <c r="S64" s="59">
        <f t="shared" si="5"/>
        <v>1</v>
      </c>
    </row>
    <row r="65" spans="1:19" ht="19" x14ac:dyDescent="0.2">
      <c r="A65" s="4"/>
      <c r="B65" s="4"/>
      <c r="C65" s="5"/>
      <c r="D65" s="73">
        <v>42725</v>
      </c>
      <c r="E65" s="74"/>
      <c r="F65" s="73">
        <v>42726</v>
      </c>
      <c r="G65" s="74"/>
      <c r="H65" s="73">
        <v>42727</v>
      </c>
      <c r="I65" s="74"/>
      <c r="J65" s="73">
        <v>42179</v>
      </c>
      <c r="K65" s="74"/>
      <c r="L65" s="73">
        <v>42180</v>
      </c>
      <c r="M65" s="74"/>
      <c r="N65" s="73">
        <v>42181</v>
      </c>
      <c r="O65" s="74"/>
      <c r="P65" s="58">
        <f t="shared" si="6"/>
        <v>0</v>
      </c>
      <c r="Q65" s="59">
        <f t="shared" si="3"/>
        <v>0</v>
      </c>
      <c r="R65" s="16">
        <f t="shared" si="4"/>
        <v>3</v>
      </c>
      <c r="S65" s="59">
        <f t="shared" si="5"/>
        <v>1</v>
      </c>
    </row>
    <row r="66" spans="1:19" ht="19" x14ac:dyDescent="0.2">
      <c r="A66" s="4"/>
      <c r="B66" s="4"/>
      <c r="C66" s="5"/>
      <c r="D66" s="73">
        <v>42725</v>
      </c>
      <c r="E66" s="74"/>
      <c r="F66" s="73">
        <v>42726</v>
      </c>
      <c r="G66" s="74"/>
      <c r="H66" s="73">
        <v>42727</v>
      </c>
      <c r="I66" s="74"/>
      <c r="J66" s="73">
        <v>42179</v>
      </c>
      <c r="K66" s="74"/>
      <c r="L66" s="73">
        <v>42180</v>
      </c>
      <c r="M66" s="74"/>
      <c r="N66" s="73">
        <v>42181</v>
      </c>
      <c r="O66" s="74"/>
      <c r="P66" s="58">
        <f t="shared" si="6"/>
        <v>0</v>
      </c>
      <c r="Q66" s="59">
        <f t="shared" si="3"/>
        <v>0</v>
      </c>
      <c r="R66" s="16">
        <f t="shared" si="4"/>
        <v>3</v>
      </c>
      <c r="S66" s="59">
        <f t="shared" si="5"/>
        <v>1</v>
      </c>
    </row>
    <row r="67" spans="1:19" ht="19" x14ac:dyDescent="0.2">
      <c r="A67" s="4"/>
      <c r="B67" s="4"/>
      <c r="C67" s="5"/>
      <c r="D67" s="73">
        <v>42725</v>
      </c>
      <c r="E67" s="74"/>
      <c r="F67" s="73">
        <v>42726</v>
      </c>
      <c r="G67" s="74"/>
      <c r="H67" s="73">
        <v>42727</v>
      </c>
      <c r="I67" s="74"/>
      <c r="J67" s="73">
        <v>42179</v>
      </c>
      <c r="K67" s="74"/>
      <c r="L67" s="73">
        <v>42180</v>
      </c>
      <c r="M67" s="74"/>
      <c r="N67" s="73">
        <v>42181</v>
      </c>
      <c r="O67" s="74"/>
      <c r="P67" s="58">
        <f t="shared" si="6"/>
        <v>0</v>
      </c>
      <c r="Q67" s="59">
        <f t="shared" si="3"/>
        <v>0</v>
      </c>
      <c r="R67" s="16">
        <f t="shared" si="4"/>
        <v>3</v>
      </c>
      <c r="S67" s="59">
        <f t="shared" si="5"/>
        <v>1</v>
      </c>
    </row>
    <row r="68" spans="1:19" ht="19" x14ac:dyDescent="0.2">
      <c r="A68" s="4"/>
      <c r="B68" s="4"/>
      <c r="C68" s="5"/>
      <c r="D68" s="73">
        <v>42725</v>
      </c>
      <c r="E68" s="74"/>
      <c r="F68" s="73">
        <v>42726</v>
      </c>
      <c r="G68" s="74"/>
      <c r="H68" s="73">
        <v>42727</v>
      </c>
      <c r="I68" s="74"/>
      <c r="J68" s="73">
        <v>42179</v>
      </c>
      <c r="K68" s="74"/>
      <c r="L68" s="73">
        <v>42180</v>
      </c>
      <c r="M68" s="74"/>
      <c r="N68" s="73">
        <v>42181</v>
      </c>
      <c r="O68" s="74"/>
      <c r="P68" s="58">
        <f t="shared" si="6"/>
        <v>0</v>
      </c>
      <c r="Q68" s="59">
        <f t="shared" si="3"/>
        <v>0</v>
      </c>
      <c r="R68" s="16">
        <f t="shared" si="4"/>
        <v>3</v>
      </c>
      <c r="S68" s="59">
        <f t="shared" si="5"/>
        <v>1</v>
      </c>
    </row>
    <row r="69" spans="1:19" ht="19" x14ac:dyDescent="0.2">
      <c r="A69" s="4"/>
      <c r="B69" s="4"/>
      <c r="C69" s="5"/>
      <c r="D69" s="73">
        <v>42725</v>
      </c>
      <c r="E69" s="74"/>
      <c r="F69" s="73">
        <v>42726</v>
      </c>
      <c r="G69" s="74"/>
      <c r="H69" s="73">
        <v>42727</v>
      </c>
      <c r="I69" s="74"/>
      <c r="J69" s="73">
        <v>42179</v>
      </c>
      <c r="K69" s="74"/>
      <c r="L69" s="73">
        <v>42180</v>
      </c>
      <c r="M69" s="74"/>
      <c r="N69" s="73">
        <v>42181</v>
      </c>
      <c r="O69" s="74"/>
      <c r="P69" s="58">
        <f t="shared" si="6"/>
        <v>0</v>
      </c>
      <c r="Q69" s="59">
        <f t="shared" si="3"/>
        <v>0</v>
      </c>
      <c r="R69" s="16">
        <f t="shared" si="4"/>
        <v>3</v>
      </c>
      <c r="S69" s="59">
        <f t="shared" si="5"/>
        <v>1</v>
      </c>
    </row>
    <row r="70" spans="1:19" ht="19" x14ac:dyDescent="0.2">
      <c r="A70" s="4"/>
      <c r="B70" s="4"/>
      <c r="C70" s="5"/>
      <c r="D70" s="73">
        <v>42725</v>
      </c>
      <c r="E70" s="74"/>
      <c r="F70" s="73">
        <v>42726</v>
      </c>
      <c r="G70" s="74"/>
      <c r="H70" s="73">
        <v>42727</v>
      </c>
      <c r="I70" s="74"/>
      <c r="J70" s="73">
        <v>42179</v>
      </c>
      <c r="K70" s="74"/>
      <c r="L70" s="73">
        <v>42180</v>
      </c>
      <c r="M70" s="74"/>
      <c r="N70" s="73">
        <v>42181</v>
      </c>
      <c r="O70" s="74"/>
      <c r="P70" s="58">
        <f t="shared" si="6"/>
        <v>0</v>
      </c>
      <c r="Q70" s="59">
        <f t="shared" si="3"/>
        <v>0</v>
      </c>
      <c r="R70" s="16">
        <f t="shared" si="4"/>
        <v>3</v>
      </c>
      <c r="S70" s="59">
        <f t="shared" si="5"/>
        <v>1</v>
      </c>
    </row>
    <row r="71" spans="1:19" ht="19" x14ac:dyDescent="0.2">
      <c r="A71" s="4"/>
      <c r="B71" s="4"/>
      <c r="C71" s="5"/>
      <c r="D71" s="73">
        <v>42725</v>
      </c>
      <c r="E71" s="74"/>
      <c r="F71" s="73">
        <v>42726</v>
      </c>
      <c r="G71" s="74"/>
      <c r="H71" s="73">
        <v>42727</v>
      </c>
      <c r="I71" s="74"/>
      <c r="J71" s="73">
        <v>42179</v>
      </c>
      <c r="K71" s="74"/>
      <c r="L71" s="73">
        <v>42180</v>
      </c>
      <c r="M71" s="74"/>
      <c r="N71" s="73">
        <v>42181</v>
      </c>
      <c r="O71" s="74"/>
      <c r="P71" s="58">
        <f t="shared" si="6"/>
        <v>0</v>
      </c>
      <c r="Q71" s="59">
        <f t="shared" si="3"/>
        <v>0</v>
      </c>
      <c r="R71" s="16">
        <f t="shared" si="4"/>
        <v>3</v>
      </c>
      <c r="S71" s="59">
        <f t="shared" si="5"/>
        <v>1</v>
      </c>
    </row>
    <row r="72" spans="1:19" ht="19" x14ac:dyDescent="0.2">
      <c r="A72" s="4"/>
      <c r="B72" s="4"/>
      <c r="C72" s="5"/>
      <c r="D72" s="73">
        <v>42725</v>
      </c>
      <c r="E72" s="74"/>
      <c r="F72" s="73">
        <v>42726</v>
      </c>
      <c r="G72" s="74"/>
      <c r="H72" s="73">
        <v>42727</v>
      </c>
      <c r="I72" s="74"/>
      <c r="J72" s="73">
        <v>42179</v>
      </c>
      <c r="K72" s="74"/>
      <c r="L72" s="73">
        <v>42180</v>
      </c>
      <c r="M72" s="74"/>
      <c r="N72" s="73">
        <v>42181</v>
      </c>
      <c r="O72" s="74"/>
      <c r="P72" s="58">
        <f t="shared" si="6"/>
        <v>0</v>
      </c>
      <c r="Q72" s="59">
        <f t="shared" si="3"/>
        <v>0</v>
      </c>
      <c r="R72" s="16">
        <f t="shared" si="4"/>
        <v>3</v>
      </c>
      <c r="S72" s="59">
        <f t="shared" si="5"/>
        <v>1</v>
      </c>
    </row>
    <row r="73" spans="1:19" ht="19" x14ac:dyDescent="0.2">
      <c r="A73" s="4"/>
      <c r="B73" s="4"/>
      <c r="C73" s="5"/>
      <c r="D73" s="73">
        <v>42725</v>
      </c>
      <c r="E73" s="74"/>
      <c r="F73" s="73">
        <v>42726</v>
      </c>
      <c r="G73" s="74"/>
      <c r="H73" s="73">
        <v>42727</v>
      </c>
      <c r="I73" s="74"/>
      <c r="J73" s="73">
        <v>42179</v>
      </c>
      <c r="K73" s="74"/>
      <c r="L73" s="73">
        <v>42180</v>
      </c>
      <c r="M73" s="74"/>
      <c r="N73" s="73">
        <v>42181</v>
      </c>
      <c r="O73" s="74"/>
      <c r="P73" s="58">
        <f t="shared" si="6"/>
        <v>0</v>
      </c>
      <c r="Q73" s="59">
        <f t="shared" si="3"/>
        <v>0</v>
      </c>
      <c r="R73" s="16">
        <f t="shared" si="4"/>
        <v>3</v>
      </c>
      <c r="S73" s="59">
        <f t="shared" si="5"/>
        <v>1</v>
      </c>
    </row>
    <row r="74" spans="1:19" ht="19" x14ac:dyDescent="0.2">
      <c r="A74" s="4"/>
      <c r="B74" s="4"/>
      <c r="C74" s="5"/>
      <c r="D74" s="73">
        <v>42725</v>
      </c>
      <c r="E74" s="74"/>
      <c r="F74" s="73">
        <v>42726</v>
      </c>
      <c r="G74" s="74"/>
      <c r="H74" s="73">
        <v>42727</v>
      </c>
      <c r="I74" s="74"/>
      <c r="J74" s="73">
        <v>42179</v>
      </c>
      <c r="K74" s="74"/>
      <c r="L74" s="73">
        <v>42180</v>
      </c>
      <c r="M74" s="74"/>
      <c r="N74" s="73">
        <v>42181</v>
      </c>
      <c r="O74" s="74"/>
      <c r="P74" s="58">
        <f t="shared" si="6"/>
        <v>0</v>
      </c>
      <c r="Q74" s="59">
        <f t="shared" si="3"/>
        <v>0</v>
      </c>
      <c r="R74" s="16">
        <f t="shared" si="4"/>
        <v>3</v>
      </c>
      <c r="S74" s="59">
        <f t="shared" si="5"/>
        <v>1</v>
      </c>
    </row>
    <row r="75" spans="1:19" ht="19" x14ac:dyDescent="0.2">
      <c r="A75" s="4"/>
      <c r="B75" s="4"/>
      <c r="C75" s="5"/>
      <c r="D75" s="73">
        <v>42725</v>
      </c>
      <c r="E75" s="74"/>
      <c r="F75" s="73">
        <v>42726</v>
      </c>
      <c r="G75" s="74"/>
      <c r="H75" s="73">
        <v>42727</v>
      </c>
      <c r="I75" s="74"/>
      <c r="J75" s="73">
        <v>42179</v>
      </c>
      <c r="K75" s="74"/>
      <c r="L75" s="73">
        <v>42180</v>
      </c>
      <c r="M75" s="74"/>
      <c r="N75" s="73">
        <v>42181</v>
      </c>
      <c r="O75" s="74"/>
      <c r="P75" s="58">
        <f t="shared" si="6"/>
        <v>0</v>
      </c>
      <c r="Q75" s="59">
        <f t="shared" si="3"/>
        <v>0</v>
      </c>
      <c r="R75" s="16">
        <f t="shared" si="4"/>
        <v>3</v>
      </c>
      <c r="S75" s="59">
        <f t="shared" si="5"/>
        <v>1</v>
      </c>
    </row>
    <row r="76" spans="1:19" ht="19" x14ac:dyDescent="0.2">
      <c r="A76" s="4"/>
      <c r="B76" s="4"/>
      <c r="C76" s="5"/>
      <c r="D76" s="73">
        <v>42725</v>
      </c>
      <c r="E76" s="74"/>
      <c r="F76" s="73">
        <v>42726</v>
      </c>
      <c r="G76" s="74"/>
      <c r="H76" s="73">
        <v>42727</v>
      </c>
      <c r="I76" s="74"/>
      <c r="J76" s="73">
        <v>42179</v>
      </c>
      <c r="K76" s="74"/>
      <c r="L76" s="73">
        <v>42180</v>
      </c>
      <c r="M76" s="74"/>
      <c r="N76" s="73">
        <v>42181</v>
      </c>
      <c r="O76" s="74"/>
      <c r="P76" s="58">
        <f t="shared" si="6"/>
        <v>0</v>
      </c>
      <c r="Q76" s="59">
        <f t="shared" si="3"/>
        <v>0</v>
      </c>
      <c r="R76" s="16">
        <f t="shared" si="4"/>
        <v>3</v>
      </c>
      <c r="S76" s="59">
        <f t="shared" si="5"/>
        <v>1</v>
      </c>
    </row>
    <row r="77" spans="1:19" ht="19" x14ac:dyDescent="0.2">
      <c r="A77" s="4"/>
      <c r="B77" s="4"/>
      <c r="C77" s="5"/>
      <c r="D77" s="73">
        <v>42725</v>
      </c>
      <c r="E77" s="74"/>
      <c r="F77" s="73">
        <v>42726</v>
      </c>
      <c r="G77" s="74"/>
      <c r="H77" s="73">
        <v>42727</v>
      </c>
      <c r="I77" s="74"/>
      <c r="J77" s="73">
        <v>42179</v>
      </c>
      <c r="K77" s="74"/>
      <c r="L77" s="73">
        <v>42180</v>
      </c>
      <c r="M77" s="74"/>
      <c r="N77" s="73">
        <v>42181</v>
      </c>
      <c r="O77" s="74"/>
      <c r="P77" s="58">
        <f t="shared" si="6"/>
        <v>0</v>
      </c>
      <c r="Q77" s="59">
        <f t="shared" si="3"/>
        <v>0</v>
      </c>
      <c r="R77" s="16">
        <f t="shared" si="4"/>
        <v>3</v>
      </c>
      <c r="S77" s="59">
        <f t="shared" si="5"/>
        <v>1</v>
      </c>
    </row>
    <row r="78" spans="1:19" ht="19" x14ac:dyDescent="0.2">
      <c r="A78" s="4"/>
      <c r="B78" s="4"/>
      <c r="C78" s="5"/>
      <c r="D78" s="73">
        <v>42725</v>
      </c>
      <c r="E78" s="74"/>
      <c r="F78" s="73">
        <v>42726</v>
      </c>
      <c r="G78" s="74"/>
      <c r="H78" s="73">
        <v>42727</v>
      </c>
      <c r="I78" s="74"/>
      <c r="J78" s="73">
        <v>42179</v>
      </c>
      <c r="K78" s="74"/>
      <c r="L78" s="73">
        <v>42180</v>
      </c>
      <c r="M78" s="74"/>
      <c r="N78" s="73">
        <v>42181</v>
      </c>
      <c r="O78" s="74"/>
      <c r="P78" s="58">
        <f t="shared" si="6"/>
        <v>0</v>
      </c>
      <c r="Q78" s="59">
        <f t="shared" si="3"/>
        <v>0</v>
      </c>
      <c r="R78" s="16">
        <f t="shared" si="4"/>
        <v>3</v>
      </c>
      <c r="S78" s="59">
        <f t="shared" si="5"/>
        <v>1</v>
      </c>
    </row>
    <row r="79" spans="1:19" ht="19" x14ac:dyDescent="0.2">
      <c r="A79" s="4"/>
      <c r="B79" s="4"/>
      <c r="C79" s="5"/>
      <c r="D79" s="73">
        <v>42725</v>
      </c>
      <c r="E79" s="74"/>
      <c r="F79" s="73">
        <v>42726</v>
      </c>
      <c r="G79" s="74"/>
      <c r="H79" s="73">
        <v>42727</v>
      </c>
      <c r="I79" s="74"/>
      <c r="J79" s="73">
        <v>42179</v>
      </c>
      <c r="K79" s="74"/>
      <c r="L79" s="73">
        <v>42180</v>
      </c>
      <c r="M79" s="74"/>
      <c r="N79" s="73">
        <v>42181</v>
      </c>
      <c r="O79" s="74"/>
      <c r="P79" s="58">
        <f t="shared" si="6"/>
        <v>0</v>
      </c>
      <c r="Q79" s="59">
        <f t="shared" si="3"/>
        <v>0</v>
      </c>
      <c r="R79" s="16">
        <f t="shared" si="4"/>
        <v>3</v>
      </c>
      <c r="S79" s="59">
        <f t="shared" si="5"/>
        <v>1</v>
      </c>
    </row>
    <row r="80" spans="1:19" ht="19" x14ac:dyDescent="0.2">
      <c r="A80" s="4"/>
      <c r="B80" s="4"/>
      <c r="C80" s="5"/>
      <c r="D80" s="73">
        <v>42725</v>
      </c>
      <c r="E80" s="74"/>
      <c r="F80" s="73">
        <v>42726</v>
      </c>
      <c r="G80" s="74"/>
      <c r="H80" s="73">
        <v>42727</v>
      </c>
      <c r="I80" s="74"/>
      <c r="J80" s="73">
        <v>42179</v>
      </c>
      <c r="K80" s="74"/>
      <c r="L80" s="73">
        <v>42180</v>
      </c>
      <c r="M80" s="74"/>
      <c r="N80" s="73">
        <v>42181</v>
      </c>
      <c r="O80" s="74"/>
      <c r="P80" s="58">
        <f t="shared" si="6"/>
        <v>0</v>
      </c>
      <c r="Q80" s="59">
        <f t="shared" si="3"/>
        <v>0</v>
      </c>
      <c r="R80" s="16">
        <f t="shared" si="4"/>
        <v>3</v>
      </c>
      <c r="S80" s="59">
        <f t="shared" si="5"/>
        <v>1</v>
      </c>
    </row>
    <row r="81" spans="1:19" ht="19" x14ac:dyDescent="0.2">
      <c r="A81" s="4"/>
      <c r="B81" s="4"/>
      <c r="C81" s="5"/>
      <c r="D81" s="73">
        <v>42725</v>
      </c>
      <c r="E81" s="74"/>
      <c r="F81" s="73">
        <v>42726</v>
      </c>
      <c r="G81" s="74"/>
      <c r="H81" s="73">
        <v>42727</v>
      </c>
      <c r="I81" s="74"/>
      <c r="J81" s="73">
        <v>42179</v>
      </c>
      <c r="K81" s="74"/>
      <c r="L81" s="73">
        <v>42180</v>
      </c>
      <c r="M81" s="74"/>
      <c r="N81" s="73">
        <v>42181</v>
      </c>
      <c r="O81" s="74"/>
      <c r="P81" s="58">
        <f t="shared" si="6"/>
        <v>0</v>
      </c>
      <c r="Q81" s="59">
        <f t="shared" si="3"/>
        <v>0</v>
      </c>
      <c r="R81" s="16">
        <f t="shared" si="4"/>
        <v>3</v>
      </c>
      <c r="S81" s="59">
        <f t="shared" si="5"/>
        <v>1</v>
      </c>
    </row>
    <row r="82" spans="1:19" ht="19" x14ac:dyDescent="0.2">
      <c r="A82" s="4"/>
      <c r="B82" s="4"/>
      <c r="C82" s="5"/>
      <c r="D82" s="73">
        <v>42725</v>
      </c>
      <c r="E82" s="74"/>
      <c r="F82" s="73">
        <v>42726</v>
      </c>
      <c r="G82" s="74"/>
      <c r="H82" s="73">
        <v>42727</v>
      </c>
      <c r="I82" s="74"/>
      <c r="J82" s="73">
        <v>42179</v>
      </c>
      <c r="K82" s="74"/>
      <c r="L82" s="73">
        <v>42180</v>
      </c>
      <c r="M82" s="74"/>
      <c r="N82" s="73">
        <v>42181</v>
      </c>
      <c r="O82" s="74"/>
      <c r="P82" s="58">
        <f t="shared" si="6"/>
        <v>0</v>
      </c>
      <c r="Q82" s="59">
        <f t="shared" si="3"/>
        <v>0</v>
      </c>
      <c r="R82" s="16">
        <f t="shared" si="4"/>
        <v>3</v>
      </c>
      <c r="S82" s="59">
        <f t="shared" si="5"/>
        <v>1</v>
      </c>
    </row>
    <row r="83" spans="1:19" ht="19" x14ac:dyDescent="0.2">
      <c r="A83" s="4"/>
      <c r="B83" s="4"/>
      <c r="C83" s="5"/>
      <c r="D83" s="73">
        <v>42725</v>
      </c>
      <c r="E83" s="74"/>
      <c r="F83" s="73">
        <v>42726</v>
      </c>
      <c r="G83" s="74"/>
      <c r="H83" s="73">
        <v>42727</v>
      </c>
      <c r="I83" s="74"/>
      <c r="J83" s="73">
        <v>42179</v>
      </c>
      <c r="K83" s="74"/>
      <c r="L83" s="73">
        <v>42180</v>
      </c>
      <c r="M83" s="74"/>
      <c r="N83" s="73">
        <v>42181</v>
      </c>
      <c r="O83" s="74"/>
      <c r="P83" s="58">
        <f t="shared" si="6"/>
        <v>0</v>
      </c>
      <c r="Q83" s="59">
        <f t="shared" si="3"/>
        <v>0</v>
      </c>
      <c r="R83" s="16">
        <f t="shared" si="4"/>
        <v>3</v>
      </c>
      <c r="S83" s="59">
        <f t="shared" si="5"/>
        <v>1</v>
      </c>
    </row>
    <row r="84" spans="1:19" ht="19" x14ac:dyDescent="0.2">
      <c r="A84" s="6"/>
      <c r="B84" s="6"/>
      <c r="C84" s="60"/>
      <c r="D84" s="73">
        <v>42725</v>
      </c>
      <c r="E84" s="74"/>
      <c r="F84" s="73">
        <v>42726</v>
      </c>
      <c r="G84" s="74"/>
      <c r="H84" s="73">
        <v>42727</v>
      </c>
      <c r="I84" s="74"/>
      <c r="J84" s="73">
        <v>42179</v>
      </c>
      <c r="K84" s="74"/>
      <c r="L84" s="73">
        <v>42180</v>
      </c>
      <c r="M84" s="74"/>
      <c r="N84" s="73">
        <v>42181</v>
      </c>
      <c r="O84" s="74"/>
      <c r="P84" s="61">
        <f t="shared" si="6"/>
        <v>0</v>
      </c>
      <c r="Q84" s="62">
        <f t="shared" si="3"/>
        <v>0</v>
      </c>
      <c r="R84" s="63">
        <f t="shared" si="4"/>
        <v>3</v>
      </c>
      <c r="S84" s="62">
        <f t="shared" si="5"/>
        <v>1</v>
      </c>
    </row>
    <row r="85" spans="1:19" ht="29" customHeight="1" x14ac:dyDescent="0.2">
      <c r="A85" s="88"/>
      <c r="B85" s="86"/>
      <c r="C85" s="89">
        <f>COUNTA(B87:B111)</f>
        <v>0</v>
      </c>
      <c r="D85" s="75"/>
      <c r="E85" s="76"/>
      <c r="F85" s="75"/>
      <c r="G85" s="76"/>
      <c r="H85" s="75"/>
      <c r="I85" s="76"/>
      <c r="J85" s="75"/>
      <c r="K85" s="76"/>
      <c r="L85" s="75"/>
      <c r="M85" s="76"/>
      <c r="N85" s="75"/>
      <c r="O85" s="76"/>
      <c r="P85" s="18"/>
      <c r="Q85" s="17" t="e">
        <f>U26/C85</f>
        <v>#DIV/0!</v>
      </c>
      <c r="R85" s="18"/>
      <c r="S85" s="17" t="e">
        <f>U27/C85</f>
        <v>#DIV/0!</v>
      </c>
    </row>
    <row r="86" spans="1:19" ht="16" customHeight="1" x14ac:dyDescent="0.2">
      <c r="A86" s="82"/>
      <c r="B86" s="82"/>
      <c r="C86" s="84"/>
      <c r="D86" s="77"/>
      <c r="E86" s="77"/>
      <c r="F86" s="77"/>
      <c r="G86" s="77"/>
      <c r="H86" s="77"/>
      <c r="I86" s="77"/>
      <c r="J86" s="77"/>
      <c r="K86" s="77"/>
      <c r="L86" s="77"/>
      <c r="M86" s="77"/>
      <c r="N86" s="77"/>
      <c r="O86" s="77"/>
      <c r="P86" s="78" t="s">
        <v>1</v>
      </c>
      <c r="Q86" s="79"/>
      <c r="R86" s="78" t="s">
        <v>21</v>
      </c>
      <c r="S86" s="79"/>
    </row>
    <row r="87" spans="1:19" ht="19" x14ac:dyDescent="0.2">
      <c r="A87" s="3"/>
      <c r="B87" s="3"/>
      <c r="C87" s="64"/>
      <c r="D87" s="73">
        <v>42725</v>
      </c>
      <c r="E87" s="74"/>
      <c r="F87" s="73">
        <v>42726</v>
      </c>
      <c r="G87" s="74"/>
      <c r="H87" s="73">
        <v>42727</v>
      </c>
      <c r="I87" s="74"/>
      <c r="J87" s="73">
        <v>42179</v>
      </c>
      <c r="K87" s="74"/>
      <c r="L87" s="73">
        <v>42180</v>
      </c>
      <c r="M87" s="74"/>
      <c r="N87" s="73">
        <v>42181</v>
      </c>
      <c r="O87" s="74"/>
      <c r="P87" s="13">
        <f>COUNTIFS(D87:O87,"&gt;=01/01/2016",D87:O87,"&lt;=31/12/2016",D87:O87,"&lt;="&amp;A$19)</f>
        <v>0</v>
      </c>
      <c r="Q87" s="14">
        <f t="shared" ref="Q87:Q111" si="7">IF(P87/MAX($Y$19,3)&gt;=1,1,P87/MAX($Y$19,3))</f>
        <v>0</v>
      </c>
      <c r="R87" s="15">
        <f t="shared" ref="R87:R111" si="8">COUNTIFS(D87:O87,"&gt;=01/06/2015",D87:O87,"&lt;=31/05/2016",D87:O87,"&lt;="&amp;A$19)</f>
        <v>3</v>
      </c>
      <c r="S87" s="14">
        <f t="shared" ref="S87:S111" si="9">IF(R87/MAX($Y$19,3)&gt;=1,1,R87/MAX($Y$19,3))</f>
        <v>1</v>
      </c>
    </row>
    <row r="88" spans="1:19" ht="19" x14ac:dyDescent="0.2">
      <c r="A88" s="7"/>
      <c r="B88" s="4"/>
      <c r="C88" s="5"/>
      <c r="D88" s="73">
        <v>42725</v>
      </c>
      <c r="E88" s="74"/>
      <c r="F88" s="73">
        <v>42726</v>
      </c>
      <c r="G88" s="74"/>
      <c r="H88" s="73">
        <v>42727</v>
      </c>
      <c r="I88" s="74"/>
      <c r="J88" s="73">
        <v>42179</v>
      </c>
      <c r="K88" s="74"/>
      <c r="L88" s="73">
        <v>42180</v>
      </c>
      <c r="M88" s="74"/>
      <c r="N88" s="73">
        <v>42181</v>
      </c>
      <c r="O88" s="74"/>
      <c r="P88" s="58">
        <f t="shared" ref="P88:P111" si="10">COUNTIFS(D88:O88,"&gt;=01/01/2016",D88:O88,"&lt;=31/12/2016",D88:O88,"&lt;="&amp;A$19)</f>
        <v>0</v>
      </c>
      <c r="Q88" s="59">
        <f t="shared" si="7"/>
        <v>0</v>
      </c>
      <c r="R88" s="16">
        <f t="shared" si="8"/>
        <v>3</v>
      </c>
      <c r="S88" s="59">
        <f t="shared" si="9"/>
        <v>1</v>
      </c>
    </row>
    <row r="89" spans="1:19" ht="19" x14ac:dyDescent="0.2">
      <c r="A89" s="7"/>
      <c r="B89" s="4"/>
      <c r="C89" s="5"/>
      <c r="D89" s="73">
        <v>42725</v>
      </c>
      <c r="E89" s="74"/>
      <c r="F89" s="73">
        <v>42726</v>
      </c>
      <c r="G89" s="74"/>
      <c r="H89" s="73">
        <v>42727</v>
      </c>
      <c r="I89" s="74"/>
      <c r="J89" s="73">
        <v>42179</v>
      </c>
      <c r="K89" s="74"/>
      <c r="L89" s="73">
        <v>42180</v>
      </c>
      <c r="M89" s="74"/>
      <c r="N89" s="73">
        <v>42181</v>
      </c>
      <c r="O89" s="74"/>
      <c r="P89" s="58">
        <f t="shared" si="10"/>
        <v>0</v>
      </c>
      <c r="Q89" s="59">
        <f t="shared" si="7"/>
        <v>0</v>
      </c>
      <c r="R89" s="16">
        <f t="shared" si="8"/>
        <v>3</v>
      </c>
      <c r="S89" s="59">
        <f t="shared" si="9"/>
        <v>1</v>
      </c>
    </row>
    <row r="90" spans="1:19" ht="19" x14ac:dyDescent="0.2">
      <c r="A90" s="7"/>
      <c r="B90" s="4"/>
      <c r="C90" s="5"/>
      <c r="D90" s="73">
        <v>42725</v>
      </c>
      <c r="E90" s="74"/>
      <c r="F90" s="73">
        <v>42726</v>
      </c>
      <c r="G90" s="74"/>
      <c r="H90" s="73">
        <v>42727</v>
      </c>
      <c r="I90" s="74"/>
      <c r="J90" s="73">
        <v>42179</v>
      </c>
      <c r="K90" s="74"/>
      <c r="L90" s="73">
        <v>42180</v>
      </c>
      <c r="M90" s="74"/>
      <c r="N90" s="73">
        <v>42181</v>
      </c>
      <c r="O90" s="74"/>
      <c r="P90" s="58">
        <f t="shared" si="10"/>
        <v>0</v>
      </c>
      <c r="Q90" s="59">
        <f t="shared" si="7"/>
        <v>0</v>
      </c>
      <c r="R90" s="16">
        <f t="shared" si="8"/>
        <v>3</v>
      </c>
      <c r="S90" s="59">
        <f t="shared" si="9"/>
        <v>1</v>
      </c>
    </row>
    <row r="91" spans="1:19" ht="19" x14ac:dyDescent="0.2">
      <c r="A91" s="7"/>
      <c r="B91" s="4"/>
      <c r="C91" s="5"/>
      <c r="D91" s="73">
        <v>42725</v>
      </c>
      <c r="E91" s="74"/>
      <c r="F91" s="73">
        <v>42726</v>
      </c>
      <c r="G91" s="74"/>
      <c r="H91" s="73">
        <v>42727</v>
      </c>
      <c r="I91" s="74"/>
      <c r="J91" s="73">
        <v>42179</v>
      </c>
      <c r="K91" s="74"/>
      <c r="L91" s="73">
        <v>42180</v>
      </c>
      <c r="M91" s="74"/>
      <c r="N91" s="73">
        <v>42181</v>
      </c>
      <c r="O91" s="74"/>
      <c r="P91" s="58">
        <f t="shared" si="10"/>
        <v>0</v>
      </c>
      <c r="Q91" s="59">
        <f t="shared" si="7"/>
        <v>0</v>
      </c>
      <c r="R91" s="16">
        <f t="shared" si="8"/>
        <v>3</v>
      </c>
      <c r="S91" s="59">
        <f t="shared" si="9"/>
        <v>1</v>
      </c>
    </row>
    <row r="92" spans="1:19" ht="19" x14ac:dyDescent="0.2">
      <c r="A92" s="7"/>
      <c r="B92" s="4"/>
      <c r="C92" s="5"/>
      <c r="D92" s="73">
        <v>42725</v>
      </c>
      <c r="E92" s="74"/>
      <c r="F92" s="73">
        <v>42726</v>
      </c>
      <c r="G92" s="74"/>
      <c r="H92" s="73">
        <v>42727</v>
      </c>
      <c r="I92" s="74"/>
      <c r="J92" s="73">
        <v>42179</v>
      </c>
      <c r="K92" s="74"/>
      <c r="L92" s="73">
        <v>42180</v>
      </c>
      <c r="M92" s="74"/>
      <c r="N92" s="73">
        <v>42181</v>
      </c>
      <c r="O92" s="74"/>
      <c r="P92" s="58">
        <f t="shared" si="10"/>
        <v>0</v>
      </c>
      <c r="Q92" s="59">
        <f t="shared" si="7"/>
        <v>0</v>
      </c>
      <c r="R92" s="16">
        <f t="shared" si="8"/>
        <v>3</v>
      </c>
      <c r="S92" s="59">
        <f t="shared" si="9"/>
        <v>1</v>
      </c>
    </row>
    <row r="93" spans="1:19" ht="19" x14ac:dyDescent="0.2">
      <c r="A93" s="7"/>
      <c r="B93" s="4"/>
      <c r="C93" s="5"/>
      <c r="D93" s="73">
        <v>42725</v>
      </c>
      <c r="E93" s="74"/>
      <c r="F93" s="73">
        <v>42726</v>
      </c>
      <c r="G93" s="74"/>
      <c r="H93" s="73">
        <v>42727</v>
      </c>
      <c r="I93" s="74"/>
      <c r="J93" s="73">
        <v>42179</v>
      </c>
      <c r="K93" s="74"/>
      <c r="L93" s="73">
        <v>42180</v>
      </c>
      <c r="M93" s="74"/>
      <c r="N93" s="73">
        <v>42181</v>
      </c>
      <c r="O93" s="74"/>
      <c r="P93" s="58">
        <f t="shared" si="10"/>
        <v>0</v>
      </c>
      <c r="Q93" s="59">
        <f t="shared" si="7"/>
        <v>0</v>
      </c>
      <c r="R93" s="16">
        <f t="shared" si="8"/>
        <v>3</v>
      </c>
      <c r="S93" s="59">
        <f t="shared" si="9"/>
        <v>1</v>
      </c>
    </row>
    <row r="94" spans="1:19" ht="19" x14ac:dyDescent="0.2">
      <c r="A94" s="7"/>
      <c r="B94" s="4"/>
      <c r="C94" s="5"/>
      <c r="D94" s="73">
        <v>42725</v>
      </c>
      <c r="E94" s="74"/>
      <c r="F94" s="73">
        <v>42726</v>
      </c>
      <c r="G94" s="74"/>
      <c r="H94" s="73">
        <v>42727</v>
      </c>
      <c r="I94" s="74"/>
      <c r="J94" s="73">
        <v>42179</v>
      </c>
      <c r="K94" s="74"/>
      <c r="L94" s="73">
        <v>42180</v>
      </c>
      <c r="M94" s="74"/>
      <c r="N94" s="73">
        <v>42181</v>
      </c>
      <c r="O94" s="74"/>
      <c r="P94" s="58">
        <f t="shared" si="10"/>
        <v>0</v>
      </c>
      <c r="Q94" s="59">
        <f t="shared" si="7"/>
        <v>0</v>
      </c>
      <c r="R94" s="16">
        <f t="shared" si="8"/>
        <v>3</v>
      </c>
      <c r="S94" s="59">
        <f t="shared" si="9"/>
        <v>1</v>
      </c>
    </row>
    <row r="95" spans="1:19" ht="19" x14ac:dyDescent="0.2">
      <c r="A95" s="7"/>
      <c r="B95" s="4"/>
      <c r="C95" s="5"/>
      <c r="D95" s="73">
        <v>42725</v>
      </c>
      <c r="E95" s="74"/>
      <c r="F95" s="73">
        <v>42726</v>
      </c>
      <c r="G95" s="74"/>
      <c r="H95" s="73">
        <v>42727</v>
      </c>
      <c r="I95" s="74"/>
      <c r="J95" s="73">
        <v>42179</v>
      </c>
      <c r="K95" s="74"/>
      <c r="L95" s="73">
        <v>42180</v>
      </c>
      <c r="M95" s="74"/>
      <c r="N95" s="73">
        <v>42181</v>
      </c>
      <c r="O95" s="74"/>
      <c r="P95" s="58">
        <f t="shared" si="10"/>
        <v>0</v>
      </c>
      <c r="Q95" s="59">
        <f t="shared" si="7"/>
        <v>0</v>
      </c>
      <c r="R95" s="16">
        <f t="shared" si="8"/>
        <v>3</v>
      </c>
      <c r="S95" s="59">
        <f t="shared" si="9"/>
        <v>1</v>
      </c>
    </row>
    <row r="96" spans="1:19" ht="19" x14ac:dyDescent="0.2">
      <c r="A96" s="7"/>
      <c r="B96" s="4"/>
      <c r="C96" s="5"/>
      <c r="D96" s="73">
        <v>42725</v>
      </c>
      <c r="E96" s="74"/>
      <c r="F96" s="73">
        <v>42726</v>
      </c>
      <c r="G96" s="74"/>
      <c r="H96" s="73">
        <v>42727</v>
      </c>
      <c r="I96" s="74"/>
      <c r="J96" s="73">
        <v>42179</v>
      </c>
      <c r="K96" s="74"/>
      <c r="L96" s="73">
        <v>42180</v>
      </c>
      <c r="M96" s="74"/>
      <c r="N96" s="73">
        <v>42181</v>
      </c>
      <c r="O96" s="74"/>
      <c r="P96" s="58">
        <f t="shared" si="10"/>
        <v>0</v>
      </c>
      <c r="Q96" s="59">
        <f t="shared" si="7"/>
        <v>0</v>
      </c>
      <c r="R96" s="16">
        <f t="shared" si="8"/>
        <v>3</v>
      </c>
      <c r="S96" s="59">
        <f t="shared" si="9"/>
        <v>1</v>
      </c>
    </row>
    <row r="97" spans="1:19" ht="19" x14ac:dyDescent="0.2">
      <c r="A97" s="7"/>
      <c r="B97" s="4"/>
      <c r="C97" s="5"/>
      <c r="D97" s="73">
        <v>42725</v>
      </c>
      <c r="E97" s="74"/>
      <c r="F97" s="73">
        <v>42726</v>
      </c>
      <c r="G97" s="74"/>
      <c r="H97" s="73">
        <v>42727</v>
      </c>
      <c r="I97" s="74"/>
      <c r="J97" s="73">
        <v>42179</v>
      </c>
      <c r="K97" s="74"/>
      <c r="L97" s="73">
        <v>42180</v>
      </c>
      <c r="M97" s="74"/>
      <c r="N97" s="73">
        <v>42181</v>
      </c>
      <c r="O97" s="74"/>
      <c r="P97" s="58">
        <f t="shared" si="10"/>
        <v>0</v>
      </c>
      <c r="Q97" s="59">
        <f t="shared" si="7"/>
        <v>0</v>
      </c>
      <c r="R97" s="16">
        <f t="shared" si="8"/>
        <v>3</v>
      </c>
      <c r="S97" s="59">
        <f t="shared" si="9"/>
        <v>1</v>
      </c>
    </row>
    <row r="98" spans="1:19" ht="19" x14ac:dyDescent="0.2">
      <c r="A98" s="7"/>
      <c r="B98" s="4"/>
      <c r="C98" s="5"/>
      <c r="D98" s="73">
        <v>42725</v>
      </c>
      <c r="E98" s="74"/>
      <c r="F98" s="73">
        <v>42726</v>
      </c>
      <c r="G98" s="74"/>
      <c r="H98" s="73">
        <v>42727</v>
      </c>
      <c r="I98" s="74"/>
      <c r="J98" s="73">
        <v>42179</v>
      </c>
      <c r="K98" s="74"/>
      <c r="L98" s="73">
        <v>42180</v>
      </c>
      <c r="M98" s="74"/>
      <c r="N98" s="73">
        <v>42181</v>
      </c>
      <c r="O98" s="74"/>
      <c r="P98" s="58">
        <f t="shared" si="10"/>
        <v>0</v>
      </c>
      <c r="Q98" s="59">
        <f t="shared" si="7"/>
        <v>0</v>
      </c>
      <c r="R98" s="16">
        <f t="shared" si="8"/>
        <v>3</v>
      </c>
      <c r="S98" s="59">
        <f t="shared" si="9"/>
        <v>1</v>
      </c>
    </row>
    <row r="99" spans="1:19" ht="19" x14ac:dyDescent="0.2">
      <c r="A99" s="7"/>
      <c r="B99" s="4"/>
      <c r="C99" s="5"/>
      <c r="D99" s="73">
        <v>42725</v>
      </c>
      <c r="E99" s="74"/>
      <c r="F99" s="73">
        <v>42726</v>
      </c>
      <c r="G99" s="74"/>
      <c r="H99" s="73">
        <v>42727</v>
      </c>
      <c r="I99" s="74"/>
      <c r="J99" s="73">
        <v>42179</v>
      </c>
      <c r="K99" s="74"/>
      <c r="L99" s="73">
        <v>42180</v>
      </c>
      <c r="M99" s="74"/>
      <c r="N99" s="73">
        <v>42181</v>
      </c>
      <c r="O99" s="74"/>
      <c r="P99" s="58">
        <f t="shared" si="10"/>
        <v>0</v>
      </c>
      <c r="Q99" s="59">
        <f t="shared" si="7"/>
        <v>0</v>
      </c>
      <c r="R99" s="16">
        <f t="shared" si="8"/>
        <v>3</v>
      </c>
      <c r="S99" s="59">
        <f t="shared" si="9"/>
        <v>1</v>
      </c>
    </row>
    <row r="100" spans="1:19" ht="19" x14ac:dyDescent="0.2">
      <c r="A100" s="7"/>
      <c r="B100" s="4"/>
      <c r="C100" s="5"/>
      <c r="D100" s="73">
        <v>42725</v>
      </c>
      <c r="E100" s="74"/>
      <c r="F100" s="73">
        <v>42726</v>
      </c>
      <c r="G100" s="74"/>
      <c r="H100" s="73">
        <v>42727</v>
      </c>
      <c r="I100" s="74"/>
      <c r="J100" s="73">
        <v>42179</v>
      </c>
      <c r="K100" s="74"/>
      <c r="L100" s="73">
        <v>42180</v>
      </c>
      <c r="M100" s="74"/>
      <c r="N100" s="73">
        <v>42181</v>
      </c>
      <c r="O100" s="74"/>
      <c r="P100" s="58">
        <f t="shared" si="10"/>
        <v>0</v>
      </c>
      <c r="Q100" s="59">
        <f t="shared" si="7"/>
        <v>0</v>
      </c>
      <c r="R100" s="16">
        <f t="shared" si="8"/>
        <v>3</v>
      </c>
      <c r="S100" s="59">
        <f t="shared" si="9"/>
        <v>1</v>
      </c>
    </row>
    <row r="101" spans="1:19" ht="19" x14ac:dyDescent="0.2">
      <c r="A101" s="7"/>
      <c r="B101" s="4"/>
      <c r="C101" s="5"/>
      <c r="D101" s="73">
        <v>42725</v>
      </c>
      <c r="E101" s="74"/>
      <c r="F101" s="73">
        <v>42726</v>
      </c>
      <c r="G101" s="74"/>
      <c r="H101" s="73">
        <v>42727</v>
      </c>
      <c r="I101" s="74"/>
      <c r="J101" s="73">
        <v>42179</v>
      </c>
      <c r="K101" s="74"/>
      <c r="L101" s="73">
        <v>42180</v>
      </c>
      <c r="M101" s="74"/>
      <c r="N101" s="73">
        <v>42181</v>
      </c>
      <c r="O101" s="74"/>
      <c r="P101" s="58">
        <f t="shared" si="10"/>
        <v>0</v>
      </c>
      <c r="Q101" s="59">
        <f t="shared" si="7"/>
        <v>0</v>
      </c>
      <c r="R101" s="16">
        <f t="shared" si="8"/>
        <v>3</v>
      </c>
      <c r="S101" s="59">
        <f t="shared" si="9"/>
        <v>1</v>
      </c>
    </row>
    <row r="102" spans="1:19" ht="19" x14ac:dyDescent="0.2">
      <c r="A102" s="7"/>
      <c r="B102" s="4"/>
      <c r="C102" s="5"/>
      <c r="D102" s="73">
        <v>42725</v>
      </c>
      <c r="E102" s="74"/>
      <c r="F102" s="73">
        <v>42726</v>
      </c>
      <c r="G102" s="74"/>
      <c r="H102" s="73">
        <v>42727</v>
      </c>
      <c r="I102" s="74"/>
      <c r="J102" s="73">
        <v>42179</v>
      </c>
      <c r="K102" s="74"/>
      <c r="L102" s="73">
        <v>42180</v>
      </c>
      <c r="M102" s="74"/>
      <c r="N102" s="73">
        <v>42181</v>
      </c>
      <c r="O102" s="74"/>
      <c r="P102" s="58">
        <f t="shared" si="10"/>
        <v>0</v>
      </c>
      <c r="Q102" s="59">
        <f t="shared" si="7"/>
        <v>0</v>
      </c>
      <c r="R102" s="16">
        <f t="shared" si="8"/>
        <v>3</v>
      </c>
      <c r="S102" s="59">
        <f t="shared" si="9"/>
        <v>1</v>
      </c>
    </row>
    <row r="103" spans="1:19" ht="19" x14ac:dyDescent="0.2">
      <c r="A103" s="7"/>
      <c r="B103" s="4"/>
      <c r="C103" s="5"/>
      <c r="D103" s="73">
        <v>42725</v>
      </c>
      <c r="E103" s="74"/>
      <c r="F103" s="73">
        <v>42726</v>
      </c>
      <c r="G103" s="74"/>
      <c r="H103" s="73">
        <v>42727</v>
      </c>
      <c r="I103" s="74"/>
      <c r="J103" s="73">
        <v>42179</v>
      </c>
      <c r="K103" s="74"/>
      <c r="L103" s="73">
        <v>42180</v>
      </c>
      <c r="M103" s="74"/>
      <c r="N103" s="73">
        <v>42181</v>
      </c>
      <c r="O103" s="74"/>
      <c r="P103" s="58">
        <f t="shared" si="10"/>
        <v>0</v>
      </c>
      <c r="Q103" s="59">
        <f t="shared" si="7"/>
        <v>0</v>
      </c>
      <c r="R103" s="16">
        <f t="shared" si="8"/>
        <v>3</v>
      </c>
      <c r="S103" s="59">
        <f t="shared" si="9"/>
        <v>1</v>
      </c>
    </row>
    <row r="104" spans="1:19" ht="19" x14ac:dyDescent="0.2">
      <c r="A104" s="7"/>
      <c r="B104" s="4"/>
      <c r="C104" s="5"/>
      <c r="D104" s="73">
        <v>42725</v>
      </c>
      <c r="E104" s="74"/>
      <c r="F104" s="73">
        <v>42726</v>
      </c>
      <c r="G104" s="74"/>
      <c r="H104" s="73">
        <v>42727</v>
      </c>
      <c r="I104" s="74"/>
      <c r="J104" s="73">
        <v>42179</v>
      </c>
      <c r="K104" s="74"/>
      <c r="L104" s="73">
        <v>42180</v>
      </c>
      <c r="M104" s="74"/>
      <c r="N104" s="73">
        <v>42181</v>
      </c>
      <c r="O104" s="74"/>
      <c r="P104" s="58">
        <f t="shared" si="10"/>
        <v>0</v>
      </c>
      <c r="Q104" s="59">
        <f t="shared" si="7"/>
        <v>0</v>
      </c>
      <c r="R104" s="16">
        <f t="shared" si="8"/>
        <v>3</v>
      </c>
      <c r="S104" s="59">
        <f t="shared" si="9"/>
        <v>1</v>
      </c>
    </row>
    <row r="105" spans="1:19" ht="19" x14ac:dyDescent="0.2">
      <c r="A105" s="7"/>
      <c r="B105" s="4"/>
      <c r="C105" s="5"/>
      <c r="D105" s="73">
        <v>42725</v>
      </c>
      <c r="E105" s="74"/>
      <c r="F105" s="73">
        <v>42726</v>
      </c>
      <c r="G105" s="74"/>
      <c r="H105" s="73">
        <v>42727</v>
      </c>
      <c r="I105" s="74"/>
      <c r="J105" s="73">
        <v>42179</v>
      </c>
      <c r="K105" s="74"/>
      <c r="L105" s="73">
        <v>42180</v>
      </c>
      <c r="M105" s="74"/>
      <c r="N105" s="73">
        <v>42181</v>
      </c>
      <c r="O105" s="74"/>
      <c r="P105" s="58">
        <f t="shared" si="10"/>
        <v>0</v>
      </c>
      <c r="Q105" s="59">
        <f t="shared" si="7"/>
        <v>0</v>
      </c>
      <c r="R105" s="16">
        <f t="shared" si="8"/>
        <v>3</v>
      </c>
      <c r="S105" s="59">
        <f t="shared" si="9"/>
        <v>1</v>
      </c>
    </row>
    <row r="106" spans="1:19" ht="19" x14ac:dyDescent="0.2">
      <c r="A106" s="7"/>
      <c r="B106" s="4"/>
      <c r="C106" s="5"/>
      <c r="D106" s="73">
        <v>42725</v>
      </c>
      <c r="E106" s="74"/>
      <c r="F106" s="73">
        <v>42726</v>
      </c>
      <c r="G106" s="74"/>
      <c r="H106" s="73">
        <v>42727</v>
      </c>
      <c r="I106" s="74"/>
      <c r="J106" s="73">
        <v>42179</v>
      </c>
      <c r="K106" s="74"/>
      <c r="L106" s="73">
        <v>42180</v>
      </c>
      <c r="M106" s="74"/>
      <c r="N106" s="73">
        <v>42181</v>
      </c>
      <c r="O106" s="74"/>
      <c r="P106" s="58">
        <f t="shared" si="10"/>
        <v>0</v>
      </c>
      <c r="Q106" s="59">
        <f t="shared" si="7"/>
        <v>0</v>
      </c>
      <c r="R106" s="16">
        <f t="shared" si="8"/>
        <v>3</v>
      </c>
      <c r="S106" s="59">
        <f t="shared" si="9"/>
        <v>1</v>
      </c>
    </row>
    <row r="107" spans="1:19" ht="19" x14ac:dyDescent="0.2">
      <c r="A107" s="7"/>
      <c r="B107" s="4"/>
      <c r="C107" s="5"/>
      <c r="D107" s="73">
        <v>42725</v>
      </c>
      <c r="E107" s="74"/>
      <c r="F107" s="73">
        <v>42726</v>
      </c>
      <c r="G107" s="74"/>
      <c r="H107" s="73">
        <v>42727</v>
      </c>
      <c r="I107" s="74"/>
      <c r="J107" s="73">
        <v>42179</v>
      </c>
      <c r="K107" s="74"/>
      <c r="L107" s="73">
        <v>42180</v>
      </c>
      <c r="M107" s="74"/>
      <c r="N107" s="73">
        <v>42181</v>
      </c>
      <c r="O107" s="74"/>
      <c r="P107" s="58">
        <f t="shared" si="10"/>
        <v>0</v>
      </c>
      <c r="Q107" s="59">
        <f t="shared" si="7"/>
        <v>0</v>
      </c>
      <c r="R107" s="16">
        <f t="shared" si="8"/>
        <v>3</v>
      </c>
      <c r="S107" s="59">
        <f t="shared" si="9"/>
        <v>1</v>
      </c>
    </row>
    <row r="108" spans="1:19" ht="19" x14ac:dyDescent="0.2">
      <c r="A108" s="7"/>
      <c r="B108" s="4"/>
      <c r="C108" s="5"/>
      <c r="D108" s="73">
        <v>42725</v>
      </c>
      <c r="E108" s="74"/>
      <c r="F108" s="73">
        <v>42726</v>
      </c>
      <c r="G108" s="74"/>
      <c r="H108" s="73">
        <v>42727</v>
      </c>
      <c r="I108" s="74"/>
      <c r="J108" s="73">
        <v>42179</v>
      </c>
      <c r="K108" s="74"/>
      <c r="L108" s="73">
        <v>42180</v>
      </c>
      <c r="M108" s="74"/>
      <c r="N108" s="73">
        <v>42181</v>
      </c>
      <c r="O108" s="74"/>
      <c r="P108" s="58">
        <f t="shared" si="10"/>
        <v>0</v>
      </c>
      <c r="Q108" s="59">
        <f t="shared" si="7"/>
        <v>0</v>
      </c>
      <c r="R108" s="16">
        <f t="shared" si="8"/>
        <v>3</v>
      </c>
      <c r="S108" s="59">
        <f t="shared" si="9"/>
        <v>1</v>
      </c>
    </row>
    <row r="109" spans="1:19" ht="19" x14ac:dyDescent="0.2">
      <c r="A109" s="7"/>
      <c r="B109" s="4"/>
      <c r="C109" s="5"/>
      <c r="D109" s="73">
        <v>42725</v>
      </c>
      <c r="E109" s="74"/>
      <c r="F109" s="73">
        <v>42726</v>
      </c>
      <c r="G109" s="74"/>
      <c r="H109" s="73">
        <v>42727</v>
      </c>
      <c r="I109" s="74"/>
      <c r="J109" s="73">
        <v>42179</v>
      </c>
      <c r="K109" s="74"/>
      <c r="L109" s="73">
        <v>42180</v>
      </c>
      <c r="M109" s="74"/>
      <c r="N109" s="73">
        <v>42181</v>
      </c>
      <c r="O109" s="74"/>
      <c r="P109" s="58">
        <f t="shared" si="10"/>
        <v>0</v>
      </c>
      <c r="Q109" s="59">
        <f t="shared" si="7"/>
        <v>0</v>
      </c>
      <c r="R109" s="16">
        <f t="shared" si="8"/>
        <v>3</v>
      </c>
      <c r="S109" s="59">
        <f t="shared" si="9"/>
        <v>1</v>
      </c>
    </row>
    <row r="110" spans="1:19" ht="19" x14ac:dyDescent="0.2">
      <c r="A110" s="7"/>
      <c r="B110" s="4"/>
      <c r="C110" s="5"/>
      <c r="D110" s="73">
        <v>42725</v>
      </c>
      <c r="E110" s="74"/>
      <c r="F110" s="73">
        <v>42726</v>
      </c>
      <c r="G110" s="74"/>
      <c r="H110" s="73">
        <v>42727</v>
      </c>
      <c r="I110" s="74"/>
      <c r="J110" s="73">
        <v>42179</v>
      </c>
      <c r="K110" s="74"/>
      <c r="L110" s="73">
        <v>42180</v>
      </c>
      <c r="M110" s="74"/>
      <c r="N110" s="73">
        <v>42181</v>
      </c>
      <c r="O110" s="74"/>
      <c r="P110" s="58">
        <f t="shared" si="10"/>
        <v>0</v>
      </c>
      <c r="Q110" s="59">
        <f t="shared" si="7"/>
        <v>0</v>
      </c>
      <c r="R110" s="16">
        <f t="shared" si="8"/>
        <v>3</v>
      </c>
      <c r="S110" s="59">
        <f t="shared" si="9"/>
        <v>1</v>
      </c>
    </row>
    <row r="111" spans="1:19" ht="19" x14ac:dyDescent="0.2">
      <c r="A111" s="8"/>
      <c r="B111" s="6"/>
      <c r="C111" s="60"/>
      <c r="D111" s="73">
        <v>42725</v>
      </c>
      <c r="E111" s="74"/>
      <c r="F111" s="73">
        <v>42726</v>
      </c>
      <c r="G111" s="74"/>
      <c r="H111" s="73">
        <v>42727</v>
      </c>
      <c r="I111" s="74"/>
      <c r="J111" s="73">
        <v>42179</v>
      </c>
      <c r="K111" s="74"/>
      <c r="L111" s="73">
        <v>42180</v>
      </c>
      <c r="M111" s="74"/>
      <c r="N111" s="73">
        <v>42181</v>
      </c>
      <c r="O111" s="74"/>
      <c r="P111" s="61">
        <f t="shared" si="10"/>
        <v>0</v>
      </c>
      <c r="Q111" s="62">
        <f t="shared" si="7"/>
        <v>0</v>
      </c>
      <c r="R111" s="63">
        <f t="shared" si="8"/>
        <v>3</v>
      </c>
      <c r="S111" s="62">
        <f t="shared" si="9"/>
        <v>1</v>
      </c>
    </row>
    <row r="112" spans="1:19" ht="29" customHeight="1" x14ac:dyDescent="0.2">
      <c r="A112" s="85"/>
      <c r="B112" s="86"/>
      <c r="C112" s="87">
        <f>COUNTA(B114:B138)</f>
        <v>0</v>
      </c>
      <c r="D112" s="75"/>
      <c r="E112" s="76"/>
      <c r="F112" s="75"/>
      <c r="G112" s="76"/>
      <c r="H112" s="75"/>
      <c r="I112" s="76"/>
      <c r="J112" s="75"/>
      <c r="K112" s="76"/>
      <c r="L112" s="75"/>
      <c r="M112" s="76"/>
      <c r="N112" s="75"/>
      <c r="O112" s="76"/>
      <c r="P112" s="18"/>
      <c r="Q112" s="17" t="e">
        <f>U28/C112</f>
        <v>#DIV/0!</v>
      </c>
      <c r="R112" s="18"/>
      <c r="S112" s="17" t="e">
        <f>U29/C112</f>
        <v>#DIV/0!</v>
      </c>
    </row>
    <row r="113" spans="1:19" ht="16" customHeight="1" x14ac:dyDescent="0.2">
      <c r="A113" s="82"/>
      <c r="B113" s="82"/>
      <c r="C113" s="84"/>
      <c r="D113" s="77"/>
      <c r="E113" s="77"/>
      <c r="F113" s="77"/>
      <c r="G113" s="77"/>
      <c r="H113" s="77"/>
      <c r="I113" s="77"/>
      <c r="J113" s="77"/>
      <c r="K113" s="77"/>
      <c r="L113" s="77"/>
      <c r="M113" s="77"/>
      <c r="N113" s="77"/>
      <c r="O113" s="77"/>
      <c r="P113" s="78" t="s">
        <v>1</v>
      </c>
      <c r="Q113" s="79"/>
      <c r="R113" s="78" t="s">
        <v>21</v>
      </c>
      <c r="S113" s="79"/>
    </row>
    <row r="114" spans="1:19" ht="19" x14ac:dyDescent="0.2">
      <c r="A114" s="9"/>
      <c r="B114" s="3"/>
      <c r="C114" s="64"/>
      <c r="D114" s="73">
        <v>42725</v>
      </c>
      <c r="E114" s="74"/>
      <c r="F114" s="73">
        <v>42726</v>
      </c>
      <c r="G114" s="74"/>
      <c r="H114" s="73">
        <v>42727</v>
      </c>
      <c r="I114" s="74"/>
      <c r="J114" s="73">
        <v>42179</v>
      </c>
      <c r="K114" s="74"/>
      <c r="L114" s="73">
        <v>42180</v>
      </c>
      <c r="M114" s="74"/>
      <c r="N114" s="73">
        <v>42181</v>
      </c>
      <c r="O114" s="74"/>
      <c r="P114" s="13">
        <f t="shared" ref="P114:P138" si="11">COUNTIFS(D114:O114,"&gt;=01/01/2016",D114:O114,"&lt;=31/12/2016",D114:O114,"&lt;="&amp;A$19)</f>
        <v>0</v>
      </c>
      <c r="Q114" s="14">
        <f t="shared" ref="Q114:Q138" si="12">IF(P114/MAX($Y$19,3)&gt;=1,1,P114/MAX($Y$19,3))</f>
        <v>0</v>
      </c>
      <c r="R114" s="15">
        <f t="shared" ref="R114:R138" si="13">COUNTIFS(D114:O114,"&gt;=01/06/2015",D114:O114,"&lt;=31/05/2016",D114:O114,"&lt;="&amp;A$19)</f>
        <v>3</v>
      </c>
      <c r="S114" s="14">
        <f t="shared" ref="S114:S138" si="14">IF(R114/MAX($Y$19,3)&gt;=1,1,R114/MAX($Y$19,3))</f>
        <v>1</v>
      </c>
    </row>
    <row r="115" spans="1:19" ht="19" x14ac:dyDescent="0.2">
      <c r="A115" s="7"/>
      <c r="B115" s="4"/>
      <c r="C115" s="5"/>
      <c r="D115" s="73">
        <v>42725</v>
      </c>
      <c r="E115" s="74"/>
      <c r="F115" s="73">
        <v>42726</v>
      </c>
      <c r="G115" s="74"/>
      <c r="H115" s="73">
        <v>42727</v>
      </c>
      <c r="I115" s="74"/>
      <c r="J115" s="73">
        <v>42179</v>
      </c>
      <c r="K115" s="74"/>
      <c r="L115" s="73">
        <v>42180</v>
      </c>
      <c r="M115" s="74"/>
      <c r="N115" s="73">
        <v>42181</v>
      </c>
      <c r="O115" s="74"/>
      <c r="P115" s="58">
        <f t="shared" si="11"/>
        <v>0</v>
      </c>
      <c r="Q115" s="59">
        <f t="shared" si="12"/>
        <v>0</v>
      </c>
      <c r="R115" s="16">
        <f t="shared" si="13"/>
        <v>3</v>
      </c>
      <c r="S115" s="59">
        <f t="shared" si="14"/>
        <v>1</v>
      </c>
    </row>
    <row r="116" spans="1:19" ht="19" x14ac:dyDescent="0.2">
      <c r="A116" s="7"/>
      <c r="B116" s="4"/>
      <c r="C116" s="5"/>
      <c r="D116" s="73">
        <v>42725</v>
      </c>
      <c r="E116" s="74"/>
      <c r="F116" s="73">
        <v>42726</v>
      </c>
      <c r="G116" s="74"/>
      <c r="H116" s="73">
        <v>42727</v>
      </c>
      <c r="I116" s="74"/>
      <c r="J116" s="73">
        <v>42179</v>
      </c>
      <c r="K116" s="74"/>
      <c r="L116" s="73">
        <v>42180</v>
      </c>
      <c r="M116" s="74"/>
      <c r="N116" s="73">
        <v>42181</v>
      </c>
      <c r="O116" s="74"/>
      <c r="P116" s="58">
        <f t="shared" si="11"/>
        <v>0</v>
      </c>
      <c r="Q116" s="59">
        <f t="shared" si="12"/>
        <v>0</v>
      </c>
      <c r="R116" s="16">
        <f t="shared" si="13"/>
        <v>3</v>
      </c>
      <c r="S116" s="59">
        <f t="shared" si="14"/>
        <v>1</v>
      </c>
    </row>
    <row r="117" spans="1:19" ht="19" x14ac:dyDescent="0.2">
      <c r="A117" s="7"/>
      <c r="B117" s="4"/>
      <c r="C117" s="5"/>
      <c r="D117" s="73">
        <v>42725</v>
      </c>
      <c r="E117" s="74"/>
      <c r="F117" s="73">
        <v>42726</v>
      </c>
      <c r="G117" s="74"/>
      <c r="H117" s="73">
        <v>42727</v>
      </c>
      <c r="I117" s="74"/>
      <c r="J117" s="73">
        <v>42179</v>
      </c>
      <c r="K117" s="74"/>
      <c r="L117" s="73">
        <v>42180</v>
      </c>
      <c r="M117" s="74"/>
      <c r="N117" s="73">
        <v>42181</v>
      </c>
      <c r="O117" s="74"/>
      <c r="P117" s="58">
        <f t="shared" si="11"/>
        <v>0</v>
      </c>
      <c r="Q117" s="59">
        <f t="shared" si="12"/>
        <v>0</v>
      </c>
      <c r="R117" s="16">
        <f t="shared" si="13"/>
        <v>3</v>
      </c>
      <c r="S117" s="59">
        <f t="shared" si="14"/>
        <v>1</v>
      </c>
    </row>
    <row r="118" spans="1:19" ht="19" x14ac:dyDescent="0.2">
      <c r="A118" s="7"/>
      <c r="B118" s="4"/>
      <c r="C118" s="5"/>
      <c r="D118" s="73">
        <v>42725</v>
      </c>
      <c r="E118" s="74"/>
      <c r="F118" s="73">
        <v>42726</v>
      </c>
      <c r="G118" s="74"/>
      <c r="H118" s="73">
        <v>42727</v>
      </c>
      <c r="I118" s="74"/>
      <c r="J118" s="73">
        <v>42179</v>
      </c>
      <c r="K118" s="74"/>
      <c r="L118" s="73">
        <v>42180</v>
      </c>
      <c r="M118" s="74"/>
      <c r="N118" s="73">
        <v>42181</v>
      </c>
      <c r="O118" s="74"/>
      <c r="P118" s="58">
        <f t="shared" si="11"/>
        <v>0</v>
      </c>
      <c r="Q118" s="59">
        <f t="shared" si="12"/>
        <v>0</v>
      </c>
      <c r="R118" s="16">
        <f t="shared" si="13"/>
        <v>3</v>
      </c>
      <c r="S118" s="59">
        <f t="shared" si="14"/>
        <v>1</v>
      </c>
    </row>
    <row r="119" spans="1:19" ht="19" x14ac:dyDescent="0.2">
      <c r="A119" s="7"/>
      <c r="B119" s="4"/>
      <c r="C119" s="5"/>
      <c r="D119" s="73">
        <v>42725</v>
      </c>
      <c r="E119" s="74"/>
      <c r="F119" s="73">
        <v>42726</v>
      </c>
      <c r="G119" s="74"/>
      <c r="H119" s="73">
        <v>42727</v>
      </c>
      <c r="I119" s="74"/>
      <c r="J119" s="73">
        <v>42179</v>
      </c>
      <c r="K119" s="74"/>
      <c r="L119" s="73">
        <v>42180</v>
      </c>
      <c r="M119" s="74"/>
      <c r="N119" s="73">
        <v>42181</v>
      </c>
      <c r="O119" s="74"/>
      <c r="P119" s="58">
        <f t="shared" si="11"/>
        <v>0</v>
      </c>
      <c r="Q119" s="59">
        <f t="shared" si="12"/>
        <v>0</v>
      </c>
      <c r="R119" s="16">
        <f t="shared" si="13"/>
        <v>3</v>
      </c>
      <c r="S119" s="59">
        <f t="shared" si="14"/>
        <v>1</v>
      </c>
    </row>
    <row r="120" spans="1:19" ht="19" x14ac:dyDescent="0.2">
      <c r="A120" s="7"/>
      <c r="B120" s="4"/>
      <c r="C120" s="5"/>
      <c r="D120" s="73">
        <v>42725</v>
      </c>
      <c r="E120" s="74"/>
      <c r="F120" s="73">
        <v>42726</v>
      </c>
      <c r="G120" s="74"/>
      <c r="H120" s="73">
        <v>42727</v>
      </c>
      <c r="I120" s="74"/>
      <c r="J120" s="73">
        <v>42179</v>
      </c>
      <c r="K120" s="74"/>
      <c r="L120" s="73">
        <v>42180</v>
      </c>
      <c r="M120" s="74"/>
      <c r="N120" s="73">
        <v>42181</v>
      </c>
      <c r="O120" s="74"/>
      <c r="P120" s="58">
        <f t="shared" si="11"/>
        <v>0</v>
      </c>
      <c r="Q120" s="59">
        <f t="shared" si="12"/>
        <v>0</v>
      </c>
      <c r="R120" s="16">
        <f t="shared" si="13"/>
        <v>3</v>
      </c>
      <c r="S120" s="59">
        <f t="shared" si="14"/>
        <v>1</v>
      </c>
    </row>
    <row r="121" spans="1:19" ht="19" x14ac:dyDescent="0.2">
      <c r="A121" s="7"/>
      <c r="B121" s="4"/>
      <c r="C121" s="5"/>
      <c r="D121" s="73">
        <v>42725</v>
      </c>
      <c r="E121" s="74"/>
      <c r="F121" s="73">
        <v>42726</v>
      </c>
      <c r="G121" s="74"/>
      <c r="H121" s="73">
        <v>42727</v>
      </c>
      <c r="I121" s="74"/>
      <c r="J121" s="73">
        <v>42179</v>
      </c>
      <c r="K121" s="74"/>
      <c r="L121" s="73">
        <v>42180</v>
      </c>
      <c r="M121" s="74"/>
      <c r="N121" s="73">
        <v>42181</v>
      </c>
      <c r="O121" s="74"/>
      <c r="P121" s="58">
        <f t="shared" si="11"/>
        <v>0</v>
      </c>
      <c r="Q121" s="59">
        <f t="shared" si="12"/>
        <v>0</v>
      </c>
      <c r="R121" s="16">
        <f t="shared" si="13"/>
        <v>3</v>
      </c>
      <c r="S121" s="59">
        <f t="shared" si="14"/>
        <v>1</v>
      </c>
    </row>
    <row r="122" spans="1:19" ht="19" x14ac:dyDescent="0.2">
      <c r="A122" s="7"/>
      <c r="B122" s="4"/>
      <c r="C122" s="5"/>
      <c r="D122" s="73">
        <v>42725</v>
      </c>
      <c r="E122" s="74"/>
      <c r="F122" s="73">
        <v>42726</v>
      </c>
      <c r="G122" s="74"/>
      <c r="H122" s="73">
        <v>42727</v>
      </c>
      <c r="I122" s="74"/>
      <c r="J122" s="73">
        <v>42179</v>
      </c>
      <c r="K122" s="74"/>
      <c r="L122" s="73">
        <v>42180</v>
      </c>
      <c r="M122" s="74"/>
      <c r="N122" s="73">
        <v>42181</v>
      </c>
      <c r="O122" s="74"/>
      <c r="P122" s="58">
        <f t="shared" si="11"/>
        <v>0</v>
      </c>
      <c r="Q122" s="59">
        <f t="shared" si="12"/>
        <v>0</v>
      </c>
      <c r="R122" s="16">
        <f t="shared" si="13"/>
        <v>3</v>
      </c>
      <c r="S122" s="59">
        <f t="shared" si="14"/>
        <v>1</v>
      </c>
    </row>
    <row r="123" spans="1:19" ht="19" x14ac:dyDescent="0.2">
      <c r="A123" s="7"/>
      <c r="B123" s="4"/>
      <c r="C123" s="5"/>
      <c r="D123" s="73">
        <v>42725</v>
      </c>
      <c r="E123" s="74"/>
      <c r="F123" s="73">
        <v>42726</v>
      </c>
      <c r="G123" s="74"/>
      <c r="H123" s="73">
        <v>42727</v>
      </c>
      <c r="I123" s="74"/>
      <c r="J123" s="73">
        <v>42179</v>
      </c>
      <c r="K123" s="74"/>
      <c r="L123" s="73">
        <v>42180</v>
      </c>
      <c r="M123" s="74"/>
      <c r="N123" s="73">
        <v>42181</v>
      </c>
      <c r="O123" s="74"/>
      <c r="P123" s="58">
        <f t="shared" si="11"/>
        <v>0</v>
      </c>
      <c r="Q123" s="59">
        <f t="shared" si="12"/>
        <v>0</v>
      </c>
      <c r="R123" s="16">
        <f t="shared" si="13"/>
        <v>3</v>
      </c>
      <c r="S123" s="59">
        <f t="shared" si="14"/>
        <v>1</v>
      </c>
    </row>
    <row r="124" spans="1:19" ht="19" x14ac:dyDescent="0.2">
      <c r="A124" s="7"/>
      <c r="B124" s="4"/>
      <c r="C124" s="5"/>
      <c r="D124" s="73">
        <v>42725</v>
      </c>
      <c r="E124" s="74"/>
      <c r="F124" s="73">
        <v>42726</v>
      </c>
      <c r="G124" s="74"/>
      <c r="H124" s="73">
        <v>42727</v>
      </c>
      <c r="I124" s="74"/>
      <c r="J124" s="73">
        <v>42179</v>
      </c>
      <c r="K124" s="74"/>
      <c r="L124" s="73">
        <v>42180</v>
      </c>
      <c r="M124" s="74"/>
      <c r="N124" s="73">
        <v>42181</v>
      </c>
      <c r="O124" s="74"/>
      <c r="P124" s="58">
        <f t="shared" si="11"/>
        <v>0</v>
      </c>
      <c r="Q124" s="59">
        <f t="shared" si="12"/>
        <v>0</v>
      </c>
      <c r="R124" s="16">
        <f t="shared" si="13"/>
        <v>3</v>
      </c>
      <c r="S124" s="59">
        <f t="shared" si="14"/>
        <v>1</v>
      </c>
    </row>
    <row r="125" spans="1:19" ht="19" x14ac:dyDescent="0.2">
      <c r="A125" s="7"/>
      <c r="B125" s="4"/>
      <c r="C125" s="5"/>
      <c r="D125" s="73">
        <v>42725</v>
      </c>
      <c r="E125" s="74"/>
      <c r="F125" s="73">
        <v>42726</v>
      </c>
      <c r="G125" s="74"/>
      <c r="H125" s="73">
        <v>42727</v>
      </c>
      <c r="I125" s="74"/>
      <c r="J125" s="73">
        <v>42179</v>
      </c>
      <c r="K125" s="74"/>
      <c r="L125" s="73">
        <v>42180</v>
      </c>
      <c r="M125" s="74"/>
      <c r="N125" s="73">
        <v>42181</v>
      </c>
      <c r="O125" s="74"/>
      <c r="P125" s="58">
        <f t="shared" si="11"/>
        <v>0</v>
      </c>
      <c r="Q125" s="59">
        <f t="shared" si="12"/>
        <v>0</v>
      </c>
      <c r="R125" s="16">
        <f t="shared" si="13"/>
        <v>3</v>
      </c>
      <c r="S125" s="59">
        <f t="shared" si="14"/>
        <v>1</v>
      </c>
    </row>
    <row r="126" spans="1:19" ht="19" x14ac:dyDescent="0.2">
      <c r="A126" s="7"/>
      <c r="B126" s="4"/>
      <c r="C126" s="5"/>
      <c r="D126" s="73">
        <v>42725</v>
      </c>
      <c r="E126" s="74"/>
      <c r="F126" s="73">
        <v>42726</v>
      </c>
      <c r="G126" s="74"/>
      <c r="H126" s="73">
        <v>42727</v>
      </c>
      <c r="I126" s="74"/>
      <c r="J126" s="73">
        <v>42179</v>
      </c>
      <c r="K126" s="74"/>
      <c r="L126" s="73">
        <v>42180</v>
      </c>
      <c r="M126" s="74"/>
      <c r="N126" s="73">
        <v>42181</v>
      </c>
      <c r="O126" s="74"/>
      <c r="P126" s="58">
        <f t="shared" si="11"/>
        <v>0</v>
      </c>
      <c r="Q126" s="59">
        <f t="shared" si="12"/>
        <v>0</v>
      </c>
      <c r="R126" s="16">
        <f t="shared" si="13"/>
        <v>3</v>
      </c>
      <c r="S126" s="59">
        <f t="shared" si="14"/>
        <v>1</v>
      </c>
    </row>
    <row r="127" spans="1:19" ht="19" x14ac:dyDescent="0.2">
      <c r="A127" s="7"/>
      <c r="B127" s="4"/>
      <c r="C127" s="5"/>
      <c r="D127" s="73">
        <v>42725</v>
      </c>
      <c r="E127" s="74"/>
      <c r="F127" s="73">
        <v>42726</v>
      </c>
      <c r="G127" s="74"/>
      <c r="H127" s="73">
        <v>42727</v>
      </c>
      <c r="I127" s="74"/>
      <c r="J127" s="73">
        <v>42179</v>
      </c>
      <c r="K127" s="74"/>
      <c r="L127" s="73">
        <v>42180</v>
      </c>
      <c r="M127" s="74"/>
      <c r="N127" s="73">
        <v>42181</v>
      </c>
      <c r="O127" s="74"/>
      <c r="P127" s="58">
        <f t="shared" si="11"/>
        <v>0</v>
      </c>
      <c r="Q127" s="59">
        <f t="shared" si="12"/>
        <v>0</v>
      </c>
      <c r="R127" s="16">
        <f t="shared" si="13"/>
        <v>3</v>
      </c>
      <c r="S127" s="59">
        <f t="shared" si="14"/>
        <v>1</v>
      </c>
    </row>
    <row r="128" spans="1:19" ht="19" x14ac:dyDescent="0.2">
      <c r="A128" s="7"/>
      <c r="B128" s="4"/>
      <c r="C128" s="5"/>
      <c r="D128" s="73">
        <v>42725</v>
      </c>
      <c r="E128" s="74"/>
      <c r="F128" s="73">
        <v>42726</v>
      </c>
      <c r="G128" s="74"/>
      <c r="H128" s="73">
        <v>42727</v>
      </c>
      <c r="I128" s="74"/>
      <c r="J128" s="73">
        <v>42179</v>
      </c>
      <c r="K128" s="74"/>
      <c r="L128" s="73">
        <v>42180</v>
      </c>
      <c r="M128" s="74"/>
      <c r="N128" s="73">
        <v>42181</v>
      </c>
      <c r="O128" s="74"/>
      <c r="P128" s="58">
        <f t="shared" si="11"/>
        <v>0</v>
      </c>
      <c r="Q128" s="59">
        <f t="shared" si="12"/>
        <v>0</v>
      </c>
      <c r="R128" s="16">
        <f t="shared" si="13"/>
        <v>3</v>
      </c>
      <c r="S128" s="59">
        <f t="shared" si="14"/>
        <v>1</v>
      </c>
    </row>
    <row r="129" spans="1:19" ht="19" x14ac:dyDescent="0.2">
      <c r="A129" s="7"/>
      <c r="B129" s="4"/>
      <c r="C129" s="5"/>
      <c r="D129" s="73">
        <v>42725</v>
      </c>
      <c r="E129" s="74"/>
      <c r="F129" s="73">
        <v>42726</v>
      </c>
      <c r="G129" s="74"/>
      <c r="H129" s="73">
        <v>42727</v>
      </c>
      <c r="I129" s="74"/>
      <c r="J129" s="73">
        <v>42179</v>
      </c>
      <c r="K129" s="74"/>
      <c r="L129" s="73">
        <v>42180</v>
      </c>
      <c r="M129" s="74"/>
      <c r="N129" s="73">
        <v>42181</v>
      </c>
      <c r="O129" s="74"/>
      <c r="P129" s="58">
        <f t="shared" si="11"/>
        <v>0</v>
      </c>
      <c r="Q129" s="59">
        <f t="shared" si="12"/>
        <v>0</v>
      </c>
      <c r="R129" s="16">
        <f t="shared" si="13"/>
        <v>3</v>
      </c>
      <c r="S129" s="59">
        <f t="shared" si="14"/>
        <v>1</v>
      </c>
    </row>
    <row r="130" spans="1:19" ht="19" x14ac:dyDescent="0.2">
      <c r="A130" s="7"/>
      <c r="B130" s="4"/>
      <c r="C130" s="5"/>
      <c r="D130" s="73">
        <v>42725</v>
      </c>
      <c r="E130" s="74"/>
      <c r="F130" s="73">
        <v>42726</v>
      </c>
      <c r="G130" s="74"/>
      <c r="H130" s="73">
        <v>42727</v>
      </c>
      <c r="I130" s="74"/>
      <c r="J130" s="73">
        <v>42179</v>
      </c>
      <c r="K130" s="74"/>
      <c r="L130" s="73">
        <v>42180</v>
      </c>
      <c r="M130" s="74"/>
      <c r="N130" s="73">
        <v>42181</v>
      </c>
      <c r="O130" s="74"/>
      <c r="P130" s="58">
        <f t="shared" si="11"/>
        <v>0</v>
      </c>
      <c r="Q130" s="59">
        <f t="shared" si="12"/>
        <v>0</v>
      </c>
      <c r="R130" s="16">
        <f t="shared" si="13"/>
        <v>3</v>
      </c>
      <c r="S130" s="59">
        <f t="shared" si="14"/>
        <v>1</v>
      </c>
    </row>
    <row r="131" spans="1:19" ht="19" x14ac:dyDescent="0.2">
      <c r="A131" s="7"/>
      <c r="B131" s="4"/>
      <c r="C131" s="5"/>
      <c r="D131" s="73">
        <v>42725</v>
      </c>
      <c r="E131" s="74"/>
      <c r="F131" s="73">
        <v>42726</v>
      </c>
      <c r="G131" s="74"/>
      <c r="H131" s="73">
        <v>42727</v>
      </c>
      <c r="I131" s="74"/>
      <c r="J131" s="73">
        <v>42179</v>
      </c>
      <c r="K131" s="74"/>
      <c r="L131" s="73">
        <v>42180</v>
      </c>
      <c r="M131" s="74"/>
      <c r="N131" s="73">
        <v>42181</v>
      </c>
      <c r="O131" s="74"/>
      <c r="P131" s="58">
        <f t="shared" si="11"/>
        <v>0</v>
      </c>
      <c r="Q131" s="59">
        <f t="shared" si="12"/>
        <v>0</v>
      </c>
      <c r="R131" s="16">
        <f t="shared" si="13"/>
        <v>3</v>
      </c>
      <c r="S131" s="59">
        <f t="shared" si="14"/>
        <v>1</v>
      </c>
    </row>
    <row r="132" spans="1:19" ht="19" x14ac:dyDescent="0.2">
      <c r="A132" s="7"/>
      <c r="B132" s="4"/>
      <c r="C132" s="5"/>
      <c r="D132" s="73">
        <v>42725</v>
      </c>
      <c r="E132" s="74"/>
      <c r="F132" s="73">
        <v>42726</v>
      </c>
      <c r="G132" s="74"/>
      <c r="H132" s="73">
        <v>42727</v>
      </c>
      <c r="I132" s="74"/>
      <c r="J132" s="73">
        <v>42179</v>
      </c>
      <c r="K132" s="74"/>
      <c r="L132" s="73">
        <v>42180</v>
      </c>
      <c r="M132" s="74"/>
      <c r="N132" s="73">
        <v>42181</v>
      </c>
      <c r="O132" s="74"/>
      <c r="P132" s="58">
        <f t="shared" si="11"/>
        <v>0</v>
      </c>
      <c r="Q132" s="59">
        <f t="shared" si="12"/>
        <v>0</v>
      </c>
      <c r="R132" s="16">
        <f t="shared" si="13"/>
        <v>3</v>
      </c>
      <c r="S132" s="59">
        <f t="shared" si="14"/>
        <v>1</v>
      </c>
    </row>
    <row r="133" spans="1:19" ht="19" x14ac:dyDescent="0.2">
      <c r="A133" s="7"/>
      <c r="B133" s="4"/>
      <c r="C133" s="5"/>
      <c r="D133" s="73">
        <v>42725</v>
      </c>
      <c r="E133" s="74"/>
      <c r="F133" s="73">
        <v>42726</v>
      </c>
      <c r="G133" s="74"/>
      <c r="H133" s="73">
        <v>42727</v>
      </c>
      <c r="I133" s="74"/>
      <c r="J133" s="73">
        <v>42179</v>
      </c>
      <c r="K133" s="74"/>
      <c r="L133" s="73">
        <v>42180</v>
      </c>
      <c r="M133" s="74"/>
      <c r="N133" s="73">
        <v>42181</v>
      </c>
      <c r="O133" s="74"/>
      <c r="P133" s="58">
        <f t="shared" si="11"/>
        <v>0</v>
      </c>
      <c r="Q133" s="59">
        <f t="shared" si="12"/>
        <v>0</v>
      </c>
      <c r="R133" s="16">
        <f t="shared" si="13"/>
        <v>3</v>
      </c>
      <c r="S133" s="59">
        <f t="shared" si="14"/>
        <v>1</v>
      </c>
    </row>
    <row r="134" spans="1:19" ht="19" x14ac:dyDescent="0.2">
      <c r="A134" s="7"/>
      <c r="B134" s="4"/>
      <c r="C134" s="5"/>
      <c r="D134" s="73">
        <v>42725</v>
      </c>
      <c r="E134" s="74"/>
      <c r="F134" s="73">
        <v>42726</v>
      </c>
      <c r="G134" s="74"/>
      <c r="H134" s="73">
        <v>42727</v>
      </c>
      <c r="I134" s="74"/>
      <c r="J134" s="73">
        <v>42179</v>
      </c>
      <c r="K134" s="74"/>
      <c r="L134" s="73">
        <v>42180</v>
      </c>
      <c r="M134" s="74"/>
      <c r="N134" s="73">
        <v>42181</v>
      </c>
      <c r="O134" s="74"/>
      <c r="P134" s="58">
        <f t="shared" si="11"/>
        <v>0</v>
      </c>
      <c r="Q134" s="59">
        <f t="shared" si="12"/>
        <v>0</v>
      </c>
      <c r="R134" s="16">
        <f t="shared" si="13"/>
        <v>3</v>
      </c>
      <c r="S134" s="59">
        <f t="shared" si="14"/>
        <v>1</v>
      </c>
    </row>
    <row r="135" spans="1:19" ht="19" x14ac:dyDescent="0.2">
      <c r="A135" s="7"/>
      <c r="B135" s="4"/>
      <c r="C135" s="5"/>
      <c r="D135" s="73">
        <v>42725</v>
      </c>
      <c r="E135" s="74"/>
      <c r="F135" s="73">
        <v>42726</v>
      </c>
      <c r="G135" s="74"/>
      <c r="H135" s="73">
        <v>42727</v>
      </c>
      <c r="I135" s="74"/>
      <c r="J135" s="73">
        <v>42179</v>
      </c>
      <c r="K135" s="74"/>
      <c r="L135" s="73">
        <v>42180</v>
      </c>
      <c r="M135" s="74"/>
      <c r="N135" s="73">
        <v>42181</v>
      </c>
      <c r="O135" s="74"/>
      <c r="P135" s="58">
        <f t="shared" si="11"/>
        <v>0</v>
      </c>
      <c r="Q135" s="59">
        <f t="shared" si="12"/>
        <v>0</v>
      </c>
      <c r="R135" s="16">
        <f t="shared" si="13"/>
        <v>3</v>
      </c>
      <c r="S135" s="59">
        <f t="shared" si="14"/>
        <v>1</v>
      </c>
    </row>
    <row r="136" spans="1:19" ht="19" x14ac:dyDescent="0.2">
      <c r="A136" s="7"/>
      <c r="B136" s="4"/>
      <c r="C136" s="5"/>
      <c r="D136" s="73">
        <v>42725</v>
      </c>
      <c r="E136" s="74"/>
      <c r="F136" s="73">
        <v>42726</v>
      </c>
      <c r="G136" s="74"/>
      <c r="H136" s="73">
        <v>42727</v>
      </c>
      <c r="I136" s="74"/>
      <c r="J136" s="73">
        <v>42179</v>
      </c>
      <c r="K136" s="74"/>
      <c r="L136" s="73">
        <v>42180</v>
      </c>
      <c r="M136" s="74"/>
      <c r="N136" s="73">
        <v>42181</v>
      </c>
      <c r="O136" s="74"/>
      <c r="P136" s="58">
        <f t="shared" si="11"/>
        <v>0</v>
      </c>
      <c r="Q136" s="59">
        <f t="shared" si="12"/>
        <v>0</v>
      </c>
      <c r="R136" s="16">
        <f t="shared" si="13"/>
        <v>3</v>
      </c>
      <c r="S136" s="59">
        <f t="shared" si="14"/>
        <v>1</v>
      </c>
    </row>
    <row r="137" spans="1:19" ht="19" x14ac:dyDescent="0.2">
      <c r="A137" s="7"/>
      <c r="B137" s="4"/>
      <c r="C137" s="5"/>
      <c r="D137" s="73">
        <v>42725</v>
      </c>
      <c r="E137" s="74"/>
      <c r="F137" s="73">
        <v>42726</v>
      </c>
      <c r="G137" s="74"/>
      <c r="H137" s="73">
        <v>42727</v>
      </c>
      <c r="I137" s="74"/>
      <c r="J137" s="73">
        <v>42179</v>
      </c>
      <c r="K137" s="74"/>
      <c r="L137" s="73">
        <v>42180</v>
      </c>
      <c r="M137" s="74"/>
      <c r="N137" s="73">
        <v>42181</v>
      </c>
      <c r="O137" s="74"/>
      <c r="P137" s="58">
        <f t="shared" si="11"/>
        <v>0</v>
      </c>
      <c r="Q137" s="59">
        <f t="shared" si="12"/>
        <v>0</v>
      </c>
      <c r="R137" s="16">
        <f t="shared" si="13"/>
        <v>3</v>
      </c>
      <c r="S137" s="59">
        <f t="shared" si="14"/>
        <v>1</v>
      </c>
    </row>
    <row r="138" spans="1:19" ht="19" x14ac:dyDescent="0.2">
      <c r="A138" s="8"/>
      <c r="B138" s="6"/>
      <c r="C138" s="60"/>
      <c r="D138" s="73">
        <v>42725</v>
      </c>
      <c r="E138" s="74"/>
      <c r="F138" s="73">
        <v>42726</v>
      </c>
      <c r="G138" s="74"/>
      <c r="H138" s="73">
        <v>42727</v>
      </c>
      <c r="I138" s="74"/>
      <c r="J138" s="73">
        <v>42179</v>
      </c>
      <c r="K138" s="74"/>
      <c r="L138" s="73">
        <v>42180</v>
      </c>
      <c r="M138" s="74"/>
      <c r="N138" s="73">
        <v>42181</v>
      </c>
      <c r="O138" s="74"/>
      <c r="P138" s="61">
        <f t="shared" si="11"/>
        <v>0</v>
      </c>
      <c r="Q138" s="62">
        <f t="shared" si="12"/>
        <v>0</v>
      </c>
      <c r="R138" s="63">
        <f t="shared" si="13"/>
        <v>3</v>
      </c>
      <c r="S138" s="62">
        <f t="shared" si="14"/>
        <v>1</v>
      </c>
    </row>
    <row r="139" spans="1:19" ht="29" customHeight="1" x14ac:dyDescent="0.2">
      <c r="A139" s="80"/>
      <c r="B139" s="81"/>
      <c r="C139" s="83">
        <f>COUNTA(B141:B165)</f>
        <v>0</v>
      </c>
      <c r="D139" s="75"/>
      <c r="E139" s="76"/>
      <c r="F139" s="75"/>
      <c r="G139" s="76"/>
      <c r="H139" s="75"/>
      <c r="I139" s="76"/>
      <c r="J139" s="75"/>
      <c r="K139" s="76"/>
      <c r="L139" s="75"/>
      <c r="M139" s="76"/>
      <c r="N139" s="75"/>
      <c r="O139" s="76"/>
      <c r="P139" s="18"/>
      <c r="Q139" s="17" t="e">
        <f>U30/C139</f>
        <v>#DIV/0!</v>
      </c>
      <c r="R139" s="18"/>
      <c r="S139" s="17" t="e">
        <f>U31/C139</f>
        <v>#DIV/0!</v>
      </c>
    </row>
    <row r="140" spans="1:19" ht="16" customHeight="1" x14ac:dyDescent="0.2">
      <c r="A140" s="82"/>
      <c r="B140" s="82"/>
      <c r="C140" s="84"/>
      <c r="D140" s="77"/>
      <c r="E140" s="77"/>
      <c r="F140" s="77"/>
      <c r="G140" s="77"/>
      <c r="H140" s="77"/>
      <c r="I140" s="77"/>
      <c r="J140" s="77"/>
      <c r="K140" s="77"/>
      <c r="L140" s="77"/>
      <c r="M140" s="77"/>
      <c r="N140" s="77"/>
      <c r="O140" s="77"/>
      <c r="P140" s="78" t="s">
        <v>1</v>
      </c>
      <c r="Q140" s="79"/>
      <c r="R140" s="78" t="s">
        <v>21</v>
      </c>
      <c r="S140" s="79"/>
    </row>
    <row r="141" spans="1:19" ht="19" x14ac:dyDescent="0.2">
      <c r="A141" s="9"/>
      <c r="B141" s="3"/>
      <c r="C141" s="64"/>
      <c r="D141" s="73">
        <v>42725</v>
      </c>
      <c r="E141" s="74"/>
      <c r="F141" s="73">
        <v>42726</v>
      </c>
      <c r="G141" s="74"/>
      <c r="H141" s="73">
        <v>42727</v>
      </c>
      <c r="I141" s="74"/>
      <c r="J141" s="73">
        <v>42179</v>
      </c>
      <c r="K141" s="74"/>
      <c r="L141" s="73">
        <v>42180</v>
      </c>
      <c r="M141" s="74"/>
      <c r="N141" s="73">
        <v>42181</v>
      </c>
      <c r="O141" s="74"/>
      <c r="P141" s="13">
        <f t="shared" ref="P141:P165" si="15">COUNTIFS(D141:O141,"&gt;=01/01/2016",D141:O141,"&lt;=31/12/2016",D141:O141,"&lt;="&amp;A$19)</f>
        <v>0</v>
      </c>
      <c r="Q141" s="14">
        <f t="shared" ref="Q141:Q165" si="16">IF(P141/MAX($Y$19,3)&gt;=1,1,P141/MAX($Y$19,3))</f>
        <v>0</v>
      </c>
      <c r="R141" s="15">
        <f t="shared" ref="R141:R165" si="17">COUNTIFS(D141:O141,"&gt;=01/06/2015",D141:O141,"&lt;=31/05/2016",D141:O141,"&lt;="&amp;A$19)</f>
        <v>3</v>
      </c>
      <c r="S141" s="14">
        <f t="shared" ref="S141:S165" si="18">IF(R141/MAX($Y$19,3)&gt;=1,1,R141/MAX($Y$19,3))</f>
        <v>1</v>
      </c>
    </row>
    <row r="142" spans="1:19" ht="19" x14ac:dyDescent="0.2">
      <c r="A142" s="7"/>
      <c r="B142" s="4"/>
      <c r="C142" s="5"/>
      <c r="D142" s="73">
        <v>42725</v>
      </c>
      <c r="E142" s="74"/>
      <c r="F142" s="73">
        <v>42726</v>
      </c>
      <c r="G142" s="74"/>
      <c r="H142" s="73">
        <v>42727</v>
      </c>
      <c r="I142" s="74"/>
      <c r="J142" s="73">
        <v>42179</v>
      </c>
      <c r="K142" s="74"/>
      <c r="L142" s="73">
        <v>42180</v>
      </c>
      <c r="M142" s="74"/>
      <c r="N142" s="73">
        <v>42181</v>
      </c>
      <c r="O142" s="74"/>
      <c r="P142" s="58">
        <f t="shared" si="15"/>
        <v>0</v>
      </c>
      <c r="Q142" s="59">
        <f t="shared" si="16"/>
        <v>0</v>
      </c>
      <c r="R142" s="16">
        <f t="shared" si="17"/>
        <v>3</v>
      </c>
      <c r="S142" s="59">
        <f t="shared" si="18"/>
        <v>1</v>
      </c>
    </row>
    <row r="143" spans="1:19" ht="19" x14ac:dyDescent="0.2">
      <c r="A143" s="7"/>
      <c r="B143" s="4"/>
      <c r="C143" s="5"/>
      <c r="D143" s="73">
        <v>42725</v>
      </c>
      <c r="E143" s="74"/>
      <c r="F143" s="73">
        <v>42726</v>
      </c>
      <c r="G143" s="74"/>
      <c r="H143" s="73">
        <v>42727</v>
      </c>
      <c r="I143" s="74"/>
      <c r="J143" s="73">
        <v>42179</v>
      </c>
      <c r="K143" s="74"/>
      <c r="L143" s="73">
        <v>42180</v>
      </c>
      <c r="M143" s="74"/>
      <c r="N143" s="73">
        <v>42181</v>
      </c>
      <c r="O143" s="74"/>
      <c r="P143" s="58">
        <f t="shared" si="15"/>
        <v>0</v>
      </c>
      <c r="Q143" s="59">
        <f t="shared" si="16"/>
        <v>0</v>
      </c>
      <c r="R143" s="16">
        <f t="shared" si="17"/>
        <v>3</v>
      </c>
      <c r="S143" s="59">
        <f t="shared" si="18"/>
        <v>1</v>
      </c>
    </row>
    <row r="144" spans="1:19" ht="19" x14ac:dyDescent="0.2">
      <c r="A144" s="7"/>
      <c r="B144" s="4"/>
      <c r="C144" s="5"/>
      <c r="D144" s="73">
        <v>42725</v>
      </c>
      <c r="E144" s="74"/>
      <c r="F144" s="73">
        <v>42726</v>
      </c>
      <c r="G144" s="74"/>
      <c r="H144" s="73">
        <v>42727</v>
      </c>
      <c r="I144" s="74"/>
      <c r="J144" s="73">
        <v>42179</v>
      </c>
      <c r="K144" s="74"/>
      <c r="L144" s="73">
        <v>42180</v>
      </c>
      <c r="M144" s="74"/>
      <c r="N144" s="73">
        <v>42181</v>
      </c>
      <c r="O144" s="74"/>
      <c r="P144" s="58">
        <f t="shared" si="15"/>
        <v>0</v>
      </c>
      <c r="Q144" s="59">
        <f t="shared" si="16"/>
        <v>0</v>
      </c>
      <c r="R144" s="16">
        <f t="shared" si="17"/>
        <v>3</v>
      </c>
      <c r="S144" s="59">
        <f t="shared" si="18"/>
        <v>1</v>
      </c>
    </row>
    <row r="145" spans="1:19" ht="19" x14ac:dyDescent="0.2">
      <c r="A145" s="7"/>
      <c r="B145" s="4"/>
      <c r="C145" s="5"/>
      <c r="D145" s="73">
        <v>42725</v>
      </c>
      <c r="E145" s="74"/>
      <c r="F145" s="73">
        <v>42726</v>
      </c>
      <c r="G145" s="74"/>
      <c r="H145" s="73">
        <v>42727</v>
      </c>
      <c r="I145" s="74"/>
      <c r="J145" s="73">
        <v>42179</v>
      </c>
      <c r="K145" s="74"/>
      <c r="L145" s="73">
        <v>42180</v>
      </c>
      <c r="M145" s="74"/>
      <c r="N145" s="73">
        <v>42181</v>
      </c>
      <c r="O145" s="74"/>
      <c r="P145" s="58">
        <f t="shared" si="15"/>
        <v>0</v>
      </c>
      <c r="Q145" s="59">
        <f t="shared" si="16"/>
        <v>0</v>
      </c>
      <c r="R145" s="16">
        <f t="shared" si="17"/>
        <v>3</v>
      </c>
      <c r="S145" s="59">
        <f t="shared" si="18"/>
        <v>1</v>
      </c>
    </row>
    <row r="146" spans="1:19" ht="19" x14ac:dyDescent="0.2">
      <c r="A146" s="7"/>
      <c r="B146" s="4"/>
      <c r="C146" s="5"/>
      <c r="D146" s="73">
        <v>42725</v>
      </c>
      <c r="E146" s="74"/>
      <c r="F146" s="73">
        <v>42726</v>
      </c>
      <c r="G146" s="74"/>
      <c r="H146" s="73">
        <v>42727</v>
      </c>
      <c r="I146" s="74"/>
      <c r="J146" s="73">
        <v>42179</v>
      </c>
      <c r="K146" s="74"/>
      <c r="L146" s="73">
        <v>42180</v>
      </c>
      <c r="M146" s="74"/>
      <c r="N146" s="73">
        <v>42181</v>
      </c>
      <c r="O146" s="74"/>
      <c r="P146" s="58">
        <f t="shared" si="15"/>
        <v>0</v>
      </c>
      <c r="Q146" s="59">
        <f t="shared" si="16"/>
        <v>0</v>
      </c>
      <c r="R146" s="16">
        <f t="shared" si="17"/>
        <v>3</v>
      </c>
      <c r="S146" s="59">
        <f t="shared" si="18"/>
        <v>1</v>
      </c>
    </row>
    <row r="147" spans="1:19" ht="19" x14ac:dyDescent="0.2">
      <c r="A147" s="7"/>
      <c r="B147" s="4"/>
      <c r="C147" s="5"/>
      <c r="D147" s="73">
        <v>42725</v>
      </c>
      <c r="E147" s="74"/>
      <c r="F147" s="73">
        <v>42726</v>
      </c>
      <c r="G147" s="74"/>
      <c r="H147" s="73">
        <v>42727</v>
      </c>
      <c r="I147" s="74"/>
      <c r="J147" s="73">
        <v>42179</v>
      </c>
      <c r="K147" s="74"/>
      <c r="L147" s="73">
        <v>42180</v>
      </c>
      <c r="M147" s="74"/>
      <c r="N147" s="73">
        <v>42181</v>
      </c>
      <c r="O147" s="74"/>
      <c r="P147" s="58">
        <f t="shared" si="15"/>
        <v>0</v>
      </c>
      <c r="Q147" s="59">
        <f t="shared" si="16"/>
        <v>0</v>
      </c>
      <c r="R147" s="16">
        <f t="shared" si="17"/>
        <v>3</v>
      </c>
      <c r="S147" s="59">
        <f t="shared" si="18"/>
        <v>1</v>
      </c>
    </row>
    <row r="148" spans="1:19" ht="19" x14ac:dyDescent="0.2">
      <c r="A148" s="7"/>
      <c r="B148" s="4"/>
      <c r="C148" s="5"/>
      <c r="D148" s="73">
        <v>42725</v>
      </c>
      <c r="E148" s="74"/>
      <c r="F148" s="73">
        <v>42726</v>
      </c>
      <c r="G148" s="74"/>
      <c r="H148" s="73">
        <v>42727</v>
      </c>
      <c r="I148" s="74"/>
      <c r="J148" s="73">
        <v>42179</v>
      </c>
      <c r="K148" s="74"/>
      <c r="L148" s="73">
        <v>42180</v>
      </c>
      <c r="M148" s="74"/>
      <c r="N148" s="73">
        <v>42181</v>
      </c>
      <c r="O148" s="74"/>
      <c r="P148" s="58">
        <f t="shared" si="15"/>
        <v>0</v>
      </c>
      <c r="Q148" s="59">
        <f t="shared" si="16"/>
        <v>0</v>
      </c>
      <c r="R148" s="16">
        <f t="shared" si="17"/>
        <v>3</v>
      </c>
      <c r="S148" s="59">
        <f t="shared" si="18"/>
        <v>1</v>
      </c>
    </row>
    <row r="149" spans="1:19" ht="19" x14ac:dyDescent="0.2">
      <c r="A149" s="7"/>
      <c r="B149" s="4"/>
      <c r="C149" s="5"/>
      <c r="D149" s="73">
        <v>42725</v>
      </c>
      <c r="E149" s="74"/>
      <c r="F149" s="73">
        <v>42726</v>
      </c>
      <c r="G149" s="74"/>
      <c r="H149" s="73">
        <v>42727</v>
      </c>
      <c r="I149" s="74"/>
      <c r="J149" s="73">
        <v>42179</v>
      </c>
      <c r="K149" s="74"/>
      <c r="L149" s="73">
        <v>42180</v>
      </c>
      <c r="M149" s="74"/>
      <c r="N149" s="73">
        <v>42181</v>
      </c>
      <c r="O149" s="74"/>
      <c r="P149" s="58">
        <f t="shared" si="15"/>
        <v>0</v>
      </c>
      <c r="Q149" s="59">
        <f t="shared" si="16"/>
        <v>0</v>
      </c>
      <c r="R149" s="16">
        <f t="shared" si="17"/>
        <v>3</v>
      </c>
      <c r="S149" s="59">
        <f t="shared" si="18"/>
        <v>1</v>
      </c>
    </row>
    <row r="150" spans="1:19" ht="19" x14ac:dyDescent="0.2">
      <c r="A150" s="7"/>
      <c r="B150" s="4"/>
      <c r="C150" s="5"/>
      <c r="D150" s="73">
        <v>42725</v>
      </c>
      <c r="E150" s="74"/>
      <c r="F150" s="73">
        <v>42726</v>
      </c>
      <c r="G150" s="74"/>
      <c r="H150" s="73">
        <v>42727</v>
      </c>
      <c r="I150" s="74"/>
      <c r="J150" s="73">
        <v>42179</v>
      </c>
      <c r="K150" s="74"/>
      <c r="L150" s="73">
        <v>42180</v>
      </c>
      <c r="M150" s="74"/>
      <c r="N150" s="73">
        <v>42181</v>
      </c>
      <c r="O150" s="74"/>
      <c r="P150" s="58">
        <f t="shared" si="15"/>
        <v>0</v>
      </c>
      <c r="Q150" s="59">
        <f t="shared" si="16"/>
        <v>0</v>
      </c>
      <c r="R150" s="16">
        <f t="shared" si="17"/>
        <v>3</v>
      </c>
      <c r="S150" s="59">
        <f t="shared" si="18"/>
        <v>1</v>
      </c>
    </row>
    <row r="151" spans="1:19" ht="19" x14ac:dyDescent="0.2">
      <c r="A151" s="7"/>
      <c r="B151" s="4"/>
      <c r="C151" s="5"/>
      <c r="D151" s="73">
        <v>42725</v>
      </c>
      <c r="E151" s="74"/>
      <c r="F151" s="73">
        <v>42726</v>
      </c>
      <c r="G151" s="74"/>
      <c r="H151" s="73">
        <v>42727</v>
      </c>
      <c r="I151" s="74"/>
      <c r="J151" s="73">
        <v>42179</v>
      </c>
      <c r="K151" s="74"/>
      <c r="L151" s="73">
        <v>42180</v>
      </c>
      <c r="M151" s="74"/>
      <c r="N151" s="73">
        <v>42181</v>
      </c>
      <c r="O151" s="74"/>
      <c r="P151" s="58">
        <f t="shared" si="15"/>
        <v>0</v>
      </c>
      <c r="Q151" s="59">
        <f t="shared" si="16"/>
        <v>0</v>
      </c>
      <c r="R151" s="16">
        <f t="shared" si="17"/>
        <v>3</v>
      </c>
      <c r="S151" s="59">
        <f t="shared" si="18"/>
        <v>1</v>
      </c>
    </row>
    <row r="152" spans="1:19" ht="19" x14ac:dyDescent="0.2">
      <c r="A152" s="7"/>
      <c r="B152" s="4"/>
      <c r="C152" s="5"/>
      <c r="D152" s="73">
        <v>42725</v>
      </c>
      <c r="E152" s="74"/>
      <c r="F152" s="73">
        <v>42726</v>
      </c>
      <c r="G152" s="74"/>
      <c r="H152" s="73">
        <v>42727</v>
      </c>
      <c r="I152" s="74"/>
      <c r="J152" s="73">
        <v>42179</v>
      </c>
      <c r="K152" s="74"/>
      <c r="L152" s="73">
        <v>42180</v>
      </c>
      <c r="M152" s="74"/>
      <c r="N152" s="73">
        <v>42181</v>
      </c>
      <c r="O152" s="74"/>
      <c r="P152" s="58">
        <f t="shared" si="15"/>
        <v>0</v>
      </c>
      <c r="Q152" s="59">
        <f t="shared" si="16"/>
        <v>0</v>
      </c>
      <c r="R152" s="16">
        <f t="shared" si="17"/>
        <v>3</v>
      </c>
      <c r="S152" s="59">
        <f t="shared" si="18"/>
        <v>1</v>
      </c>
    </row>
    <row r="153" spans="1:19" ht="19" x14ac:dyDescent="0.2">
      <c r="A153" s="7"/>
      <c r="B153" s="4"/>
      <c r="C153" s="5"/>
      <c r="D153" s="73">
        <v>42725</v>
      </c>
      <c r="E153" s="74"/>
      <c r="F153" s="73">
        <v>42726</v>
      </c>
      <c r="G153" s="74"/>
      <c r="H153" s="73">
        <v>42727</v>
      </c>
      <c r="I153" s="74"/>
      <c r="J153" s="73">
        <v>42179</v>
      </c>
      <c r="K153" s="74"/>
      <c r="L153" s="73">
        <v>42180</v>
      </c>
      <c r="M153" s="74"/>
      <c r="N153" s="73">
        <v>42181</v>
      </c>
      <c r="O153" s="74"/>
      <c r="P153" s="58">
        <f t="shared" si="15"/>
        <v>0</v>
      </c>
      <c r="Q153" s="59">
        <f t="shared" si="16"/>
        <v>0</v>
      </c>
      <c r="R153" s="16">
        <f t="shared" si="17"/>
        <v>3</v>
      </c>
      <c r="S153" s="59">
        <f t="shared" si="18"/>
        <v>1</v>
      </c>
    </row>
    <row r="154" spans="1:19" ht="19" x14ac:dyDescent="0.2">
      <c r="A154" s="7"/>
      <c r="B154" s="4"/>
      <c r="C154" s="5"/>
      <c r="D154" s="73">
        <v>42725</v>
      </c>
      <c r="E154" s="74"/>
      <c r="F154" s="73">
        <v>42726</v>
      </c>
      <c r="G154" s="74"/>
      <c r="H154" s="73">
        <v>42727</v>
      </c>
      <c r="I154" s="74"/>
      <c r="J154" s="73">
        <v>42179</v>
      </c>
      <c r="K154" s="74"/>
      <c r="L154" s="73">
        <v>42180</v>
      </c>
      <c r="M154" s="74"/>
      <c r="N154" s="73">
        <v>42181</v>
      </c>
      <c r="O154" s="74"/>
      <c r="P154" s="58">
        <f t="shared" si="15"/>
        <v>0</v>
      </c>
      <c r="Q154" s="59">
        <f t="shared" si="16"/>
        <v>0</v>
      </c>
      <c r="R154" s="16">
        <f t="shared" si="17"/>
        <v>3</v>
      </c>
      <c r="S154" s="59">
        <f t="shared" si="18"/>
        <v>1</v>
      </c>
    </row>
    <row r="155" spans="1:19" ht="19" x14ac:dyDescent="0.2">
      <c r="A155" s="7"/>
      <c r="B155" s="4"/>
      <c r="C155" s="5"/>
      <c r="D155" s="73">
        <v>42725</v>
      </c>
      <c r="E155" s="74"/>
      <c r="F155" s="73">
        <v>42726</v>
      </c>
      <c r="G155" s="74"/>
      <c r="H155" s="73">
        <v>42727</v>
      </c>
      <c r="I155" s="74"/>
      <c r="J155" s="73">
        <v>42179</v>
      </c>
      <c r="K155" s="74"/>
      <c r="L155" s="73">
        <v>42180</v>
      </c>
      <c r="M155" s="74"/>
      <c r="N155" s="73">
        <v>42181</v>
      </c>
      <c r="O155" s="74"/>
      <c r="P155" s="58">
        <f t="shared" si="15"/>
        <v>0</v>
      </c>
      <c r="Q155" s="59">
        <f t="shared" si="16"/>
        <v>0</v>
      </c>
      <c r="R155" s="16">
        <f t="shared" si="17"/>
        <v>3</v>
      </c>
      <c r="S155" s="59">
        <f t="shared" si="18"/>
        <v>1</v>
      </c>
    </row>
    <row r="156" spans="1:19" ht="19" x14ac:dyDescent="0.2">
      <c r="A156" s="7"/>
      <c r="B156" s="4"/>
      <c r="C156" s="5"/>
      <c r="D156" s="73">
        <v>42725</v>
      </c>
      <c r="E156" s="74"/>
      <c r="F156" s="73">
        <v>42726</v>
      </c>
      <c r="G156" s="74"/>
      <c r="H156" s="73">
        <v>42727</v>
      </c>
      <c r="I156" s="74"/>
      <c r="J156" s="73">
        <v>42179</v>
      </c>
      <c r="K156" s="74"/>
      <c r="L156" s="73">
        <v>42180</v>
      </c>
      <c r="M156" s="74"/>
      <c r="N156" s="73">
        <v>42181</v>
      </c>
      <c r="O156" s="74"/>
      <c r="P156" s="58">
        <f t="shared" si="15"/>
        <v>0</v>
      </c>
      <c r="Q156" s="59">
        <f t="shared" si="16"/>
        <v>0</v>
      </c>
      <c r="R156" s="16">
        <f t="shared" si="17"/>
        <v>3</v>
      </c>
      <c r="S156" s="59">
        <f t="shared" si="18"/>
        <v>1</v>
      </c>
    </row>
    <row r="157" spans="1:19" ht="19" x14ac:dyDescent="0.2">
      <c r="A157" s="7"/>
      <c r="B157" s="4"/>
      <c r="C157" s="5"/>
      <c r="D157" s="73">
        <v>42725</v>
      </c>
      <c r="E157" s="74"/>
      <c r="F157" s="73">
        <v>42726</v>
      </c>
      <c r="G157" s="74"/>
      <c r="H157" s="73">
        <v>42727</v>
      </c>
      <c r="I157" s="74"/>
      <c r="J157" s="73">
        <v>42179</v>
      </c>
      <c r="K157" s="74"/>
      <c r="L157" s="73">
        <v>42180</v>
      </c>
      <c r="M157" s="74"/>
      <c r="N157" s="73">
        <v>42181</v>
      </c>
      <c r="O157" s="74"/>
      <c r="P157" s="58">
        <f t="shared" si="15"/>
        <v>0</v>
      </c>
      <c r="Q157" s="59">
        <f t="shared" si="16"/>
        <v>0</v>
      </c>
      <c r="R157" s="16">
        <f t="shared" si="17"/>
        <v>3</v>
      </c>
      <c r="S157" s="59">
        <f t="shared" si="18"/>
        <v>1</v>
      </c>
    </row>
    <row r="158" spans="1:19" ht="19" x14ac:dyDescent="0.2">
      <c r="A158" s="7"/>
      <c r="B158" s="4"/>
      <c r="C158" s="5"/>
      <c r="D158" s="73">
        <v>42725</v>
      </c>
      <c r="E158" s="74"/>
      <c r="F158" s="73">
        <v>42726</v>
      </c>
      <c r="G158" s="74"/>
      <c r="H158" s="73">
        <v>42727</v>
      </c>
      <c r="I158" s="74"/>
      <c r="J158" s="73">
        <v>42179</v>
      </c>
      <c r="K158" s="74"/>
      <c r="L158" s="73">
        <v>42180</v>
      </c>
      <c r="M158" s="74"/>
      <c r="N158" s="73">
        <v>42181</v>
      </c>
      <c r="O158" s="74"/>
      <c r="P158" s="58">
        <f t="shared" si="15"/>
        <v>0</v>
      </c>
      <c r="Q158" s="59">
        <f t="shared" si="16"/>
        <v>0</v>
      </c>
      <c r="R158" s="16">
        <f t="shared" si="17"/>
        <v>3</v>
      </c>
      <c r="S158" s="59">
        <f t="shared" si="18"/>
        <v>1</v>
      </c>
    </row>
    <row r="159" spans="1:19" ht="19" x14ac:dyDescent="0.2">
      <c r="A159" s="7"/>
      <c r="B159" s="4"/>
      <c r="C159" s="5"/>
      <c r="D159" s="73">
        <v>42725</v>
      </c>
      <c r="E159" s="74"/>
      <c r="F159" s="73">
        <v>42726</v>
      </c>
      <c r="G159" s="74"/>
      <c r="H159" s="73">
        <v>42727</v>
      </c>
      <c r="I159" s="74"/>
      <c r="J159" s="73">
        <v>42179</v>
      </c>
      <c r="K159" s="74"/>
      <c r="L159" s="73">
        <v>42180</v>
      </c>
      <c r="M159" s="74"/>
      <c r="N159" s="73">
        <v>42181</v>
      </c>
      <c r="O159" s="74"/>
      <c r="P159" s="58">
        <f t="shared" si="15"/>
        <v>0</v>
      </c>
      <c r="Q159" s="59">
        <f t="shared" si="16"/>
        <v>0</v>
      </c>
      <c r="R159" s="16">
        <f t="shared" si="17"/>
        <v>3</v>
      </c>
      <c r="S159" s="59">
        <f t="shared" si="18"/>
        <v>1</v>
      </c>
    </row>
    <row r="160" spans="1:19" ht="19" x14ac:dyDescent="0.2">
      <c r="A160" s="7"/>
      <c r="B160" s="4"/>
      <c r="C160" s="5"/>
      <c r="D160" s="73">
        <v>42725</v>
      </c>
      <c r="E160" s="74"/>
      <c r="F160" s="73">
        <v>42726</v>
      </c>
      <c r="G160" s="74"/>
      <c r="H160" s="73">
        <v>42727</v>
      </c>
      <c r="I160" s="74"/>
      <c r="J160" s="73">
        <v>42179</v>
      </c>
      <c r="K160" s="74"/>
      <c r="L160" s="73">
        <v>42180</v>
      </c>
      <c r="M160" s="74"/>
      <c r="N160" s="73">
        <v>42181</v>
      </c>
      <c r="O160" s="74"/>
      <c r="P160" s="58">
        <f t="shared" si="15"/>
        <v>0</v>
      </c>
      <c r="Q160" s="59">
        <f t="shared" si="16"/>
        <v>0</v>
      </c>
      <c r="R160" s="16">
        <f t="shared" si="17"/>
        <v>3</v>
      </c>
      <c r="S160" s="59">
        <f t="shared" si="18"/>
        <v>1</v>
      </c>
    </row>
    <row r="161" spans="1:19" ht="19" x14ac:dyDescent="0.2">
      <c r="A161" s="7"/>
      <c r="B161" s="4"/>
      <c r="C161" s="5"/>
      <c r="D161" s="73">
        <v>42725</v>
      </c>
      <c r="E161" s="74"/>
      <c r="F161" s="73">
        <v>42726</v>
      </c>
      <c r="G161" s="74"/>
      <c r="H161" s="73">
        <v>42727</v>
      </c>
      <c r="I161" s="74"/>
      <c r="J161" s="73">
        <v>42179</v>
      </c>
      <c r="K161" s="74"/>
      <c r="L161" s="73">
        <v>42180</v>
      </c>
      <c r="M161" s="74"/>
      <c r="N161" s="73">
        <v>42181</v>
      </c>
      <c r="O161" s="74"/>
      <c r="P161" s="58">
        <f t="shared" si="15"/>
        <v>0</v>
      </c>
      <c r="Q161" s="59">
        <f t="shared" si="16"/>
        <v>0</v>
      </c>
      <c r="R161" s="16">
        <f t="shared" si="17"/>
        <v>3</v>
      </c>
      <c r="S161" s="59">
        <f t="shared" si="18"/>
        <v>1</v>
      </c>
    </row>
    <row r="162" spans="1:19" ht="19" x14ac:dyDescent="0.2">
      <c r="A162" s="7"/>
      <c r="B162" s="4"/>
      <c r="C162" s="5"/>
      <c r="D162" s="73">
        <v>42725</v>
      </c>
      <c r="E162" s="74"/>
      <c r="F162" s="73">
        <v>42726</v>
      </c>
      <c r="G162" s="74"/>
      <c r="H162" s="73">
        <v>42727</v>
      </c>
      <c r="I162" s="74"/>
      <c r="J162" s="73">
        <v>42179</v>
      </c>
      <c r="K162" s="74"/>
      <c r="L162" s="73">
        <v>42180</v>
      </c>
      <c r="M162" s="74"/>
      <c r="N162" s="73">
        <v>42181</v>
      </c>
      <c r="O162" s="74"/>
      <c r="P162" s="58">
        <f t="shared" si="15"/>
        <v>0</v>
      </c>
      <c r="Q162" s="59">
        <f t="shared" si="16"/>
        <v>0</v>
      </c>
      <c r="R162" s="16">
        <f t="shared" si="17"/>
        <v>3</v>
      </c>
      <c r="S162" s="59">
        <f t="shared" si="18"/>
        <v>1</v>
      </c>
    </row>
    <row r="163" spans="1:19" ht="19" x14ac:dyDescent="0.2">
      <c r="A163" s="7"/>
      <c r="B163" s="4"/>
      <c r="C163" s="5"/>
      <c r="D163" s="73">
        <v>42725</v>
      </c>
      <c r="E163" s="74"/>
      <c r="F163" s="73">
        <v>42726</v>
      </c>
      <c r="G163" s="74"/>
      <c r="H163" s="73">
        <v>42727</v>
      </c>
      <c r="I163" s="74"/>
      <c r="J163" s="73">
        <v>42179</v>
      </c>
      <c r="K163" s="74"/>
      <c r="L163" s="73">
        <v>42180</v>
      </c>
      <c r="M163" s="74"/>
      <c r="N163" s="73">
        <v>42181</v>
      </c>
      <c r="O163" s="74"/>
      <c r="P163" s="58">
        <f t="shared" si="15"/>
        <v>0</v>
      </c>
      <c r="Q163" s="59">
        <f t="shared" si="16"/>
        <v>0</v>
      </c>
      <c r="R163" s="16">
        <f t="shared" si="17"/>
        <v>3</v>
      </c>
      <c r="S163" s="59">
        <f t="shared" si="18"/>
        <v>1</v>
      </c>
    </row>
    <row r="164" spans="1:19" ht="19" x14ac:dyDescent="0.2">
      <c r="A164" s="7"/>
      <c r="B164" s="4"/>
      <c r="C164" s="5"/>
      <c r="D164" s="73">
        <v>42725</v>
      </c>
      <c r="E164" s="74"/>
      <c r="F164" s="73">
        <v>42726</v>
      </c>
      <c r="G164" s="74"/>
      <c r="H164" s="73">
        <v>42727</v>
      </c>
      <c r="I164" s="74"/>
      <c r="J164" s="73">
        <v>42179</v>
      </c>
      <c r="K164" s="74"/>
      <c r="L164" s="73">
        <v>42180</v>
      </c>
      <c r="M164" s="74"/>
      <c r="N164" s="73">
        <v>42181</v>
      </c>
      <c r="O164" s="74"/>
      <c r="P164" s="58">
        <f t="shared" si="15"/>
        <v>0</v>
      </c>
      <c r="Q164" s="59">
        <f t="shared" si="16"/>
        <v>0</v>
      </c>
      <c r="R164" s="16">
        <f t="shared" si="17"/>
        <v>3</v>
      </c>
      <c r="S164" s="59">
        <f t="shared" si="18"/>
        <v>1</v>
      </c>
    </row>
    <row r="165" spans="1:19" ht="19" x14ac:dyDescent="0.2">
      <c r="A165" s="7"/>
      <c r="B165" s="4"/>
      <c r="C165" s="5"/>
      <c r="D165" s="73">
        <v>42725</v>
      </c>
      <c r="E165" s="74"/>
      <c r="F165" s="73">
        <v>42726</v>
      </c>
      <c r="G165" s="74"/>
      <c r="H165" s="73">
        <v>42727</v>
      </c>
      <c r="I165" s="74"/>
      <c r="J165" s="73">
        <v>42179</v>
      </c>
      <c r="K165" s="74"/>
      <c r="L165" s="73">
        <v>42180</v>
      </c>
      <c r="M165" s="74"/>
      <c r="N165" s="73">
        <v>42181</v>
      </c>
      <c r="O165" s="74"/>
      <c r="P165" s="58">
        <f t="shared" si="15"/>
        <v>0</v>
      </c>
      <c r="Q165" s="59">
        <f t="shared" si="16"/>
        <v>0</v>
      </c>
      <c r="R165" s="16">
        <f t="shared" si="17"/>
        <v>3</v>
      </c>
      <c r="S165" s="59">
        <f t="shared" si="18"/>
        <v>1</v>
      </c>
    </row>
    <row r="174" spans="1:19" x14ac:dyDescent="0.2">
      <c r="B174" s="10">
        <f>DATE(2015,6,1)</f>
        <v>42156</v>
      </c>
      <c r="C174" s="10"/>
      <c r="D174" s="10"/>
    </row>
    <row r="175" spans="1:19" x14ac:dyDescent="0.2">
      <c r="B175" s="10">
        <f>B174+1</f>
        <v>42157</v>
      </c>
      <c r="C175" s="10"/>
      <c r="D175" s="10"/>
    </row>
    <row r="176" spans="1:19" x14ac:dyDescent="0.2">
      <c r="B176" s="10">
        <f t="shared" ref="B176:B239" si="19">B175+1</f>
        <v>42158</v>
      </c>
      <c r="C176" s="10"/>
      <c r="D176" s="10"/>
    </row>
    <row r="177" spans="2:4" x14ac:dyDescent="0.2">
      <c r="B177" s="10">
        <f t="shared" si="19"/>
        <v>42159</v>
      </c>
      <c r="C177" s="10"/>
      <c r="D177" s="10"/>
    </row>
    <row r="178" spans="2:4" x14ac:dyDescent="0.2">
      <c r="B178" s="10">
        <f t="shared" si="19"/>
        <v>42160</v>
      </c>
      <c r="C178" s="10"/>
      <c r="D178" s="10"/>
    </row>
    <row r="179" spans="2:4" x14ac:dyDescent="0.2">
      <c r="B179" s="10">
        <f t="shared" si="19"/>
        <v>42161</v>
      </c>
      <c r="C179" s="10"/>
      <c r="D179" s="10"/>
    </row>
    <row r="180" spans="2:4" x14ac:dyDescent="0.2">
      <c r="B180" s="10">
        <f t="shared" si="19"/>
        <v>42162</v>
      </c>
      <c r="C180" s="10"/>
      <c r="D180" s="10"/>
    </row>
    <row r="181" spans="2:4" x14ac:dyDescent="0.2">
      <c r="B181" s="10">
        <f t="shared" si="19"/>
        <v>42163</v>
      </c>
      <c r="C181" s="10"/>
      <c r="D181" s="10"/>
    </row>
    <row r="182" spans="2:4" x14ac:dyDescent="0.2">
      <c r="B182" s="10">
        <f t="shared" si="19"/>
        <v>42164</v>
      </c>
      <c r="C182" s="10"/>
      <c r="D182" s="10"/>
    </row>
    <row r="183" spans="2:4" x14ac:dyDescent="0.2">
      <c r="B183" s="10">
        <f t="shared" si="19"/>
        <v>42165</v>
      </c>
      <c r="C183" s="10"/>
      <c r="D183" s="10"/>
    </row>
    <row r="184" spans="2:4" x14ac:dyDescent="0.2">
      <c r="B184" s="10">
        <f t="shared" si="19"/>
        <v>42166</v>
      </c>
      <c r="C184" s="10"/>
      <c r="D184" s="10"/>
    </row>
    <row r="185" spans="2:4" x14ac:dyDescent="0.2">
      <c r="B185" s="10">
        <f t="shared" si="19"/>
        <v>42167</v>
      </c>
      <c r="C185" s="10"/>
      <c r="D185" s="10"/>
    </row>
    <row r="186" spans="2:4" x14ac:dyDescent="0.2">
      <c r="B186" s="10">
        <f t="shared" si="19"/>
        <v>42168</v>
      </c>
      <c r="C186" s="10"/>
      <c r="D186" s="10"/>
    </row>
    <row r="187" spans="2:4" x14ac:dyDescent="0.2">
      <c r="B187" s="10">
        <f t="shared" si="19"/>
        <v>42169</v>
      </c>
      <c r="C187" s="10"/>
      <c r="D187" s="10"/>
    </row>
    <row r="188" spans="2:4" x14ac:dyDescent="0.2">
      <c r="B188" s="10">
        <f t="shared" si="19"/>
        <v>42170</v>
      </c>
      <c r="C188" s="10"/>
      <c r="D188" s="10"/>
    </row>
    <row r="189" spans="2:4" x14ac:dyDescent="0.2">
      <c r="B189" s="10">
        <f t="shared" si="19"/>
        <v>42171</v>
      </c>
      <c r="C189" s="10"/>
      <c r="D189" s="10"/>
    </row>
    <row r="190" spans="2:4" x14ac:dyDescent="0.2">
      <c r="B190" s="10">
        <f t="shared" si="19"/>
        <v>42172</v>
      </c>
      <c r="C190" s="10"/>
      <c r="D190" s="10"/>
    </row>
    <row r="191" spans="2:4" x14ac:dyDescent="0.2">
      <c r="B191" s="10">
        <f t="shared" si="19"/>
        <v>42173</v>
      </c>
      <c r="C191" s="10"/>
      <c r="D191" s="10"/>
    </row>
    <row r="192" spans="2:4" x14ac:dyDescent="0.2">
      <c r="B192" s="10">
        <f t="shared" si="19"/>
        <v>42174</v>
      </c>
      <c r="C192" s="10"/>
      <c r="D192" s="10"/>
    </row>
    <row r="193" spans="2:4" x14ac:dyDescent="0.2">
      <c r="B193" s="10">
        <f t="shared" si="19"/>
        <v>42175</v>
      </c>
      <c r="C193" s="10"/>
      <c r="D193" s="10"/>
    </row>
    <row r="194" spans="2:4" x14ac:dyDescent="0.2">
      <c r="B194" s="10">
        <f t="shared" si="19"/>
        <v>42176</v>
      </c>
      <c r="C194" s="10"/>
      <c r="D194" s="10"/>
    </row>
    <row r="195" spans="2:4" x14ac:dyDescent="0.2">
      <c r="B195" s="10">
        <f t="shared" si="19"/>
        <v>42177</v>
      </c>
      <c r="C195" s="10"/>
      <c r="D195" s="10"/>
    </row>
    <row r="196" spans="2:4" x14ac:dyDescent="0.2">
      <c r="B196" s="10">
        <f t="shared" si="19"/>
        <v>42178</v>
      </c>
      <c r="C196" s="10"/>
      <c r="D196" s="10"/>
    </row>
    <row r="197" spans="2:4" x14ac:dyDescent="0.2">
      <c r="B197" s="10">
        <f t="shared" si="19"/>
        <v>42179</v>
      </c>
      <c r="C197" s="10"/>
      <c r="D197" s="10"/>
    </row>
    <row r="198" spans="2:4" x14ac:dyDescent="0.2">
      <c r="B198" s="10">
        <f t="shared" si="19"/>
        <v>42180</v>
      </c>
      <c r="C198" s="10"/>
      <c r="D198" s="10"/>
    </row>
    <row r="199" spans="2:4" x14ac:dyDescent="0.2">
      <c r="B199" s="10">
        <f t="shared" si="19"/>
        <v>42181</v>
      </c>
      <c r="C199" s="10"/>
      <c r="D199" s="10"/>
    </row>
    <row r="200" spans="2:4" x14ac:dyDescent="0.2">
      <c r="B200" s="10">
        <f t="shared" si="19"/>
        <v>42182</v>
      </c>
      <c r="C200" s="10"/>
      <c r="D200" s="10"/>
    </row>
    <row r="201" spans="2:4" x14ac:dyDescent="0.2">
      <c r="B201" s="10">
        <f t="shared" si="19"/>
        <v>42183</v>
      </c>
      <c r="C201" s="10"/>
      <c r="D201" s="10"/>
    </row>
    <row r="202" spans="2:4" x14ac:dyDescent="0.2">
      <c r="B202" s="10">
        <f t="shared" si="19"/>
        <v>42184</v>
      </c>
      <c r="C202" s="10"/>
      <c r="D202" s="10"/>
    </row>
    <row r="203" spans="2:4" x14ac:dyDescent="0.2">
      <c r="B203" s="10">
        <f t="shared" si="19"/>
        <v>42185</v>
      </c>
      <c r="C203" s="10"/>
      <c r="D203" s="10"/>
    </row>
    <row r="204" spans="2:4" x14ac:dyDescent="0.2">
      <c r="B204" s="10">
        <f t="shared" si="19"/>
        <v>42186</v>
      </c>
      <c r="C204" s="10"/>
      <c r="D204" s="10"/>
    </row>
    <row r="205" spans="2:4" x14ac:dyDescent="0.2">
      <c r="B205" s="10">
        <f t="shared" si="19"/>
        <v>42187</v>
      </c>
      <c r="C205" s="10"/>
      <c r="D205" s="10"/>
    </row>
    <row r="206" spans="2:4" x14ac:dyDescent="0.2">
      <c r="B206" s="10">
        <f t="shared" si="19"/>
        <v>42188</v>
      </c>
      <c r="C206" s="10"/>
      <c r="D206" s="10"/>
    </row>
    <row r="207" spans="2:4" x14ac:dyDescent="0.2">
      <c r="B207" s="10">
        <f t="shared" si="19"/>
        <v>42189</v>
      </c>
      <c r="C207" s="10"/>
      <c r="D207" s="10"/>
    </row>
    <row r="208" spans="2:4" x14ac:dyDescent="0.2">
      <c r="B208" s="10">
        <f t="shared" si="19"/>
        <v>42190</v>
      </c>
      <c r="C208" s="10"/>
      <c r="D208" s="10"/>
    </row>
    <row r="209" spans="2:4" x14ac:dyDescent="0.2">
      <c r="B209" s="10">
        <f t="shared" si="19"/>
        <v>42191</v>
      </c>
      <c r="C209" s="10"/>
      <c r="D209" s="10"/>
    </row>
    <row r="210" spans="2:4" x14ac:dyDescent="0.2">
      <c r="B210" s="10">
        <f t="shared" si="19"/>
        <v>42192</v>
      </c>
      <c r="C210" s="10"/>
      <c r="D210" s="10"/>
    </row>
    <row r="211" spans="2:4" x14ac:dyDescent="0.2">
      <c r="B211" s="10">
        <f t="shared" si="19"/>
        <v>42193</v>
      </c>
      <c r="C211" s="10"/>
      <c r="D211" s="10"/>
    </row>
    <row r="212" spans="2:4" x14ac:dyDescent="0.2">
      <c r="B212" s="10">
        <f t="shared" si="19"/>
        <v>42194</v>
      </c>
      <c r="C212" s="10"/>
      <c r="D212" s="10"/>
    </row>
    <row r="213" spans="2:4" x14ac:dyDescent="0.2">
      <c r="B213" s="10">
        <f t="shared" si="19"/>
        <v>42195</v>
      </c>
      <c r="C213" s="10"/>
      <c r="D213" s="10"/>
    </row>
    <row r="214" spans="2:4" x14ac:dyDescent="0.2">
      <c r="B214" s="10">
        <f t="shared" si="19"/>
        <v>42196</v>
      </c>
      <c r="C214" s="10"/>
      <c r="D214" s="10"/>
    </row>
    <row r="215" spans="2:4" x14ac:dyDescent="0.2">
      <c r="B215" s="10">
        <f t="shared" si="19"/>
        <v>42197</v>
      </c>
      <c r="C215" s="10"/>
      <c r="D215" s="10"/>
    </row>
    <row r="216" spans="2:4" x14ac:dyDescent="0.2">
      <c r="B216" s="10">
        <f t="shared" si="19"/>
        <v>42198</v>
      </c>
      <c r="C216" s="10"/>
      <c r="D216" s="10"/>
    </row>
    <row r="217" spans="2:4" x14ac:dyDescent="0.2">
      <c r="B217" s="10">
        <f t="shared" si="19"/>
        <v>42199</v>
      </c>
      <c r="C217" s="10"/>
      <c r="D217" s="10"/>
    </row>
    <row r="218" spans="2:4" x14ac:dyDescent="0.2">
      <c r="B218" s="10">
        <f t="shared" si="19"/>
        <v>42200</v>
      </c>
      <c r="C218" s="10"/>
      <c r="D218" s="10"/>
    </row>
    <row r="219" spans="2:4" x14ac:dyDescent="0.2">
      <c r="B219" s="10">
        <f t="shared" si="19"/>
        <v>42201</v>
      </c>
      <c r="C219" s="10"/>
      <c r="D219" s="10"/>
    </row>
    <row r="220" spans="2:4" x14ac:dyDescent="0.2">
      <c r="B220" s="10">
        <f t="shared" si="19"/>
        <v>42202</v>
      </c>
      <c r="C220" s="10"/>
      <c r="D220" s="10"/>
    </row>
    <row r="221" spans="2:4" x14ac:dyDescent="0.2">
      <c r="B221" s="10">
        <f t="shared" si="19"/>
        <v>42203</v>
      </c>
      <c r="C221" s="10"/>
      <c r="D221" s="10"/>
    </row>
    <row r="222" spans="2:4" x14ac:dyDescent="0.2">
      <c r="B222" s="10">
        <f t="shared" si="19"/>
        <v>42204</v>
      </c>
      <c r="C222" s="10"/>
      <c r="D222" s="10"/>
    </row>
    <row r="223" spans="2:4" x14ac:dyDescent="0.2">
      <c r="B223" s="10">
        <f t="shared" si="19"/>
        <v>42205</v>
      </c>
      <c r="C223" s="10"/>
      <c r="D223" s="10"/>
    </row>
    <row r="224" spans="2:4" x14ac:dyDescent="0.2">
      <c r="B224" s="10">
        <f t="shared" si="19"/>
        <v>42206</v>
      </c>
      <c r="C224" s="10"/>
      <c r="D224" s="10"/>
    </row>
    <row r="225" spans="2:4" x14ac:dyDescent="0.2">
      <c r="B225" s="10">
        <f t="shared" si="19"/>
        <v>42207</v>
      </c>
      <c r="C225" s="10"/>
      <c r="D225" s="10"/>
    </row>
    <row r="226" spans="2:4" x14ac:dyDescent="0.2">
      <c r="B226" s="10">
        <f t="shared" si="19"/>
        <v>42208</v>
      </c>
      <c r="C226" s="10"/>
      <c r="D226" s="10"/>
    </row>
    <row r="227" spans="2:4" x14ac:dyDescent="0.2">
      <c r="B227" s="10">
        <f t="shared" si="19"/>
        <v>42209</v>
      </c>
      <c r="C227" s="10"/>
      <c r="D227" s="10"/>
    </row>
    <row r="228" spans="2:4" x14ac:dyDescent="0.2">
      <c r="B228" s="10">
        <f t="shared" si="19"/>
        <v>42210</v>
      </c>
      <c r="C228" s="10"/>
      <c r="D228" s="10"/>
    </row>
    <row r="229" spans="2:4" x14ac:dyDescent="0.2">
      <c r="B229" s="10">
        <f t="shared" si="19"/>
        <v>42211</v>
      </c>
      <c r="C229" s="10"/>
      <c r="D229" s="10"/>
    </row>
    <row r="230" spans="2:4" x14ac:dyDescent="0.2">
      <c r="B230" s="10">
        <f t="shared" si="19"/>
        <v>42212</v>
      </c>
      <c r="C230" s="10"/>
      <c r="D230" s="10"/>
    </row>
    <row r="231" spans="2:4" x14ac:dyDescent="0.2">
      <c r="B231" s="10">
        <f t="shared" si="19"/>
        <v>42213</v>
      </c>
      <c r="C231" s="10"/>
      <c r="D231" s="10"/>
    </row>
    <row r="232" spans="2:4" x14ac:dyDescent="0.2">
      <c r="B232" s="10">
        <f t="shared" si="19"/>
        <v>42214</v>
      </c>
      <c r="C232" s="10"/>
      <c r="D232" s="10"/>
    </row>
    <row r="233" spans="2:4" x14ac:dyDescent="0.2">
      <c r="B233" s="10">
        <f t="shared" si="19"/>
        <v>42215</v>
      </c>
      <c r="C233" s="10"/>
      <c r="D233" s="10"/>
    </row>
    <row r="234" spans="2:4" x14ac:dyDescent="0.2">
      <c r="B234" s="10">
        <f t="shared" si="19"/>
        <v>42216</v>
      </c>
      <c r="C234" s="10"/>
      <c r="D234" s="10"/>
    </row>
    <row r="235" spans="2:4" x14ac:dyDescent="0.2">
      <c r="B235" s="10">
        <f t="shared" si="19"/>
        <v>42217</v>
      </c>
      <c r="C235" s="10"/>
      <c r="D235" s="10"/>
    </row>
    <row r="236" spans="2:4" x14ac:dyDescent="0.2">
      <c r="B236" s="10">
        <f t="shared" si="19"/>
        <v>42218</v>
      </c>
      <c r="C236" s="10"/>
      <c r="D236" s="10"/>
    </row>
    <row r="237" spans="2:4" x14ac:dyDescent="0.2">
      <c r="B237" s="10">
        <f t="shared" si="19"/>
        <v>42219</v>
      </c>
      <c r="C237" s="10"/>
      <c r="D237" s="10"/>
    </row>
    <row r="238" spans="2:4" x14ac:dyDescent="0.2">
      <c r="B238" s="10">
        <f t="shared" si="19"/>
        <v>42220</v>
      </c>
      <c r="C238" s="10"/>
      <c r="D238" s="10"/>
    </row>
    <row r="239" spans="2:4" x14ac:dyDescent="0.2">
      <c r="B239" s="10">
        <f t="shared" si="19"/>
        <v>42221</v>
      </c>
      <c r="C239" s="10"/>
      <c r="D239" s="10"/>
    </row>
    <row r="240" spans="2:4" x14ac:dyDescent="0.2">
      <c r="B240" s="10">
        <f t="shared" ref="B240:B303" si="20">B239+1</f>
        <v>42222</v>
      </c>
      <c r="C240" s="10"/>
      <c r="D240" s="10"/>
    </row>
    <row r="241" spans="2:4" x14ac:dyDescent="0.2">
      <c r="B241" s="10">
        <f t="shared" si="20"/>
        <v>42223</v>
      </c>
      <c r="C241" s="10"/>
      <c r="D241" s="10"/>
    </row>
    <row r="242" spans="2:4" x14ac:dyDescent="0.2">
      <c r="B242" s="10">
        <f t="shared" si="20"/>
        <v>42224</v>
      </c>
      <c r="C242" s="10"/>
      <c r="D242" s="10"/>
    </row>
    <row r="243" spans="2:4" x14ac:dyDescent="0.2">
      <c r="B243" s="10">
        <f t="shared" si="20"/>
        <v>42225</v>
      </c>
      <c r="C243" s="10"/>
      <c r="D243" s="10"/>
    </row>
    <row r="244" spans="2:4" x14ac:dyDescent="0.2">
      <c r="B244" s="10">
        <f t="shared" si="20"/>
        <v>42226</v>
      </c>
      <c r="C244" s="10"/>
      <c r="D244" s="10"/>
    </row>
    <row r="245" spans="2:4" x14ac:dyDescent="0.2">
      <c r="B245" s="10">
        <f t="shared" si="20"/>
        <v>42227</v>
      </c>
      <c r="C245" s="10"/>
      <c r="D245" s="10"/>
    </row>
    <row r="246" spans="2:4" x14ac:dyDescent="0.2">
      <c r="B246" s="10">
        <f t="shared" si="20"/>
        <v>42228</v>
      </c>
      <c r="C246" s="10"/>
      <c r="D246" s="10"/>
    </row>
    <row r="247" spans="2:4" x14ac:dyDescent="0.2">
      <c r="B247" s="10">
        <f t="shared" si="20"/>
        <v>42229</v>
      </c>
      <c r="C247" s="10"/>
      <c r="D247" s="10"/>
    </row>
    <row r="248" spans="2:4" x14ac:dyDescent="0.2">
      <c r="B248" s="10">
        <f t="shared" si="20"/>
        <v>42230</v>
      </c>
      <c r="C248" s="10"/>
      <c r="D248" s="10"/>
    </row>
    <row r="249" spans="2:4" x14ac:dyDescent="0.2">
      <c r="B249" s="10">
        <f t="shared" si="20"/>
        <v>42231</v>
      </c>
      <c r="C249" s="10"/>
      <c r="D249" s="10"/>
    </row>
    <row r="250" spans="2:4" x14ac:dyDescent="0.2">
      <c r="B250" s="10">
        <f t="shared" si="20"/>
        <v>42232</v>
      </c>
      <c r="C250" s="10"/>
      <c r="D250" s="10"/>
    </row>
    <row r="251" spans="2:4" x14ac:dyDescent="0.2">
      <c r="B251" s="10">
        <f t="shared" si="20"/>
        <v>42233</v>
      </c>
      <c r="C251" s="10"/>
      <c r="D251" s="10"/>
    </row>
    <row r="252" spans="2:4" x14ac:dyDescent="0.2">
      <c r="B252" s="10">
        <f t="shared" si="20"/>
        <v>42234</v>
      </c>
      <c r="C252" s="10"/>
      <c r="D252" s="10"/>
    </row>
    <row r="253" spans="2:4" x14ac:dyDescent="0.2">
      <c r="B253" s="10">
        <f t="shared" si="20"/>
        <v>42235</v>
      </c>
      <c r="C253" s="10"/>
      <c r="D253" s="10"/>
    </row>
    <row r="254" spans="2:4" x14ac:dyDescent="0.2">
      <c r="B254" s="10">
        <f t="shared" si="20"/>
        <v>42236</v>
      </c>
      <c r="C254" s="10"/>
      <c r="D254" s="10"/>
    </row>
    <row r="255" spans="2:4" x14ac:dyDescent="0.2">
      <c r="B255" s="10">
        <f t="shared" si="20"/>
        <v>42237</v>
      </c>
      <c r="C255" s="10"/>
      <c r="D255" s="10"/>
    </row>
    <row r="256" spans="2:4" x14ac:dyDescent="0.2">
      <c r="B256" s="10">
        <f t="shared" si="20"/>
        <v>42238</v>
      </c>
      <c r="C256" s="10"/>
      <c r="D256" s="10"/>
    </row>
    <row r="257" spans="2:4" x14ac:dyDescent="0.2">
      <c r="B257" s="10">
        <f t="shared" si="20"/>
        <v>42239</v>
      </c>
      <c r="C257" s="10"/>
      <c r="D257" s="10"/>
    </row>
    <row r="258" spans="2:4" x14ac:dyDescent="0.2">
      <c r="B258" s="10">
        <f t="shared" si="20"/>
        <v>42240</v>
      </c>
      <c r="C258" s="10"/>
      <c r="D258" s="10"/>
    </row>
    <row r="259" spans="2:4" x14ac:dyDescent="0.2">
      <c r="B259" s="10">
        <f t="shared" si="20"/>
        <v>42241</v>
      </c>
      <c r="C259" s="10"/>
      <c r="D259" s="10"/>
    </row>
    <row r="260" spans="2:4" x14ac:dyDescent="0.2">
      <c r="B260" s="10">
        <f t="shared" si="20"/>
        <v>42242</v>
      </c>
      <c r="C260" s="10"/>
      <c r="D260" s="10"/>
    </row>
    <row r="261" spans="2:4" x14ac:dyDescent="0.2">
      <c r="B261" s="10">
        <f t="shared" si="20"/>
        <v>42243</v>
      </c>
      <c r="C261" s="10"/>
      <c r="D261" s="10"/>
    </row>
    <row r="262" spans="2:4" x14ac:dyDescent="0.2">
      <c r="B262" s="10">
        <f t="shared" si="20"/>
        <v>42244</v>
      </c>
      <c r="C262" s="10"/>
      <c r="D262" s="10"/>
    </row>
    <row r="263" spans="2:4" x14ac:dyDescent="0.2">
      <c r="B263" s="10">
        <f t="shared" si="20"/>
        <v>42245</v>
      </c>
      <c r="C263" s="10"/>
      <c r="D263" s="10"/>
    </row>
    <row r="264" spans="2:4" x14ac:dyDescent="0.2">
      <c r="B264" s="10">
        <f t="shared" si="20"/>
        <v>42246</v>
      </c>
      <c r="C264" s="10"/>
      <c r="D264" s="10"/>
    </row>
    <row r="265" spans="2:4" x14ac:dyDescent="0.2">
      <c r="B265" s="10">
        <f t="shared" si="20"/>
        <v>42247</v>
      </c>
      <c r="C265" s="10"/>
      <c r="D265" s="10"/>
    </row>
    <row r="266" spans="2:4" x14ac:dyDescent="0.2">
      <c r="B266" s="10">
        <f t="shared" si="20"/>
        <v>42248</v>
      </c>
      <c r="C266" s="10"/>
      <c r="D266" s="10"/>
    </row>
    <row r="267" spans="2:4" x14ac:dyDescent="0.2">
      <c r="B267" s="10">
        <f t="shared" si="20"/>
        <v>42249</v>
      </c>
      <c r="C267" s="10"/>
      <c r="D267" s="10"/>
    </row>
    <row r="268" spans="2:4" x14ac:dyDescent="0.2">
      <c r="B268" s="10">
        <f t="shared" si="20"/>
        <v>42250</v>
      </c>
      <c r="C268" s="10"/>
      <c r="D268" s="10"/>
    </row>
    <row r="269" spans="2:4" x14ac:dyDescent="0.2">
      <c r="B269" s="10">
        <f t="shared" si="20"/>
        <v>42251</v>
      </c>
      <c r="C269" s="10"/>
      <c r="D269" s="10"/>
    </row>
    <row r="270" spans="2:4" x14ac:dyDescent="0.2">
      <c r="B270" s="10">
        <f t="shared" si="20"/>
        <v>42252</v>
      </c>
      <c r="C270" s="10"/>
      <c r="D270" s="10"/>
    </row>
    <row r="271" spans="2:4" x14ac:dyDescent="0.2">
      <c r="B271" s="10">
        <f t="shared" si="20"/>
        <v>42253</v>
      </c>
      <c r="C271" s="10"/>
      <c r="D271" s="10"/>
    </row>
    <row r="272" spans="2:4" x14ac:dyDescent="0.2">
      <c r="B272" s="10">
        <f t="shared" si="20"/>
        <v>42254</v>
      </c>
      <c r="C272" s="10"/>
      <c r="D272" s="10"/>
    </row>
    <row r="273" spans="2:4" x14ac:dyDescent="0.2">
      <c r="B273" s="10">
        <f t="shared" si="20"/>
        <v>42255</v>
      </c>
      <c r="C273" s="10"/>
      <c r="D273" s="10"/>
    </row>
    <row r="274" spans="2:4" x14ac:dyDescent="0.2">
      <c r="B274" s="10">
        <f t="shared" si="20"/>
        <v>42256</v>
      </c>
      <c r="C274" s="10"/>
      <c r="D274" s="10"/>
    </row>
    <row r="275" spans="2:4" x14ac:dyDescent="0.2">
      <c r="B275" s="10">
        <f t="shared" si="20"/>
        <v>42257</v>
      </c>
      <c r="C275" s="10"/>
      <c r="D275" s="10"/>
    </row>
    <row r="276" spans="2:4" x14ac:dyDescent="0.2">
      <c r="B276" s="10">
        <f t="shared" si="20"/>
        <v>42258</v>
      </c>
      <c r="C276" s="10"/>
      <c r="D276" s="10"/>
    </row>
    <row r="277" spans="2:4" x14ac:dyDescent="0.2">
      <c r="B277" s="10">
        <f t="shared" si="20"/>
        <v>42259</v>
      </c>
      <c r="C277" s="10"/>
      <c r="D277" s="10"/>
    </row>
    <row r="278" spans="2:4" x14ac:dyDescent="0.2">
      <c r="B278" s="10">
        <f t="shared" si="20"/>
        <v>42260</v>
      </c>
      <c r="C278" s="10"/>
      <c r="D278" s="10"/>
    </row>
    <row r="279" spans="2:4" x14ac:dyDescent="0.2">
      <c r="B279" s="10">
        <f t="shared" si="20"/>
        <v>42261</v>
      </c>
      <c r="C279" s="10"/>
      <c r="D279" s="10"/>
    </row>
    <row r="280" spans="2:4" x14ac:dyDescent="0.2">
      <c r="B280" s="10">
        <f t="shared" si="20"/>
        <v>42262</v>
      </c>
      <c r="C280" s="10"/>
      <c r="D280" s="10"/>
    </row>
    <row r="281" spans="2:4" x14ac:dyDescent="0.2">
      <c r="B281" s="10">
        <f t="shared" si="20"/>
        <v>42263</v>
      </c>
      <c r="C281" s="10"/>
      <c r="D281" s="10"/>
    </row>
    <row r="282" spans="2:4" x14ac:dyDescent="0.2">
      <c r="B282" s="10">
        <f t="shared" si="20"/>
        <v>42264</v>
      </c>
      <c r="C282" s="10"/>
      <c r="D282" s="10"/>
    </row>
    <row r="283" spans="2:4" x14ac:dyDescent="0.2">
      <c r="B283" s="10">
        <f t="shared" si="20"/>
        <v>42265</v>
      </c>
      <c r="C283" s="10"/>
      <c r="D283" s="10"/>
    </row>
    <row r="284" spans="2:4" x14ac:dyDescent="0.2">
      <c r="B284" s="10">
        <f t="shared" si="20"/>
        <v>42266</v>
      </c>
      <c r="C284" s="10"/>
      <c r="D284" s="10"/>
    </row>
    <row r="285" spans="2:4" x14ac:dyDescent="0.2">
      <c r="B285" s="10">
        <f t="shared" si="20"/>
        <v>42267</v>
      </c>
      <c r="C285" s="10"/>
      <c r="D285" s="10"/>
    </row>
    <row r="286" spans="2:4" x14ac:dyDescent="0.2">
      <c r="B286" s="10">
        <f t="shared" si="20"/>
        <v>42268</v>
      </c>
      <c r="C286" s="10"/>
      <c r="D286" s="10"/>
    </row>
    <row r="287" spans="2:4" x14ac:dyDescent="0.2">
      <c r="B287" s="10">
        <f t="shared" si="20"/>
        <v>42269</v>
      </c>
      <c r="C287" s="10"/>
      <c r="D287" s="10"/>
    </row>
    <row r="288" spans="2:4" x14ac:dyDescent="0.2">
      <c r="B288" s="10">
        <f t="shared" si="20"/>
        <v>42270</v>
      </c>
      <c r="C288" s="10"/>
      <c r="D288" s="10"/>
    </row>
    <row r="289" spans="2:4" x14ac:dyDescent="0.2">
      <c r="B289" s="10">
        <f t="shared" si="20"/>
        <v>42271</v>
      </c>
      <c r="C289" s="10"/>
      <c r="D289" s="10"/>
    </row>
    <row r="290" spans="2:4" x14ac:dyDescent="0.2">
      <c r="B290" s="10">
        <f t="shared" si="20"/>
        <v>42272</v>
      </c>
      <c r="C290" s="10"/>
      <c r="D290" s="10"/>
    </row>
    <row r="291" spans="2:4" x14ac:dyDescent="0.2">
      <c r="B291" s="10">
        <f t="shared" si="20"/>
        <v>42273</v>
      </c>
      <c r="C291" s="10"/>
      <c r="D291" s="10"/>
    </row>
    <row r="292" spans="2:4" x14ac:dyDescent="0.2">
      <c r="B292" s="10">
        <f t="shared" si="20"/>
        <v>42274</v>
      </c>
      <c r="C292" s="10"/>
      <c r="D292" s="10"/>
    </row>
    <row r="293" spans="2:4" x14ac:dyDescent="0.2">
      <c r="B293" s="10">
        <f t="shared" si="20"/>
        <v>42275</v>
      </c>
      <c r="C293" s="10"/>
      <c r="D293" s="10"/>
    </row>
    <row r="294" spans="2:4" x14ac:dyDescent="0.2">
      <c r="B294" s="10">
        <f t="shared" si="20"/>
        <v>42276</v>
      </c>
      <c r="C294" s="10"/>
      <c r="D294" s="10"/>
    </row>
    <row r="295" spans="2:4" x14ac:dyDescent="0.2">
      <c r="B295" s="10">
        <f t="shared" si="20"/>
        <v>42277</v>
      </c>
      <c r="C295" s="10"/>
      <c r="D295" s="10"/>
    </row>
    <row r="296" spans="2:4" x14ac:dyDescent="0.2">
      <c r="B296" s="10">
        <f t="shared" si="20"/>
        <v>42278</v>
      </c>
      <c r="C296" s="10"/>
      <c r="D296" s="10"/>
    </row>
    <row r="297" spans="2:4" x14ac:dyDescent="0.2">
      <c r="B297" s="10">
        <f t="shared" si="20"/>
        <v>42279</v>
      </c>
      <c r="C297" s="10"/>
      <c r="D297" s="10"/>
    </row>
    <row r="298" spans="2:4" x14ac:dyDescent="0.2">
      <c r="B298" s="10">
        <f t="shared" si="20"/>
        <v>42280</v>
      </c>
      <c r="C298" s="10"/>
      <c r="D298" s="10"/>
    </row>
    <row r="299" spans="2:4" x14ac:dyDescent="0.2">
      <c r="B299" s="10">
        <f t="shared" si="20"/>
        <v>42281</v>
      </c>
      <c r="C299" s="10"/>
      <c r="D299" s="10"/>
    </row>
    <row r="300" spans="2:4" x14ac:dyDescent="0.2">
      <c r="B300" s="10">
        <f t="shared" si="20"/>
        <v>42282</v>
      </c>
      <c r="C300" s="10"/>
      <c r="D300" s="10"/>
    </row>
    <row r="301" spans="2:4" x14ac:dyDescent="0.2">
      <c r="B301" s="10">
        <f t="shared" si="20"/>
        <v>42283</v>
      </c>
      <c r="C301" s="10"/>
      <c r="D301" s="10"/>
    </row>
    <row r="302" spans="2:4" x14ac:dyDescent="0.2">
      <c r="B302" s="10">
        <f t="shared" si="20"/>
        <v>42284</v>
      </c>
      <c r="C302" s="10"/>
      <c r="D302" s="10"/>
    </row>
    <row r="303" spans="2:4" x14ac:dyDescent="0.2">
      <c r="B303" s="10">
        <f t="shared" si="20"/>
        <v>42285</v>
      </c>
      <c r="C303" s="10"/>
      <c r="D303" s="10"/>
    </row>
    <row r="304" spans="2:4" x14ac:dyDescent="0.2">
      <c r="B304" s="10">
        <f t="shared" ref="B304:B367" si="21">B303+1</f>
        <v>42286</v>
      </c>
      <c r="C304" s="10"/>
      <c r="D304" s="10"/>
    </row>
    <row r="305" spans="2:4" x14ac:dyDescent="0.2">
      <c r="B305" s="10">
        <f t="shared" si="21"/>
        <v>42287</v>
      </c>
      <c r="C305" s="10"/>
      <c r="D305" s="10"/>
    </row>
    <row r="306" spans="2:4" x14ac:dyDescent="0.2">
      <c r="B306" s="10">
        <f t="shared" si="21"/>
        <v>42288</v>
      </c>
      <c r="C306" s="10"/>
      <c r="D306" s="10"/>
    </row>
    <row r="307" spans="2:4" x14ac:dyDescent="0.2">
      <c r="B307" s="10">
        <f t="shared" si="21"/>
        <v>42289</v>
      </c>
      <c r="C307" s="10"/>
      <c r="D307" s="10"/>
    </row>
    <row r="308" spans="2:4" x14ac:dyDescent="0.2">
      <c r="B308" s="10">
        <f t="shared" si="21"/>
        <v>42290</v>
      </c>
      <c r="C308" s="10"/>
      <c r="D308" s="10"/>
    </row>
    <row r="309" spans="2:4" x14ac:dyDescent="0.2">
      <c r="B309" s="10">
        <f t="shared" si="21"/>
        <v>42291</v>
      </c>
      <c r="C309" s="10"/>
      <c r="D309" s="10"/>
    </row>
    <row r="310" spans="2:4" x14ac:dyDescent="0.2">
      <c r="B310" s="10">
        <f t="shared" si="21"/>
        <v>42292</v>
      </c>
      <c r="C310" s="10"/>
      <c r="D310" s="10"/>
    </row>
    <row r="311" spans="2:4" x14ac:dyDescent="0.2">
      <c r="B311" s="10">
        <f t="shared" si="21"/>
        <v>42293</v>
      </c>
      <c r="C311" s="10"/>
      <c r="D311" s="10"/>
    </row>
    <row r="312" spans="2:4" x14ac:dyDescent="0.2">
      <c r="B312" s="10">
        <f t="shared" si="21"/>
        <v>42294</v>
      </c>
      <c r="C312" s="10"/>
      <c r="D312" s="10"/>
    </row>
    <row r="313" spans="2:4" x14ac:dyDescent="0.2">
      <c r="B313" s="10">
        <f t="shared" si="21"/>
        <v>42295</v>
      </c>
      <c r="C313" s="10"/>
      <c r="D313" s="10"/>
    </row>
    <row r="314" spans="2:4" x14ac:dyDescent="0.2">
      <c r="B314" s="10">
        <f t="shared" si="21"/>
        <v>42296</v>
      </c>
      <c r="C314" s="10"/>
      <c r="D314" s="10"/>
    </row>
    <row r="315" spans="2:4" x14ac:dyDescent="0.2">
      <c r="B315" s="10">
        <f t="shared" si="21"/>
        <v>42297</v>
      </c>
      <c r="C315" s="10"/>
      <c r="D315" s="10"/>
    </row>
    <row r="316" spans="2:4" x14ac:dyDescent="0.2">
      <c r="B316" s="10">
        <f t="shared" si="21"/>
        <v>42298</v>
      </c>
      <c r="C316" s="10"/>
      <c r="D316" s="10"/>
    </row>
    <row r="317" spans="2:4" x14ac:dyDescent="0.2">
      <c r="B317" s="10">
        <f t="shared" si="21"/>
        <v>42299</v>
      </c>
      <c r="C317" s="10"/>
      <c r="D317" s="10"/>
    </row>
    <row r="318" spans="2:4" x14ac:dyDescent="0.2">
      <c r="B318" s="10">
        <f t="shared" si="21"/>
        <v>42300</v>
      </c>
      <c r="C318" s="10"/>
      <c r="D318" s="10"/>
    </row>
    <row r="319" spans="2:4" x14ac:dyDescent="0.2">
      <c r="B319" s="10">
        <f t="shared" si="21"/>
        <v>42301</v>
      </c>
      <c r="C319" s="10"/>
      <c r="D319" s="10"/>
    </row>
    <row r="320" spans="2:4" x14ac:dyDescent="0.2">
      <c r="B320" s="10">
        <f t="shared" si="21"/>
        <v>42302</v>
      </c>
      <c r="C320" s="10"/>
      <c r="D320" s="10"/>
    </row>
    <row r="321" spans="2:4" x14ac:dyDescent="0.2">
      <c r="B321" s="10">
        <f t="shared" si="21"/>
        <v>42303</v>
      </c>
      <c r="C321" s="10"/>
      <c r="D321" s="10"/>
    </row>
    <row r="322" spans="2:4" x14ac:dyDescent="0.2">
      <c r="B322" s="10">
        <f t="shared" si="21"/>
        <v>42304</v>
      </c>
      <c r="C322" s="10"/>
      <c r="D322" s="10"/>
    </row>
    <row r="323" spans="2:4" x14ac:dyDescent="0.2">
      <c r="B323" s="10">
        <f t="shared" si="21"/>
        <v>42305</v>
      </c>
      <c r="C323" s="10"/>
      <c r="D323" s="10"/>
    </row>
    <row r="324" spans="2:4" x14ac:dyDescent="0.2">
      <c r="B324" s="10">
        <f t="shared" si="21"/>
        <v>42306</v>
      </c>
      <c r="C324" s="10"/>
      <c r="D324" s="10"/>
    </row>
    <row r="325" spans="2:4" x14ac:dyDescent="0.2">
      <c r="B325" s="10">
        <f t="shared" si="21"/>
        <v>42307</v>
      </c>
      <c r="C325" s="10"/>
      <c r="D325" s="10"/>
    </row>
    <row r="326" spans="2:4" x14ac:dyDescent="0.2">
      <c r="B326" s="10">
        <f t="shared" si="21"/>
        <v>42308</v>
      </c>
      <c r="C326" s="10"/>
      <c r="D326" s="10"/>
    </row>
    <row r="327" spans="2:4" x14ac:dyDescent="0.2">
      <c r="B327" s="10">
        <f t="shared" si="21"/>
        <v>42309</v>
      </c>
      <c r="C327" s="10"/>
      <c r="D327" s="10"/>
    </row>
    <row r="328" spans="2:4" x14ac:dyDescent="0.2">
      <c r="B328" s="10">
        <f t="shared" si="21"/>
        <v>42310</v>
      </c>
      <c r="C328" s="10"/>
      <c r="D328" s="10"/>
    </row>
    <row r="329" spans="2:4" x14ac:dyDescent="0.2">
      <c r="B329" s="10">
        <f t="shared" si="21"/>
        <v>42311</v>
      </c>
      <c r="C329" s="10"/>
      <c r="D329" s="10"/>
    </row>
    <row r="330" spans="2:4" x14ac:dyDescent="0.2">
      <c r="B330" s="10">
        <f t="shared" si="21"/>
        <v>42312</v>
      </c>
      <c r="C330" s="10"/>
      <c r="D330" s="10"/>
    </row>
    <row r="331" spans="2:4" x14ac:dyDescent="0.2">
      <c r="B331" s="10">
        <f t="shared" si="21"/>
        <v>42313</v>
      </c>
      <c r="C331" s="10"/>
      <c r="D331" s="10"/>
    </row>
    <row r="332" spans="2:4" x14ac:dyDescent="0.2">
      <c r="B332" s="10">
        <f t="shared" si="21"/>
        <v>42314</v>
      </c>
      <c r="C332" s="10"/>
      <c r="D332" s="10"/>
    </row>
    <row r="333" spans="2:4" x14ac:dyDescent="0.2">
      <c r="B333" s="10">
        <f t="shared" si="21"/>
        <v>42315</v>
      </c>
      <c r="C333" s="10"/>
      <c r="D333" s="10"/>
    </row>
    <row r="334" spans="2:4" x14ac:dyDescent="0.2">
      <c r="B334" s="10">
        <f t="shared" si="21"/>
        <v>42316</v>
      </c>
      <c r="C334" s="10"/>
      <c r="D334" s="10"/>
    </row>
    <row r="335" spans="2:4" x14ac:dyDescent="0.2">
      <c r="B335" s="10">
        <f t="shared" si="21"/>
        <v>42317</v>
      </c>
      <c r="C335" s="10"/>
      <c r="D335" s="10"/>
    </row>
    <row r="336" spans="2:4" x14ac:dyDescent="0.2">
      <c r="B336" s="10">
        <f t="shared" si="21"/>
        <v>42318</v>
      </c>
      <c r="C336" s="10"/>
      <c r="D336" s="10"/>
    </row>
    <row r="337" spans="2:4" x14ac:dyDescent="0.2">
      <c r="B337" s="10">
        <f t="shared" si="21"/>
        <v>42319</v>
      </c>
      <c r="C337" s="10"/>
      <c r="D337" s="10"/>
    </row>
    <row r="338" spans="2:4" x14ac:dyDescent="0.2">
      <c r="B338" s="10">
        <f t="shared" si="21"/>
        <v>42320</v>
      </c>
      <c r="C338" s="10"/>
      <c r="D338" s="10"/>
    </row>
    <row r="339" spans="2:4" x14ac:dyDescent="0.2">
      <c r="B339" s="10">
        <f t="shared" si="21"/>
        <v>42321</v>
      </c>
      <c r="C339" s="10"/>
      <c r="D339" s="10"/>
    </row>
    <row r="340" spans="2:4" x14ac:dyDescent="0.2">
      <c r="B340" s="10">
        <f t="shared" si="21"/>
        <v>42322</v>
      </c>
      <c r="C340" s="10"/>
      <c r="D340" s="10"/>
    </row>
    <row r="341" spans="2:4" x14ac:dyDescent="0.2">
      <c r="B341" s="10">
        <f t="shared" si="21"/>
        <v>42323</v>
      </c>
      <c r="C341" s="10"/>
      <c r="D341" s="10"/>
    </row>
    <row r="342" spans="2:4" x14ac:dyDescent="0.2">
      <c r="B342" s="10">
        <f t="shared" si="21"/>
        <v>42324</v>
      </c>
      <c r="C342" s="10"/>
      <c r="D342" s="10"/>
    </row>
    <row r="343" spans="2:4" x14ac:dyDescent="0.2">
      <c r="B343" s="10">
        <f t="shared" si="21"/>
        <v>42325</v>
      </c>
      <c r="C343" s="10"/>
      <c r="D343" s="10"/>
    </row>
    <row r="344" spans="2:4" x14ac:dyDescent="0.2">
      <c r="B344" s="10">
        <f t="shared" si="21"/>
        <v>42326</v>
      </c>
      <c r="C344" s="10"/>
      <c r="D344" s="10"/>
    </row>
    <row r="345" spans="2:4" x14ac:dyDescent="0.2">
      <c r="B345" s="10">
        <f t="shared" si="21"/>
        <v>42327</v>
      </c>
      <c r="C345" s="10"/>
      <c r="D345" s="10"/>
    </row>
    <row r="346" spans="2:4" x14ac:dyDescent="0.2">
      <c r="B346" s="10">
        <f t="shared" si="21"/>
        <v>42328</v>
      </c>
      <c r="C346" s="10"/>
      <c r="D346" s="10"/>
    </row>
    <row r="347" spans="2:4" x14ac:dyDescent="0.2">
      <c r="B347" s="10">
        <f t="shared" si="21"/>
        <v>42329</v>
      </c>
      <c r="C347" s="10"/>
      <c r="D347" s="10"/>
    </row>
    <row r="348" spans="2:4" x14ac:dyDescent="0.2">
      <c r="B348" s="10">
        <f t="shared" si="21"/>
        <v>42330</v>
      </c>
      <c r="C348" s="10"/>
      <c r="D348" s="10"/>
    </row>
    <row r="349" spans="2:4" x14ac:dyDescent="0.2">
      <c r="B349" s="10">
        <f t="shared" si="21"/>
        <v>42331</v>
      </c>
      <c r="C349" s="10"/>
      <c r="D349" s="10"/>
    </row>
    <row r="350" spans="2:4" x14ac:dyDescent="0.2">
      <c r="B350" s="10">
        <f t="shared" si="21"/>
        <v>42332</v>
      </c>
      <c r="C350" s="10"/>
      <c r="D350" s="10"/>
    </row>
    <row r="351" spans="2:4" x14ac:dyDescent="0.2">
      <c r="B351" s="10">
        <f t="shared" si="21"/>
        <v>42333</v>
      </c>
      <c r="C351" s="10"/>
      <c r="D351" s="10"/>
    </row>
    <row r="352" spans="2:4" x14ac:dyDescent="0.2">
      <c r="B352" s="10">
        <f t="shared" si="21"/>
        <v>42334</v>
      </c>
      <c r="C352" s="10"/>
      <c r="D352" s="10"/>
    </row>
    <row r="353" spans="2:4" x14ac:dyDescent="0.2">
      <c r="B353" s="10">
        <f t="shared" si="21"/>
        <v>42335</v>
      </c>
      <c r="C353" s="10"/>
      <c r="D353" s="10"/>
    </row>
    <row r="354" spans="2:4" x14ac:dyDescent="0.2">
      <c r="B354" s="10">
        <f t="shared" si="21"/>
        <v>42336</v>
      </c>
      <c r="C354" s="10"/>
      <c r="D354" s="10"/>
    </row>
    <row r="355" spans="2:4" x14ac:dyDescent="0.2">
      <c r="B355" s="10">
        <f t="shared" si="21"/>
        <v>42337</v>
      </c>
      <c r="C355" s="10"/>
      <c r="D355" s="10"/>
    </row>
    <row r="356" spans="2:4" x14ac:dyDescent="0.2">
      <c r="B356" s="10">
        <f t="shared" si="21"/>
        <v>42338</v>
      </c>
      <c r="C356" s="10"/>
      <c r="D356" s="10"/>
    </row>
    <row r="357" spans="2:4" x14ac:dyDescent="0.2">
      <c r="B357" s="10">
        <f t="shared" si="21"/>
        <v>42339</v>
      </c>
      <c r="C357" s="10"/>
      <c r="D357" s="10"/>
    </row>
    <row r="358" spans="2:4" x14ac:dyDescent="0.2">
      <c r="B358" s="10">
        <f t="shared" si="21"/>
        <v>42340</v>
      </c>
      <c r="C358" s="10"/>
      <c r="D358" s="10"/>
    </row>
    <row r="359" spans="2:4" x14ac:dyDescent="0.2">
      <c r="B359" s="10">
        <f t="shared" si="21"/>
        <v>42341</v>
      </c>
      <c r="C359" s="10"/>
      <c r="D359" s="10"/>
    </row>
    <row r="360" spans="2:4" x14ac:dyDescent="0.2">
      <c r="B360" s="10">
        <f t="shared" si="21"/>
        <v>42342</v>
      </c>
      <c r="C360" s="10"/>
      <c r="D360" s="10"/>
    </row>
    <row r="361" spans="2:4" x14ac:dyDescent="0.2">
      <c r="B361" s="10">
        <f t="shared" si="21"/>
        <v>42343</v>
      </c>
      <c r="C361" s="10"/>
      <c r="D361" s="10"/>
    </row>
    <row r="362" spans="2:4" x14ac:dyDescent="0.2">
      <c r="B362" s="10">
        <f t="shared" si="21"/>
        <v>42344</v>
      </c>
      <c r="C362" s="10"/>
      <c r="D362" s="10"/>
    </row>
    <row r="363" spans="2:4" x14ac:dyDescent="0.2">
      <c r="B363" s="10">
        <f t="shared" si="21"/>
        <v>42345</v>
      </c>
      <c r="C363" s="10"/>
      <c r="D363" s="10"/>
    </row>
    <row r="364" spans="2:4" x14ac:dyDescent="0.2">
      <c r="B364" s="10">
        <f t="shared" si="21"/>
        <v>42346</v>
      </c>
      <c r="C364" s="10"/>
      <c r="D364" s="10"/>
    </row>
    <row r="365" spans="2:4" x14ac:dyDescent="0.2">
      <c r="B365" s="10">
        <f t="shared" si="21"/>
        <v>42347</v>
      </c>
      <c r="C365" s="10"/>
      <c r="D365" s="10"/>
    </row>
    <row r="366" spans="2:4" x14ac:dyDescent="0.2">
      <c r="B366" s="10">
        <f t="shared" si="21"/>
        <v>42348</v>
      </c>
      <c r="C366" s="10"/>
      <c r="D366" s="10"/>
    </row>
    <row r="367" spans="2:4" x14ac:dyDescent="0.2">
      <c r="B367" s="10">
        <f t="shared" si="21"/>
        <v>42349</v>
      </c>
      <c r="C367" s="10"/>
      <c r="D367" s="10"/>
    </row>
    <row r="368" spans="2:4" x14ac:dyDescent="0.2">
      <c r="B368" s="10">
        <f t="shared" ref="B368:B431" si="22">B367+1</f>
        <v>42350</v>
      </c>
      <c r="C368" s="10"/>
      <c r="D368" s="10"/>
    </row>
    <row r="369" spans="2:4" x14ac:dyDescent="0.2">
      <c r="B369" s="10">
        <f t="shared" si="22"/>
        <v>42351</v>
      </c>
      <c r="C369" s="10"/>
      <c r="D369" s="10"/>
    </row>
    <row r="370" spans="2:4" x14ac:dyDescent="0.2">
      <c r="B370" s="10">
        <f t="shared" si="22"/>
        <v>42352</v>
      </c>
      <c r="C370" s="10"/>
      <c r="D370" s="10"/>
    </row>
    <row r="371" spans="2:4" x14ac:dyDescent="0.2">
      <c r="B371" s="10">
        <f t="shared" si="22"/>
        <v>42353</v>
      </c>
      <c r="C371" s="10"/>
      <c r="D371" s="10"/>
    </row>
    <row r="372" spans="2:4" x14ac:dyDescent="0.2">
      <c r="B372" s="10">
        <f t="shared" si="22"/>
        <v>42354</v>
      </c>
      <c r="C372" s="10"/>
      <c r="D372" s="10"/>
    </row>
    <row r="373" spans="2:4" x14ac:dyDescent="0.2">
      <c r="B373" s="10">
        <f t="shared" si="22"/>
        <v>42355</v>
      </c>
      <c r="C373" s="10"/>
      <c r="D373" s="10"/>
    </row>
    <row r="374" spans="2:4" x14ac:dyDescent="0.2">
      <c r="B374" s="10">
        <f t="shared" si="22"/>
        <v>42356</v>
      </c>
      <c r="C374" s="10"/>
      <c r="D374" s="10"/>
    </row>
    <row r="375" spans="2:4" x14ac:dyDescent="0.2">
      <c r="B375" s="10">
        <f t="shared" si="22"/>
        <v>42357</v>
      </c>
      <c r="C375" s="10"/>
      <c r="D375" s="10"/>
    </row>
    <row r="376" spans="2:4" x14ac:dyDescent="0.2">
      <c r="B376" s="10">
        <f t="shared" si="22"/>
        <v>42358</v>
      </c>
      <c r="C376" s="10"/>
      <c r="D376" s="10"/>
    </row>
    <row r="377" spans="2:4" x14ac:dyDescent="0.2">
      <c r="B377" s="10">
        <f t="shared" si="22"/>
        <v>42359</v>
      </c>
      <c r="C377" s="10"/>
      <c r="D377" s="10"/>
    </row>
    <row r="378" spans="2:4" x14ac:dyDescent="0.2">
      <c r="B378" s="10">
        <f t="shared" si="22"/>
        <v>42360</v>
      </c>
      <c r="C378" s="10"/>
      <c r="D378" s="10"/>
    </row>
    <row r="379" spans="2:4" x14ac:dyDescent="0.2">
      <c r="B379" s="10">
        <f t="shared" si="22"/>
        <v>42361</v>
      </c>
      <c r="C379" s="10"/>
      <c r="D379" s="10"/>
    </row>
    <row r="380" spans="2:4" x14ac:dyDescent="0.2">
      <c r="B380" s="10">
        <f t="shared" si="22"/>
        <v>42362</v>
      </c>
      <c r="C380" s="10"/>
      <c r="D380" s="10"/>
    </row>
    <row r="381" spans="2:4" x14ac:dyDescent="0.2">
      <c r="B381" s="10">
        <f t="shared" si="22"/>
        <v>42363</v>
      </c>
      <c r="C381" s="10"/>
      <c r="D381" s="10"/>
    </row>
    <row r="382" spans="2:4" x14ac:dyDescent="0.2">
      <c r="B382" s="10">
        <f t="shared" si="22"/>
        <v>42364</v>
      </c>
      <c r="C382" s="10"/>
      <c r="D382" s="10"/>
    </row>
    <row r="383" spans="2:4" x14ac:dyDescent="0.2">
      <c r="B383" s="10">
        <f t="shared" si="22"/>
        <v>42365</v>
      </c>
      <c r="C383" s="10"/>
      <c r="D383" s="10"/>
    </row>
    <row r="384" spans="2:4" x14ac:dyDescent="0.2">
      <c r="B384" s="10">
        <f t="shared" si="22"/>
        <v>42366</v>
      </c>
      <c r="C384" s="10"/>
      <c r="D384" s="10"/>
    </row>
    <row r="385" spans="2:4" x14ac:dyDescent="0.2">
      <c r="B385" s="10">
        <f t="shared" si="22"/>
        <v>42367</v>
      </c>
      <c r="C385" s="10"/>
      <c r="D385" s="10"/>
    </row>
    <row r="386" spans="2:4" x14ac:dyDescent="0.2">
      <c r="B386" s="10">
        <f t="shared" si="22"/>
        <v>42368</v>
      </c>
      <c r="C386" s="10"/>
      <c r="D386" s="10"/>
    </row>
    <row r="387" spans="2:4" x14ac:dyDescent="0.2">
      <c r="B387" s="10">
        <f t="shared" si="22"/>
        <v>42369</v>
      </c>
      <c r="C387" s="10"/>
      <c r="D387" s="10"/>
    </row>
    <row r="388" spans="2:4" x14ac:dyDescent="0.2">
      <c r="B388" s="10">
        <f t="shared" si="22"/>
        <v>42370</v>
      </c>
      <c r="C388" s="10"/>
      <c r="D388" s="10"/>
    </row>
    <row r="389" spans="2:4" x14ac:dyDescent="0.2">
      <c r="B389" s="10">
        <f t="shared" si="22"/>
        <v>42371</v>
      </c>
      <c r="C389" s="10"/>
      <c r="D389" s="10"/>
    </row>
    <row r="390" spans="2:4" x14ac:dyDescent="0.2">
      <c r="B390" s="10">
        <f t="shared" si="22"/>
        <v>42372</v>
      </c>
      <c r="C390" s="10"/>
      <c r="D390" s="10"/>
    </row>
    <row r="391" spans="2:4" x14ac:dyDescent="0.2">
      <c r="B391" s="10">
        <f t="shared" si="22"/>
        <v>42373</v>
      </c>
      <c r="C391" s="10"/>
      <c r="D391" s="10"/>
    </row>
    <row r="392" spans="2:4" x14ac:dyDescent="0.2">
      <c r="B392" s="10">
        <f t="shared" si="22"/>
        <v>42374</v>
      </c>
      <c r="C392" s="10"/>
      <c r="D392" s="10"/>
    </row>
    <row r="393" spans="2:4" x14ac:dyDescent="0.2">
      <c r="B393" s="10">
        <f t="shared" si="22"/>
        <v>42375</v>
      </c>
      <c r="C393" s="10"/>
      <c r="D393" s="10"/>
    </row>
    <row r="394" spans="2:4" x14ac:dyDescent="0.2">
      <c r="B394" s="10">
        <f t="shared" si="22"/>
        <v>42376</v>
      </c>
      <c r="C394" s="10"/>
      <c r="D394" s="10"/>
    </row>
    <row r="395" spans="2:4" x14ac:dyDescent="0.2">
      <c r="B395" s="10">
        <f t="shared" si="22"/>
        <v>42377</v>
      </c>
      <c r="C395" s="10"/>
      <c r="D395" s="10"/>
    </row>
    <row r="396" spans="2:4" x14ac:dyDescent="0.2">
      <c r="B396" s="10">
        <f t="shared" si="22"/>
        <v>42378</v>
      </c>
      <c r="C396" s="10"/>
      <c r="D396" s="10"/>
    </row>
    <row r="397" spans="2:4" x14ac:dyDescent="0.2">
      <c r="B397" s="10">
        <f t="shared" si="22"/>
        <v>42379</v>
      </c>
      <c r="C397" s="10"/>
      <c r="D397" s="10"/>
    </row>
    <row r="398" spans="2:4" x14ac:dyDescent="0.2">
      <c r="B398" s="10">
        <f t="shared" si="22"/>
        <v>42380</v>
      </c>
      <c r="C398" s="10"/>
      <c r="D398" s="10"/>
    </row>
    <row r="399" spans="2:4" x14ac:dyDescent="0.2">
      <c r="B399" s="10">
        <f t="shared" si="22"/>
        <v>42381</v>
      </c>
      <c r="C399" s="10"/>
      <c r="D399" s="10"/>
    </row>
    <row r="400" spans="2:4" x14ac:dyDescent="0.2">
      <c r="B400" s="10">
        <f t="shared" si="22"/>
        <v>42382</v>
      </c>
      <c r="C400" s="10"/>
      <c r="D400" s="10"/>
    </row>
    <row r="401" spans="2:4" x14ac:dyDescent="0.2">
      <c r="B401" s="10">
        <f t="shared" si="22"/>
        <v>42383</v>
      </c>
      <c r="C401" s="10"/>
      <c r="D401" s="10"/>
    </row>
    <row r="402" spans="2:4" x14ac:dyDescent="0.2">
      <c r="B402" s="10">
        <f t="shared" si="22"/>
        <v>42384</v>
      </c>
      <c r="C402" s="10"/>
      <c r="D402" s="10"/>
    </row>
    <row r="403" spans="2:4" x14ac:dyDescent="0.2">
      <c r="B403" s="10">
        <f t="shared" si="22"/>
        <v>42385</v>
      </c>
      <c r="C403" s="10"/>
      <c r="D403" s="10"/>
    </row>
    <row r="404" spans="2:4" x14ac:dyDescent="0.2">
      <c r="B404" s="10">
        <f t="shared" si="22"/>
        <v>42386</v>
      </c>
      <c r="C404" s="10"/>
      <c r="D404" s="10"/>
    </row>
    <row r="405" spans="2:4" x14ac:dyDescent="0.2">
      <c r="B405" s="10">
        <f t="shared" si="22"/>
        <v>42387</v>
      </c>
      <c r="C405" s="10"/>
      <c r="D405" s="10"/>
    </row>
    <row r="406" spans="2:4" x14ac:dyDescent="0.2">
      <c r="B406" s="10">
        <f t="shared" si="22"/>
        <v>42388</v>
      </c>
      <c r="C406" s="10"/>
      <c r="D406" s="10"/>
    </row>
    <row r="407" spans="2:4" x14ac:dyDescent="0.2">
      <c r="B407" s="10">
        <f t="shared" si="22"/>
        <v>42389</v>
      </c>
      <c r="C407" s="10"/>
      <c r="D407" s="10"/>
    </row>
    <row r="408" spans="2:4" x14ac:dyDescent="0.2">
      <c r="B408" s="10">
        <f t="shared" si="22"/>
        <v>42390</v>
      </c>
      <c r="C408" s="10"/>
      <c r="D408" s="10"/>
    </row>
    <row r="409" spans="2:4" x14ac:dyDescent="0.2">
      <c r="B409" s="10">
        <f t="shared" si="22"/>
        <v>42391</v>
      </c>
      <c r="C409" s="10"/>
      <c r="D409" s="10"/>
    </row>
    <row r="410" spans="2:4" x14ac:dyDescent="0.2">
      <c r="B410" s="10">
        <f t="shared" si="22"/>
        <v>42392</v>
      </c>
      <c r="C410" s="10"/>
      <c r="D410" s="10"/>
    </row>
    <row r="411" spans="2:4" x14ac:dyDescent="0.2">
      <c r="B411" s="10">
        <f t="shared" si="22"/>
        <v>42393</v>
      </c>
      <c r="C411" s="10"/>
      <c r="D411" s="10"/>
    </row>
    <row r="412" spans="2:4" x14ac:dyDescent="0.2">
      <c r="B412" s="10">
        <f t="shared" si="22"/>
        <v>42394</v>
      </c>
      <c r="C412" s="10"/>
      <c r="D412" s="10"/>
    </row>
    <row r="413" spans="2:4" x14ac:dyDescent="0.2">
      <c r="B413" s="10">
        <f t="shared" si="22"/>
        <v>42395</v>
      </c>
      <c r="C413" s="10"/>
      <c r="D413" s="10"/>
    </row>
    <row r="414" spans="2:4" x14ac:dyDescent="0.2">
      <c r="B414" s="10">
        <f t="shared" si="22"/>
        <v>42396</v>
      </c>
      <c r="C414" s="10"/>
      <c r="D414" s="10"/>
    </row>
    <row r="415" spans="2:4" x14ac:dyDescent="0.2">
      <c r="B415" s="10">
        <f t="shared" si="22"/>
        <v>42397</v>
      </c>
      <c r="C415" s="10"/>
      <c r="D415" s="10"/>
    </row>
    <row r="416" spans="2:4" x14ac:dyDescent="0.2">
      <c r="B416" s="10">
        <f t="shared" si="22"/>
        <v>42398</v>
      </c>
      <c r="C416" s="10"/>
      <c r="D416" s="10"/>
    </row>
    <row r="417" spans="2:4" x14ac:dyDescent="0.2">
      <c r="B417" s="10">
        <f t="shared" si="22"/>
        <v>42399</v>
      </c>
      <c r="C417" s="10"/>
      <c r="D417" s="10"/>
    </row>
    <row r="418" spans="2:4" x14ac:dyDescent="0.2">
      <c r="B418" s="10">
        <f t="shared" si="22"/>
        <v>42400</v>
      </c>
      <c r="C418" s="10"/>
      <c r="D418" s="10"/>
    </row>
    <row r="419" spans="2:4" x14ac:dyDescent="0.2">
      <c r="B419" s="10">
        <f t="shared" si="22"/>
        <v>42401</v>
      </c>
      <c r="C419" s="10"/>
      <c r="D419" s="10"/>
    </row>
    <row r="420" spans="2:4" x14ac:dyDescent="0.2">
      <c r="B420" s="10">
        <f t="shared" si="22"/>
        <v>42402</v>
      </c>
      <c r="C420" s="10"/>
      <c r="D420" s="10"/>
    </row>
    <row r="421" spans="2:4" x14ac:dyDescent="0.2">
      <c r="B421" s="10">
        <f t="shared" si="22"/>
        <v>42403</v>
      </c>
      <c r="C421" s="10"/>
      <c r="D421" s="10"/>
    </row>
    <row r="422" spans="2:4" x14ac:dyDescent="0.2">
      <c r="B422" s="10">
        <f t="shared" si="22"/>
        <v>42404</v>
      </c>
      <c r="C422" s="10"/>
      <c r="D422" s="10"/>
    </row>
    <row r="423" spans="2:4" x14ac:dyDescent="0.2">
      <c r="B423" s="10">
        <f t="shared" si="22"/>
        <v>42405</v>
      </c>
      <c r="C423" s="10"/>
      <c r="D423" s="10"/>
    </row>
    <row r="424" spans="2:4" x14ac:dyDescent="0.2">
      <c r="B424" s="10">
        <f t="shared" si="22"/>
        <v>42406</v>
      </c>
      <c r="C424" s="10"/>
      <c r="D424" s="10"/>
    </row>
    <row r="425" spans="2:4" x14ac:dyDescent="0.2">
      <c r="B425" s="10">
        <f t="shared" si="22"/>
        <v>42407</v>
      </c>
      <c r="C425" s="10"/>
      <c r="D425" s="10"/>
    </row>
    <row r="426" spans="2:4" x14ac:dyDescent="0.2">
      <c r="B426" s="10">
        <f t="shared" si="22"/>
        <v>42408</v>
      </c>
      <c r="C426" s="10"/>
      <c r="D426" s="10"/>
    </row>
    <row r="427" spans="2:4" x14ac:dyDescent="0.2">
      <c r="B427" s="10">
        <f t="shared" si="22"/>
        <v>42409</v>
      </c>
      <c r="C427" s="10"/>
      <c r="D427" s="10"/>
    </row>
    <row r="428" spans="2:4" x14ac:dyDescent="0.2">
      <c r="B428" s="10">
        <f t="shared" si="22"/>
        <v>42410</v>
      </c>
      <c r="C428" s="10"/>
      <c r="D428" s="10"/>
    </row>
    <row r="429" spans="2:4" x14ac:dyDescent="0.2">
      <c r="B429" s="10">
        <f t="shared" si="22"/>
        <v>42411</v>
      </c>
      <c r="C429" s="10"/>
      <c r="D429" s="10"/>
    </row>
    <row r="430" spans="2:4" x14ac:dyDescent="0.2">
      <c r="B430" s="10">
        <f t="shared" si="22"/>
        <v>42412</v>
      </c>
      <c r="C430" s="10"/>
      <c r="D430" s="10"/>
    </row>
    <row r="431" spans="2:4" x14ac:dyDescent="0.2">
      <c r="B431" s="10">
        <f t="shared" si="22"/>
        <v>42413</v>
      </c>
      <c r="C431" s="10"/>
      <c r="D431" s="10"/>
    </row>
    <row r="432" spans="2:4" x14ac:dyDescent="0.2">
      <c r="B432" s="10">
        <f t="shared" ref="B432:B495" si="23">B431+1</f>
        <v>42414</v>
      </c>
      <c r="C432" s="10"/>
      <c r="D432" s="10"/>
    </row>
    <row r="433" spans="2:4" x14ac:dyDescent="0.2">
      <c r="B433" s="10">
        <f t="shared" si="23"/>
        <v>42415</v>
      </c>
      <c r="C433" s="10"/>
      <c r="D433" s="10"/>
    </row>
    <row r="434" spans="2:4" x14ac:dyDescent="0.2">
      <c r="B434" s="10">
        <f t="shared" si="23"/>
        <v>42416</v>
      </c>
      <c r="C434" s="10"/>
      <c r="D434" s="10"/>
    </row>
    <row r="435" spans="2:4" x14ac:dyDescent="0.2">
      <c r="B435" s="10">
        <f t="shared" si="23"/>
        <v>42417</v>
      </c>
      <c r="C435" s="10"/>
      <c r="D435" s="10"/>
    </row>
    <row r="436" spans="2:4" x14ac:dyDescent="0.2">
      <c r="B436" s="10">
        <f t="shared" si="23"/>
        <v>42418</v>
      </c>
      <c r="C436" s="10"/>
      <c r="D436" s="10"/>
    </row>
    <row r="437" spans="2:4" x14ac:dyDescent="0.2">
      <c r="B437" s="10">
        <f t="shared" si="23"/>
        <v>42419</v>
      </c>
      <c r="C437" s="10"/>
      <c r="D437" s="10"/>
    </row>
    <row r="438" spans="2:4" x14ac:dyDescent="0.2">
      <c r="B438" s="10">
        <f t="shared" si="23"/>
        <v>42420</v>
      </c>
      <c r="C438" s="10"/>
      <c r="D438" s="10"/>
    </row>
    <row r="439" spans="2:4" x14ac:dyDescent="0.2">
      <c r="B439" s="10">
        <f t="shared" si="23"/>
        <v>42421</v>
      </c>
      <c r="C439" s="10"/>
      <c r="D439" s="10"/>
    </row>
    <row r="440" spans="2:4" x14ac:dyDescent="0.2">
      <c r="B440" s="10">
        <f t="shared" si="23"/>
        <v>42422</v>
      </c>
      <c r="C440" s="10"/>
      <c r="D440" s="10"/>
    </row>
    <row r="441" spans="2:4" x14ac:dyDescent="0.2">
      <c r="B441" s="10">
        <f t="shared" si="23"/>
        <v>42423</v>
      </c>
      <c r="C441" s="10"/>
      <c r="D441" s="10"/>
    </row>
    <row r="442" spans="2:4" x14ac:dyDescent="0.2">
      <c r="B442" s="10">
        <f t="shared" si="23"/>
        <v>42424</v>
      </c>
      <c r="C442" s="10"/>
      <c r="D442" s="10"/>
    </row>
    <row r="443" spans="2:4" x14ac:dyDescent="0.2">
      <c r="B443" s="10">
        <f t="shared" si="23"/>
        <v>42425</v>
      </c>
      <c r="C443" s="10"/>
      <c r="D443" s="10"/>
    </row>
    <row r="444" spans="2:4" x14ac:dyDescent="0.2">
      <c r="B444" s="10">
        <f t="shared" si="23"/>
        <v>42426</v>
      </c>
      <c r="C444" s="10"/>
      <c r="D444" s="10"/>
    </row>
    <row r="445" spans="2:4" x14ac:dyDescent="0.2">
      <c r="B445" s="10">
        <f t="shared" si="23"/>
        <v>42427</v>
      </c>
      <c r="C445" s="10"/>
      <c r="D445" s="10"/>
    </row>
    <row r="446" spans="2:4" x14ac:dyDescent="0.2">
      <c r="B446" s="10">
        <f t="shared" si="23"/>
        <v>42428</v>
      </c>
      <c r="C446" s="10"/>
      <c r="D446" s="10"/>
    </row>
    <row r="447" spans="2:4" x14ac:dyDescent="0.2">
      <c r="B447" s="10">
        <f t="shared" si="23"/>
        <v>42429</v>
      </c>
      <c r="C447" s="10"/>
      <c r="D447" s="10"/>
    </row>
    <row r="448" spans="2:4" x14ac:dyDescent="0.2">
      <c r="B448" s="10">
        <f t="shared" si="23"/>
        <v>42430</v>
      </c>
      <c r="C448" s="10"/>
      <c r="D448" s="10"/>
    </row>
    <row r="449" spans="2:4" x14ac:dyDescent="0.2">
      <c r="B449" s="10">
        <f t="shared" si="23"/>
        <v>42431</v>
      </c>
      <c r="C449" s="10"/>
      <c r="D449" s="10"/>
    </row>
    <row r="450" spans="2:4" x14ac:dyDescent="0.2">
      <c r="B450" s="10">
        <f t="shared" si="23"/>
        <v>42432</v>
      </c>
      <c r="C450" s="10"/>
      <c r="D450" s="10"/>
    </row>
    <row r="451" spans="2:4" x14ac:dyDescent="0.2">
      <c r="B451" s="10">
        <f t="shared" si="23"/>
        <v>42433</v>
      </c>
      <c r="C451" s="10"/>
      <c r="D451" s="10"/>
    </row>
    <row r="452" spans="2:4" x14ac:dyDescent="0.2">
      <c r="B452" s="10">
        <f t="shared" si="23"/>
        <v>42434</v>
      </c>
      <c r="C452" s="10"/>
      <c r="D452" s="10"/>
    </row>
    <row r="453" spans="2:4" x14ac:dyDescent="0.2">
      <c r="B453" s="10">
        <f t="shared" si="23"/>
        <v>42435</v>
      </c>
      <c r="C453" s="10"/>
      <c r="D453" s="10"/>
    </row>
    <row r="454" spans="2:4" x14ac:dyDescent="0.2">
      <c r="B454" s="10">
        <f t="shared" si="23"/>
        <v>42436</v>
      </c>
      <c r="C454" s="10"/>
      <c r="D454" s="10"/>
    </row>
    <row r="455" spans="2:4" x14ac:dyDescent="0.2">
      <c r="B455" s="10">
        <f t="shared" si="23"/>
        <v>42437</v>
      </c>
      <c r="C455" s="10"/>
      <c r="D455" s="10"/>
    </row>
    <row r="456" spans="2:4" x14ac:dyDescent="0.2">
      <c r="B456" s="10">
        <f t="shared" si="23"/>
        <v>42438</v>
      </c>
      <c r="C456" s="10"/>
      <c r="D456" s="10"/>
    </row>
    <row r="457" spans="2:4" x14ac:dyDescent="0.2">
      <c r="B457" s="10">
        <f t="shared" si="23"/>
        <v>42439</v>
      </c>
      <c r="C457" s="10"/>
      <c r="D457" s="10"/>
    </row>
    <row r="458" spans="2:4" x14ac:dyDescent="0.2">
      <c r="B458" s="10">
        <f t="shared" si="23"/>
        <v>42440</v>
      </c>
      <c r="C458" s="10"/>
      <c r="D458" s="10"/>
    </row>
    <row r="459" spans="2:4" x14ac:dyDescent="0.2">
      <c r="B459" s="10">
        <f t="shared" si="23"/>
        <v>42441</v>
      </c>
      <c r="C459" s="10"/>
      <c r="D459" s="10"/>
    </row>
    <row r="460" spans="2:4" x14ac:dyDescent="0.2">
      <c r="B460" s="10">
        <f t="shared" si="23"/>
        <v>42442</v>
      </c>
      <c r="C460" s="10"/>
      <c r="D460" s="10"/>
    </row>
    <row r="461" spans="2:4" x14ac:dyDescent="0.2">
      <c r="B461" s="10">
        <f t="shared" si="23"/>
        <v>42443</v>
      </c>
      <c r="C461" s="10"/>
      <c r="D461" s="10"/>
    </row>
    <row r="462" spans="2:4" x14ac:dyDescent="0.2">
      <c r="B462" s="10">
        <f t="shared" si="23"/>
        <v>42444</v>
      </c>
      <c r="C462" s="10"/>
      <c r="D462" s="10"/>
    </row>
    <row r="463" spans="2:4" x14ac:dyDescent="0.2">
      <c r="B463" s="10">
        <f t="shared" si="23"/>
        <v>42445</v>
      </c>
      <c r="C463" s="10"/>
      <c r="D463" s="10"/>
    </row>
    <row r="464" spans="2:4" x14ac:dyDescent="0.2">
      <c r="B464" s="10">
        <f t="shared" si="23"/>
        <v>42446</v>
      </c>
      <c r="C464" s="10"/>
      <c r="D464" s="10"/>
    </row>
    <row r="465" spans="2:4" x14ac:dyDescent="0.2">
      <c r="B465" s="10">
        <f t="shared" si="23"/>
        <v>42447</v>
      </c>
      <c r="C465" s="10"/>
      <c r="D465" s="10"/>
    </row>
    <row r="466" spans="2:4" x14ac:dyDescent="0.2">
      <c r="B466" s="10">
        <f t="shared" si="23"/>
        <v>42448</v>
      </c>
      <c r="C466" s="10"/>
      <c r="D466" s="10"/>
    </row>
    <row r="467" spans="2:4" x14ac:dyDescent="0.2">
      <c r="B467" s="10">
        <f t="shared" si="23"/>
        <v>42449</v>
      </c>
      <c r="C467" s="10"/>
      <c r="D467" s="10"/>
    </row>
    <row r="468" spans="2:4" x14ac:dyDescent="0.2">
      <c r="B468" s="10">
        <f t="shared" si="23"/>
        <v>42450</v>
      </c>
      <c r="C468" s="10"/>
      <c r="D468" s="10"/>
    </row>
    <row r="469" spans="2:4" x14ac:dyDescent="0.2">
      <c r="B469" s="10">
        <f t="shared" si="23"/>
        <v>42451</v>
      </c>
      <c r="C469" s="10"/>
      <c r="D469" s="10"/>
    </row>
    <row r="470" spans="2:4" x14ac:dyDescent="0.2">
      <c r="B470" s="10">
        <f t="shared" si="23"/>
        <v>42452</v>
      </c>
      <c r="C470" s="10"/>
      <c r="D470" s="10"/>
    </row>
    <row r="471" spans="2:4" x14ac:dyDescent="0.2">
      <c r="B471" s="10">
        <f t="shared" si="23"/>
        <v>42453</v>
      </c>
      <c r="C471" s="10"/>
      <c r="D471" s="10"/>
    </row>
    <row r="472" spans="2:4" x14ac:dyDescent="0.2">
      <c r="B472" s="10">
        <f t="shared" si="23"/>
        <v>42454</v>
      </c>
      <c r="C472" s="10"/>
      <c r="D472" s="10"/>
    </row>
    <row r="473" spans="2:4" x14ac:dyDescent="0.2">
      <c r="B473" s="10">
        <f t="shared" si="23"/>
        <v>42455</v>
      </c>
      <c r="C473" s="10"/>
      <c r="D473" s="10"/>
    </row>
    <row r="474" spans="2:4" x14ac:dyDescent="0.2">
      <c r="B474" s="10">
        <f t="shared" si="23"/>
        <v>42456</v>
      </c>
      <c r="C474" s="10"/>
      <c r="D474" s="10"/>
    </row>
    <row r="475" spans="2:4" x14ac:dyDescent="0.2">
      <c r="B475" s="10">
        <f t="shared" si="23"/>
        <v>42457</v>
      </c>
      <c r="C475" s="10"/>
      <c r="D475" s="10"/>
    </row>
    <row r="476" spans="2:4" x14ac:dyDescent="0.2">
      <c r="B476" s="10">
        <f t="shared" si="23"/>
        <v>42458</v>
      </c>
      <c r="C476" s="10"/>
      <c r="D476" s="10"/>
    </row>
    <row r="477" spans="2:4" x14ac:dyDescent="0.2">
      <c r="B477" s="10">
        <f t="shared" si="23"/>
        <v>42459</v>
      </c>
      <c r="C477" s="10"/>
      <c r="D477" s="10"/>
    </row>
    <row r="478" spans="2:4" x14ac:dyDescent="0.2">
      <c r="B478" s="10">
        <f t="shared" si="23"/>
        <v>42460</v>
      </c>
      <c r="C478" s="10"/>
      <c r="D478" s="10"/>
    </row>
    <row r="479" spans="2:4" x14ac:dyDescent="0.2">
      <c r="B479" s="10">
        <f t="shared" si="23"/>
        <v>42461</v>
      </c>
      <c r="C479" s="10"/>
      <c r="D479" s="10"/>
    </row>
    <row r="480" spans="2:4" x14ac:dyDescent="0.2">
      <c r="B480" s="10">
        <f t="shared" si="23"/>
        <v>42462</v>
      </c>
      <c r="C480" s="10"/>
      <c r="D480" s="10"/>
    </row>
    <row r="481" spans="2:4" x14ac:dyDescent="0.2">
      <c r="B481" s="10">
        <f t="shared" si="23"/>
        <v>42463</v>
      </c>
      <c r="C481" s="10"/>
      <c r="D481" s="10"/>
    </row>
    <row r="482" spans="2:4" x14ac:dyDescent="0.2">
      <c r="B482" s="10">
        <f t="shared" si="23"/>
        <v>42464</v>
      </c>
      <c r="C482" s="10"/>
      <c r="D482" s="10"/>
    </row>
    <row r="483" spans="2:4" x14ac:dyDescent="0.2">
      <c r="B483" s="10">
        <f t="shared" si="23"/>
        <v>42465</v>
      </c>
      <c r="C483" s="10"/>
      <c r="D483" s="10"/>
    </row>
    <row r="484" spans="2:4" x14ac:dyDescent="0.2">
      <c r="B484" s="10">
        <f t="shared" si="23"/>
        <v>42466</v>
      </c>
      <c r="C484" s="10"/>
      <c r="D484" s="10"/>
    </row>
    <row r="485" spans="2:4" x14ac:dyDescent="0.2">
      <c r="B485" s="10">
        <f t="shared" si="23"/>
        <v>42467</v>
      </c>
      <c r="C485" s="10"/>
      <c r="D485" s="10"/>
    </row>
    <row r="486" spans="2:4" x14ac:dyDescent="0.2">
      <c r="B486" s="10">
        <f t="shared" si="23"/>
        <v>42468</v>
      </c>
      <c r="C486" s="10"/>
      <c r="D486" s="10"/>
    </row>
    <row r="487" spans="2:4" x14ac:dyDescent="0.2">
      <c r="B487" s="10">
        <f t="shared" si="23"/>
        <v>42469</v>
      </c>
      <c r="C487" s="10"/>
      <c r="D487" s="10"/>
    </row>
    <row r="488" spans="2:4" x14ac:dyDescent="0.2">
      <c r="B488" s="10">
        <f t="shared" si="23"/>
        <v>42470</v>
      </c>
      <c r="C488" s="10"/>
      <c r="D488" s="10"/>
    </row>
    <row r="489" spans="2:4" x14ac:dyDescent="0.2">
      <c r="B489" s="10">
        <f t="shared" si="23"/>
        <v>42471</v>
      </c>
      <c r="C489" s="10"/>
      <c r="D489" s="10"/>
    </row>
    <row r="490" spans="2:4" x14ac:dyDescent="0.2">
      <c r="B490" s="10">
        <f t="shared" si="23"/>
        <v>42472</v>
      </c>
      <c r="C490" s="10"/>
      <c r="D490" s="10"/>
    </row>
    <row r="491" spans="2:4" x14ac:dyDescent="0.2">
      <c r="B491" s="10">
        <f t="shared" si="23"/>
        <v>42473</v>
      </c>
      <c r="C491" s="10"/>
      <c r="D491" s="10"/>
    </row>
    <row r="492" spans="2:4" x14ac:dyDescent="0.2">
      <c r="B492" s="10">
        <f t="shared" si="23"/>
        <v>42474</v>
      </c>
      <c r="C492" s="10"/>
      <c r="D492" s="10"/>
    </row>
    <row r="493" spans="2:4" x14ac:dyDescent="0.2">
      <c r="B493" s="10">
        <f t="shared" si="23"/>
        <v>42475</v>
      </c>
      <c r="C493" s="10"/>
      <c r="D493" s="10"/>
    </row>
    <row r="494" spans="2:4" x14ac:dyDescent="0.2">
      <c r="B494" s="10">
        <f t="shared" si="23"/>
        <v>42476</v>
      </c>
      <c r="C494" s="10"/>
      <c r="D494" s="10"/>
    </row>
    <row r="495" spans="2:4" x14ac:dyDescent="0.2">
      <c r="B495" s="10">
        <f t="shared" si="23"/>
        <v>42477</v>
      </c>
      <c r="C495" s="10"/>
      <c r="D495" s="10"/>
    </row>
    <row r="496" spans="2:4" x14ac:dyDescent="0.2">
      <c r="B496" s="10">
        <f t="shared" ref="B496:B559" si="24">B495+1</f>
        <v>42478</v>
      </c>
      <c r="C496" s="10"/>
      <c r="D496" s="10"/>
    </row>
    <row r="497" spans="2:4" x14ac:dyDescent="0.2">
      <c r="B497" s="10">
        <f t="shared" si="24"/>
        <v>42479</v>
      </c>
      <c r="C497" s="10"/>
      <c r="D497" s="10"/>
    </row>
    <row r="498" spans="2:4" x14ac:dyDescent="0.2">
      <c r="B498" s="10">
        <f t="shared" si="24"/>
        <v>42480</v>
      </c>
      <c r="C498" s="10"/>
      <c r="D498" s="10"/>
    </row>
    <row r="499" spans="2:4" x14ac:dyDescent="0.2">
      <c r="B499" s="10">
        <f t="shared" si="24"/>
        <v>42481</v>
      </c>
      <c r="C499" s="10"/>
      <c r="D499" s="10"/>
    </row>
    <row r="500" spans="2:4" x14ac:dyDescent="0.2">
      <c r="B500" s="10">
        <f t="shared" si="24"/>
        <v>42482</v>
      </c>
      <c r="C500" s="10"/>
      <c r="D500" s="10"/>
    </row>
    <row r="501" spans="2:4" x14ac:dyDescent="0.2">
      <c r="B501" s="10">
        <f t="shared" si="24"/>
        <v>42483</v>
      </c>
      <c r="C501" s="10"/>
      <c r="D501" s="10"/>
    </row>
    <row r="502" spans="2:4" x14ac:dyDescent="0.2">
      <c r="B502" s="10">
        <f t="shared" si="24"/>
        <v>42484</v>
      </c>
      <c r="C502" s="10"/>
      <c r="D502" s="10"/>
    </row>
    <row r="503" spans="2:4" x14ac:dyDescent="0.2">
      <c r="B503" s="10">
        <f t="shared" si="24"/>
        <v>42485</v>
      </c>
      <c r="C503" s="10"/>
      <c r="D503" s="10"/>
    </row>
    <row r="504" spans="2:4" x14ac:dyDescent="0.2">
      <c r="B504" s="10">
        <f t="shared" si="24"/>
        <v>42486</v>
      </c>
      <c r="C504" s="10"/>
      <c r="D504" s="10"/>
    </row>
    <row r="505" spans="2:4" x14ac:dyDescent="0.2">
      <c r="B505" s="10">
        <f t="shared" si="24"/>
        <v>42487</v>
      </c>
      <c r="C505" s="10"/>
      <c r="D505" s="10"/>
    </row>
    <row r="506" spans="2:4" x14ac:dyDescent="0.2">
      <c r="B506" s="10">
        <f t="shared" si="24"/>
        <v>42488</v>
      </c>
      <c r="C506" s="10"/>
      <c r="D506" s="10"/>
    </row>
    <row r="507" spans="2:4" x14ac:dyDescent="0.2">
      <c r="B507" s="10">
        <f t="shared" si="24"/>
        <v>42489</v>
      </c>
      <c r="C507" s="10"/>
      <c r="D507" s="10"/>
    </row>
    <row r="508" spans="2:4" x14ac:dyDescent="0.2">
      <c r="B508" s="10">
        <f t="shared" si="24"/>
        <v>42490</v>
      </c>
      <c r="C508" s="10"/>
      <c r="D508" s="10"/>
    </row>
    <row r="509" spans="2:4" x14ac:dyDescent="0.2">
      <c r="B509" s="10">
        <f t="shared" si="24"/>
        <v>42491</v>
      </c>
      <c r="C509" s="10"/>
      <c r="D509" s="10"/>
    </row>
    <row r="510" spans="2:4" x14ac:dyDescent="0.2">
      <c r="B510" s="10">
        <f t="shared" si="24"/>
        <v>42492</v>
      </c>
      <c r="C510" s="10"/>
      <c r="D510" s="10"/>
    </row>
    <row r="511" spans="2:4" x14ac:dyDescent="0.2">
      <c r="B511" s="10">
        <f t="shared" si="24"/>
        <v>42493</v>
      </c>
      <c r="C511" s="10"/>
      <c r="D511" s="10"/>
    </row>
    <row r="512" spans="2:4" x14ac:dyDescent="0.2">
      <c r="B512" s="10">
        <f t="shared" si="24"/>
        <v>42494</v>
      </c>
      <c r="C512" s="10"/>
      <c r="D512" s="10"/>
    </row>
    <row r="513" spans="2:4" x14ac:dyDescent="0.2">
      <c r="B513" s="10">
        <f t="shared" si="24"/>
        <v>42495</v>
      </c>
      <c r="C513" s="10"/>
      <c r="D513" s="10"/>
    </row>
    <row r="514" spans="2:4" x14ac:dyDescent="0.2">
      <c r="B514" s="10">
        <f t="shared" si="24"/>
        <v>42496</v>
      </c>
      <c r="C514" s="10"/>
      <c r="D514" s="10"/>
    </row>
    <row r="515" spans="2:4" x14ac:dyDescent="0.2">
      <c r="B515" s="10">
        <f t="shared" si="24"/>
        <v>42497</v>
      </c>
      <c r="C515" s="10"/>
      <c r="D515" s="10"/>
    </row>
    <row r="516" spans="2:4" x14ac:dyDescent="0.2">
      <c r="B516" s="10">
        <f t="shared" si="24"/>
        <v>42498</v>
      </c>
      <c r="C516" s="10"/>
      <c r="D516" s="10"/>
    </row>
    <row r="517" spans="2:4" x14ac:dyDescent="0.2">
      <c r="B517" s="10">
        <f t="shared" si="24"/>
        <v>42499</v>
      </c>
      <c r="C517" s="10"/>
      <c r="D517" s="10"/>
    </row>
    <row r="518" spans="2:4" x14ac:dyDescent="0.2">
      <c r="B518" s="10">
        <f t="shared" si="24"/>
        <v>42500</v>
      </c>
      <c r="C518" s="10"/>
      <c r="D518" s="10"/>
    </row>
    <row r="519" spans="2:4" x14ac:dyDescent="0.2">
      <c r="B519" s="10">
        <f t="shared" si="24"/>
        <v>42501</v>
      </c>
      <c r="C519" s="10"/>
      <c r="D519" s="10"/>
    </row>
    <row r="520" spans="2:4" x14ac:dyDescent="0.2">
      <c r="B520" s="10">
        <f t="shared" si="24"/>
        <v>42502</v>
      </c>
      <c r="C520" s="10"/>
      <c r="D520" s="10"/>
    </row>
    <row r="521" spans="2:4" x14ac:dyDescent="0.2">
      <c r="B521" s="10">
        <f t="shared" si="24"/>
        <v>42503</v>
      </c>
      <c r="C521" s="10"/>
      <c r="D521" s="10"/>
    </row>
    <row r="522" spans="2:4" x14ac:dyDescent="0.2">
      <c r="B522" s="10">
        <f t="shared" si="24"/>
        <v>42504</v>
      </c>
      <c r="C522" s="10"/>
      <c r="D522" s="10"/>
    </row>
    <row r="523" spans="2:4" x14ac:dyDescent="0.2">
      <c r="B523" s="10">
        <f t="shared" si="24"/>
        <v>42505</v>
      </c>
      <c r="C523" s="10"/>
      <c r="D523" s="10"/>
    </row>
    <row r="524" spans="2:4" x14ac:dyDescent="0.2">
      <c r="B524" s="10">
        <f t="shared" si="24"/>
        <v>42506</v>
      </c>
      <c r="C524" s="10"/>
      <c r="D524" s="10"/>
    </row>
    <row r="525" spans="2:4" x14ac:dyDescent="0.2">
      <c r="B525" s="10">
        <f t="shared" si="24"/>
        <v>42507</v>
      </c>
      <c r="C525" s="10"/>
      <c r="D525" s="10"/>
    </row>
    <row r="526" spans="2:4" x14ac:dyDescent="0.2">
      <c r="B526" s="10">
        <f t="shared" si="24"/>
        <v>42508</v>
      </c>
      <c r="C526" s="10"/>
      <c r="D526" s="10"/>
    </row>
    <row r="527" spans="2:4" x14ac:dyDescent="0.2">
      <c r="B527" s="10">
        <f t="shared" si="24"/>
        <v>42509</v>
      </c>
      <c r="C527" s="10"/>
      <c r="D527" s="10"/>
    </row>
    <row r="528" spans="2:4" x14ac:dyDescent="0.2">
      <c r="B528" s="10">
        <f t="shared" si="24"/>
        <v>42510</v>
      </c>
      <c r="C528" s="10"/>
      <c r="D528" s="10"/>
    </row>
    <row r="529" spans="2:4" x14ac:dyDescent="0.2">
      <c r="B529" s="10">
        <f t="shared" si="24"/>
        <v>42511</v>
      </c>
      <c r="C529" s="10"/>
      <c r="D529" s="10"/>
    </row>
    <row r="530" spans="2:4" x14ac:dyDescent="0.2">
      <c r="B530" s="10">
        <f t="shared" si="24"/>
        <v>42512</v>
      </c>
      <c r="C530" s="10"/>
      <c r="D530" s="10"/>
    </row>
    <row r="531" spans="2:4" x14ac:dyDescent="0.2">
      <c r="B531" s="10">
        <f t="shared" si="24"/>
        <v>42513</v>
      </c>
      <c r="C531" s="10"/>
      <c r="D531" s="10"/>
    </row>
    <row r="532" spans="2:4" x14ac:dyDescent="0.2">
      <c r="B532" s="10">
        <f t="shared" si="24"/>
        <v>42514</v>
      </c>
      <c r="C532" s="10"/>
      <c r="D532" s="10"/>
    </row>
    <row r="533" spans="2:4" x14ac:dyDescent="0.2">
      <c r="B533" s="10">
        <f t="shared" si="24"/>
        <v>42515</v>
      </c>
      <c r="C533" s="10"/>
      <c r="D533" s="10"/>
    </row>
    <row r="534" spans="2:4" x14ac:dyDescent="0.2">
      <c r="B534" s="10">
        <f t="shared" si="24"/>
        <v>42516</v>
      </c>
      <c r="C534" s="10"/>
      <c r="D534" s="10"/>
    </row>
    <row r="535" spans="2:4" x14ac:dyDescent="0.2">
      <c r="B535" s="10">
        <f t="shared" si="24"/>
        <v>42517</v>
      </c>
      <c r="C535" s="10"/>
      <c r="D535" s="10"/>
    </row>
    <row r="536" spans="2:4" x14ac:dyDescent="0.2">
      <c r="B536" s="10">
        <f t="shared" si="24"/>
        <v>42518</v>
      </c>
      <c r="C536" s="10"/>
      <c r="D536" s="10"/>
    </row>
    <row r="537" spans="2:4" x14ac:dyDescent="0.2">
      <c r="B537" s="10">
        <f t="shared" si="24"/>
        <v>42519</v>
      </c>
      <c r="C537" s="10"/>
      <c r="D537" s="10"/>
    </row>
    <row r="538" spans="2:4" x14ac:dyDescent="0.2">
      <c r="B538" s="10">
        <f t="shared" si="24"/>
        <v>42520</v>
      </c>
      <c r="C538" s="10"/>
      <c r="D538" s="10"/>
    </row>
    <row r="539" spans="2:4" x14ac:dyDescent="0.2">
      <c r="B539" s="10">
        <f t="shared" si="24"/>
        <v>42521</v>
      </c>
      <c r="C539" s="10"/>
      <c r="D539" s="10"/>
    </row>
    <row r="540" spans="2:4" x14ac:dyDescent="0.2">
      <c r="B540" s="10">
        <f t="shared" si="24"/>
        <v>42522</v>
      </c>
      <c r="C540" s="10"/>
      <c r="D540" s="10"/>
    </row>
    <row r="541" spans="2:4" x14ac:dyDescent="0.2">
      <c r="B541" s="10">
        <f t="shared" si="24"/>
        <v>42523</v>
      </c>
      <c r="C541" s="10"/>
      <c r="D541" s="10"/>
    </row>
    <row r="542" spans="2:4" x14ac:dyDescent="0.2">
      <c r="B542" s="10">
        <f t="shared" si="24"/>
        <v>42524</v>
      </c>
      <c r="C542" s="10"/>
      <c r="D542" s="10"/>
    </row>
    <row r="543" spans="2:4" x14ac:dyDescent="0.2">
      <c r="B543" s="10">
        <f t="shared" si="24"/>
        <v>42525</v>
      </c>
      <c r="C543" s="10"/>
      <c r="D543" s="10"/>
    </row>
    <row r="544" spans="2:4" x14ac:dyDescent="0.2">
      <c r="B544" s="10">
        <f t="shared" si="24"/>
        <v>42526</v>
      </c>
      <c r="C544" s="10"/>
      <c r="D544" s="10"/>
    </row>
    <row r="545" spans="2:4" x14ac:dyDescent="0.2">
      <c r="B545" s="10">
        <f t="shared" si="24"/>
        <v>42527</v>
      </c>
      <c r="C545" s="10"/>
      <c r="D545" s="10"/>
    </row>
    <row r="546" spans="2:4" x14ac:dyDescent="0.2">
      <c r="B546" s="10">
        <f t="shared" si="24"/>
        <v>42528</v>
      </c>
      <c r="C546" s="10"/>
      <c r="D546" s="10"/>
    </row>
    <row r="547" spans="2:4" x14ac:dyDescent="0.2">
      <c r="B547" s="10">
        <f t="shared" si="24"/>
        <v>42529</v>
      </c>
      <c r="C547" s="10"/>
      <c r="D547" s="10"/>
    </row>
    <row r="548" spans="2:4" x14ac:dyDescent="0.2">
      <c r="B548" s="10">
        <f t="shared" si="24"/>
        <v>42530</v>
      </c>
      <c r="C548" s="10"/>
      <c r="D548" s="10"/>
    </row>
    <row r="549" spans="2:4" x14ac:dyDescent="0.2">
      <c r="B549" s="10">
        <f t="shared" si="24"/>
        <v>42531</v>
      </c>
      <c r="C549" s="10"/>
      <c r="D549" s="10"/>
    </row>
    <row r="550" spans="2:4" x14ac:dyDescent="0.2">
      <c r="B550" s="10">
        <f t="shared" si="24"/>
        <v>42532</v>
      </c>
      <c r="C550" s="10"/>
      <c r="D550" s="10"/>
    </row>
    <row r="551" spans="2:4" x14ac:dyDescent="0.2">
      <c r="B551" s="10">
        <f t="shared" si="24"/>
        <v>42533</v>
      </c>
      <c r="C551" s="10"/>
      <c r="D551" s="10"/>
    </row>
    <row r="552" spans="2:4" x14ac:dyDescent="0.2">
      <c r="B552" s="10">
        <f t="shared" si="24"/>
        <v>42534</v>
      </c>
      <c r="C552" s="10"/>
      <c r="D552" s="10"/>
    </row>
    <row r="553" spans="2:4" x14ac:dyDescent="0.2">
      <c r="B553" s="10">
        <f t="shared" si="24"/>
        <v>42535</v>
      </c>
      <c r="C553" s="10"/>
      <c r="D553" s="10"/>
    </row>
    <row r="554" spans="2:4" x14ac:dyDescent="0.2">
      <c r="B554" s="10">
        <f t="shared" si="24"/>
        <v>42536</v>
      </c>
      <c r="C554" s="10"/>
      <c r="D554" s="10"/>
    </row>
    <row r="555" spans="2:4" x14ac:dyDescent="0.2">
      <c r="B555" s="10">
        <f t="shared" si="24"/>
        <v>42537</v>
      </c>
      <c r="C555" s="10"/>
      <c r="D555" s="10"/>
    </row>
    <row r="556" spans="2:4" x14ac:dyDescent="0.2">
      <c r="B556" s="10">
        <f t="shared" si="24"/>
        <v>42538</v>
      </c>
      <c r="C556" s="10"/>
      <c r="D556" s="10"/>
    </row>
    <row r="557" spans="2:4" x14ac:dyDescent="0.2">
      <c r="B557" s="10">
        <f t="shared" si="24"/>
        <v>42539</v>
      </c>
      <c r="C557" s="10"/>
      <c r="D557" s="10"/>
    </row>
    <row r="558" spans="2:4" x14ac:dyDescent="0.2">
      <c r="B558" s="10">
        <f t="shared" si="24"/>
        <v>42540</v>
      </c>
      <c r="C558" s="10"/>
      <c r="D558" s="10"/>
    </row>
    <row r="559" spans="2:4" x14ac:dyDescent="0.2">
      <c r="B559" s="10">
        <f t="shared" si="24"/>
        <v>42541</v>
      </c>
      <c r="C559" s="10"/>
      <c r="D559" s="10"/>
    </row>
    <row r="560" spans="2:4" x14ac:dyDescent="0.2">
      <c r="B560" s="10">
        <f t="shared" ref="B560:B623" si="25">B559+1</f>
        <v>42542</v>
      </c>
      <c r="C560" s="10"/>
      <c r="D560" s="10"/>
    </row>
    <row r="561" spans="2:4" x14ac:dyDescent="0.2">
      <c r="B561" s="10">
        <f t="shared" si="25"/>
        <v>42543</v>
      </c>
      <c r="C561" s="10"/>
      <c r="D561" s="10"/>
    </row>
    <row r="562" spans="2:4" x14ac:dyDescent="0.2">
      <c r="B562" s="10">
        <f t="shared" si="25"/>
        <v>42544</v>
      </c>
      <c r="C562" s="10"/>
      <c r="D562" s="10"/>
    </row>
    <row r="563" spans="2:4" x14ac:dyDescent="0.2">
      <c r="B563" s="10">
        <f t="shared" si="25"/>
        <v>42545</v>
      </c>
      <c r="C563" s="10"/>
      <c r="D563" s="10"/>
    </row>
    <row r="564" spans="2:4" x14ac:dyDescent="0.2">
      <c r="B564" s="10">
        <f t="shared" si="25"/>
        <v>42546</v>
      </c>
      <c r="C564" s="10"/>
      <c r="D564" s="10"/>
    </row>
    <row r="565" spans="2:4" x14ac:dyDescent="0.2">
      <c r="B565" s="10">
        <f t="shared" si="25"/>
        <v>42547</v>
      </c>
      <c r="C565" s="10"/>
      <c r="D565" s="10"/>
    </row>
    <row r="566" spans="2:4" x14ac:dyDescent="0.2">
      <c r="B566" s="10">
        <f t="shared" si="25"/>
        <v>42548</v>
      </c>
      <c r="C566" s="10"/>
      <c r="D566" s="10"/>
    </row>
    <row r="567" spans="2:4" x14ac:dyDescent="0.2">
      <c r="B567" s="10">
        <f t="shared" si="25"/>
        <v>42549</v>
      </c>
      <c r="C567" s="10"/>
      <c r="D567" s="10"/>
    </row>
    <row r="568" spans="2:4" x14ac:dyDescent="0.2">
      <c r="B568" s="10">
        <f t="shared" si="25"/>
        <v>42550</v>
      </c>
      <c r="C568" s="10"/>
      <c r="D568" s="10"/>
    </row>
    <row r="569" spans="2:4" x14ac:dyDescent="0.2">
      <c r="B569" s="10">
        <f t="shared" si="25"/>
        <v>42551</v>
      </c>
      <c r="C569" s="10"/>
      <c r="D569" s="10"/>
    </row>
    <row r="570" spans="2:4" x14ac:dyDescent="0.2">
      <c r="B570" s="10">
        <f t="shared" si="25"/>
        <v>42552</v>
      </c>
      <c r="C570" s="10"/>
      <c r="D570" s="10"/>
    </row>
    <row r="571" spans="2:4" x14ac:dyDescent="0.2">
      <c r="B571" s="10">
        <f t="shared" si="25"/>
        <v>42553</v>
      </c>
      <c r="C571" s="10"/>
      <c r="D571" s="10"/>
    </row>
    <row r="572" spans="2:4" x14ac:dyDescent="0.2">
      <c r="B572" s="10">
        <f t="shared" si="25"/>
        <v>42554</v>
      </c>
      <c r="C572" s="10"/>
      <c r="D572" s="10"/>
    </row>
    <row r="573" spans="2:4" x14ac:dyDescent="0.2">
      <c r="B573" s="10">
        <f t="shared" si="25"/>
        <v>42555</v>
      </c>
      <c r="C573" s="10"/>
      <c r="D573" s="10"/>
    </row>
    <row r="574" spans="2:4" x14ac:dyDescent="0.2">
      <c r="B574" s="10">
        <f t="shared" si="25"/>
        <v>42556</v>
      </c>
      <c r="C574" s="10"/>
      <c r="D574" s="10"/>
    </row>
    <row r="575" spans="2:4" x14ac:dyDescent="0.2">
      <c r="B575" s="10">
        <f t="shared" si="25"/>
        <v>42557</v>
      </c>
      <c r="C575" s="10"/>
      <c r="D575" s="10"/>
    </row>
    <row r="576" spans="2:4" x14ac:dyDescent="0.2">
      <c r="B576" s="10">
        <f t="shared" si="25"/>
        <v>42558</v>
      </c>
      <c r="C576" s="10"/>
      <c r="D576" s="10"/>
    </row>
    <row r="577" spans="2:4" x14ac:dyDescent="0.2">
      <c r="B577" s="10">
        <f t="shared" si="25"/>
        <v>42559</v>
      </c>
      <c r="C577" s="10"/>
      <c r="D577" s="10"/>
    </row>
    <row r="578" spans="2:4" x14ac:dyDescent="0.2">
      <c r="B578" s="10">
        <f t="shared" si="25"/>
        <v>42560</v>
      </c>
      <c r="C578" s="10"/>
      <c r="D578" s="10"/>
    </row>
    <row r="579" spans="2:4" x14ac:dyDescent="0.2">
      <c r="B579" s="10">
        <f t="shared" si="25"/>
        <v>42561</v>
      </c>
      <c r="C579" s="10"/>
      <c r="D579" s="10"/>
    </row>
    <row r="580" spans="2:4" x14ac:dyDescent="0.2">
      <c r="B580" s="10">
        <f t="shared" si="25"/>
        <v>42562</v>
      </c>
      <c r="C580" s="10"/>
      <c r="D580" s="10"/>
    </row>
    <row r="581" spans="2:4" x14ac:dyDescent="0.2">
      <c r="B581" s="10">
        <f t="shared" si="25"/>
        <v>42563</v>
      </c>
      <c r="C581" s="10"/>
      <c r="D581" s="10"/>
    </row>
    <row r="582" spans="2:4" x14ac:dyDescent="0.2">
      <c r="B582" s="10">
        <f t="shared" si="25"/>
        <v>42564</v>
      </c>
      <c r="C582" s="10"/>
      <c r="D582" s="10"/>
    </row>
    <row r="583" spans="2:4" x14ac:dyDescent="0.2">
      <c r="B583" s="10">
        <f t="shared" si="25"/>
        <v>42565</v>
      </c>
      <c r="C583" s="10"/>
      <c r="D583" s="10"/>
    </row>
    <row r="584" spans="2:4" x14ac:dyDescent="0.2">
      <c r="B584" s="10">
        <f t="shared" si="25"/>
        <v>42566</v>
      </c>
      <c r="C584" s="10"/>
      <c r="D584" s="10"/>
    </row>
    <row r="585" spans="2:4" x14ac:dyDescent="0.2">
      <c r="B585" s="10">
        <f t="shared" si="25"/>
        <v>42567</v>
      </c>
      <c r="C585" s="10"/>
      <c r="D585" s="10"/>
    </row>
    <row r="586" spans="2:4" x14ac:dyDescent="0.2">
      <c r="B586" s="10">
        <f t="shared" si="25"/>
        <v>42568</v>
      </c>
      <c r="C586" s="10"/>
      <c r="D586" s="10"/>
    </row>
    <row r="587" spans="2:4" x14ac:dyDescent="0.2">
      <c r="B587" s="10">
        <f t="shared" si="25"/>
        <v>42569</v>
      </c>
      <c r="C587" s="10"/>
      <c r="D587" s="10"/>
    </row>
    <row r="588" spans="2:4" x14ac:dyDescent="0.2">
      <c r="B588" s="10">
        <f t="shared" si="25"/>
        <v>42570</v>
      </c>
      <c r="C588" s="10"/>
      <c r="D588" s="10"/>
    </row>
    <row r="589" spans="2:4" x14ac:dyDescent="0.2">
      <c r="B589" s="10">
        <f t="shared" si="25"/>
        <v>42571</v>
      </c>
      <c r="C589" s="10"/>
      <c r="D589" s="10"/>
    </row>
    <row r="590" spans="2:4" x14ac:dyDescent="0.2">
      <c r="B590" s="10">
        <f t="shared" si="25"/>
        <v>42572</v>
      </c>
      <c r="C590" s="10"/>
      <c r="D590" s="10"/>
    </row>
    <row r="591" spans="2:4" x14ac:dyDescent="0.2">
      <c r="B591" s="10">
        <f t="shared" si="25"/>
        <v>42573</v>
      </c>
      <c r="C591" s="10"/>
      <c r="D591" s="10"/>
    </row>
    <row r="592" spans="2:4" x14ac:dyDescent="0.2">
      <c r="B592" s="10">
        <f t="shared" si="25"/>
        <v>42574</v>
      </c>
      <c r="C592" s="10"/>
      <c r="D592" s="10"/>
    </row>
    <row r="593" spans="2:4" x14ac:dyDescent="0.2">
      <c r="B593" s="10">
        <f t="shared" si="25"/>
        <v>42575</v>
      </c>
      <c r="C593" s="10"/>
      <c r="D593" s="10"/>
    </row>
    <row r="594" spans="2:4" x14ac:dyDescent="0.2">
      <c r="B594" s="10">
        <f t="shared" si="25"/>
        <v>42576</v>
      </c>
      <c r="C594" s="10"/>
      <c r="D594" s="10"/>
    </row>
    <row r="595" spans="2:4" x14ac:dyDescent="0.2">
      <c r="B595" s="10">
        <f t="shared" si="25"/>
        <v>42577</v>
      </c>
      <c r="C595" s="10"/>
      <c r="D595" s="10"/>
    </row>
    <row r="596" spans="2:4" x14ac:dyDescent="0.2">
      <c r="B596" s="10">
        <f t="shared" si="25"/>
        <v>42578</v>
      </c>
      <c r="C596" s="10"/>
      <c r="D596" s="10"/>
    </row>
    <row r="597" spans="2:4" x14ac:dyDescent="0.2">
      <c r="B597" s="10">
        <f t="shared" si="25"/>
        <v>42579</v>
      </c>
      <c r="C597" s="10"/>
      <c r="D597" s="10"/>
    </row>
    <row r="598" spans="2:4" x14ac:dyDescent="0.2">
      <c r="B598" s="10">
        <f t="shared" si="25"/>
        <v>42580</v>
      </c>
      <c r="C598" s="10"/>
      <c r="D598" s="10"/>
    </row>
    <row r="599" spans="2:4" x14ac:dyDescent="0.2">
      <c r="B599" s="10">
        <f t="shared" si="25"/>
        <v>42581</v>
      </c>
      <c r="C599" s="10"/>
      <c r="D599" s="10"/>
    </row>
    <row r="600" spans="2:4" x14ac:dyDescent="0.2">
      <c r="B600" s="10">
        <f t="shared" si="25"/>
        <v>42582</v>
      </c>
      <c r="C600" s="10"/>
      <c r="D600" s="10"/>
    </row>
    <row r="601" spans="2:4" x14ac:dyDescent="0.2">
      <c r="B601" s="10">
        <f t="shared" si="25"/>
        <v>42583</v>
      </c>
      <c r="C601" s="10"/>
      <c r="D601" s="10"/>
    </row>
    <row r="602" spans="2:4" x14ac:dyDescent="0.2">
      <c r="B602" s="10">
        <f t="shared" si="25"/>
        <v>42584</v>
      </c>
      <c r="C602" s="10"/>
      <c r="D602" s="10"/>
    </row>
    <row r="603" spans="2:4" x14ac:dyDescent="0.2">
      <c r="B603" s="10">
        <f t="shared" si="25"/>
        <v>42585</v>
      </c>
      <c r="C603" s="10"/>
      <c r="D603" s="10"/>
    </row>
    <row r="604" spans="2:4" x14ac:dyDescent="0.2">
      <c r="B604" s="10">
        <f t="shared" si="25"/>
        <v>42586</v>
      </c>
      <c r="C604" s="10"/>
      <c r="D604" s="10"/>
    </row>
    <row r="605" spans="2:4" x14ac:dyDescent="0.2">
      <c r="B605" s="10">
        <f t="shared" si="25"/>
        <v>42587</v>
      </c>
      <c r="C605" s="10"/>
      <c r="D605" s="10"/>
    </row>
    <row r="606" spans="2:4" x14ac:dyDescent="0.2">
      <c r="B606" s="10">
        <f t="shared" si="25"/>
        <v>42588</v>
      </c>
      <c r="C606" s="10"/>
      <c r="D606" s="10"/>
    </row>
    <row r="607" spans="2:4" x14ac:dyDescent="0.2">
      <c r="B607" s="10">
        <f t="shared" si="25"/>
        <v>42589</v>
      </c>
      <c r="C607" s="10"/>
      <c r="D607" s="10"/>
    </row>
    <row r="608" spans="2:4" x14ac:dyDescent="0.2">
      <c r="B608" s="10">
        <f t="shared" si="25"/>
        <v>42590</v>
      </c>
      <c r="C608" s="10"/>
      <c r="D608" s="10"/>
    </row>
    <row r="609" spans="2:4" x14ac:dyDescent="0.2">
      <c r="B609" s="10">
        <f t="shared" si="25"/>
        <v>42591</v>
      </c>
      <c r="C609" s="10"/>
      <c r="D609" s="10"/>
    </row>
    <row r="610" spans="2:4" x14ac:dyDescent="0.2">
      <c r="B610" s="10">
        <f t="shared" si="25"/>
        <v>42592</v>
      </c>
      <c r="C610" s="10"/>
      <c r="D610" s="10"/>
    </row>
    <row r="611" spans="2:4" x14ac:dyDescent="0.2">
      <c r="B611" s="10">
        <f t="shared" si="25"/>
        <v>42593</v>
      </c>
      <c r="C611" s="10"/>
      <c r="D611" s="10"/>
    </row>
    <row r="612" spans="2:4" x14ac:dyDescent="0.2">
      <c r="B612" s="10">
        <f t="shared" si="25"/>
        <v>42594</v>
      </c>
      <c r="C612" s="10"/>
      <c r="D612" s="10"/>
    </row>
    <row r="613" spans="2:4" x14ac:dyDescent="0.2">
      <c r="B613" s="10">
        <f t="shared" si="25"/>
        <v>42595</v>
      </c>
      <c r="C613" s="10"/>
      <c r="D613" s="10"/>
    </row>
    <row r="614" spans="2:4" x14ac:dyDescent="0.2">
      <c r="B614" s="10">
        <f t="shared" si="25"/>
        <v>42596</v>
      </c>
      <c r="C614" s="10"/>
      <c r="D614" s="10"/>
    </row>
    <row r="615" spans="2:4" x14ac:dyDescent="0.2">
      <c r="B615" s="10">
        <f t="shared" si="25"/>
        <v>42597</v>
      </c>
      <c r="C615" s="10"/>
      <c r="D615" s="10"/>
    </row>
    <row r="616" spans="2:4" x14ac:dyDescent="0.2">
      <c r="B616" s="10">
        <f t="shared" si="25"/>
        <v>42598</v>
      </c>
      <c r="C616" s="10"/>
      <c r="D616" s="10"/>
    </row>
    <row r="617" spans="2:4" x14ac:dyDescent="0.2">
      <c r="B617" s="10">
        <f t="shared" si="25"/>
        <v>42599</v>
      </c>
      <c r="C617" s="10"/>
      <c r="D617" s="10"/>
    </row>
    <row r="618" spans="2:4" x14ac:dyDescent="0.2">
      <c r="B618" s="10">
        <f t="shared" si="25"/>
        <v>42600</v>
      </c>
      <c r="C618" s="10"/>
      <c r="D618" s="10"/>
    </row>
    <row r="619" spans="2:4" x14ac:dyDescent="0.2">
      <c r="B619" s="10">
        <f t="shared" si="25"/>
        <v>42601</v>
      </c>
      <c r="C619" s="10"/>
      <c r="D619" s="10"/>
    </row>
    <row r="620" spans="2:4" x14ac:dyDescent="0.2">
      <c r="B620" s="10">
        <f t="shared" si="25"/>
        <v>42602</v>
      </c>
      <c r="C620" s="10"/>
      <c r="D620" s="10"/>
    </row>
    <row r="621" spans="2:4" x14ac:dyDescent="0.2">
      <c r="B621" s="10">
        <f t="shared" si="25"/>
        <v>42603</v>
      </c>
      <c r="C621" s="10"/>
      <c r="D621" s="10"/>
    </row>
    <row r="622" spans="2:4" x14ac:dyDescent="0.2">
      <c r="B622" s="10">
        <f t="shared" si="25"/>
        <v>42604</v>
      </c>
      <c r="C622" s="10"/>
      <c r="D622" s="10"/>
    </row>
    <row r="623" spans="2:4" x14ac:dyDescent="0.2">
      <c r="B623" s="10">
        <f t="shared" si="25"/>
        <v>42605</v>
      </c>
      <c r="C623" s="10"/>
      <c r="D623" s="10"/>
    </row>
    <row r="624" spans="2:4" x14ac:dyDescent="0.2">
      <c r="B624" s="10">
        <f t="shared" ref="B624:B687" si="26">B623+1</f>
        <v>42606</v>
      </c>
      <c r="C624" s="10"/>
      <c r="D624" s="10"/>
    </row>
    <row r="625" spans="2:4" x14ac:dyDescent="0.2">
      <c r="B625" s="10">
        <f t="shared" si="26"/>
        <v>42607</v>
      </c>
      <c r="C625" s="10"/>
      <c r="D625" s="10"/>
    </row>
    <row r="626" spans="2:4" x14ac:dyDescent="0.2">
      <c r="B626" s="10">
        <f t="shared" si="26"/>
        <v>42608</v>
      </c>
      <c r="C626" s="10"/>
      <c r="D626" s="10"/>
    </row>
    <row r="627" spans="2:4" x14ac:dyDescent="0.2">
      <c r="B627" s="10">
        <f t="shared" si="26"/>
        <v>42609</v>
      </c>
      <c r="C627" s="10"/>
      <c r="D627" s="10"/>
    </row>
    <row r="628" spans="2:4" x14ac:dyDescent="0.2">
      <c r="B628" s="10">
        <f t="shared" si="26"/>
        <v>42610</v>
      </c>
      <c r="C628" s="10"/>
      <c r="D628" s="10"/>
    </row>
    <row r="629" spans="2:4" x14ac:dyDescent="0.2">
      <c r="B629" s="10">
        <f t="shared" si="26"/>
        <v>42611</v>
      </c>
      <c r="C629" s="10"/>
      <c r="D629" s="10"/>
    </row>
    <row r="630" spans="2:4" x14ac:dyDescent="0.2">
      <c r="B630" s="10">
        <f t="shared" si="26"/>
        <v>42612</v>
      </c>
      <c r="C630" s="10"/>
      <c r="D630" s="10"/>
    </row>
    <row r="631" spans="2:4" x14ac:dyDescent="0.2">
      <c r="B631" s="10">
        <f t="shared" si="26"/>
        <v>42613</v>
      </c>
      <c r="C631" s="10"/>
      <c r="D631" s="10"/>
    </row>
    <row r="632" spans="2:4" x14ac:dyDescent="0.2">
      <c r="B632" s="10">
        <f t="shared" si="26"/>
        <v>42614</v>
      </c>
      <c r="C632" s="10"/>
      <c r="D632" s="10"/>
    </row>
    <row r="633" spans="2:4" x14ac:dyDescent="0.2">
      <c r="B633" s="10">
        <f t="shared" si="26"/>
        <v>42615</v>
      </c>
      <c r="C633" s="10"/>
      <c r="D633" s="10"/>
    </row>
    <row r="634" spans="2:4" x14ac:dyDescent="0.2">
      <c r="B634" s="10">
        <f t="shared" si="26"/>
        <v>42616</v>
      </c>
      <c r="C634" s="10"/>
      <c r="D634" s="10"/>
    </row>
    <row r="635" spans="2:4" x14ac:dyDescent="0.2">
      <c r="B635" s="10">
        <f t="shared" si="26"/>
        <v>42617</v>
      </c>
      <c r="C635" s="10"/>
      <c r="D635" s="10"/>
    </row>
    <row r="636" spans="2:4" x14ac:dyDescent="0.2">
      <c r="B636" s="10">
        <f t="shared" si="26"/>
        <v>42618</v>
      </c>
      <c r="C636" s="10"/>
      <c r="D636" s="10"/>
    </row>
    <row r="637" spans="2:4" x14ac:dyDescent="0.2">
      <c r="B637" s="10">
        <f t="shared" si="26"/>
        <v>42619</v>
      </c>
      <c r="C637" s="10"/>
      <c r="D637" s="10"/>
    </row>
    <row r="638" spans="2:4" x14ac:dyDescent="0.2">
      <c r="B638" s="10">
        <f t="shared" si="26"/>
        <v>42620</v>
      </c>
      <c r="C638" s="10"/>
      <c r="D638" s="10"/>
    </row>
    <row r="639" spans="2:4" x14ac:dyDescent="0.2">
      <c r="B639" s="10">
        <f t="shared" si="26"/>
        <v>42621</v>
      </c>
      <c r="C639" s="10"/>
      <c r="D639" s="10"/>
    </row>
    <row r="640" spans="2:4" x14ac:dyDescent="0.2">
      <c r="B640" s="10">
        <f t="shared" si="26"/>
        <v>42622</v>
      </c>
      <c r="C640" s="10"/>
      <c r="D640" s="10"/>
    </row>
    <row r="641" spans="2:4" x14ac:dyDescent="0.2">
      <c r="B641" s="10">
        <f t="shared" si="26"/>
        <v>42623</v>
      </c>
      <c r="C641" s="10"/>
      <c r="D641" s="10"/>
    </row>
    <row r="642" spans="2:4" x14ac:dyDescent="0.2">
      <c r="B642" s="10">
        <f t="shared" si="26"/>
        <v>42624</v>
      </c>
      <c r="C642" s="10"/>
      <c r="D642" s="10"/>
    </row>
    <row r="643" spans="2:4" x14ac:dyDescent="0.2">
      <c r="B643" s="10">
        <f t="shared" si="26"/>
        <v>42625</v>
      </c>
      <c r="C643" s="10"/>
      <c r="D643" s="10"/>
    </row>
    <row r="644" spans="2:4" x14ac:dyDescent="0.2">
      <c r="B644" s="10">
        <f t="shared" si="26"/>
        <v>42626</v>
      </c>
      <c r="C644" s="10"/>
      <c r="D644" s="10"/>
    </row>
    <row r="645" spans="2:4" x14ac:dyDescent="0.2">
      <c r="B645" s="10">
        <f t="shared" si="26"/>
        <v>42627</v>
      </c>
      <c r="C645" s="10"/>
      <c r="D645" s="10"/>
    </row>
    <row r="646" spans="2:4" x14ac:dyDescent="0.2">
      <c r="B646" s="10">
        <f t="shared" si="26"/>
        <v>42628</v>
      </c>
      <c r="C646" s="10"/>
      <c r="D646" s="10"/>
    </row>
    <row r="647" spans="2:4" x14ac:dyDescent="0.2">
      <c r="B647" s="10">
        <f t="shared" si="26"/>
        <v>42629</v>
      </c>
      <c r="C647" s="10"/>
      <c r="D647" s="10"/>
    </row>
    <row r="648" spans="2:4" x14ac:dyDescent="0.2">
      <c r="B648" s="10">
        <f t="shared" si="26"/>
        <v>42630</v>
      </c>
      <c r="C648" s="10"/>
      <c r="D648" s="10"/>
    </row>
    <row r="649" spans="2:4" x14ac:dyDescent="0.2">
      <c r="B649" s="10">
        <f t="shared" si="26"/>
        <v>42631</v>
      </c>
      <c r="C649" s="10"/>
      <c r="D649" s="10"/>
    </row>
    <row r="650" spans="2:4" x14ac:dyDescent="0.2">
      <c r="B650" s="10">
        <f t="shared" si="26"/>
        <v>42632</v>
      </c>
      <c r="C650" s="10"/>
      <c r="D650" s="10"/>
    </row>
    <row r="651" spans="2:4" x14ac:dyDescent="0.2">
      <c r="B651" s="10">
        <f t="shared" si="26"/>
        <v>42633</v>
      </c>
      <c r="C651" s="10"/>
      <c r="D651" s="10"/>
    </row>
    <row r="652" spans="2:4" x14ac:dyDescent="0.2">
      <c r="B652" s="10">
        <f t="shared" si="26"/>
        <v>42634</v>
      </c>
      <c r="C652" s="10"/>
      <c r="D652" s="10"/>
    </row>
    <row r="653" spans="2:4" x14ac:dyDescent="0.2">
      <c r="B653" s="10">
        <f t="shared" si="26"/>
        <v>42635</v>
      </c>
      <c r="C653" s="10"/>
      <c r="D653" s="10"/>
    </row>
    <row r="654" spans="2:4" x14ac:dyDescent="0.2">
      <c r="B654" s="10">
        <f t="shared" si="26"/>
        <v>42636</v>
      </c>
      <c r="C654" s="10"/>
      <c r="D654" s="10"/>
    </row>
    <row r="655" spans="2:4" x14ac:dyDescent="0.2">
      <c r="B655" s="10">
        <f t="shared" si="26"/>
        <v>42637</v>
      </c>
      <c r="C655" s="10"/>
      <c r="D655" s="10"/>
    </row>
    <row r="656" spans="2:4" x14ac:dyDescent="0.2">
      <c r="B656" s="10">
        <f t="shared" si="26"/>
        <v>42638</v>
      </c>
      <c r="C656" s="10"/>
      <c r="D656" s="10"/>
    </row>
    <row r="657" spans="2:4" x14ac:dyDescent="0.2">
      <c r="B657" s="10">
        <f t="shared" si="26"/>
        <v>42639</v>
      </c>
      <c r="C657" s="10"/>
      <c r="D657" s="10"/>
    </row>
    <row r="658" spans="2:4" x14ac:dyDescent="0.2">
      <c r="B658" s="10">
        <f t="shared" si="26"/>
        <v>42640</v>
      </c>
      <c r="C658" s="10"/>
      <c r="D658" s="10"/>
    </row>
    <row r="659" spans="2:4" x14ac:dyDescent="0.2">
      <c r="B659" s="10">
        <f t="shared" si="26"/>
        <v>42641</v>
      </c>
      <c r="C659" s="10"/>
      <c r="D659" s="10"/>
    </row>
    <row r="660" spans="2:4" x14ac:dyDescent="0.2">
      <c r="B660" s="10">
        <f t="shared" si="26"/>
        <v>42642</v>
      </c>
      <c r="C660" s="10"/>
      <c r="D660" s="10"/>
    </row>
    <row r="661" spans="2:4" x14ac:dyDescent="0.2">
      <c r="B661" s="10">
        <f t="shared" si="26"/>
        <v>42643</v>
      </c>
      <c r="C661" s="10"/>
      <c r="D661" s="10"/>
    </row>
    <row r="662" spans="2:4" x14ac:dyDescent="0.2">
      <c r="B662" s="10">
        <f t="shared" si="26"/>
        <v>42644</v>
      </c>
      <c r="C662" s="10"/>
      <c r="D662" s="10"/>
    </row>
    <row r="663" spans="2:4" x14ac:dyDescent="0.2">
      <c r="B663" s="10">
        <f t="shared" si="26"/>
        <v>42645</v>
      </c>
      <c r="C663" s="10"/>
      <c r="D663" s="10"/>
    </row>
    <row r="664" spans="2:4" x14ac:dyDescent="0.2">
      <c r="B664" s="10">
        <f t="shared" si="26"/>
        <v>42646</v>
      </c>
      <c r="C664" s="10"/>
      <c r="D664" s="10"/>
    </row>
    <row r="665" spans="2:4" x14ac:dyDescent="0.2">
      <c r="B665" s="10">
        <f t="shared" si="26"/>
        <v>42647</v>
      </c>
      <c r="C665" s="10"/>
      <c r="D665" s="10"/>
    </row>
    <row r="666" spans="2:4" x14ac:dyDescent="0.2">
      <c r="B666" s="10">
        <f t="shared" si="26"/>
        <v>42648</v>
      </c>
      <c r="C666" s="10"/>
      <c r="D666" s="10"/>
    </row>
    <row r="667" spans="2:4" x14ac:dyDescent="0.2">
      <c r="B667" s="10">
        <f t="shared" si="26"/>
        <v>42649</v>
      </c>
      <c r="C667" s="10"/>
      <c r="D667" s="10"/>
    </row>
    <row r="668" spans="2:4" x14ac:dyDescent="0.2">
      <c r="B668" s="10">
        <f t="shared" si="26"/>
        <v>42650</v>
      </c>
      <c r="C668" s="10"/>
      <c r="D668" s="10"/>
    </row>
    <row r="669" spans="2:4" x14ac:dyDescent="0.2">
      <c r="B669" s="10">
        <f t="shared" si="26"/>
        <v>42651</v>
      </c>
      <c r="C669" s="10"/>
      <c r="D669" s="10"/>
    </row>
    <row r="670" spans="2:4" x14ac:dyDescent="0.2">
      <c r="B670" s="10">
        <f t="shared" si="26"/>
        <v>42652</v>
      </c>
      <c r="C670" s="10"/>
      <c r="D670" s="10"/>
    </row>
    <row r="671" spans="2:4" x14ac:dyDescent="0.2">
      <c r="B671" s="10">
        <f t="shared" si="26"/>
        <v>42653</v>
      </c>
      <c r="C671" s="10"/>
      <c r="D671" s="10"/>
    </row>
    <row r="672" spans="2:4" x14ac:dyDescent="0.2">
      <c r="B672" s="10">
        <f t="shared" si="26"/>
        <v>42654</v>
      </c>
      <c r="C672" s="10"/>
      <c r="D672" s="10"/>
    </row>
    <row r="673" spans="2:4" x14ac:dyDescent="0.2">
      <c r="B673" s="10">
        <f t="shared" si="26"/>
        <v>42655</v>
      </c>
      <c r="C673" s="10"/>
      <c r="D673" s="10"/>
    </row>
    <row r="674" spans="2:4" x14ac:dyDescent="0.2">
      <c r="B674" s="10">
        <f t="shared" si="26"/>
        <v>42656</v>
      </c>
      <c r="C674" s="10"/>
      <c r="D674" s="10"/>
    </row>
    <row r="675" spans="2:4" x14ac:dyDescent="0.2">
      <c r="B675" s="10">
        <f t="shared" si="26"/>
        <v>42657</v>
      </c>
      <c r="C675" s="10"/>
      <c r="D675" s="10"/>
    </row>
    <row r="676" spans="2:4" x14ac:dyDescent="0.2">
      <c r="B676" s="10">
        <f t="shared" si="26"/>
        <v>42658</v>
      </c>
      <c r="C676" s="10"/>
      <c r="D676" s="10"/>
    </row>
    <row r="677" spans="2:4" x14ac:dyDescent="0.2">
      <c r="B677" s="10">
        <f t="shared" si="26"/>
        <v>42659</v>
      </c>
      <c r="C677" s="10"/>
      <c r="D677" s="10"/>
    </row>
    <row r="678" spans="2:4" x14ac:dyDescent="0.2">
      <c r="B678" s="10">
        <f t="shared" si="26"/>
        <v>42660</v>
      </c>
      <c r="C678" s="10"/>
      <c r="D678" s="10"/>
    </row>
    <row r="679" spans="2:4" x14ac:dyDescent="0.2">
      <c r="B679" s="10">
        <f t="shared" si="26"/>
        <v>42661</v>
      </c>
      <c r="C679" s="10"/>
      <c r="D679" s="10"/>
    </row>
    <row r="680" spans="2:4" x14ac:dyDescent="0.2">
      <c r="B680" s="10">
        <f t="shared" si="26"/>
        <v>42662</v>
      </c>
      <c r="C680" s="10"/>
      <c r="D680" s="10"/>
    </row>
    <row r="681" spans="2:4" x14ac:dyDescent="0.2">
      <c r="B681" s="10">
        <f t="shared" si="26"/>
        <v>42663</v>
      </c>
      <c r="C681" s="10"/>
      <c r="D681" s="10"/>
    </row>
    <row r="682" spans="2:4" x14ac:dyDescent="0.2">
      <c r="B682" s="10">
        <f t="shared" si="26"/>
        <v>42664</v>
      </c>
      <c r="C682" s="10"/>
      <c r="D682" s="10"/>
    </row>
    <row r="683" spans="2:4" x14ac:dyDescent="0.2">
      <c r="B683" s="10">
        <f t="shared" si="26"/>
        <v>42665</v>
      </c>
      <c r="C683" s="10"/>
      <c r="D683" s="10"/>
    </row>
    <row r="684" spans="2:4" x14ac:dyDescent="0.2">
      <c r="B684" s="10">
        <f t="shared" si="26"/>
        <v>42666</v>
      </c>
      <c r="C684" s="10"/>
      <c r="D684" s="10"/>
    </row>
    <row r="685" spans="2:4" x14ac:dyDescent="0.2">
      <c r="B685" s="10">
        <f t="shared" si="26"/>
        <v>42667</v>
      </c>
      <c r="C685" s="10"/>
      <c r="D685" s="10"/>
    </row>
    <row r="686" spans="2:4" x14ac:dyDescent="0.2">
      <c r="B686" s="10">
        <f t="shared" si="26"/>
        <v>42668</v>
      </c>
      <c r="C686" s="10"/>
      <c r="D686" s="10"/>
    </row>
    <row r="687" spans="2:4" x14ac:dyDescent="0.2">
      <c r="B687" s="10">
        <f t="shared" si="26"/>
        <v>42669</v>
      </c>
      <c r="C687" s="10"/>
      <c r="D687" s="10"/>
    </row>
    <row r="688" spans="2:4" x14ac:dyDescent="0.2">
      <c r="B688" s="10">
        <f t="shared" ref="B688:B751" si="27">B687+1</f>
        <v>42670</v>
      </c>
      <c r="C688" s="10"/>
      <c r="D688" s="10"/>
    </row>
    <row r="689" spans="2:4" x14ac:dyDescent="0.2">
      <c r="B689" s="10">
        <f t="shared" si="27"/>
        <v>42671</v>
      </c>
      <c r="C689" s="10"/>
      <c r="D689" s="10"/>
    </row>
    <row r="690" spans="2:4" x14ac:dyDescent="0.2">
      <c r="B690" s="10">
        <f t="shared" si="27"/>
        <v>42672</v>
      </c>
      <c r="C690" s="10"/>
      <c r="D690" s="10"/>
    </row>
    <row r="691" spans="2:4" x14ac:dyDescent="0.2">
      <c r="B691" s="10">
        <f t="shared" si="27"/>
        <v>42673</v>
      </c>
      <c r="C691" s="10"/>
      <c r="D691" s="10"/>
    </row>
    <row r="692" spans="2:4" x14ac:dyDescent="0.2">
      <c r="B692" s="10">
        <f t="shared" si="27"/>
        <v>42674</v>
      </c>
      <c r="C692" s="10"/>
      <c r="D692" s="10"/>
    </row>
    <row r="693" spans="2:4" x14ac:dyDescent="0.2">
      <c r="B693" s="10">
        <f t="shared" si="27"/>
        <v>42675</v>
      </c>
      <c r="C693" s="10"/>
      <c r="D693" s="10"/>
    </row>
    <row r="694" spans="2:4" x14ac:dyDescent="0.2">
      <c r="B694" s="10">
        <f t="shared" si="27"/>
        <v>42676</v>
      </c>
      <c r="C694" s="10"/>
      <c r="D694" s="10"/>
    </row>
    <row r="695" spans="2:4" x14ac:dyDescent="0.2">
      <c r="B695" s="10">
        <f t="shared" si="27"/>
        <v>42677</v>
      </c>
      <c r="C695" s="10"/>
      <c r="D695" s="10"/>
    </row>
    <row r="696" spans="2:4" x14ac:dyDescent="0.2">
      <c r="B696" s="10">
        <f t="shared" si="27"/>
        <v>42678</v>
      </c>
      <c r="C696" s="10"/>
      <c r="D696" s="10"/>
    </row>
    <row r="697" spans="2:4" x14ac:dyDescent="0.2">
      <c r="B697" s="10">
        <f t="shared" si="27"/>
        <v>42679</v>
      </c>
      <c r="C697" s="10"/>
      <c r="D697" s="10"/>
    </row>
    <row r="698" spans="2:4" x14ac:dyDescent="0.2">
      <c r="B698" s="10">
        <f t="shared" si="27"/>
        <v>42680</v>
      </c>
      <c r="C698" s="10"/>
      <c r="D698" s="10"/>
    </row>
    <row r="699" spans="2:4" x14ac:dyDescent="0.2">
      <c r="B699" s="10">
        <f t="shared" si="27"/>
        <v>42681</v>
      </c>
      <c r="C699" s="10"/>
      <c r="D699" s="10"/>
    </row>
    <row r="700" spans="2:4" x14ac:dyDescent="0.2">
      <c r="B700" s="10">
        <f t="shared" si="27"/>
        <v>42682</v>
      </c>
      <c r="C700" s="10"/>
      <c r="D700" s="10"/>
    </row>
    <row r="701" spans="2:4" x14ac:dyDescent="0.2">
      <c r="B701" s="10">
        <f t="shared" si="27"/>
        <v>42683</v>
      </c>
      <c r="C701" s="10"/>
      <c r="D701" s="10"/>
    </row>
    <row r="702" spans="2:4" x14ac:dyDescent="0.2">
      <c r="B702" s="10">
        <f t="shared" si="27"/>
        <v>42684</v>
      </c>
      <c r="C702" s="10"/>
      <c r="D702" s="10"/>
    </row>
    <row r="703" spans="2:4" x14ac:dyDescent="0.2">
      <c r="B703" s="10">
        <f t="shared" si="27"/>
        <v>42685</v>
      </c>
      <c r="C703" s="10"/>
      <c r="D703" s="10"/>
    </row>
    <row r="704" spans="2:4" x14ac:dyDescent="0.2">
      <c r="B704" s="10">
        <f t="shared" si="27"/>
        <v>42686</v>
      </c>
      <c r="C704" s="10"/>
      <c r="D704" s="10"/>
    </row>
    <row r="705" spans="2:4" x14ac:dyDescent="0.2">
      <c r="B705" s="10">
        <f t="shared" si="27"/>
        <v>42687</v>
      </c>
      <c r="C705" s="10"/>
      <c r="D705" s="10"/>
    </row>
    <row r="706" spans="2:4" x14ac:dyDescent="0.2">
      <c r="B706" s="10">
        <f t="shared" si="27"/>
        <v>42688</v>
      </c>
      <c r="C706" s="10"/>
      <c r="D706" s="10"/>
    </row>
    <row r="707" spans="2:4" x14ac:dyDescent="0.2">
      <c r="B707" s="10">
        <f t="shared" si="27"/>
        <v>42689</v>
      </c>
      <c r="C707" s="10"/>
      <c r="D707" s="10"/>
    </row>
    <row r="708" spans="2:4" x14ac:dyDescent="0.2">
      <c r="B708" s="10">
        <f t="shared" si="27"/>
        <v>42690</v>
      </c>
      <c r="C708" s="10"/>
      <c r="D708" s="10"/>
    </row>
    <row r="709" spans="2:4" x14ac:dyDescent="0.2">
      <c r="B709" s="10">
        <f t="shared" si="27"/>
        <v>42691</v>
      </c>
      <c r="C709" s="10"/>
      <c r="D709" s="10"/>
    </row>
    <row r="710" spans="2:4" x14ac:dyDescent="0.2">
      <c r="B710" s="10">
        <f t="shared" si="27"/>
        <v>42692</v>
      </c>
      <c r="C710" s="10"/>
      <c r="D710" s="10"/>
    </row>
    <row r="711" spans="2:4" x14ac:dyDescent="0.2">
      <c r="B711" s="10">
        <f t="shared" si="27"/>
        <v>42693</v>
      </c>
      <c r="C711" s="10"/>
      <c r="D711" s="10"/>
    </row>
    <row r="712" spans="2:4" x14ac:dyDescent="0.2">
      <c r="B712" s="10">
        <f t="shared" si="27"/>
        <v>42694</v>
      </c>
      <c r="C712" s="10"/>
      <c r="D712" s="10"/>
    </row>
    <row r="713" spans="2:4" x14ac:dyDescent="0.2">
      <c r="B713" s="10">
        <f t="shared" si="27"/>
        <v>42695</v>
      </c>
      <c r="C713" s="10"/>
      <c r="D713" s="10"/>
    </row>
    <row r="714" spans="2:4" x14ac:dyDescent="0.2">
      <c r="B714" s="10">
        <f t="shared" si="27"/>
        <v>42696</v>
      </c>
      <c r="C714" s="10"/>
      <c r="D714" s="10"/>
    </row>
    <row r="715" spans="2:4" x14ac:dyDescent="0.2">
      <c r="B715" s="10">
        <f t="shared" si="27"/>
        <v>42697</v>
      </c>
      <c r="C715" s="10"/>
      <c r="D715" s="10"/>
    </row>
    <row r="716" spans="2:4" x14ac:dyDescent="0.2">
      <c r="B716" s="10">
        <f t="shared" si="27"/>
        <v>42698</v>
      </c>
      <c r="C716" s="10"/>
      <c r="D716" s="10"/>
    </row>
    <row r="717" spans="2:4" x14ac:dyDescent="0.2">
      <c r="B717" s="10">
        <f t="shared" si="27"/>
        <v>42699</v>
      </c>
      <c r="C717" s="10"/>
      <c r="D717" s="10"/>
    </row>
    <row r="718" spans="2:4" x14ac:dyDescent="0.2">
      <c r="B718" s="10">
        <f t="shared" si="27"/>
        <v>42700</v>
      </c>
      <c r="C718" s="10"/>
      <c r="D718" s="10"/>
    </row>
    <row r="719" spans="2:4" x14ac:dyDescent="0.2">
      <c r="B719" s="10">
        <f t="shared" si="27"/>
        <v>42701</v>
      </c>
      <c r="C719" s="10"/>
      <c r="D719" s="10"/>
    </row>
    <row r="720" spans="2:4" x14ac:dyDescent="0.2">
      <c r="B720" s="10">
        <f t="shared" si="27"/>
        <v>42702</v>
      </c>
      <c r="C720" s="10"/>
      <c r="D720" s="10"/>
    </row>
    <row r="721" spans="2:4" x14ac:dyDescent="0.2">
      <c r="B721" s="10">
        <f t="shared" si="27"/>
        <v>42703</v>
      </c>
      <c r="C721" s="10"/>
      <c r="D721" s="10"/>
    </row>
    <row r="722" spans="2:4" x14ac:dyDescent="0.2">
      <c r="B722" s="10">
        <f t="shared" si="27"/>
        <v>42704</v>
      </c>
      <c r="C722" s="10"/>
      <c r="D722" s="10"/>
    </row>
    <row r="723" spans="2:4" x14ac:dyDescent="0.2">
      <c r="B723" s="10">
        <f t="shared" si="27"/>
        <v>42705</v>
      </c>
      <c r="C723" s="10"/>
      <c r="D723" s="10"/>
    </row>
    <row r="724" spans="2:4" x14ac:dyDescent="0.2">
      <c r="B724" s="10">
        <f t="shared" si="27"/>
        <v>42706</v>
      </c>
      <c r="C724" s="10"/>
      <c r="D724" s="10"/>
    </row>
    <row r="725" spans="2:4" x14ac:dyDescent="0.2">
      <c r="B725" s="10">
        <f t="shared" si="27"/>
        <v>42707</v>
      </c>
      <c r="C725" s="10"/>
      <c r="D725" s="10"/>
    </row>
    <row r="726" spans="2:4" x14ac:dyDescent="0.2">
      <c r="B726" s="10">
        <f t="shared" si="27"/>
        <v>42708</v>
      </c>
      <c r="C726" s="10"/>
      <c r="D726" s="10"/>
    </row>
    <row r="727" spans="2:4" x14ac:dyDescent="0.2">
      <c r="B727" s="10">
        <f t="shared" si="27"/>
        <v>42709</v>
      </c>
      <c r="C727" s="10"/>
      <c r="D727" s="10"/>
    </row>
    <row r="728" spans="2:4" x14ac:dyDescent="0.2">
      <c r="B728" s="10">
        <f t="shared" si="27"/>
        <v>42710</v>
      </c>
      <c r="C728" s="10"/>
      <c r="D728" s="10"/>
    </row>
    <row r="729" spans="2:4" x14ac:dyDescent="0.2">
      <c r="B729" s="10">
        <f t="shared" si="27"/>
        <v>42711</v>
      </c>
      <c r="C729" s="10"/>
      <c r="D729" s="10"/>
    </row>
    <row r="730" spans="2:4" x14ac:dyDescent="0.2">
      <c r="B730" s="10">
        <f t="shared" si="27"/>
        <v>42712</v>
      </c>
      <c r="C730" s="10"/>
      <c r="D730" s="10"/>
    </row>
    <row r="731" spans="2:4" x14ac:dyDescent="0.2">
      <c r="B731" s="10">
        <f t="shared" si="27"/>
        <v>42713</v>
      </c>
      <c r="C731" s="10"/>
      <c r="D731" s="10"/>
    </row>
    <row r="732" spans="2:4" x14ac:dyDescent="0.2">
      <c r="B732" s="10">
        <f t="shared" si="27"/>
        <v>42714</v>
      </c>
      <c r="C732" s="10"/>
      <c r="D732" s="10"/>
    </row>
    <row r="733" spans="2:4" x14ac:dyDescent="0.2">
      <c r="B733" s="10">
        <f t="shared" si="27"/>
        <v>42715</v>
      </c>
      <c r="C733" s="10"/>
      <c r="D733" s="10"/>
    </row>
    <row r="734" spans="2:4" x14ac:dyDescent="0.2">
      <c r="B734" s="10">
        <f t="shared" si="27"/>
        <v>42716</v>
      </c>
      <c r="C734" s="10"/>
      <c r="D734" s="10"/>
    </row>
    <row r="735" spans="2:4" x14ac:dyDescent="0.2">
      <c r="B735" s="10">
        <f t="shared" si="27"/>
        <v>42717</v>
      </c>
      <c r="C735" s="10"/>
      <c r="D735" s="10"/>
    </row>
    <row r="736" spans="2:4" x14ac:dyDescent="0.2">
      <c r="B736" s="10">
        <f t="shared" si="27"/>
        <v>42718</v>
      </c>
      <c r="C736" s="10"/>
      <c r="D736" s="10"/>
    </row>
    <row r="737" spans="2:4" x14ac:dyDescent="0.2">
      <c r="B737" s="10">
        <f t="shared" si="27"/>
        <v>42719</v>
      </c>
      <c r="C737" s="10"/>
      <c r="D737" s="10"/>
    </row>
    <row r="738" spans="2:4" x14ac:dyDescent="0.2">
      <c r="B738" s="10">
        <f t="shared" si="27"/>
        <v>42720</v>
      </c>
      <c r="C738" s="10"/>
      <c r="D738" s="10"/>
    </row>
    <row r="739" spans="2:4" x14ac:dyDescent="0.2">
      <c r="B739" s="10">
        <f t="shared" si="27"/>
        <v>42721</v>
      </c>
      <c r="C739" s="10"/>
      <c r="D739" s="10"/>
    </row>
    <row r="740" spans="2:4" x14ac:dyDescent="0.2">
      <c r="B740" s="10">
        <f t="shared" si="27"/>
        <v>42722</v>
      </c>
      <c r="C740" s="10"/>
      <c r="D740" s="10"/>
    </row>
    <row r="741" spans="2:4" x14ac:dyDescent="0.2">
      <c r="B741" s="10">
        <f t="shared" si="27"/>
        <v>42723</v>
      </c>
      <c r="C741" s="10"/>
      <c r="D741" s="10"/>
    </row>
    <row r="742" spans="2:4" x14ac:dyDescent="0.2">
      <c r="B742" s="10">
        <f t="shared" si="27"/>
        <v>42724</v>
      </c>
      <c r="C742" s="10"/>
      <c r="D742" s="10"/>
    </row>
    <row r="743" spans="2:4" x14ac:dyDescent="0.2">
      <c r="B743" s="10">
        <f t="shared" si="27"/>
        <v>42725</v>
      </c>
      <c r="C743" s="10"/>
      <c r="D743" s="10"/>
    </row>
    <row r="744" spans="2:4" x14ac:dyDescent="0.2">
      <c r="B744" s="10">
        <f t="shared" si="27"/>
        <v>42726</v>
      </c>
      <c r="C744" s="10"/>
      <c r="D744" s="10"/>
    </row>
    <row r="745" spans="2:4" x14ac:dyDescent="0.2">
      <c r="B745" s="10">
        <f t="shared" si="27"/>
        <v>42727</v>
      </c>
      <c r="C745" s="10"/>
      <c r="D745" s="10"/>
    </row>
    <row r="746" spans="2:4" x14ac:dyDescent="0.2">
      <c r="B746" s="10">
        <f t="shared" si="27"/>
        <v>42728</v>
      </c>
      <c r="C746" s="10"/>
      <c r="D746" s="10"/>
    </row>
    <row r="747" spans="2:4" x14ac:dyDescent="0.2">
      <c r="B747" s="10">
        <f t="shared" si="27"/>
        <v>42729</v>
      </c>
      <c r="C747" s="10"/>
      <c r="D747" s="10"/>
    </row>
    <row r="748" spans="2:4" x14ac:dyDescent="0.2">
      <c r="B748" s="10">
        <f t="shared" si="27"/>
        <v>42730</v>
      </c>
      <c r="C748" s="10"/>
      <c r="D748" s="10"/>
    </row>
    <row r="749" spans="2:4" x14ac:dyDescent="0.2">
      <c r="B749" s="10">
        <f t="shared" si="27"/>
        <v>42731</v>
      </c>
      <c r="C749" s="10"/>
      <c r="D749" s="10"/>
    </row>
    <row r="750" spans="2:4" x14ac:dyDescent="0.2">
      <c r="B750" s="10">
        <f t="shared" si="27"/>
        <v>42732</v>
      </c>
      <c r="C750" s="10"/>
      <c r="D750" s="10"/>
    </row>
    <row r="751" spans="2:4" x14ac:dyDescent="0.2">
      <c r="B751" s="10">
        <f t="shared" si="27"/>
        <v>42733</v>
      </c>
      <c r="C751" s="10"/>
      <c r="D751" s="10"/>
    </row>
    <row r="752" spans="2:4" x14ac:dyDescent="0.2">
      <c r="B752" s="10">
        <f t="shared" ref="B752:B815" si="28">B751+1</f>
        <v>42734</v>
      </c>
      <c r="C752" s="10"/>
      <c r="D752" s="10"/>
    </row>
    <row r="753" spans="2:4" x14ac:dyDescent="0.2">
      <c r="B753" s="10">
        <f t="shared" si="28"/>
        <v>42735</v>
      </c>
      <c r="C753" s="10"/>
      <c r="D753" s="10"/>
    </row>
    <row r="754" spans="2:4" x14ac:dyDescent="0.2">
      <c r="B754" s="10">
        <f t="shared" si="28"/>
        <v>42736</v>
      </c>
      <c r="C754" s="10"/>
      <c r="D754" s="10"/>
    </row>
    <row r="755" spans="2:4" x14ac:dyDescent="0.2">
      <c r="B755" s="10">
        <f t="shared" si="28"/>
        <v>42737</v>
      </c>
      <c r="C755" s="10"/>
      <c r="D755" s="10"/>
    </row>
    <row r="756" spans="2:4" x14ac:dyDescent="0.2">
      <c r="B756" s="10">
        <f t="shared" si="28"/>
        <v>42738</v>
      </c>
      <c r="C756" s="10"/>
      <c r="D756" s="10"/>
    </row>
    <row r="757" spans="2:4" x14ac:dyDescent="0.2">
      <c r="B757" s="10">
        <f t="shared" si="28"/>
        <v>42739</v>
      </c>
      <c r="C757" s="10"/>
      <c r="D757" s="10"/>
    </row>
    <row r="758" spans="2:4" x14ac:dyDescent="0.2">
      <c r="B758" s="10">
        <f t="shared" si="28"/>
        <v>42740</v>
      </c>
      <c r="C758" s="10"/>
      <c r="D758" s="10"/>
    </row>
    <row r="759" spans="2:4" x14ac:dyDescent="0.2">
      <c r="B759" s="10">
        <f t="shared" si="28"/>
        <v>42741</v>
      </c>
      <c r="C759" s="10"/>
      <c r="D759" s="10"/>
    </row>
    <row r="760" spans="2:4" x14ac:dyDescent="0.2">
      <c r="B760" s="10">
        <f t="shared" si="28"/>
        <v>42742</v>
      </c>
      <c r="C760" s="10"/>
      <c r="D760" s="10"/>
    </row>
    <row r="761" spans="2:4" x14ac:dyDescent="0.2">
      <c r="B761" s="10">
        <f t="shared" si="28"/>
        <v>42743</v>
      </c>
      <c r="C761" s="10"/>
      <c r="D761" s="10"/>
    </row>
    <row r="762" spans="2:4" x14ac:dyDescent="0.2">
      <c r="B762" s="10">
        <f t="shared" si="28"/>
        <v>42744</v>
      </c>
      <c r="C762" s="10"/>
      <c r="D762" s="10"/>
    </row>
    <row r="763" spans="2:4" x14ac:dyDescent="0.2">
      <c r="B763" s="10">
        <f t="shared" si="28"/>
        <v>42745</v>
      </c>
      <c r="C763" s="10"/>
      <c r="D763" s="10"/>
    </row>
    <row r="764" spans="2:4" x14ac:dyDescent="0.2">
      <c r="B764" s="10">
        <f t="shared" si="28"/>
        <v>42746</v>
      </c>
      <c r="C764" s="10"/>
      <c r="D764" s="10"/>
    </row>
    <row r="765" spans="2:4" x14ac:dyDescent="0.2">
      <c r="B765" s="10">
        <f t="shared" si="28"/>
        <v>42747</v>
      </c>
      <c r="C765" s="10"/>
      <c r="D765" s="10"/>
    </row>
    <row r="766" spans="2:4" x14ac:dyDescent="0.2">
      <c r="B766" s="10">
        <f t="shared" si="28"/>
        <v>42748</v>
      </c>
      <c r="C766" s="10"/>
      <c r="D766" s="10"/>
    </row>
    <row r="767" spans="2:4" x14ac:dyDescent="0.2">
      <c r="B767" s="10">
        <f t="shared" si="28"/>
        <v>42749</v>
      </c>
      <c r="C767" s="10"/>
      <c r="D767" s="10"/>
    </row>
    <row r="768" spans="2:4" x14ac:dyDescent="0.2">
      <c r="B768" s="10">
        <f t="shared" si="28"/>
        <v>42750</v>
      </c>
      <c r="C768" s="10"/>
      <c r="D768" s="10"/>
    </row>
    <row r="769" spans="2:4" x14ac:dyDescent="0.2">
      <c r="B769" s="10">
        <f t="shared" si="28"/>
        <v>42751</v>
      </c>
      <c r="C769" s="10"/>
      <c r="D769" s="10"/>
    </row>
    <row r="770" spans="2:4" x14ac:dyDescent="0.2">
      <c r="B770" s="10">
        <f t="shared" si="28"/>
        <v>42752</v>
      </c>
      <c r="C770" s="10"/>
      <c r="D770" s="10"/>
    </row>
    <row r="771" spans="2:4" x14ac:dyDescent="0.2">
      <c r="B771" s="10">
        <f t="shared" si="28"/>
        <v>42753</v>
      </c>
      <c r="C771" s="10"/>
      <c r="D771" s="10"/>
    </row>
    <row r="772" spans="2:4" x14ac:dyDescent="0.2">
      <c r="B772" s="10">
        <f t="shared" si="28"/>
        <v>42754</v>
      </c>
      <c r="C772" s="10"/>
      <c r="D772" s="10"/>
    </row>
    <row r="773" spans="2:4" x14ac:dyDescent="0.2">
      <c r="B773" s="10">
        <f t="shared" si="28"/>
        <v>42755</v>
      </c>
      <c r="C773" s="10"/>
      <c r="D773" s="10"/>
    </row>
    <row r="774" spans="2:4" x14ac:dyDescent="0.2">
      <c r="B774" s="10">
        <f t="shared" si="28"/>
        <v>42756</v>
      </c>
      <c r="C774" s="10"/>
      <c r="D774" s="10"/>
    </row>
    <row r="775" spans="2:4" x14ac:dyDescent="0.2">
      <c r="B775" s="10">
        <f t="shared" si="28"/>
        <v>42757</v>
      </c>
      <c r="C775" s="10"/>
      <c r="D775" s="10"/>
    </row>
    <row r="776" spans="2:4" x14ac:dyDescent="0.2">
      <c r="B776" s="10">
        <f t="shared" si="28"/>
        <v>42758</v>
      </c>
      <c r="C776" s="10"/>
      <c r="D776" s="10"/>
    </row>
    <row r="777" spans="2:4" x14ac:dyDescent="0.2">
      <c r="B777" s="10">
        <f t="shared" si="28"/>
        <v>42759</v>
      </c>
      <c r="C777" s="10"/>
      <c r="D777" s="10"/>
    </row>
    <row r="778" spans="2:4" x14ac:dyDescent="0.2">
      <c r="B778" s="10">
        <f t="shared" si="28"/>
        <v>42760</v>
      </c>
      <c r="C778" s="10"/>
      <c r="D778" s="10"/>
    </row>
    <row r="779" spans="2:4" x14ac:dyDescent="0.2">
      <c r="B779" s="10">
        <f t="shared" si="28"/>
        <v>42761</v>
      </c>
      <c r="C779" s="10"/>
      <c r="D779" s="10"/>
    </row>
    <row r="780" spans="2:4" x14ac:dyDescent="0.2">
      <c r="B780" s="10">
        <f t="shared" si="28"/>
        <v>42762</v>
      </c>
      <c r="C780" s="10"/>
      <c r="D780" s="10"/>
    </row>
    <row r="781" spans="2:4" x14ac:dyDescent="0.2">
      <c r="B781" s="10">
        <f t="shared" si="28"/>
        <v>42763</v>
      </c>
      <c r="C781" s="10"/>
      <c r="D781" s="10"/>
    </row>
    <row r="782" spans="2:4" x14ac:dyDescent="0.2">
      <c r="B782" s="10">
        <f t="shared" si="28"/>
        <v>42764</v>
      </c>
      <c r="C782" s="10"/>
      <c r="D782" s="10"/>
    </row>
    <row r="783" spans="2:4" x14ac:dyDescent="0.2">
      <c r="B783" s="10">
        <f t="shared" si="28"/>
        <v>42765</v>
      </c>
      <c r="C783" s="10"/>
      <c r="D783" s="10"/>
    </row>
    <row r="784" spans="2:4" x14ac:dyDescent="0.2">
      <c r="B784" s="10">
        <f t="shared" si="28"/>
        <v>42766</v>
      </c>
      <c r="C784" s="10"/>
      <c r="D784" s="10"/>
    </row>
    <row r="785" spans="2:4" x14ac:dyDescent="0.2">
      <c r="B785" s="10">
        <f t="shared" si="28"/>
        <v>42767</v>
      </c>
      <c r="C785" s="10"/>
      <c r="D785" s="10"/>
    </row>
    <row r="786" spans="2:4" x14ac:dyDescent="0.2">
      <c r="B786" s="10">
        <f t="shared" si="28"/>
        <v>42768</v>
      </c>
      <c r="C786" s="10"/>
      <c r="D786" s="10"/>
    </row>
    <row r="787" spans="2:4" x14ac:dyDescent="0.2">
      <c r="B787" s="10">
        <f t="shared" si="28"/>
        <v>42769</v>
      </c>
      <c r="C787" s="10"/>
      <c r="D787" s="10"/>
    </row>
    <row r="788" spans="2:4" x14ac:dyDescent="0.2">
      <c r="B788" s="10">
        <f t="shared" si="28"/>
        <v>42770</v>
      </c>
      <c r="C788" s="10"/>
      <c r="D788" s="10"/>
    </row>
    <row r="789" spans="2:4" x14ac:dyDescent="0.2">
      <c r="B789" s="10">
        <f t="shared" si="28"/>
        <v>42771</v>
      </c>
      <c r="C789" s="10"/>
      <c r="D789" s="10"/>
    </row>
    <row r="790" spans="2:4" x14ac:dyDescent="0.2">
      <c r="B790" s="10">
        <f t="shared" si="28"/>
        <v>42772</v>
      </c>
      <c r="C790" s="10"/>
      <c r="D790" s="10"/>
    </row>
    <row r="791" spans="2:4" x14ac:dyDescent="0.2">
      <c r="B791" s="10">
        <f t="shared" si="28"/>
        <v>42773</v>
      </c>
      <c r="C791" s="10"/>
      <c r="D791" s="10"/>
    </row>
    <row r="792" spans="2:4" x14ac:dyDescent="0.2">
      <c r="B792" s="10">
        <f t="shared" si="28"/>
        <v>42774</v>
      </c>
      <c r="C792" s="10"/>
      <c r="D792" s="10"/>
    </row>
    <row r="793" spans="2:4" x14ac:dyDescent="0.2">
      <c r="B793" s="10">
        <f t="shared" si="28"/>
        <v>42775</v>
      </c>
      <c r="C793" s="10"/>
      <c r="D793" s="10"/>
    </row>
    <row r="794" spans="2:4" x14ac:dyDescent="0.2">
      <c r="B794" s="10">
        <f t="shared" si="28"/>
        <v>42776</v>
      </c>
      <c r="C794" s="10"/>
      <c r="D794" s="10"/>
    </row>
    <row r="795" spans="2:4" x14ac:dyDescent="0.2">
      <c r="B795" s="10">
        <f t="shared" si="28"/>
        <v>42777</v>
      </c>
      <c r="C795" s="10"/>
      <c r="D795" s="10"/>
    </row>
    <row r="796" spans="2:4" x14ac:dyDescent="0.2">
      <c r="B796" s="10">
        <f t="shared" si="28"/>
        <v>42778</v>
      </c>
      <c r="C796" s="10"/>
      <c r="D796" s="10"/>
    </row>
    <row r="797" spans="2:4" x14ac:dyDescent="0.2">
      <c r="B797" s="10">
        <f t="shared" si="28"/>
        <v>42779</v>
      </c>
      <c r="C797" s="10"/>
      <c r="D797" s="10"/>
    </row>
    <row r="798" spans="2:4" x14ac:dyDescent="0.2">
      <c r="B798" s="10">
        <f t="shared" si="28"/>
        <v>42780</v>
      </c>
      <c r="C798" s="10"/>
      <c r="D798" s="10"/>
    </row>
    <row r="799" spans="2:4" x14ac:dyDescent="0.2">
      <c r="B799" s="10">
        <f t="shared" si="28"/>
        <v>42781</v>
      </c>
      <c r="C799" s="10"/>
      <c r="D799" s="10"/>
    </row>
    <row r="800" spans="2:4" x14ac:dyDescent="0.2">
      <c r="B800" s="10">
        <f t="shared" si="28"/>
        <v>42782</v>
      </c>
      <c r="C800" s="10"/>
      <c r="D800" s="10"/>
    </row>
    <row r="801" spans="2:4" x14ac:dyDescent="0.2">
      <c r="B801" s="10">
        <f t="shared" si="28"/>
        <v>42783</v>
      </c>
      <c r="C801" s="10"/>
      <c r="D801" s="10"/>
    </row>
    <row r="802" spans="2:4" x14ac:dyDescent="0.2">
      <c r="B802" s="10">
        <f t="shared" si="28"/>
        <v>42784</v>
      </c>
      <c r="C802" s="10"/>
      <c r="D802" s="10"/>
    </row>
    <row r="803" spans="2:4" x14ac:dyDescent="0.2">
      <c r="B803" s="10">
        <f t="shared" si="28"/>
        <v>42785</v>
      </c>
      <c r="C803" s="10"/>
      <c r="D803" s="10"/>
    </row>
    <row r="804" spans="2:4" x14ac:dyDescent="0.2">
      <c r="B804" s="10">
        <f t="shared" si="28"/>
        <v>42786</v>
      </c>
      <c r="C804" s="10"/>
      <c r="D804" s="10"/>
    </row>
    <row r="805" spans="2:4" x14ac:dyDescent="0.2">
      <c r="B805" s="10">
        <f t="shared" si="28"/>
        <v>42787</v>
      </c>
      <c r="C805" s="10"/>
      <c r="D805" s="10"/>
    </row>
    <row r="806" spans="2:4" x14ac:dyDescent="0.2">
      <c r="B806" s="10">
        <f t="shared" si="28"/>
        <v>42788</v>
      </c>
      <c r="C806" s="10"/>
      <c r="D806" s="10"/>
    </row>
    <row r="807" spans="2:4" x14ac:dyDescent="0.2">
      <c r="B807" s="10">
        <f t="shared" si="28"/>
        <v>42789</v>
      </c>
      <c r="C807" s="10"/>
      <c r="D807" s="10"/>
    </row>
    <row r="808" spans="2:4" x14ac:dyDescent="0.2">
      <c r="B808" s="10">
        <f t="shared" si="28"/>
        <v>42790</v>
      </c>
      <c r="C808" s="10"/>
      <c r="D808" s="10"/>
    </row>
    <row r="809" spans="2:4" x14ac:dyDescent="0.2">
      <c r="B809" s="10">
        <f t="shared" si="28"/>
        <v>42791</v>
      </c>
      <c r="C809" s="10"/>
      <c r="D809" s="10"/>
    </row>
    <row r="810" spans="2:4" x14ac:dyDescent="0.2">
      <c r="B810" s="10">
        <f t="shared" si="28"/>
        <v>42792</v>
      </c>
      <c r="C810" s="10"/>
      <c r="D810" s="10"/>
    </row>
    <row r="811" spans="2:4" x14ac:dyDescent="0.2">
      <c r="B811" s="10">
        <f t="shared" si="28"/>
        <v>42793</v>
      </c>
      <c r="C811" s="10"/>
      <c r="D811" s="10"/>
    </row>
    <row r="812" spans="2:4" x14ac:dyDescent="0.2">
      <c r="B812" s="10">
        <f t="shared" si="28"/>
        <v>42794</v>
      </c>
      <c r="C812" s="10"/>
      <c r="D812" s="10"/>
    </row>
    <row r="813" spans="2:4" x14ac:dyDescent="0.2">
      <c r="B813" s="10">
        <f t="shared" si="28"/>
        <v>42795</v>
      </c>
      <c r="C813" s="10"/>
      <c r="D813" s="10"/>
    </row>
    <row r="814" spans="2:4" x14ac:dyDescent="0.2">
      <c r="B814" s="10">
        <f t="shared" si="28"/>
        <v>42796</v>
      </c>
      <c r="C814" s="10"/>
      <c r="D814" s="10"/>
    </row>
    <row r="815" spans="2:4" x14ac:dyDescent="0.2">
      <c r="B815" s="10">
        <f t="shared" si="28"/>
        <v>42797</v>
      </c>
      <c r="C815" s="10"/>
      <c r="D815" s="10"/>
    </row>
    <row r="816" spans="2:4" x14ac:dyDescent="0.2">
      <c r="B816" s="10">
        <f t="shared" ref="B816:B879" si="29">B815+1</f>
        <v>42798</v>
      </c>
      <c r="C816" s="10"/>
      <c r="D816" s="10"/>
    </row>
    <row r="817" spans="2:4" x14ac:dyDescent="0.2">
      <c r="B817" s="10">
        <f t="shared" si="29"/>
        <v>42799</v>
      </c>
      <c r="C817" s="10"/>
      <c r="D817" s="10"/>
    </row>
    <row r="818" spans="2:4" x14ac:dyDescent="0.2">
      <c r="B818" s="10">
        <f t="shared" si="29"/>
        <v>42800</v>
      </c>
      <c r="C818" s="10"/>
      <c r="D818" s="10"/>
    </row>
    <row r="819" spans="2:4" x14ac:dyDescent="0.2">
      <c r="B819" s="10">
        <f t="shared" si="29"/>
        <v>42801</v>
      </c>
      <c r="C819" s="10"/>
      <c r="D819" s="10"/>
    </row>
    <row r="820" spans="2:4" x14ac:dyDescent="0.2">
      <c r="B820" s="10">
        <f t="shared" si="29"/>
        <v>42802</v>
      </c>
      <c r="C820" s="10"/>
      <c r="D820" s="10"/>
    </row>
    <row r="821" spans="2:4" x14ac:dyDescent="0.2">
      <c r="B821" s="10">
        <f t="shared" si="29"/>
        <v>42803</v>
      </c>
      <c r="C821" s="10"/>
      <c r="D821" s="10"/>
    </row>
    <row r="822" spans="2:4" x14ac:dyDescent="0.2">
      <c r="B822" s="10">
        <f t="shared" si="29"/>
        <v>42804</v>
      </c>
      <c r="C822" s="10"/>
      <c r="D822" s="10"/>
    </row>
    <row r="823" spans="2:4" x14ac:dyDescent="0.2">
      <c r="B823" s="10">
        <f t="shared" si="29"/>
        <v>42805</v>
      </c>
      <c r="C823" s="10"/>
      <c r="D823" s="10"/>
    </row>
    <row r="824" spans="2:4" x14ac:dyDescent="0.2">
      <c r="B824" s="10">
        <f t="shared" si="29"/>
        <v>42806</v>
      </c>
      <c r="C824" s="10"/>
      <c r="D824" s="10"/>
    </row>
    <row r="825" spans="2:4" x14ac:dyDescent="0.2">
      <c r="B825" s="10">
        <f t="shared" si="29"/>
        <v>42807</v>
      </c>
      <c r="C825" s="10"/>
      <c r="D825" s="10"/>
    </row>
    <row r="826" spans="2:4" x14ac:dyDescent="0.2">
      <c r="B826" s="10">
        <f t="shared" si="29"/>
        <v>42808</v>
      </c>
      <c r="C826" s="10"/>
      <c r="D826" s="10"/>
    </row>
    <row r="827" spans="2:4" x14ac:dyDescent="0.2">
      <c r="B827" s="10">
        <f t="shared" si="29"/>
        <v>42809</v>
      </c>
      <c r="C827" s="10"/>
      <c r="D827" s="10"/>
    </row>
    <row r="828" spans="2:4" x14ac:dyDescent="0.2">
      <c r="B828" s="10">
        <f t="shared" si="29"/>
        <v>42810</v>
      </c>
      <c r="C828" s="10"/>
      <c r="D828" s="10"/>
    </row>
    <row r="829" spans="2:4" x14ac:dyDescent="0.2">
      <c r="B829" s="10">
        <f t="shared" si="29"/>
        <v>42811</v>
      </c>
      <c r="C829" s="10"/>
      <c r="D829" s="10"/>
    </row>
    <row r="830" spans="2:4" x14ac:dyDescent="0.2">
      <c r="B830" s="10">
        <f t="shared" si="29"/>
        <v>42812</v>
      </c>
      <c r="C830" s="10"/>
      <c r="D830" s="10"/>
    </row>
    <row r="831" spans="2:4" x14ac:dyDescent="0.2">
      <c r="B831" s="10">
        <f t="shared" si="29"/>
        <v>42813</v>
      </c>
      <c r="C831" s="10"/>
      <c r="D831" s="10"/>
    </row>
    <row r="832" spans="2:4" x14ac:dyDescent="0.2">
      <c r="B832" s="10">
        <f t="shared" si="29"/>
        <v>42814</v>
      </c>
      <c r="C832" s="10"/>
      <c r="D832" s="10"/>
    </row>
    <row r="833" spans="2:4" x14ac:dyDescent="0.2">
      <c r="B833" s="10">
        <f t="shared" si="29"/>
        <v>42815</v>
      </c>
      <c r="C833" s="10"/>
      <c r="D833" s="10"/>
    </row>
    <row r="834" spans="2:4" x14ac:dyDescent="0.2">
      <c r="B834" s="10">
        <f t="shared" si="29"/>
        <v>42816</v>
      </c>
      <c r="C834" s="10"/>
      <c r="D834" s="10"/>
    </row>
    <row r="835" spans="2:4" x14ac:dyDescent="0.2">
      <c r="B835" s="10">
        <f t="shared" si="29"/>
        <v>42817</v>
      </c>
      <c r="C835" s="10"/>
      <c r="D835" s="10"/>
    </row>
    <row r="836" spans="2:4" x14ac:dyDescent="0.2">
      <c r="B836" s="10">
        <f t="shared" si="29"/>
        <v>42818</v>
      </c>
      <c r="C836" s="10"/>
      <c r="D836" s="10"/>
    </row>
    <row r="837" spans="2:4" x14ac:dyDescent="0.2">
      <c r="B837" s="10">
        <f t="shared" si="29"/>
        <v>42819</v>
      </c>
      <c r="C837" s="10"/>
      <c r="D837" s="10"/>
    </row>
    <row r="838" spans="2:4" x14ac:dyDescent="0.2">
      <c r="B838" s="10">
        <f t="shared" si="29"/>
        <v>42820</v>
      </c>
      <c r="C838" s="10"/>
      <c r="D838" s="10"/>
    </row>
    <row r="839" spans="2:4" x14ac:dyDescent="0.2">
      <c r="B839" s="10">
        <f t="shared" si="29"/>
        <v>42821</v>
      </c>
      <c r="C839" s="10"/>
      <c r="D839" s="10"/>
    </row>
    <row r="840" spans="2:4" x14ac:dyDescent="0.2">
      <c r="B840" s="10">
        <f t="shared" si="29"/>
        <v>42822</v>
      </c>
      <c r="C840" s="10"/>
      <c r="D840" s="10"/>
    </row>
    <row r="841" spans="2:4" x14ac:dyDescent="0.2">
      <c r="B841" s="10">
        <f t="shared" si="29"/>
        <v>42823</v>
      </c>
      <c r="C841" s="10"/>
      <c r="D841" s="10"/>
    </row>
    <row r="842" spans="2:4" x14ac:dyDescent="0.2">
      <c r="B842" s="10">
        <f t="shared" si="29"/>
        <v>42824</v>
      </c>
      <c r="C842" s="10"/>
      <c r="D842" s="10"/>
    </row>
    <row r="843" spans="2:4" x14ac:dyDescent="0.2">
      <c r="B843" s="10">
        <f t="shared" si="29"/>
        <v>42825</v>
      </c>
      <c r="C843" s="10"/>
      <c r="D843" s="10"/>
    </row>
    <row r="844" spans="2:4" x14ac:dyDescent="0.2">
      <c r="B844" s="10">
        <f t="shared" si="29"/>
        <v>42826</v>
      </c>
      <c r="C844" s="10"/>
      <c r="D844" s="10"/>
    </row>
    <row r="845" spans="2:4" x14ac:dyDescent="0.2">
      <c r="B845" s="10">
        <f t="shared" si="29"/>
        <v>42827</v>
      </c>
      <c r="C845" s="10"/>
      <c r="D845" s="10"/>
    </row>
    <row r="846" spans="2:4" x14ac:dyDescent="0.2">
      <c r="B846" s="10">
        <f t="shared" si="29"/>
        <v>42828</v>
      </c>
      <c r="C846" s="10"/>
      <c r="D846" s="10"/>
    </row>
    <row r="847" spans="2:4" x14ac:dyDescent="0.2">
      <c r="B847" s="10">
        <f t="shared" si="29"/>
        <v>42829</v>
      </c>
      <c r="C847" s="10"/>
      <c r="D847" s="10"/>
    </row>
    <row r="848" spans="2:4" x14ac:dyDescent="0.2">
      <c r="B848" s="10">
        <f t="shared" si="29"/>
        <v>42830</v>
      </c>
      <c r="C848" s="10"/>
      <c r="D848" s="10"/>
    </row>
    <row r="849" spans="2:4" x14ac:dyDescent="0.2">
      <c r="B849" s="10">
        <f t="shared" si="29"/>
        <v>42831</v>
      </c>
      <c r="C849" s="10"/>
      <c r="D849" s="10"/>
    </row>
    <row r="850" spans="2:4" x14ac:dyDescent="0.2">
      <c r="B850" s="10">
        <f t="shared" si="29"/>
        <v>42832</v>
      </c>
      <c r="C850" s="10"/>
      <c r="D850" s="10"/>
    </row>
    <row r="851" spans="2:4" x14ac:dyDescent="0.2">
      <c r="B851" s="10">
        <f t="shared" si="29"/>
        <v>42833</v>
      </c>
      <c r="C851" s="10"/>
      <c r="D851" s="10"/>
    </row>
    <row r="852" spans="2:4" x14ac:dyDescent="0.2">
      <c r="B852" s="10">
        <f t="shared" si="29"/>
        <v>42834</v>
      </c>
      <c r="C852" s="10"/>
      <c r="D852" s="10"/>
    </row>
    <row r="853" spans="2:4" x14ac:dyDescent="0.2">
      <c r="B853" s="10">
        <f t="shared" si="29"/>
        <v>42835</v>
      </c>
      <c r="C853" s="10"/>
      <c r="D853" s="10"/>
    </row>
    <row r="854" spans="2:4" x14ac:dyDescent="0.2">
      <c r="B854" s="10">
        <f t="shared" si="29"/>
        <v>42836</v>
      </c>
      <c r="C854" s="10"/>
      <c r="D854" s="10"/>
    </row>
    <row r="855" spans="2:4" x14ac:dyDescent="0.2">
      <c r="B855" s="10">
        <f t="shared" si="29"/>
        <v>42837</v>
      </c>
      <c r="C855" s="10"/>
      <c r="D855" s="10"/>
    </row>
    <row r="856" spans="2:4" x14ac:dyDescent="0.2">
      <c r="B856" s="10">
        <f t="shared" si="29"/>
        <v>42838</v>
      </c>
      <c r="C856" s="10"/>
      <c r="D856" s="10"/>
    </row>
    <row r="857" spans="2:4" x14ac:dyDescent="0.2">
      <c r="B857" s="10">
        <f t="shared" si="29"/>
        <v>42839</v>
      </c>
      <c r="C857" s="10"/>
      <c r="D857" s="10"/>
    </row>
    <row r="858" spans="2:4" x14ac:dyDescent="0.2">
      <c r="B858" s="10">
        <f t="shared" si="29"/>
        <v>42840</v>
      </c>
      <c r="C858" s="10"/>
      <c r="D858" s="10"/>
    </row>
    <row r="859" spans="2:4" x14ac:dyDescent="0.2">
      <c r="B859" s="10">
        <f t="shared" si="29"/>
        <v>42841</v>
      </c>
      <c r="C859" s="10"/>
      <c r="D859" s="10"/>
    </row>
    <row r="860" spans="2:4" x14ac:dyDescent="0.2">
      <c r="B860" s="10">
        <f t="shared" si="29"/>
        <v>42842</v>
      </c>
      <c r="C860" s="10"/>
      <c r="D860" s="10"/>
    </row>
    <row r="861" spans="2:4" x14ac:dyDescent="0.2">
      <c r="B861" s="10">
        <f t="shared" si="29"/>
        <v>42843</v>
      </c>
      <c r="C861" s="10"/>
      <c r="D861" s="10"/>
    </row>
    <row r="862" spans="2:4" x14ac:dyDescent="0.2">
      <c r="B862" s="10">
        <f t="shared" si="29"/>
        <v>42844</v>
      </c>
      <c r="C862" s="10"/>
      <c r="D862" s="10"/>
    </row>
    <row r="863" spans="2:4" x14ac:dyDescent="0.2">
      <c r="B863" s="10">
        <f t="shared" si="29"/>
        <v>42845</v>
      </c>
      <c r="C863" s="10"/>
      <c r="D863" s="10"/>
    </row>
    <row r="864" spans="2:4" x14ac:dyDescent="0.2">
      <c r="B864" s="10">
        <f t="shared" si="29"/>
        <v>42846</v>
      </c>
      <c r="C864" s="10"/>
      <c r="D864" s="10"/>
    </row>
    <row r="865" spans="2:4" x14ac:dyDescent="0.2">
      <c r="B865" s="10">
        <f t="shared" si="29"/>
        <v>42847</v>
      </c>
      <c r="C865" s="10"/>
      <c r="D865" s="10"/>
    </row>
    <row r="866" spans="2:4" x14ac:dyDescent="0.2">
      <c r="B866" s="10">
        <f t="shared" si="29"/>
        <v>42848</v>
      </c>
      <c r="C866" s="10"/>
      <c r="D866" s="10"/>
    </row>
    <row r="867" spans="2:4" x14ac:dyDescent="0.2">
      <c r="B867" s="10">
        <f t="shared" si="29"/>
        <v>42849</v>
      </c>
      <c r="C867" s="10"/>
      <c r="D867" s="10"/>
    </row>
    <row r="868" spans="2:4" x14ac:dyDescent="0.2">
      <c r="B868" s="10">
        <f t="shared" si="29"/>
        <v>42850</v>
      </c>
      <c r="C868" s="10"/>
      <c r="D868" s="10"/>
    </row>
    <row r="869" spans="2:4" x14ac:dyDescent="0.2">
      <c r="B869" s="10">
        <f t="shared" si="29"/>
        <v>42851</v>
      </c>
      <c r="C869" s="10"/>
      <c r="D869" s="10"/>
    </row>
    <row r="870" spans="2:4" x14ac:dyDescent="0.2">
      <c r="B870" s="10">
        <f t="shared" si="29"/>
        <v>42852</v>
      </c>
      <c r="C870" s="10"/>
      <c r="D870" s="10"/>
    </row>
    <row r="871" spans="2:4" x14ac:dyDescent="0.2">
      <c r="B871" s="10">
        <f t="shared" si="29"/>
        <v>42853</v>
      </c>
      <c r="C871" s="10"/>
      <c r="D871" s="10"/>
    </row>
    <row r="872" spans="2:4" x14ac:dyDescent="0.2">
      <c r="B872" s="10">
        <f t="shared" si="29"/>
        <v>42854</v>
      </c>
      <c r="C872" s="10"/>
      <c r="D872" s="10"/>
    </row>
    <row r="873" spans="2:4" x14ac:dyDescent="0.2">
      <c r="B873" s="10">
        <f t="shared" si="29"/>
        <v>42855</v>
      </c>
      <c r="C873" s="10"/>
      <c r="D873" s="10"/>
    </row>
    <row r="874" spans="2:4" x14ac:dyDescent="0.2">
      <c r="B874" s="10">
        <f t="shared" si="29"/>
        <v>42856</v>
      </c>
      <c r="C874" s="10"/>
      <c r="D874" s="10"/>
    </row>
    <row r="875" spans="2:4" x14ac:dyDescent="0.2">
      <c r="B875" s="10">
        <f t="shared" si="29"/>
        <v>42857</v>
      </c>
      <c r="C875" s="10"/>
      <c r="D875" s="10"/>
    </row>
    <row r="876" spans="2:4" x14ac:dyDescent="0.2">
      <c r="B876" s="10">
        <f t="shared" si="29"/>
        <v>42858</v>
      </c>
      <c r="C876" s="10"/>
      <c r="D876" s="10"/>
    </row>
    <row r="877" spans="2:4" x14ac:dyDescent="0.2">
      <c r="B877" s="10">
        <f t="shared" si="29"/>
        <v>42859</v>
      </c>
      <c r="C877" s="10"/>
      <c r="D877" s="10"/>
    </row>
    <row r="878" spans="2:4" x14ac:dyDescent="0.2">
      <c r="B878" s="10">
        <f t="shared" si="29"/>
        <v>42860</v>
      </c>
      <c r="C878" s="10"/>
      <c r="D878" s="10"/>
    </row>
    <row r="879" spans="2:4" x14ac:dyDescent="0.2">
      <c r="B879" s="10">
        <f t="shared" si="29"/>
        <v>42861</v>
      </c>
      <c r="C879" s="10"/>
      <c r="D879" s="10"/>
    </row>
    <row r="880" spans="2:4" x14ac:dyDescent="0.2">
      <c r="B880" s="10">
        <f t="shared" ref="B880:B902" si="30">B879+1</f>
        <v>42862</v>
      </c>
      <c r="C880" s="10"/>
      <c r="D880" s="10"/>
    </row>
    <row r="881" spans="2:4" x14ac:dyDescent="0.2">
      <c r="B881" s="10">
        <f t="shared" si="30"/>
        <v>42863</v>
      </c>
      <c r="C881" s="10"/>
      <c r="D881" s="10"/>
    </row>
    <row r="882" spans="2:4" x14ac:dyDescent="0.2">
      <c r="B882" s="10">
        <f t="shared" si="30"/>
        <v>42864</v>
      </c>
      <c r="C882" s="10"/>
      <c r="D882" s="10"/>
    </row>
    <row r="883" spans="2:4" x14ac:dyDescent="0.2">
      <c r="B883" s="10">
        <f t="shared" si="30"/>
        <v>42865</v>
      </c>
      <c r="C883" s="10"/>
      <c r="D883" s="10"/>
    </row>
    <row r="884" spans="2:4" x14ac:dyDescent="0.2">
      <c r="B884" s="10">
        <f t="shared" si="30"/>
        <v>42866</v>
      </c>
      <c r="C884" s="10"/>
      <c r="D884" s="10"/>
    </row>
    <row r="885" spans="2:4" x14ac:dyDescent="0.2">
      <c r="B885" s="10">
        <f t="shared" si="30"/>
        <v>42867</v>
      </c>
      <c r="C885" s="10"/>
      <c r="D885" s="10"/>
    </row>
    <row r="886" spans="2:4" x14ac:dyDescent="0.2">
      <c r="B886" s="10">
        <f t="shared" si="30"/>
        <v>42868</v>
      </c>
      <c r="C886" s="10"/>
      <c r="D886" s="10"/>
    </row>
    <row r="887" spans="2:4" x14ac:dyDescent="0.2">
      <c r="B887" s="10">
        <f t="shared" si="30"/>
        <v>42869</v>
      </c>
      <c r="C887" s="10"/>
      <c r="D887" s="10"/>
    </row>
    <row r="888" spans="2:4" x14ac:dyDescent="0.2">
      <c r="B888" s="10">
        <f t="shared" si="30"/>
        <v>42870</v>
      </c>
      <c r="C888" s="10"/>
      <c r="D888" s="10"/>
    </row>
    <row r="889" spans="2:4" x14ac:dyDescent="0.2">
      <c r="B889" s="10">
        <f t="shared" si="30"/>
        <v>42871</v>
      </c>
      <c r="C889" s="10"/>
      <c r="D889" s="10"/>
    </row>
    <row r="890" spans="2:4" x14ac:dyDescent="0.2">
      <c r="B890" s="10">
        <f t="shared" si="30"/>
        <v>42872</v>
      </c>
      <c r="C890" s="10"/>
      <c r="D890" s="10"/>
    </row>
    <row r="891" spans="2:4" x14ac:dyDescent="0.2">
      <c r="B891" s="10">
        <f t="shared" si="30"/>
        <v>42873</v>
      </c>
      <c r="C891" s="10"/>
      <c r="D891" s="10"/>
    </row>
    <row r="892" spans="2:4" x14ac:dyDescent="0.2">
      <c r="B892" s="10">
        <f t="shared" si="30"/>
        <v>42874</v>
      </c>
      <c r="C892" s="10"/>
      <c r="D892" s="10"/>
    </row>
    <row r="893" spans="2:4" x14ac:dyDescent="0.2">
      <c r="B893" s="10">
        <f t="shared" si="30"/>
        <v>42875</v>
      </c>
      <c r="C893" s="10"/>
      <c r="D893" s="10"/>
    </row>
    <row r="894" spans="2:4" x14ac:dyDescent="0.2">
      <c r="B894" s="10">
        <f t="shared" si="30"/>
        <v>42876</v>
      </c>
      <c r="C894" s="10"/>
      <c r="D894" s="10"/>
    </row>
    <row r="895" spans="2:4" x14ac:dyDescent="0.2">
      <c r="B895" s="10">
        <f t="shared" si="30"/>
        <v>42877</v>
      </c>
      <c r="C895" s="10"/>
      <c r="D895" s="10"/>
    </row>
    <row r="896" spans="2:4" x14ac:dyDescent="0.2">
      <c r="B896" s="10">
        <f t="shared" si="30"/>
        <v>42878</v>
      </c>
      <c r="C896" s="10"/>
      <c r="D896" s="10"/>
    </row>
    <row r="897" spans="2:4" x14ac:dyDescent="0.2">
      <c r="B897" s="10">
        <f t="shared" si="30"/>
        <v>42879</v>
      </c>
      <c r="C897" s="10"/>
      <c r="D897" s="10"/>
    </row>
    <row r="898" spans="2:4" x14ac:dyDescent="0.2">
      <c r="B898" s="10">
        <f t="shared" si="30"/>
        <v>42880</v>
      </c>
      <c r="C898" s="10"/>
      <c r="D898" s="10"/>
    </row>
    <row r="899" spans="2:4" x14ac:dyDescent="0.2">
      <c r="B899" s="10">
        <f t="shared" si="30"/>
        <v>42881</v>
      </c>
      <c r="C899" s="10"/>
      <c r="D899" s="10"/>
    </row>
    <row r="900" spans="2:4" x14ac:dyDescent="0.2">
      <c r="B900" s="10">
        <f t="shared" si="30"/>
        <v>42882</v>
      </c>
      <c r="C900" s="10"/>
      <c r="D900" s="10"/>
    </row>
    <row r="901" spans="2:4" x14ac:dyDescent="0.2">
      <c r="B901" s="10">
        <f t="shared" si="30"/>
        <v>42883</v>
      </c>
      <c r="C901" s="10"/>
      <c r="D901" s="10"/>
    </row>
    <row r="902" spans="2:4" x14ac:dyDescent="0.2">
      <c r="B902" s="10">
        <f t="shared" si="30"/>
        <v>42884</v>
      </c>
      <c r="C902" s="10"/>
      <c r="D902" s="10"/>
    </row>
  </sheetData>
  <mergeCells count="851">
    <mergeCell ref="A1:V2"/>
    <mergeCell ref="C5:O5"/>
    <mergeCell ref="Q5:V5"/>
    <mergeCell ref="B7:B8"/>
    <mergeCell ref="C7:C8"/>
    <mergeCell ref="D7:I7"/>
    <mergeCell ref="J7:O7"/>
    <mergeCell ref="P7:P8"/>
    <mergeCell ref="Q7:S7"/>
    <mergeCell ref="T7:V7"/>
    <mergeCell ref="Q8:R8"/>
    <mergeCell ref="T8:U8"/>
    <mergeCell ref="A19:C19"/>
    <mergeCell ref="D19:S19"/>
    <mergeCell ref="A20:B21"/>
    <mergeCell ref="C20:C21"/>
    <mergeCell ref="D20:E21"/>
    <mergeCell ref="F20:G21"/>
    <mergeCell ref="H20:I21"/>
    <mergeCell ref="J20:K21"/>
    <mergeCell ref="D8:E8"/>
    <mergeCell ref="F8:G8"/>
    <mergeCell ref="H8:I8"/>
    <mergeCell ref="J8:K8"/>
    <mergeCell ref="L8:M8"/>
    <mergeCell ref="N8:O8"/>
    <mergeCell ref="L20:M21"/>
    <mergeCell ref="N20:O21"/>
    <mergeCell ref="P21:Q21"/>
    <mergeCell ref="R21:S21"/>
    <mergeCell ref="D22:E22"/>
    <mergeCell ref="F22:G22"/>
    <mergeCell ref="H22:I22"/>
    <mergeCell ref="J22:K22"/>
    <mergeCell ref="L22:M22"/>
    <mergeCell ref="N22:O22"/>
    <mergeCell ref="D24:E24"/>
    <mergeCell ref="F24:G24"/>
    <mergeCell ref="H24:I24"/>
    <mergeCell ref="J24:K24"/>
    <mergeCell ref="L24:M24"/>
    <mergeCell ref="N24:O24"/>
    <mergeCell ref="D23:E23"/>
    <mergeCell ref="F23:G23"/>
    <mergeCell ref="H23:I23"/>
    <mergeCell ref="J23:K23"/>
    <mergeCell ref="L23:M23"/>
    <mergeCell ref="N23:O23"/>
    <mergeCell ref="D27:E27"/>
    <mergeCell ref="F27:G27"/>
    <mergeCell ref="H27:I27"/>
    <mergeCell ref="J27:K27"/>
    <mergeCell ref="L27:M27"/>
    <mergeCell ref="N27:O27"/>
    <mergeCell ref="A25:S25"/>
    <mergeCell ref="D26:E26"/>
    <mergeCell ref="F26:G26"/>
    <mergeCell ref="H26:I26"/>
    <mergeCell ref="J26:K26"/>
    <mergeCell ref="L26:M26"/>
    <mergeCell ref="N26:O26"/>
    <mergeCell ref="A29:S29"/>
    <mergeCell ref="D30:E30"/>
    <mergeCell ref="F30:G30"/>
    <mergeCell ref="H30:I30"/>
    <mergeCell ref="J30:K30"/>
    <mergeCell ref="L30:M30"/>
    <mergeCell ref="N30:O30"/>
    <mergeCell ref="D28:E28"/>
    <mergeCell ref="F28:G28"/>
    <mergeCell ref="H28:I28"/>
    <mergeCell ref="J28:K28"/>
    <mergeCell ref="L28:M28"/>
    <mergeCell ref="N28:O28"/>
    <mergeCell ref="D32:E32"/>
    <mergeCell ref="F32:G32"/>
    <mergeCell ref="H32:I32"/>
    <mergeCell ref="J32:K32"/>
    <mergeCell ref="L32:M32"/>
    <mergeCell ref="N32:O32"/>
    <mergeCell ref="D31:E31"/>
    <mergeCell ref="F31:G31"/>
    <mergeCell ref="H31:I31"/>
    <mergeCell ref="J31:K31"/>
    <mergeCell ref="L31:M31"/>
    <mergeCell ref="N31:O31"/>
    <mergeCell ref="A34:S34"/>
    <mergeCell ref="D35:E35"/>
    <mergeCell ref="F35:G35"/>
    <mergeCell ref="H35:I35"/>
    <mergeCell ref="J35:K35"/>
    <mergeCell ref="L35:M35"/>
    <mergeCell ref="N35:O35"/>
    <mergeCell ref="D33:E33"/>
    <mergeCell ref="F33:G33"/>
    <mergeCell ref="H33:I33"/>
    <mergeCell ref="J33:K33"/>
    <mergeCell ref="L33:M33"/>
    <mergeCell ref="N33:O33"/>
    <mergeCell ref="D38:E38"/>
    <mergeCell ref="F38:G38"/>
    <mergeCell ref="H38:I38"/>
    <mergeCell ref="J38:K38"/>
    <mergeCell ref="L38:M38"/>
    <mergeCell ref="N38:O38"/>
    <mergeCell ref="A36:S36"/>
    <mergeCell ref="D37:E37"/>
    <mergeCell ref="F37:G37"/>
    <mergeCell ref="H37:I37"/>
    <mergeCell ref="J37:K37"/>
    <mergeCell ref="L37:M37"/>
    <mergeCell ref="N37:O37"/>
    <mergeCell ref="D40:E40"/>
    <mergeCell ref="F40:G40"/>
    <mergeCell ref="H40:I40"/>
    <mergeCell ref="J40:K40"/>
    <mergeCell ref="L40:M40"/>
    <mergeCell ref="N40:O40"/>
    <mergeCell ref="D39:E39"/>
    <mergeCell ref="F39:G39"/>
    <mergeCell ref="H39:I39"/>
    <mergeCell ref="J39:K39"/>
    <mergeCell ref="L39:M39"/>
    <mergeCell ref="N39:O39"/>
    <mergeCell ref="D43:E43"/>
    <mergeCell ref="F43:G43"/>
    <mergeCell ref="H43:I43"/>
    <mergeCell ref="J43:K43"/>
    <mergeCell ref="L43:M43"/>
    <mergeCell ref="N43:O43"/>
    <mergeCell ref="A41:S41"/>
    <mergeCell ref="D42:E42"/>
    <mergeCell ref="F42:G42"/>
    <mergeCell ref="H42:I42"/>
    <mergeCell ref="J42:K42"/>
    <mergeCell ref="L42:M42"/>
    <mergeCell ref="N42:O42"/>
    <mergeCell ref="D45:E45"/>
    <mergeCell ref="F45:G45"/>
    <mergeCell ref="H45:I45"/>
    <mergeCell ref="J45:K45"/>
    <mergeCell ref="L45:M45"/>
    <mergeCell ref="N45:O45"/>
    <mergeCell ref="D44:E44"/>
    <mergeCell ref="F44:G44"/>
    <mergeCell ref="H44:I44"/>
    <mergeCell ref="J44:K44"/>
    <mergeCell ref="L44:M44"/>
    <mergeCell ref="N44:O44"/>
    <mergeCell ref="A47:S47"/>
    <mergeCell ref="D48:E48"/>
    <mergeCell ref="F48:G48"/>
    <mergeCell ref="H48:I48"/>
    <mergeCell ref="J48:K48"/>
    <mergeCell ref="L48:M48"/>
    <mergeCell ref="N48:O48"/>
    <mergeCell ref="D46:E46"/>
    <mergeCell ref="F46:G46"/>
    <mergeCell ref="H46:I46"/>
    <mergeCell ref="J46:K46"/>
    <mergeCell ref="L46:M46"/>
    <mergeCell ref="N46:O46"/>
    <mergeCell ref="D50:E50"/>
    <mergeCell ref="F50:G50"/>
    <mergeCell ref="H50:I50"/>
    <mergeCell ref="J50:K50"/>
    <mergeCell ref="L50:M50"/>
    <mergeCell ref="N50:O50"/>
    <mergeCell ref="D49:E49"/>
    <mergeCell ref="F49:G49"/>
    <mergeCell ref="H49:I49"/>
    <mergeCell ref="J49:K49"/>
    <mergeCell ref="L49:M49"/>
    <mergeCell ref="N49:O49"/>
    <mergeCell ref="A52:S52"/>
    <mergeCell ref="D53:E53"/>
    <mergeCell ref="F53:G53"/>
    <mergeCell ref="H53:I53"/>
    <mergeCell ref="J53:K53"/>
    <mergeCell ref="L53:M53"/>
    <mergeCell ref="N53:O53"/>
    <mergeCell ref="D51:E51"/>
    <mergeCell ref="F51:G51"/>
    <mergeCell ref="H51:I51"/>
    <mergeCell ref="J51:K51"/>
    <mergeCell ref="L51:M51"/>
    <mergeCell ref="N51:O51"/>
    <mergeCell ref="D55:E55"/>
    <mergeCell ref="F55:G55"/>
    <mergeCell ref="H55:I55"/>
    <mergeCell ref="J55:K55"/>
    <mergeCell ref="L55:M55"/>
    <mergeCell ref="N55:O55"/>
    <mergeCell ref="D54:E54"/>
    <mergeCell ref="F54:G54"/>
    <mergeCell ref="H54:I54"/>
    <mergeCell ref="J54:K54"/>
    <mergeCell ref="L54:M54"/>
    <mergeCell ref="N54:O54"/>
    <mergeCell ref="D57:E57"/>
    <mergeCell ref="F57:G57"/>
    <mergeCell ref="H57:I57"/>
    <mergeCell ref="J57:K57"/>
    <mergeCell ref="L57:M57"/>
    <mergeCell ref="N57:O57"/>
    <mergeCell ref="D56:E56"/>
    <mergeCell ref="F56:G56"/>
    <mergeCell ref="H56:I56"/>
    <mergeCell ref="J56:K56"/>
    <mergeCell ref="L56:M56"/>
    <mergeCell ref="N56:O56"/>
    <mergeCell ref="R59:S59"/>
    <mergeCell ref="D60:E60"/>
    <mergeCell ref="F60:G60"/>
    <mergeCell ref="H60:I60"/>
    <mergeCell ref="J60:K60"/>
    <mergeCell ref="L60:M60"/>
    <mergeCell ref="N60:O60"/>
    <mergeCell ref="A58:B59"/>
    <mergeCell ref="C58:C59"/>
    <mergeCell ref="D58:E59"/>
    <mergeCell ref="F58:G59"/>
    <mergeCell ref="H58:I59"/>
    <mergeCell ref="J58:K59"/>
    <mergeCell ref="D61:E61"/>
    <mergeCell ref="F61:G61"/>
    <mergeCell ref="H61:I61"/>
    <mergeCell ref="J61:K61"/>
    <mergeCell ref="L61:M61"/>
    <mergeCell ref="N61:O61"/>
    <mergeCell ref="L58:M59"/>
    <mergeCell ref="N58:O59"/>
    <mergeCell ref="P59:Q59"/>
    <mergeCell ref="D63:E63"/>
    <mergeCell ref="F63:G63"/>
    <mergeCell ref="H63:I63"/>
    <mergeCell ref="J63:K63"/>
    <mergeCell ref="L63:M63"/>
    <mergeCell ref="N63:O63"/>
    <mergeCell ref="D62:E62"/>
    <mergeCell ref="F62:G62"/>
    <mergeCell ref="H62:I62"/>
    <mergeCell ref="J62:K62"/>
    <mergeCell ref="L62:M62"/>
    <mergeCell ref="N62:O62"/>
    <mergeCell ref="D65:E65"/>
    <mergeCell ref="F65:G65"/>
    <mergeCell ref="H65:I65"/>
    <mergeCell ref="J65:K65"/>
    <mergeCell ref="L65:M65"/>
    <mergeCell ref="N65:O65"/>
    <mergeCell ref="D64:E64"/>
    <mergeCell ref="F64:G64"/>
    <mergeCell ref="H64:I64"/>
    <mergeCell ref="J64:K64"/>
    <mergeCell ref="L64:M64"/>
    <mergeCell ref="N64:O64"/>
    <mergeCell ref="D67:E67"/>
    <mergeCell ref="F67:G67"/>
    <mergeCell ref="H67:I67"/>
    <mergeCell ref="J67:K67"/>
    <mergeCell ref="L67:M67"/>
    <mergeCell ref="N67:O67"/>
    <mergeCell ref="D66:E66"/>
    <mergeCell ref="F66:G66"/>
    <mergeCell ref="H66:I66"/>
    <mergeCell ref="J66:K66"/>
    <mergeCell ref="L66:M66"/>
    <mergeCell ref="N66:O66"/>
    <mergeCell ref="D69:E69"/>
    <mergeCell ref="F69:G69"/>
    <mergeCell ref="H69:I69"/>
    <mergeCell ref="J69:K69"/>
    <mergeCell ref="L69:M69"/>
    <mergeCell ref="N69:O69"/>
    <mergeCell ref="D68:E68"/>
    <mergeCell ref="F68:G68"/>
    <mergeCell ref="H68:I68"/>
    <mergeCell ref="J68:K68"/>
    <mergeCell ref="L68:M68"/>
    <mergeCell ref="N68:O68"/>
    <mergeCell ref="D71:E71"/>
    <mergeCell ref="F71:G71"/>
    <mergeCell ref="H71:I71"/>
    <mergeCell ref="J71:K71"/>
    <mergeCell ref="L71:M71"/>
    <mergeCell ref="N71:O71"/>
    <mergeCell ref="D70:E70"/>
    <mergeCell ref="F70:G70"/>
    <mergeCell ref="H70:I70"/>
    <mergeCell ref="J70:K70"/>
    <mergeCell ref="L70:M70"/>
    <mergeCell ref="N70:O70"/>
    <mergeCell ref="D73:E73"/>
    <mergeCell ref="F73:G73"/>
    <mergeCell ref="H73:I73"/>
    <mergeCell ref="J73:K73"/>
    <mergeCell ref="L73:M73"/>
    <mergeCell ref="N73:O73"/>
    <mergeCell ref="D72:E72"/>
    <mergeCell ref="F72:G72"/>
    <mergeCell ref="H72:I72"/>
    <mergeCell ref="J72:K72"/>
    <mergeCell ref="L72:M72"/>
    <mergeCell ref="N72:O72"/>
    <mergeCell ref="D75:E75"/>
    <mergeCell ref="F75:G75"/>
    <mergeCell ref="H75:I75"/>
    <mergeCell ref="J75:K75"/>
    <mergeCell ref="L75:M75"/>
    <mergeCell ref="N75:O75"/>
    <mergeCell ref="D74:E74"/>
    <mergeCell ref="F74:G74"/>
    <mergeCell ref="H74:I74"/>
    <mergeCell ref="J74:K74"/>
    <mergeCell ref="L74:M74"/>
    <mergeCell ref="N74:O74"/>
    <mergeCell ref="D77:E77"/>
    <mergeCell ref="F77:G77"/>
    <mergeCell ref="H77:I77"/>
    <mergeCell ref="J77:K77"/>
    <mergeCell ref="L77:M77"/>
    <mergeCell ref="N77:O77"/>
    <mergeCell ref="D76:E76"/>
    <mergeCell ref="F76:G76"/>
    <mergeCell ref="H76:I76"/>
    <mergeCell ref="J76:K76"/>
    <mergeCell ref="L76:M76"/>
    <mergeCell ref="N76:O76"/>
    <mergeCell ref="D79:E79"/>
    <mergeCell ref="F79:G79"/>
    <mergeCell ref="H79:I79"/>
    <mergeCell ref="J79:K79"/>
    <mergeCell ref="L79:M79"/>
    <mergeCell ref="N79:O79"/>
    <mergeCell ref="D78:E78"/>
    <mergeCell ref="F78:G78"/>
    <mergeCell ref="H78:I78"/>
    <mergeCell ref="J78:K78"/>
    <mergeCell ref="L78:M78"/>
    <mergeCell ref="N78:O78"/>
    <mergeCell ref="D81:E81"/>
    <mergeCell ref="F81:G81"/>
    <mergeCell ref="H81:I81"/>
    <mergeCell ref="J81:K81"/>
    <mergeCell ref="L81:M81"/>
    <mergeCell ref="N81:O81"/>
    <mergeCell ref="D80:E80"/>
    <mergeCell ref="F80:G80"/>
    <mergeCell ref="H80:I80"/>
    <mergeCell ref="J80:K80"/>
    <mergeCell ref="L80:M80"/>
    <mergeCell ref="N80:O80"/>
    <mergeCell ref="L84:M84"/>
    <mergeCell ref="N84:O84"/>
    <mergeCell ref="D83:E83"/>
    <mergeCell ref="F83:G83"/>
    <mergeCell ref="H83:I83"/>
    <mergeCell ref="J83:K83"/>
    <mergeCell ref="L83:M83"/>
    <mergeCell ref="N83:O83"/>
    <mergeCell ref="D82:E82"/>
    <mergeCell ref="F82:G82"/>
    <mergeCell ref="H82:I82"/>
    <mergeCell ref="J82:K82"/>
    <mergeCell ref="L82:M82"/>
    <mergeCell ref="N82:O82"/>
    <mergeCell ref="A85:B86"/>
    <mergeCell ref="C85:C86"/>
    <mergeCell ref="D85:E86"/>
    <mergeCell ref="F85:G86"/>
    <mergeCell ref="H85:I86"/>
    <mergeCell ref="J85:K86"/>
    <mergeCell ref="D84:E84"/>
    <mergeCell ref="F84:G84"/>
    <mergeCell ref="H84:I84"/>
    <mergeCell ref="J84:K84"/>
    <mergeCell ref="L85:M86"/>
    <mergeCell ref="N85:O86"/>
    <mergeCell ref="P86:Q86"/>
    <mergeCell ref="R86:S86"/>
    <mergeCell ref="D87:E87"/>
    <mergeCell ref="F87:G87"/>
    <mergeCell ref="H87:I87"/>
    <mergeCell ref="J87:K87"/>
    <mergeCell ref="L87:M87"/>
    <mergeCell ref="N87:O87"/>
    <mergeCell ref="D89:E89"/>
    <mergeCell ref="F89:G89"/>
    <mergeCell ref="H89:I89"/>
    <mergeCell ref="J89:K89"/>
    <mergeCell ref="L89:M89"/>
    <mergeCell ref="N89:O89"/>
    <mergeCell ref="D88:E88"/>
    <mergeCell ref="F88:G88"/>
    <mergeCell ref="H88:I88"/>
    <mergeCell ref="J88:K88"/>
    <mergeCell ref="L88:M88"/>
    <mergeCell ref="N88:O88"/>
    <mergeCell ref="D91:E91"/>
    <mergeCell ref="F91:G91"/>
    <mergeCell ref="H91:I91"/>
    <mergeCell ref="J91:K91"/>
    <mergeCell ref="L91:M91"/>
    <mergeCell ref="N91:O91"/>
    <mergeCell ref="D90:E90"/>
    <mergeCell ref="F90:G90"/>
    <mergeCell ref="H90:I90"/>
    <mergeCell ref="J90:K90"/>
    <mergeCell ref="L90:M90"/>
    <mergeCell ref="N90:O90"/>
    <mergeCell ref="D93:E93"/>
    <mergeCell ref="F93:G93"/>
    <mergeCell ref="H93:I93"/>
    <mergeCell ref="J93:K93"/>
    <mergeCell ref="L93:M93"/>
    <mergeCell ref="N93:O93"/>
    <mergeCell ref="D92:E92"/>
    <mergeCell ref="F92:G92"/>
    <mergeCell ref="H92:I92"/>
    <mergeCell ref="J92:K92"/>
    <mergeCell ref="L92:M92"/>
    <mergeCell ref="N92:O92"/>
    <mergeCell ref="D95:E95"/>
    <mergeCell ref="F95:G95"/>
    <mergeCell ref="H95:I95"/>
    <mergeCell ref="J95:K95"/>
    <mergeCell ref="L95:M95"/>
    <mergeCell ref="N95:O95"/>
    <mergeCell ref="D94:E94"/>
    <mergeCell ref="F94:G94"/>
    <mergeCell ref="H94:I94"/>
    <mergeCell ref="J94:K94"/>
    <mergeCell ref="L94:M94"/>
    <mergeCell ref="N94:O94"/>
    <mergeCell ref="D97:E97"/>
    <mergeCell ref="F97:G97"/>
    <mergeCell ref="H97:I97"/>
    <mergeCell ref="J97:K97"/>
    <mergeCell ref="L97:M97"/>
    <mergeCell ref="N97:O97"/>
    <mergeCell ref="D96:E96"/>
    <mergeCell ref="F96:G96"/>
    <mergeCell ref="H96:I96"/>
    <mergeCell ref="J96:K96"/>
    <mergeCell ref="L96:M96"/>
    <mergeCell ref="N96:O96"/>
    <mergeCell ref="D99:E99"/>
    <mergeCell ref="F99:G99"/>
    <mergeCell ref="H99:I99"/>
    <mergeCell ref="J99:K99"/>
    <mergeCell ref="L99:M99"/>
    <mergeCell ref="N99:O99"/>
    <mergeCell ref="D98:E98"/>
    <mergeCell ref="F98:G98"/>
    <mergeCell ref="H98:I98"/>
    <mergeCell ref="J98:K98"/>
    <mergeCell ref="L98:M98"/>
    <mergeCell ref="N98:O98"/>
    <mergeCell ref="D101:E101"/>
    <mergeCell ref="F101:G101"/>
    <mergeCell ref="H101:I101"/>
    <mergeCell ref="J101:K101"/>
    <mergeCell ref="L101:M101"/>
    <mergeCell ref="N101:O101"/>
    <mergeCell ref="D100:E100"/>
    <mergeCell ref="F100:G100"/>
    <mergeCell ref="H100:I100"/>
    <mergeCell ref="J100:K100"/>
    <mergeCell ref="L100:M100"/>
    <mergeCell ref="N100:O100"/>
    <mergeCell ref="D103:E103"/>
    <mergeCell ref="F103:G103"/>
    <mergeCell ref="H103:I103"/>
    <mergeCell ref="J103:K103"/>
    <mergeCell ref="L103:M103"/>
    <mergeCell ref="N103:O103"/>
    <mergeCell ref="D102:E102"/>
    <mergeCell ref="F102:G102"/>
    <mergeCell ref="H102:I102"/>
    <mergeCell ref="J102:K102"/>
    <mergeCell ref="L102:M102"/>
    <mergeCell ref="N102:O102"/>
    <mergeCell ref="D105:E105"/>
    <mergeCell ref="F105:G105"/>
    <mergeCell ref="H105:I105"/>
    <mergeCell ref="J105:K105"/>
    <mergeCell ref="L105:M105"/>
    <mergeCell ref="N105:O105"/>
    <mergeCell ref="D104:E104"/>
    <mergeCell ref="F104:G104"/>
    <mergeCell ref="H104:I104"/>
    <mergeCell ref="J104:K104"/>
    <mergeCell ref="L104:M104"/>
    <mergeCell ref="N104:O104"/>
    <mergeCell ref="D107:E107"/>
    <mergeCell ref="F107:G107"/>
    <mergeCell ref="H107:I107"/>
    <mergeCell ref="J107:K107"/>
    <mergeCell ref="L107:M107"/>
    <mergeCell ref="N107:O107"/>
    <mergeCell ref="D106:E106"/>
    <mergeCell ref="F106:G106"/>
    <mergeCell ref="H106:I106"/>
    <mergeCell ref="J106:K106"/>
    <mergeCell ref="L106:M106"/>
    <mergeCell ref="N106:O106"/>
    <mergeCell ref="D109:E109"/>
    <mergeCell ref="F109:G109"/>
    <mergeCell ref="H109:I109"/>
    <mergeCell ref="J109:K109"/>
    <mergeCell ref="L109:M109"/>
    <mergeCell ref="N109:O109"/>
    <mergeCell ref="D108:E108"/>
    <mergeCell ref="F108:G108"/>
    <mergeCell ref="H108:I108"/>
    <mergeCell ref="J108:K108"/>
    <mergeCell ref="L108:M108"/>
    <mergeCell ref="N108:O108"/>
    <mergeCell ref="D111:E111"/>
    <mergeCell ref="F111:G111"/>
    <mergeCell ref="H111:I111"/>
    <mergeCell ref="J111:K111"/>
    <mergeCell ref="L111:M111"/>
    <mergeCell ref="N111:O111"/>
    <mergeCell ref="D110:E110"/>
    <mergeCell ref="F110:G110"/>
    <mergeCell ref="H110:I110"/>
    <mergeCell ref="J110:K110"/>
    <mergeCell ref="L110:M110"/>
    <mergeCell ref="N110:O110"/>
    <mergeCell ref="R113:S113"/>
    <mergeCell ref="D114:E114"/>
    <mergeCell ref="F114:G114"/>
    <mergeCell ref="H114:I114"/>
    <mergeCell ref="J114:K114"/>
    <mergeCell ref="L114:M114"/>
    <mergeCell ref="N114:O114"/>
    <mergeCell ref="A112:B113"/>
    <mergeCell ref="C112:C113"/>
    <mergeCell ref="D112:E113"/>
    <mergeCell ref="F112:G113"/>
    <mergeCell ref="H112:I113"/>
    <mergeCell ref="J112:K113"/>
    <mergeCell ref="D115:E115"/>
    <mergeCell ref="F115:G115"/>
    <mergeCell ref="H115:I115"/>
    <mergeCell ref="J115:K115"/>
    <mergeCell ref="L115:M115"/>
    <mergeCell ref="N115:O115"/>
    <mergeCell ref="L112:M113"/>
    <mergeCell ref="N112:O113"/>
    <mergeCell ref="P113:Q113"/>
    <mergeCell ref="D117:E117"/>
    <mergeCell ref="F117:G117"/>
    <mergeCell ref="H117:I117"/>
    <mergeCell ref="J117:K117"/>
    <mergeCell ref="L117:M117"/>
    <mergeCell ref="N117:O117"/>
    <mergeCell ref="D116:E116"/>
    <mergeCell ref="F116:G116"/>
    <mergeCell ref="H116:I116"/>
    <mergeCell ref="J116:K116"/>
    <mergeCell ref="L116:M116"/>
    <mergeCell ref="N116:O116"/>
    <mergeCell ref="D119:E119"/>
    <mergeCell ref="F119:G119"/>
    <mergeCell ref="H119:I119"/>
    <mergeCell ref="J119:K119"/>
    <mergeCell ref="L119:M119"/>
    <mergeCell ref="N119:O119"/>
    <mergeCell ref="D118:E118"/>
    <mergeCell ref="F118:G118"/>
    <mergeCell ref="H118:I118"/>
    <mergeCell ref="J118:K118"/>
    <mergeCell ref="L118:M118"/>
    <mergeCell ref="N118:O118"/>
    <mergeCell ref="D121:E121"/>
    <mergeCell ref="F121:G121"/>
    <mergeCell ref="H121:I121"/>
    <mergeCell ref="J121:K121"/>
    <mergeCell ref="L121:M121"/>
    <mergeCell ref="N121:O121"/>
    <mergeCell ref="D120:E120"/>
    <mergeCell ref="F120:G120"/>
    <mergeCell ref="H120:I120"/>
    <mergeCell ref="J120:K120"/>
    <mergeCell ref="L120:M120"/>
    <mergeCell ref="N120:O120"/>
    <mergeCell ref="D123:E123"/>
    <mergeCell ref="F123:G123"/>
    <mergeCell ref="H123:I123"/>
    <mergeCell ref="J123:K123"/>
    <mergeCell ref="L123:M123"/>
    <mergeCell ref="N123:O123"/>
    <mergeCell ref="D122:E122"/>
    <mergeCell ref="F122:G122"/>
    <mergeCell ref="H122:I122"/>
    <mergeCell ref="J122:K122"/>
    <mergeCell ref="L122:M122"/>
    <mergeCell ref="N122:O122"/>
    <mergeCell ref="D125:E125"/>
    <mergeCell ref="F125:G125"/>
    <mergeCell ref="H125:I125"/>
    <mergeCell ref="J125:K125"/>
    <mergeCell ref="L125:M125"/>
    <mergeCell ref="N125:O125"/>
    <mergeCell ref="D124:E124"/>
    <mergeCell ref="F124:G124"/>
    <mergeCell ref="H124:I124"/>
    <mergeCell ref="J124:K124"/>
    <mergeCell ref="L124:M124"/>
    <mergeCell ref="N124:O124"/>
    <mergeCell ref="D127:E127"/>
    <mergeCell ref="F127:G127"/>
    <mergeCell ref="H127:I127"/>
    <mergeCell ref="J127:K127"/>
    <mergeCell ref="L127:M127"/>
    <mergeCell ref="N127:O127"/>
    <mergeCell ref="D126:E126"/>
    <mergeCell ref="F126:G126"/>
    <mergeCell ref="H126:I126"/>
    <mergeCell ref="J126:K126"/>
    <mergeCell ref="L126:M126"/>
    <mergeCell ref="N126:O126"/>
    <mergeCell ref="D129:E129"/>
    <mergeCell ref="F129:G129"/>
    <mergeCell ref="H129:I129"/>
    <mergeCell ref="J129:K129"/>
    <mergeCell ref="L129:M129"/>
    <mergeCell ref="N129:O129"/>
    <mergeCell ref="D128:E128"/>
    <mergeCell ref="F128:G128"/>
    <mergeCell ref="H128:I128"/>
    <mergeCell ref="J128:K128"/>
    <mergeCell ref="L128:M128"/>
    <mergeCell ref="N128:O128"/>
    <mergeCell ref="D131:E131"/>
    <mergeCell ref="F131:G131"/>
    <mergeCell ref="H131:I131"/>
    <mergeCell ref="J131:K131"/>
    <mergeCell ref="L131:M131"/>
    <mergeCell ref="N131:O131"/>
    <mergeCell ref="D130:E130"/>
    <mergeCell ref="F130:G130"/>
    <mergeCell ref="H130:I130"/>
    <mergeCell ref="J130:K130"/>
    <mergeCell ref="L130:M130"/>
    <mergeCell ref="N130:O130"/>
    <mergeCell ref="D133:E133"/>
    <mergeCell ref="F133:G133"/>
    <mergeCell ref="H133:I133"/>
    <mergeCell ref="J133:K133"/>
    <mergeCell ref="L133:M133"/>
    <mergeCell ref="N133:O133"/>
    <mergeCell ref="D132:E132"/>
    <mergeCell ref="F132:G132"/>
    <mergeCell ref="H132:I132"/>
    <mergeCell ref="J132:K132"/>
    <mergeCell ref="L132:M132"/>
    <mergeCell ref="N132:O132"/>
    <mergeCell ref="D135:E135"/>
    <mergeCell ref="F135:G135"/>
    <mergeCell ref="H135:I135"/>
    <mergeCell ref="J135:K135"/>
    <mergeCell ref="L135:M135"/>
    <mergeCell ref="N135:O135"/>
    <mergeCell ref="D134:E134"/>
    <mergeCell ref="F134:G134"/>
    <mergeCell ref="H134:I134"/>
    <mergeCell ref="J134:K134"/>
    <mergeCell ref="L134:M134"/>
    <mergeCell ref="N134:O134"/>
    <mergeCell ref="L138:M138"/>
    <mergeCell ref="N138:O138"/>
    <mergeCell ref="D137:E137"/>
    <mergeCell ref="F137:G137"/>
    <mergeCell ref="H137:I137"/>
    <mergeCell ref="J137:K137"/>
    <mergeCell ref="L137:M137"/>
    <mergeCell ref="N137:O137"/>
    <mergeCell ref="D136:E136"/>
    <mergeCell ref="F136:G136"/>
    <mergeCell ref="H136:I136"/>
    <mergeCell ref="J136:K136"/>
    <mergeCell ref="L136:M136"/>
    <mergeCell ref="N136:O136"/>
    <mergeCell ref="A139:B140"/>
    <mergeCell ref="C139:C140"/>
    <mergeCell ref="D139:E140"/>
    <mergeCell ref="F139:G140"/>
    <mergeCell ref="H139:I140"/>
    <mergeCell ref="J139:K140"/>
    <mergeCell ref="D138:E138"/>
    <mergeCell ref="F138:G138"/>
    <mergeCell ref="H138:I138"/>
    <mergeCell ref="J138:K138"/>
    <mergeCell ref="L139:M140"/>
    <mergeCell ref="N139:O140"/>
    <mergeCell ref="P140:Q140"/>
    <mergeCell ref="R140:S140"/>
    <mergeCell ref="D141:E141"/>
    <mergeCell ref="F141:G141"/>
    <mergeCell ref="H141:I141"/>
    <mergeCell ref="J141:K141"/>
    <mergeCell ref="L141:M141"/>
    <mergeCell ref="N141:O141"/>
    <mergeCell ref="D143:E143"/>
    <mergeCell ref="F143:G143"/>
    <mergeCell ref="H143:I143"/>
    <mergeCell ref="J143:K143"/>
    <mergeCell ref="L143:M143"/>
    <mergeCell ref="N143:O143"/>
    <mergeCell ref="D142:E142"/>
    <mergeCell ref="F142:G142"/>
    <mergeCell ref="H142:I142"/>
    <mergeCell ref="J142:K142"/>
    <mergeCell ref="L142:M142"/>
    <mergeCell ref="N142:O142"/>
    <mergeCell ref="D145:E145"/>
    <mergeCell ref="F145:G145"/>
    <mergeCell ref="H145:I145"/>
    <mergeCell ref="J145:K145"/>
    <mergeCell ref="L145:M145"/>
    <mergeCell ref="N145:O145"/>
    <mergeCell ref="D144:E144"/>
    <mergeCell ref="F144:G144"/>
    <mergeCell ref="H144:I144"/>
    <mergeCell ref="J144:K144"/>
    <mergeCell ref="L144:M144"/>
    <mergeCell ref="N144:O144"/>
    <mergeCell ref="D147:E147"/>
    <mergeCell ref="F147:G147"/>
    <mergeCell ref="H147:I147"/>
    <mergeCell ref="J147:K147"/>
    <mergeCell ref="L147:M147"/>
    <mergeCell ref="N147:O147"/>
    <mergeCell ref="D146:E146"/>
    <mergeCell ref="F146:G146"/>
    <mergeCell ref="H146:I146"/>
    <mergeCell ref="J146:K146"/>
    <mergeCell ref="L146:M146"/>
    <mergeCell ref="N146:O146"/>
    <mergeCell ref="D149:E149"/>
    <mergeCell ref="F149:G149"/>
    <mergeCell ref="H149:I149"/>
    <mergeCell ref="J149:K149"/>
    <mergeCell ref="L149:M149"/>
    <mergeCell ref="N149:O149"/>
    <mergeCell ref="D148:E148"/>
    <mergeCell ref="F148:G148"/>
    <mergeCell ref="H148:I148"/>
    <mergeCell ref="J148:K148"/>
    <mergeCell ref="L148:M148"/>
    <mergeCell ref="N148:O148"/>
    <mergeCell ref="D151:E151"/>
    <mergeCell ref="F151:G151"/>
    <mergeCell ref="H151:I151"/>
    <mergeCell ref="J151:K151"/>
    <mergeCell ref="L151:M151"/>
    <mergeCell ref="N151:O151"/>
    <mergeCell ref="D150:E150"/>
    <mergeCell ref="F150:G150"/>
    <mergeCell ref="H150:I150"/>
    <mergeCell ref="J150:K150"/>
    <mergeCell ref="L150:M150"/>
    <mergeCell ref="N150:O150"/>
    <mergeCell ref="D153:E153"/>
    <mergeCell ref="F153:G153"/>
    <mergeCell ref="H153:I153"/>
    <mergeCell ref="J153:K153"/>
    <mergeCell ref="L153:M153"/>
    <mergeCell ref="N153:O153"/>
    <mergeCell ref="D152:E152"/>
    <mergeCell ref="F152:G152"/>
    <mergeCell ref="H152:I152"/>
    <mergeCell ref="J152:K152"/>
    <mergeCell ref="L152:M152"/>
    <mergeCell ref="N152:O152"/>
    <mergeCell ref="D155:E155"/>
    <mergeCell ref="F155:G155"/>
    <mergeCell ref="H155:I155"/>
    <mergeCell ref="J155:K155"/>
    <mergeCell ref="L155:M155"/>
    <mergeCell ref="N155:O155"/>
    <mergeCell ref="D154:E154"/>
    <mergeCell ref="F154:G154"/>
    <mergeCell ref="H154:I154"/>
    <mergeCell ref="J154:K154"/>
    <mergeCell ref="L154:M154"/>
    <mergeCell ref="N154:O154"/>
    <mergeCell ref="D157:E157"/>
    <mergeCell ref="F157:G157"/>
    <mergeCell ref="H157:I157"/>
    <mergeCell ref="J157:K157"/>
    <mergeCell ref="L157:M157"/>
    <mergeCell ref="N157:O157"/>
    <mergeCell ref="D156:E156"/>
    <mergeCell ref="F156:G156"/>
    <mergeCell ref="H156:I156"/>
    <mergeCell ref="J156:K156"/>
    <mergeCell ref="L156:M156"/>
    <mergeCell ref="N156:O156"/>
    <mergeCell ref="D159:E159"/>
    <mergeCell ref="F159:G159"/>
    <mergeCell ref="H159:I159"/>
    <mergeCell ref="J159:K159"/>
    <mergeCell ref="L159:M159"/>
    <mergeCell ref="N159:O159"/>
    <mergeCell ref="D158:E158"/>
    <mergeCell ref="F158:G158"/>
    <mergeCell ref="H158:I158"/>
    <mergeCell ref="J158:K158"/>
    <mergeCell ref="L158:M158"/>
    <mergeCell ref="N158:O158"/>
    <mergeCell ref="D161:E161"/>
    <mergeCell ref="F161:G161"/>
    <mergeCell ref="H161:I161"/>
    <mergeCell ref="J161:K161"/>
    <mergeCell ref="L161:M161"/>
    <mergeCell ref="N161:O161"/>
    <mergeCell ref="D160:E160"/>
    <mergeCell ref="F160:G160"/>
    <mergeCell ref="H160:I160"/>
    <mergeCell ref="J160:K160"/>
    <mergeCell ref="L160:M160"/>
    <mergeCell ref="N160:O160"/>
    <mergeCell ref="D163:E163"/>
    <mergeCell ref="F163:G163"/>
    <mergeCell ref="H163:I163"/>
    <mergeCell ref="J163:K163"/>
    <mergeCell ref="L163:M163"/>
    <mergeCell ref="N163:O163"/>
    <mergeCell ref="D162:E162"/>
    <mergeCell ref="F162:G162"/>
    <mergeCell ref="H162:I162"/>
    <mergeCell ref="J162:K162"/>
    <mergeCell ref="L162:M162"/>
    <mergeCell ref="N162:O162"/>
    <mergeCell ref="D165:E165"/>
    <mergeCell ref="F165:G165"/>
    <mergeCell ref="H165:I165"/>
    <mergeCell ref="J165:K165"/>
    <mergeCell ref="L165:M165"/>
    <mergeCell ref="N165:O165"/>
    <mergeCell ref="D164:E164"/>
    <mergeCell ref="F164:G164"/>
    <mergeCell ref="H164:I164"/>
    <mergeCell ref="J164:K164"/>
    <mergeCell ref="L164:M164"/>
    <mergeCell ref="N164:O164"/>
  </mergeCells>
  <conditionalFormatting sqref="P22:P24 R22:R24 P26:P28 P30:P33 P35 P37:P40 P42:P46 P48:P51 P53:P57 R26:R28 R30:R33 R35 R37:R40 R42:R46 R48:R51 R53:R57">
    <cfRule type="cellIs" dxfId="87" priority="44" operator="greaterThanOrEqual">
      <formula>3</formula>
    </cfRule>
  </conditionalFormatting>
  <conditionalFormatting sqref="P60:P84 R60:R84">
    <cfRule type="cellIs" dxfId="86" priority="43" operator="greaterThanOrEqual">
      <formula>3</formula>
    </cfRule>
  </conditionalFormatting>
  <conditionalFormatting sqref="P22:P24 R22:R24 P26:P28 P30:P33 P35 P37:P40 P42:P46 P48:P51 P53:P57 P60:P84 R26:R28 R30:R33 R35 R37:R40 R42:R46 R48:R51 R53:R57 R60:R84">
    <cfRule type="cellIs" dxfId="85" priority="42" operator="lessThan">
      <formula>3</formula>
    </cfRule>
  </conditionalFormatting>
  <conditionalFormatting sqref="P60:P84">
    <cfRule type="cellIs" dxfId="84" priority="41" operator="greaterThanOrEqual">
      <formula>3</formula>
    </cfRule>
  </conditionalFormatting>
  <conditionalFormatting sqref="Q20">
    <cfRule type="cellIs" dxfId="83" priority="39" operator="equal">
      <formula>1</formula>
    </cfRule>
    <cfRule type="cellIs" dxfId="82" priority="40" operator="lessThan">
      <formula>1</formula>
    </cfRule>
  </conditionalFormatting>
  <conditionalFormatting sqref="S20">
    <cfRule type="cellIs" dxfId="81" priority="37" operator="equal">
      <formula>1</formula>
    </cfRule>
    <cfRule type="cellIs" dxfId="80" priority="38" operator="lessThan">
      <formula>1</formula>
    </cfRule>
  </conditionalFormatting>
  <conditionalFormatting sqref="Q58">
    <cfRule type="cellIs" dxfId="79" priority="35" operator="equal">
      <formula>1</formula>
    </cfRule>
    <cfRule type="cellIs" dxfId="78" priority="36" operator="lessThan">
      <formula>1</formula>
    </cfRule>
  </conditionalFormatting>
  <conditionalFormatting sqref="S58">
    <cfRule type="cellIs" dxfId="77" priority="33" operator="equal">
      <formula>1</formula>
    </cfRule>
    <cfRule type="cellIs" dxfId="76" priority="34" operator="lessThan">
      <formula>1</formula>
    </cfRule>
  </conditionalFormatting>
  <conditionalFormatting sqref="Q85">
    <cfRule type="cellIs" dxfId="75" priority="31" operator="equal">
      <formula>1</formula>
    </cfRule>
    <cfRule type="cellIs" dxfId="74" priority="32" operator="lessThan">
      <formula>1</formula>
    </cfRule>
  </conditionalFormatting>
  <conditionalFormatting sqref="S85">
    <cfRule type="cellIs" dxfId="73" priority="29" operator="equal">
      <formula>1</formula>
    </cfRule>
    <cfRule type="cellIs" dxfId="72" priority="30" operator="lessThan">
      <formula>1</formula>
    </cfRule>
  </conditionalFormatting>
  <conditionalFormatting sqref="Q112">
    <cfRule type="cellIs" dxfId="71" priority="27" operator="equal">
      <formula>1</formula>
    </cfRule>
    <cfRule type="cellIs" dxfId="70" priority="28" operator="lessThan">
      <formula>1</formula>
    </cfRule>
  </conditionalFormatting>
  <conditionalFormatting sqref="S112">
    <cfRule type="cellIs" dxfId="69" priority="25" operator="equal">
      <formula>1</formula>
    </cfRule>
    <cfRule type="cellIs" dxfId="68" priority="26" operator="lessThan">
      <formula>1</formula>
    </cfRule>
  </conditionalFormatting>
  <conditionalFormatting sqref="Q139">
    <cfRule type="cellIs" dxfId="67" priority="23" operator="equal">
      <formula>1</formula>
    </cfRule>
    <cfRule type="cellIs" dxfId="66" priority="24" operator="lessThan">
      <formula>1</formula>
    </cfRule>
  </conditionalFormatting>
  <conditionalFormatting sqref="S139">
    <cfRule type="cellIs" dxfId="65" priority="21" operator="equal">
      <formula>1</formula>
    </cfRule>
    <cfRule type="cellIs" dxfId="64" priority="22" operator="lessThan">
      <formula>1</formula>
    </cfRule>
  </conditionalFormatting>
  <conditionalFormatting sqref="P87:P111">
    <cfRule type="cellIs" dxfId="63" priority="20" operator="greaterThanOrEqual">
      <formula>3</formula>
    </cfRule>
  </conditionalFormatting>
  <conditionalFormatting sqref="P87:P111">
    <cfRule type="cellIs" dxfId="62" priority="19" operator="lessThan">
      <formula>3</formula>
    </cfRule>
  </conditionalFormatting>
  <conditionalFormatting sqref="P87:P111">
    <cfRule type="cellIs" dxfId="61" priority="18" operator="greaterThanOrEqual">
      <formula>3</formula>
    </cfRule>
  </conditionalFormatting>
  <conditionalFormatting sqref="P114:P138">
    <cfRule type="cellIs" dxfId="60" priority="17" operator="greaterThanOrEqual">
      <formula>3</formula>
    </cfRule>
  </conditionalFormatting>
  <conditionalFormatting sqref="P114:P138">
    <cfRule type="cellIs" dxfId="59" priority="16" operator="lessThan">
      <formula>3</formula>
    </cfRule>
  </conditionalFormatting>
  <conditionalFormatting sqref="P114:P138">
    <cfRule type="cellIs" dxfId="58" priority="15" operator="greaterThanOrEqual">
      <formula>3</formula>
    </cfRule>
  </conditionalFormatting>
  <conditionalFormatting sqref="P141:P165">
    <cfRule type="cellIs" dxfId="57" priority="14" operator="greaterThanOrEqual">
      <formula>3</formula>
    </cfRule>
  </conditionalFormatting>
  <conditionalFormatting sqref="P141:P165">
    <cfRule type="cellIs" dxfId="56" priority="13" operator="lessThan">
      <formula>3</formula>
    </cfRule>
  </conditionalFormatting>
  <conditionalFormatting sqref="P141:P165">
    <cfRule type="cellIs" dxfId="55" priority="12" operator="greaterThanOrEqual">
      <formula>3</formula>
    </cfRule>
  </conditionalFormatting>
  <conditionalFormatting sqref="Q9:V13">
    <cfRule type="cellIs" dxfId="54" priority="11" operator="equal">
      <formula>100%</formula>
    </cfRule>
  </conditionalFormatting>
  <conditionalFormatting sqref="R60:R84">
    <cfRule type="cellIs" dxfId="53" priority="10" operator="greaterThanOrEqual">
      <formula>3</formula>
    </cfRule>
  </conditionalFormatting>
  <conditionalFormatting sqref="R87:R111">
    <cfRule type="cellIs" dxfId="52" priority="9" operator="greaterThanOrEqual">
      <formula>3</formula>
    </cfRule>
  </conditionalFormatting>
  <conditionalFormatting sqref="R87:R111">
    <cfRule type="cellIs" dxfId="51" priority="8" operator="lessThan">
      <formula>3</formula>
    </cfRule>
  </conditionalFormatting>
  <conditionalFormatting sqref="R87:R111">
    <cfRule type="cellIs" dxfId="50" priority="7" operator="greaterThanOrEqual">
      <formula>3</formula>
    </cfRule>
  </conditionalFormatting>
  <conditionalFormatting sqref="R114:R138">
    <cfRule type="cellIs" dxfId="49" priority="6" operator="greaterThanOrEqual">
      <formula>3</formula>
    </cfRule>
  </conditionalFormatting>
  <conditionalFormatting sqref="R114:R138">
    <cfRule type="cellIs" dxfId="48" priority="5" operator="lessThan">
      <formula>3</formula>
    </cfRule>
  </conditionalFormatting>
  <conditionalFormatting sqref="R114:R138">
    <cfRule type="cellIs" dxfId="47" priority="4" operator="greaterThanOrEqual">
      <formula>3</formula>
    </cfRule>
  </conditionalFormatting>
  <conditionalFormatting sqref="R141:R165">
    <cfRule type="cellIs" dxfId="46" priority="3" operator="greaterThanOrEqual">
      <formula>3</formula>
    </cfRule>
  </conditionalFormatting>
  <conditionalFormatting sqref="R141:R165">
    <cfRule type="cellIs" dxfId="45" priority="2" operator="lessThan">
      <formula>3</formula>
    </cfRule>
  </conditionalFormatting>
  <conditionalFormatting sqref="R141:R165">
    <cfRule type="cellIs" dxfId="44" priority="1" operator="greaterThanOrEqual">
      <formula>3</formula>
    </cfRule>
  </conditionalFormatting>
  <dataValidations count="1">
    <dataValidation type="list" allowBlank="1" showInputMessage="1" showErrorMessage="1" sqref="A19">
      <formula1>$B$174:$B$861</formula1>
    </dataValidation>
  </dataValidations>
  <printOptions horizontalCentered="1" verticalCentered="1"/>
  <pageMargins left="0.7" right="0.7" top="0" bottom="0" header="0.3" footer="0.3"/>
  <pageSetup paperSize="9" scale="65" orientation="landscape" horizontalDpi="0" verticalDpi="0"/>
  <rowBreaks count="6" manualBreakCount="6">
    <brk id="16" max="16383" man="1"/>
    <brk id="57" max="16383" man="1"/>
    <brk id="84" max="16383" man="1"/>
    <brk id="111" max="16383" man="1"/>
    <brk id="138" max="16383" man="1"/>
    <brk id="165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02"/>
  <sheetViews>
    <sheetView tabSelected="1" topLeftCell="A9" zoomScale="112" workbookViewId="0">
      <selection activeCell="F23" sqref="F23:G23"/>
    </sheetView>
  </sheetViews>
  <sheetFormatPr baseColWidth="10" defaultRowHeight="16" x14ac:dyDescent="0.2"/>
  <cols>
    <col min="1" max="1" width="5" style="1" customWidth="1"/>
    <col min="2" max="2" width="15.33203125" style="1" customWidth="1"/>
    <col min="3" max="3" width="4.5" style="1" customWidth="1"/>
    <col min="4" max="6" width="5.83203125" style="1" customWidth="1"/>
    <col min="7" max="7" width="5.6640625" style="1" customWidth="1"/>
    <col min="8" max="10" width="5.83203125" style="1" customWidth="1"/>
    <col min="11" max="11" width="5.6640625" style="1" customWidth="1"/>
    <col min="12" max="12" width="5.83203125" style="1" customWidth="1"/>
    <col min="13" max="13" width="5.6640625" style="1" customWidth="1"/>
    <col min="14" max="14" width="5.83203125" style="1" customWidth="1"/>
    <col min="15" max="15" width="6.1640625" style="1" customWidth="1"/>
    <col min="16" max="16" width="16.5" style="11" customWidth="1"/>
    <col min="17" max="17" width="7.83203125" style="12" customWidth="1"/>
    <col min="18" max="18" width="16.5" style="11" customWidth="1"/>
    <col min="19" max="19" width="8.1640625" style="11" customWidth="1"/>
    <col min="20" max="20" width="8" style="1" customWidth="1"/>
    <col min="21" max="21" width="15.1640625" style="19" customWidth="1"/>
    <col min="22" max="22" width="8.1640625" style="1" customWidth="1"/>
    <col min="23" max="23" width="7.83203125" style="1" customWidth="1"/>
    <col min="24" max="16384" width="10.83203125" style="1"/>
  </cols>
  <sheetData>
    <row r="1" spans="1:25" x14ac:dyDescent="0.2">
      <c r="A1" s="117"/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9"/>
    </row>
    <row r="2" spans="1:25" x14ac:dyDescent="0.2">
      <c r="A2" s="120"/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2"/>
    </row>
    <row r="4" spans="1:25" ht="26" x14ac:dyDescent="0.2">
      <c r="B4" s="25" t="s">
        <v>19</v>
      </c>
      <c r="C4" s="25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Q4" s="26"/>
      <c r="R4" s="21"/>
      <c r="S4" s="21"/>
      <c r="T4" s="21"/>
      <c r="U4" s="21"/>
      <c r="V4" s="21"/>
    </row>
    <row r="5" spans="1:25" ht="29" x14ac:dyDescent="0.2">
      <c r="B5" s="25"/>
      <c r="C5" s="123"/>
      <c r="D5" s="123"/>
      <c r="E5" s="123"/>
      <c r="F5" s="123"/>
      <c r="G5" s="123"/>
      <c r="H5" s="123"/>
      <c r="I5" s="123"/>
      <c r="J5" s="123"/>
      <c r="K5" s="123"/>
      <c r="L5" s="123"/>
      <c r="M5" s="123"/>
      <c r="N5" s="123"/>
      <c r="O5" s="123"/>
      <c r="Q5" s="124"/>
      <c r="R5" s="125"/>
      <c r="S5" s="125"/>
      <c r="T5" s="125"/>
      <c r="U5" s="125"/>
      <c r="V5" s="125"/>
    </row>
    <row r="6" spans="1:25" ht="8" customHeight="1" thickBot="1" x14ac:dyDescent="0.25"/>
    <row r="7" spans="1:25" ht="25" thickTop="1" x14ac:dyDescent="0.2">
      <c r="B7" s="126">
        <f>A19</f>
        <v>42521</v>
      </c>
      <c r="C7" s="128" t="s">
        <v>8</v>
      </c>
      <c r="D7" s="130"/>
      <c r="E7" s="131"/>
      <c r="F7" s="131"/>
      <c r="G7" s="131"/>
      <c r="H7" s="131"/>
      <c r="I7" s="132"/>
      <c r="J7" s="133"/>
      <c r="K7" s="134"/>
      <c r="L7" s="134"/>
      <c r="M7" s="134"/>
      <c r="N7" s="134"/>
      <c r="O7" s="135"/>
      <c r="P7" s="126">
        <f>A19</f>
        <v>42521</v>
      </c>
      <c r="Q7" s="130"/>
      <c r="R7" s="136"/>
      <c r="S7" s="137"/>
      <c r="T7" s="133"/>
      <c r="U7" s="138"/>
      <c r="V7" s="139"/>
      <c r="W7" s="21"/>
      <c r="X7" s="21"/>
      <c r="Y7" s="21"/>
    </row>
    <row r="8" spans="1:25" ht="21" x14ac:dyDescent="0.2">
      <c r="B8" s="127"/>
      <c r="C8" s="129"/>
      <c r="D8" s="112" t="s">
        <v>22</v>
      </c>
      <c r="E8" s="113"/>
      <c r="F8" s="114" t="s">
        <v>23</v>
      </c>
      <c r="G8" s="113"/>
      <c r="H8" s="115" t="s">
        <v>26</v>
      </c>
      <c r="I8" s="116"/>
      <c r="J8" s="112" t="s">
        <v>22</v>
      </c>
      <c r="K8" s="113"/>
      <c r="L8" s="114" t="s">
        <v>23</v>
      </c>
      <c r="M8" s="113"/>
      <c r="N8" s="115" t="s">
        <v>25</v>
      </c>
      <c r="O8" s="116"/>
      <c r="P8" s="127"/>
      <c r="Q8" s="101" t="s">
        <v>7</v>
      </c>
      <c r="R8" s="102"/>
      <c r="S8" s="30" t="s">
        <v>6</v>
      </c>
      <c r="T8" s="101" t="s">
        <v>7</v>
      </c>
      <c r="U8" s="102"/>
      <c r="V8" s="30" t="s">
        <v>6</v>
      </c>
      <c r="W8" s="22"/>
      <c r="X8" s="22"/>
      <c r="Y8" s="22"/>
    </row>
    <row r="9" spans="1:25" ht="21" x14ac:dyDescent="0.2">
      <c r="B9" s="31"/>
      <c r="C9" s="40">
        <f>C20</f>
        <v>0</v>
      </c>
      <c r="D9" s="41">
        <f>COUNTIF(P22:P24,"0")+COUNTIF(P26:P28,"0")+COUNTIF(P30:P33,"0")+COUNTIF(P35,"0")+COUNTIF(P37:P40,"0")+COUNTIF(P42:P46,"0")+COUNTIF(P48:P51,"0")+COUNTIF(P53:P57,"0")</f>
        <v>29</v>
      </c>
      <c r="E9" s="42" t="e">
        <f>D9/C9</f>
        <v>#DIV/0!</v>
      </c>
      <c r="F9" s="43">
        <f>COUNTIF(P22:P24,"1")+COUNTIF(P26:P28,"1")+COUNTIF(P30:P33,"1")+COUNTIF(P35,"1")+COUNTIF(P37:P40,"1")+COUNTIF(P42:P46,"1")+COUNTIF(P48:P51,"1")+COUNTIF(P53:P57,"1")</f>
        <v>0</v>
      </c>
      <c r="G9" s="42" t="e">
        <f>F9/C9</f>
        <v>#DIV/0!</v>
      </c>
      <c r="H9" s="43">
        <f>COUNTIF(P22:P24,"2")+COUNTIF(P26:P28,"2")+COUNTIF(P30:P33,"2")+COUNTIF(P35,"2")+COUNTIF(P37:P40,"2")+COUNTIF(P42:P46,"2")+COUNTIF(P48:P51,"2")+COUNTIF(P53:P57,"2")</f>
        <v>0</v>
      </c>
      <c r="I9" s="44" t="e">
        <f>H9/C9</f>
        <v>#DIV/0!</v>
      </c>
      <c r="J9" s="45">
        <f>COUNTIF(R22:R24,"0")+COUNTIF(R26:R28,"0")+COUNTIF(R30:R33,"0")+COUNTIF(R35,"0")+COUNTIF(R37:R40,"0")+COUNTIF(R42:R46,"0")+COUNTIF(R48:R51,"0")+COUNTIF(R53:R57,"0")</f>
        <v>29</v>
      </c>
      <c r="K9" s="42" t="e">
        <f>J9/C9</f>
        <v>#DIV/0!</v>
      </c>
      <c r="L9" s="43">
        <f>COUNTIF(R22:R24,"1")+COUNTIF(R26:R28,"1")+COUNTIF(R30:R33,"1")+COUNTIF(R35,"1")+COUNTIF(R37:R40,"1")+COUNTIF(R42:R46,"1")+COUNTIF(R48:R51,"1")+COUNTIF(R53:R57,"1")</f>
        <v>0</v>
      </c>
      <c r="M9" s="42" t="e">
        <f>L9/C9</f>
        <v>#DIV/0!</v>
      </c>
      <c r="N9" s="46">
        <f>COUNTIF(R22:R24,"2")+COUNTIF(R26:R28,"2")+COUNTIF(R30:R33,"2")+COUNTIF(R35,"2")+COUNTIF(R37:R40,"2")+COUNTIF(R42:R46,"2")+COUNTIF(R48:R51,"2")+COUNTIF(R53:R57,"2")</f>
        <v>0</v>
      </c>
      <c r="O9" s="44" t="e">
        <f>N9/C9</f>
        <v>#DIV/0!</v>
      </c>
      <c r="P9" s="31" t="s">
        <v>0</v>
      </c>
      <c r="Q9" s="52" t="e">
        <f>$Q$20</f>
        <v>#DIV/0!</v>
      </c>
      <c r="R9" s="146">
        <f>$U22</f>
        <v>0</v>
      </c>
      <c r="S9" s="53">
        <f>$C9-$R$9</f>
        <v>0</v>
      </c>
      <c r="T9" s="52" t="e">
        <f>$S$20</f>
        <v>#DIV/0!</v>
      </c>
      <c r="U9" s="146">
        <f>$U$23</f>
        <v>0</v>
      </c>
      <c r="V9" s="53">
        <f>$C$9-$U$23</f>
        <v>0</v>
      </c>
      <c r="W9" s="24"/>
      <c r="X9" s="23"/>
      <c r="Y9" s="23"/>
    </row>
    <row r="10" spans="1:25" ht="21" x14ac:dyDescent="0.2">
      <c r="B10" s="32"/>
      <c r="C10" s="39">
        <f>C58</f>
        <v>0</v>
      </c>
      <c r="D10" s="41">
        <f>COUNTIF(P60:P84,"0")</f>
        <v>25</v>
      </c>
      <c r="E10" s="42" t="e">
        <f>D10/C10</f>
        <v>#DIV/0!</v>
      </c>
      <c r="F10" s="47">
        <f>COUNTIF(P60:P84,"1")</f>
        <v>0</v>
      </c>
      <c r="G10" s="42" t="e">
        <f>F10/C10</f>
        <v>#DIV/0!</v>
      </c>
      <c r="H10" s="43">
        <f>COUNTIF(P60:P84,"2")</f>
        <v>0</v>
      </c>
      <c r="I10" s="44" t="e">
        <f>H10/C10</f>
        <v>#DIV/0!</v>
      </c>
      <c r="J10" s="41">
        <f>COUNTIF(R60:R84,"0")</f>
        <v>25</v>
      </c>
      <c r="K10" s="42" t="e">
        <f t="shared" ref="K10:K13" si="0">J10/C10</f>
        <v>#DIV/0!</v>
      </c>
      <c r="L10" s="47">
        <f>COUNTIF(R60:R84,"1")</f>
        <v>0</v>
      </c>
      <c r="M10" s="42" t="e">
        <f t="shared" ref="M10:M13" si="1">L10/C10</f>
        <v>#DIV/0!</v>
      </c>
      <c r="N10" s="43">
        <f>COUNTIF(R60:R84,"2")</f>
        <v>0</v>
      </c>
      <c r="O10" s="44" t="e">
        <f t="shared" ref="O10:O13" si="2">N10/C10</f>
        <v>#DIV/0!</v>
      </c>
      <c r="P10" s="32" t="s">
        <v>2</v>
      </c>
      <c r="Q10" s="54" t="e">
        <f>$Q$58</f>
        <v>#DIV/0!</v>
      </c>
      <c r="R10" s="146">
        <f>$U24</f>
        <v>0</v>
      </c>
      <c r="S10" s="53">
        <f>$C10-$R$10</f>
        <v>0</v>
      </c>
      <c r="T10" s="52" t="e">
        <f>$S$58</f>
        <v>#DIV/0!</v>
      </c>
      <c r="U10" s="148">
        <f>$U$25</f>
        <v>0</v>
      </c>
      <c r="V10" s="53">
        <f>$C$10-$U$25</f>
        <v>0</v>
      </c>
      <c r="W10" s="24"/>
      <c r="X10" s="23"/>
      <c r="Y10" s="23"/>
    </row>
    <row r="11" spans="1:25" ht="21" x14ac:dyDescent="0.2">
      <c r="B11" s="33"/>
      <c r="C11" s="38">
        <f>C85</f>
        <v>0</v>
      </c>
      <c r="D11" s="41">
        <f>COUNTIF(P87:P111,"0")</f>
        <v>25</v>
      </c>
      <c r="E11" s="42" t="e">
        <f>D11/C11</f>
        <v>#DIV/0!</v>
      </c>
      <c r="F11" s="15">
        <f>COUNTIF(R87:R111,"1")</f>
        <v>0</v>
      </c>
      <c r="G11" s="42" t="e">
        <f>F11/C11</f>
        <v>#DIV/0!</v>
      </c>
      <c r="H11" s="15">
        <f>COUNTIF(T87:T111,"2")</f>
        <v>0</v>
      </c>
      <c r="I11" s="44" t="e">
        <f>H11/C11</f>
        <v>#DIV/0!</v>
      </c>
      <c r="J11" s="41">
        <f>COUNTIF(R87:R111,"0")</f>
        <v>25</v>
      </c>
      <c r="K11" s="42" t="e">
        <f t="shared" si="0"/>
        <v>#DIV/0!</v>
      </c>
      <c r="L11" s="15">
        <f>COUNTIF(R87:R111,"1")</f>
        <v>0</v>
      </c>
      <c r="M11" s="42" t="e">
        <f t="shared" si="1"/>
        <v>#DIV/0!</v>
      </c>
      <c r="N11" s="15">
        <f>COUNTIF(R87:R111,"2")</f>
        <v>0</v>
      </c>
      <c r="O11" s="44" t="e">
        <f t="shared" si="2"/>
        <v>#DIV/0!</v>
      </c>
      <c r="P11" s="33" t="s">
        <v>3</v>
      </c>
      <c r="Q11" s="54" t="e">
        <f>$Q$85</f>
        <v>#DIV/0!</v>
      </c>
      <c r="R11" s="146">
        <f>$U26</f>
        <v>0</v>
      </c>
      <c r="S11" s="53">
        <f>$C11-$R$11</f>
        <v>0</v>
      </c>
      <c r="T11" s="52" t="e">
        <f>$S$85</f>
        <v>#DIV/0!</v>
      </c>
      <c r="U11" s="148">
        <f>$U$27</f>
        <v>0</v>
      </c>
      <c r="V11" s="53">
        <f>$C$11-$U$27</f>
        <v>0</v>
      </c>
      <c r="W11" s="24"/>
      <c r="X11" s="23"/>
      <c r="Y11" s="23"/>
    </row>
    <row r="12" spans="1:25" ht="21" x14ac:dyDescent="0.2">
      <c r="B12" s="34"/>
      <c r="C12" s="37">
        <f>C112</f>
        <v>0</v>
      </c>
      <c r="D12" s="41">
        <f>COUNTIF(P114:P138,"0")</f>
        <v>25</v>
      </c>
      <c r="E12" s="42" t="e">
        <f>D12/C12</f>
        <v>#DIV/0!</v>
      </c>
      <c r="F12" s="15">
        <f>COUNTIF(R114:R138,"1")</f>
        <v>0</v>
      </c>
      <c r="G12" s="42" t="e">
        <f>F12/C12</f>
        <v>#DIV/0!</v>
      </c>
      <c r="H12" s="15">
        <f>COUNTIF(T114:T138,"2")</f>
        <v>0</v>
      </c>
      <c r="I12" s="44" t="e">
        <f>H12/C12</f>
        <v>#DIV/0!</v>
      </c>
      <c r="J12" s="41">
        <f>COUNTIF(R114:R138,"0")</f>
        <v>25</v>
      </c>
      <c r="K12" s="42" t="e">
        <f t="shared" si="0"/>
        <v>#DIV/0!</v>
      </c>
      <c r="L12" s="15">
        <f>COUNTIF(R114:R138,"1")</f>
        <v>0</v>
      </c>
      <c r="M12" s="42" t="e">
        <f t="shared" si="1"/>
        <v>#DIV/0!</v>
      </c>
      <c r="N12" s="15">
        <f>COUNTIF(R114:R138,"2")</f>
        <v>0</v>
      </c>
      <c r="O12" s="44" t="e">
        <f t="shared" si="2"/>
        <v>#DIV/0!</v>
      </c>
      <c r="P12" s="34" t="s">
        <v>4</v>
      </c>
      <c r="Q12" s="54" t="e">
        <f>$Q$112</f>
        <v>#DIV/0!</v>
      </c>
      <c r="R12" s="146">
        <f>$U28</f>
        <v>0</v>
      </c>
      <c r="S12" s="53">
        <f>$C12-$R$12</f>
        <v>0</v>
      </c>
      <c r="T12" s="52" t="e">
        <f>$S$112</f>
        <v>#DIV/0!</v>
      </c>
      <c r="U12" s="148">
        <f>$U$29</f>
        <v>0</v>
      </c>
      <c r="V12" s="53">
        <f>$C$12-$U$29</f>
        <v>0</v>
      </c>
      <c r="W12" s="24"/>
      <c r="X12" s="23"/>
      <c r="Y12" s="23"/>
    </row>
    <row r="13" spans="1:25" ht="22" thickBot="1" x14ac:dyDescent="0.25">
      <c r="B13" s="35"/>
      <c r="C13" s="36">
        <f>C139</f>
        <v>0</v>
      </c>
      <c r="D13" s="48">
        <f>COUNTIF(P141:P165,"0")</f>
        <v>25</v>
      </c>
      <c r="E13" s="49" t="e">
        <f>D13/C13</f>
        <v>#DIV/0!</v>
      </c>
      <c r="F13" s="50">
        <f>COUNTIF(R141:R165,"1")</f>
        <v>0</v>
      </c>
      <c r="G13" s="49" t="e">
        <f>F13/C13</f>
        <v>#DIV/0!</v>
      </c>
      <c r="H13" s="50">
        <f>COUNTIF(T141:T165,"2")</f>
        <v>0</v>
      </c>
      <c r="I13" s="51" t="e">
        <f>H13/C13</f>
        <v>#DIV/0!</v>
      </c>
      <c r="J13" s="48">
        <f>COUNTIF(R141:R165,"0")</f>
        <v>25</v>
      </c>
      <c r="K13" s="49" t="e">
        <f t="shared" si="0"/>
        <v>#DIV/0!</v>
      </c>
      <c r="L13" s="50">
        <f>COUNTIF(R141:R165,"1")</f>
        <v>0</v>
      </c>
      <c r="M13" s="49" t="e">
        <f t="shared" si="1"/>
        <v>#DIV/0!</v>
      </c>
      <c r="N13" s="50">
        <f>COUNTIF(R141:R165,"2")</f>
        <v>0</v>
      </c>
      <c r="O13" s="51" t="e">
        <f t="shared" si="2"/>
        <v>#DIV/0!</v>
      </c>
      <c r="P13" s="35" t="s">
        <v>5</v>
      </c>
      <c r="Q13" s="55" t="e">
        <f>$Q$139</f>
        <v>#DIV/0!</v>
      </c>
      <c r="R13" s="147">
        <f>$U30</f>
        <v>0</v>
      </c>
      <c r="S13" s="56">
        <f>$C13-$R13</f>
        <v>0</v>
      </c>
      <c r="T13" s="57" t="e">
        <f>$S$139</f>
        <v>#DIV/0!</v>
      </c>
      <c r="U13" s="149">
        <f>$U$31</f>
        <v>0</v>
      </c>
      <c r="V13" s="56">
        <f>$C$13-$U$31</f>
        <v>0</v>
      </c>
      <c r="W13" s="24"/>
      <c r="X13" s="23"/>
      <c r="Y13" s="23"/>
    </row>
    <row r="14" spans="1:25" ht="17" thickTop="1" x14ac:dyDescent="0.2"/>
    <row r="19" spans="1:23" ht="28" customHeight="1" x14ac:dyDescent="0.2">
      <c r="A19" s="103">
        <v>42521</v>
      </c>
      <c r="B19" s="104"/>
      <c r="C19" s="104"/>
      <c r="D19" s="105"/>
      <c r="E19" s="106"/>
      <c r="F19" s="106"/>
      <c r="G19" s="106"/>
      <c r="H19" s="106"/>
      <c r="I19" s="106"/>
      <c r="J19" s="106"/>
      <c r="K19" s="106"/>
      <c r="L19" s="106"/>
      <c r="M19" s="106"/>
      <c r="N19" s="106"/>
      <c r="O19" s="106"/>
      <c r="P19" s="106"/>
      <c r="Q19" s="106"/>
      <c r="R19" s="106"/>
      <c r="S19" s="106"/>
    </row>
    <row r="20" spans="1:23" s="2" customFormat="1" ht="29" customHeight="1" x14ac:dyDescent="0.2">
      <c r="A20" s="107"/>
      <c r="B20" s="108"/>
      <c r="C20" s="110">
        <f>COUNTA(B22:B24,B26:B28,B30:B33,B35,B37:B40,B42:B46,B48:B51,B53:B57)</f>
        <v>0</v>
      </c>
      <c r="D20" s="98"/>
      <c r="E20" s="99"/>
      <c r="F20" s="98"/>
      <c r="G20" s="99"/>
      <c r="H20" s="98"/>
      <c r="I20" s="99"/>
      <c r="J20" s="98"/>
      <c r="K20" s="99"/>
      <c r="L20" s="98"/>
      <c r="M20" s="99"/>
      <c r="N20" s="98"/>
      <c r="O20" s="99"/>
      <c r="P20" s="69"/>
      <c r="Q20" s="17" t="e">
        <f>U22/C20</f>
        <v>#DIV/0!</v>
      </c>
      <c r="R20" s="18"/>
      <c r="S20" s="17" t="e">
        <f>U23/C20</f>
        <v>#DIV/0!</v>
      </c>
      <c r="U20" s="20"/>
    </row>
    <row r="21" spans="1:23" s="2" customFormat="1" ht="16" customHeight="1" x14ac:dyDescent="0.2">
      <c r="A21" s="109"/>
      <c r="B21" s="109"/>
      <c r="C21" s="111"/>
      <c r="D21" s="100"/>
      <c r="E21" s="100"/>
      <c r="F21" s="100"/>
      <c r="G21" s="100"/>
      <c r="H21" s="100"/>
      <c r="I21" s="100"/>
      <c r="J21" s="100"/>
      <c r="K21" s="100"/>
      <c r="L21" s="100"/>
      <c r="M21" s="100"/>
      <c r="N21" s="100"/>
      <c r="O21" s="100"/>
      <c r="P21" s="78" t="s">
        <v>20</v>
      </c>
      <c r="Q21" s="79"/>
      <c r="R21" s="78" t="s">
        <v>27</v>
      </c>
      <c r="S21" s="79"/>
      <c r="U21" s="20"/>
    </row>
    <row r="22" spans="1:23" ht="19" x14ac:dyDescent="0.2">
      <c r="A22" s="3"/>
      <c r="B22" s="3"/>
      <c r="C22" s="64"/>
      <c r="D22" s="144"/>
      <c r="E22" s="145"/>
      <c r="F22" s="144"/>
      <c r="G22" s="145"/>
      <c r="H22" s="144"/>
      <c r="I22" s="145"/>
      <c r="J22" s="144"/>
      <c r="K22" s="145"/>
      <c r="L22" s="144"/>
      <c r="M22" s="145"/>
      <c r="N22" s="144"/>
      <c r="O22" s="145"/>
      <c r="P22" s="13">
        <f>COUNTIFS(D22:O22,"&gt;=01/01/2017",D22:O22,"&lt;=31/12/2017",D22:O22,"&lt;="&amp;A$19)</f>
        <v>0</v>
      </c>
      <c r="Q22" s="14">
        <f>IF(P22/MAX($Y$19,3)&gt;=1,1,P22/MAX($Y$19,3))</f>
        <v>0</v>
      </c>
      <c r="R22" s="15">
        <f>COUNTIFS(D22:O22,"&gt;=01/06/2016",D22:O22,"&lt;=31/05/2017",D22:O22,"&lt;="&amp;A$19)</f>
        <v>0</v>
      </c>
      <c r="S22" s="14">
        <f>IF(R22/MAX($Y$19,3)&gt;=1,1,R22/MAX($Y$19,3))</f>
        <v>0</v>
      </c>
      <c r="U22" s="27">
        <f>COUNTIF(Q22:Q24,"100"%)+COUNTIF(Q26:Q28,"100"%)+COUNTIF(Q30:Q33,"100"%)+COUNTIF(Q35,"100"%)+COUNTIF(Q37:Q40,"100"%)+COUNTIF(Q42:Q46,"100"%)+COUNTIF(Q48:Q51,"100"%)+COUNTIF(Q53:Q57,"100"%)</f>
        <v>0</v>
      </c>
      <c r="V22" s="28" t="s">
        <v>18</v>
      </c>
      <c r="W22" s="29"/>
    </row>
    <row r="23" spans="1:23" ht="19" x14ac:dyDescent="0.2">
      <c r="A23" s="4"/>
      <c r="B23" s="4"/>
      <c r="C23" s="5"/>
      <c r="D23" s="140"/>
      <c r="E23" s="141"/>
      <c r="F23" s="140"/>
      <c r="G23" s="141"/>
      <c r="H23" s="140"/>
      <c r="I23" s="141"/>
      <c r="J23" s="140"/>
      <c r="K23" s="141"/>
      <c r="L23" s="140"/>
      <c r="M23" s="141"/>
      <c r="N23" s="140"/>
      <c r="O23" s="141"/>
      <c r="P23" s="58">
        <f>COUNTIFS(D23:O23,"&gt;=01/01/2017",D23:O23,"&lt;=31/12/2017",D23:O23,"&lt;="&amp;A$19)</f>
        <v>0</v>
      </c>
      <c r="Q23" s="59">
        <f>IF(P23/MAX($Y$19,3)&gt;=1,1,P23/MAX($Y$19,3))</f>
        <v>0</v>
      </c>
      <c r="R23" s="16">
        <f>COUNTIFS(D23:O23,"&gt;=01/06/2016",D23:O23,"&lt;=31/05/2017",D23:O23,"&lt;="&amp;A$19)</f>
        <v>0</v>
      </c>
      <c r="S23" s="59">
        <f>IF(R23/MAX($Y$19,3)&gt;=1,1,R23/MAX($Y$19,3))</f>
        <v>0</v>
      </c>
      <c r="U23" s="27">
        <f>COUNTIF(S22:S24,"100"%)+COUNTIF(S26:S28,"100"%)+COUNTIF(S30:S33,"100"%)+COUNTIF(S35,"100"%)+COUNTIF(S37:S40,"100"%)+COUNTIF(S42:S46,"100"%)+COUNTIF(S48:S51,"100"%)+COUNTIF(S53:S57,"100"%)</f>
        <v>0</v>
      </c>
      <c r="V23" s="28" t="s">
        <v>9</v>
      </c>
      <c r="W23" s="28"/>
    </row>
    <row r="24" spans="1:23" ht="19" x14ac:dyDescent="0.2">
      <c r="A24" s="6"/>
      <c r="B24" s="6"/>
      <c r="C24" s="60"/>
      <c r="D24" s="142"/>
      <c r="E24" s="143"/>
      <c r="F24" s="142"/>
      <c r="G24" s="143"/>
      <c r="H24" s="142"/>
      <c r="I24" s="143"/>
      <c r="J24" s="142"/>
      <c r="K24" s="143"/>
      <c r="L24" s="142"/>
      <c r="M24" s="143"/>
      <c r="N24" s="142"/>
      <c r="O24" s="143"/>
      <c r="P24" s="61">
        <f>COUNTIFS(D24:O24,"&gt;=01/01/2017",D24:O24,"&lt;=31/12/2017",D24:O24,"&lt;="&amp;A$19)</f>
        <v>0</v>
      </c>
      <c r="Q24" s="62">
        <f>IF(P24/MAX($Y$19,3)&gt;=1,1,P24/MAX($Y$19,3))</f>
        <v>0</v>
      </c>
      <c r="R24" s="63">
        <f>COUNTIFS(D24:O24,"&gt;=01/06/2016",D24:O24,"&lt;=31/05/2017",D24:O24,"&lt;="&amp;A$19)</f>
        <v>0</v>
      </c>
      <c r="S24" s="62">
        <f>IF(R24/MAX($Y$19,3)&gt;=1,1,R24/MAX($Y$19,3))</f>
        <v>0</v>
      </c>
      <c r="U24" s="27">
        <f>COUNTIF(Q60:Q84,"100%")</f>
        <v>0</v>
      </c>
      <c r="V24" s="28" t="s">
        <v>10</v>
      </c>
      <c r="W24" s="28"/>
    </row>
    <row r="25" spans="1:23" ht="19" customHeight="1" x14ac:dyDescent="0.2">
      <c r="A25" s="94"/>
      <c r="B25" s="94"/>
      <c r="C25" s="94"/>
      <c r="D25" s="94"/>
      <c r="E25" s="95"/>
      <c r="F25" s="95"/>
      <c r="G25" s="95"/>
      <c r="H25" s="95"/>
      <c r="I25" s="95"/>
      <c r="J25" s="95"/>
      <c r="K25" s="95"/>
      <c r="L25" s="95"/>
      <c r="M25" s="95"/>
      <c r="N25" s="95"/>
      <c r="O25" s="95"/>
      <c r="P25" s="95"/>
      <c r="Q25" s="95"/>
      <c r="R25" s="95"/>
      <c r="S25" s="95"/>
      <c r="U25" s="27">
        <f>COUNTIF(S60:S84,100%)</f>
        <v>0</v>
      </c>
      <c r="V25" s="28" t="s">
        <v>11</v>
      </c>
      <c r="W25" s="28"/>
    </row>
    <row r="26" spans="1:23" ht="19" x14ac:dyDescent="0.2">
      <c r="A26" s="3"/>
      <c r="B26" s="3"/>
      <c r="C26" s="64"/>
      <c r="D26" s="73"/>
      <c r="E26" s="74"/>
      <c r="F26" s="73"/>
      <c r="G26" s="74"/>
      <c r="H26" s="73"/>
      <c r="I26" s="74"/>
      <c r="J26" s="73"/>
      <c r="K26" s="74"/>
      <c r="L26" s="73"/>
      <c r="M26" s="74"/>
      <c r="N26" s="73"/>
      <c r="O26" s="74"/>
      <c r="P26" s="13">
        <f>COUNTIFS(D26:O26,"&gt;=01/01/2017",D26:O26,"&lt;=31/12/2017",D26:O26,"&lt;="&amp;A$19)</f>
        <v>0</v>
      </c>
      <c r="Q26" s="14">
        <f>IF(P26/MAX($Y$19,3)&gt;=1,1,P26/MAX($Y$19,3))</f>
        <v>0</v>
      </c>
      <c r="R26" s="15">
        <f>COUNTIFS(D26:O26,"&gt;=01/06/2016",D26:O26,"&lt;=31/05/2017",D26:O26,"&lt;="&amp;A$19)</f>
        <v>0</v>
      </c>
      <c r="S26" s="14">
        <f>IF(R26/MAX($Y$19,3)&gt;=1,1,R26/MAX($Y$19,3))</f>
        <v>0</v>
      </c>
      <c r="U26" s="27">
        <f>COUNTIF(Q87:Q111,"100%")</f>
        <v>0</v>
      </c>
      <c r="V26" s="28" t="s">
        <v>12</v>
      </c>
      <c r="W26" s="28"/>
    </row>
    <row r="27" spans="1:23" ht="19" x14ac:dyDescent="0.2">
      <c r="A27" s="4"/>
      <c r="B27" s="4"/>
      <c r="C27" s="5"/>
      <c r="D27" s="73"/>
      <c r="E27" s="74"/>
      <c r="F27" s="73"/>
      <c r="G27" s="74"/>
      <c r="H27" s="73"/>
      <c r="I27" s="74"/>
      <c r="J27" s="73"/>
      <c r="K27" s="74"/>
      <c r="L27" s="73"/>
      <c r="M27" s="74"/>
      <c r="N27" s="73"/>
      <c r="O27" s="74"/>
      <c r="P27" s="58">
        <f>COUNTIFS(D27:O27,"&gt;=01/01/2017",D27:O27,"&lt;=31/12/2017",D27:O27,"&lt;="&amp;A$19)</f>
        <v>0</v>
      </c>
      <c r="Q27" s="59">
        <f>IF(P27/MAX($Y$19,3)&gt;=1,1,P27/MAX($Y$19,3))</f>
        <v>0</v>
      </c>
      <c r="R27" s="16">
        <f>COUNTIFS(D27:O27,"&gt;=01/06/2016",D27:O27,"&lt;=31/05/2017",D27:O27,"&lt;="&amp;A$19)</f>
        <v>0</v>
      </c>
      <c r="S27" s="59">
        <f>IF(R27/MAX($Y$19,3)&gt;=1,1,R27/MAX($Y$19,3))</f>
        <v>0</v>
      </c>
      <c r="U27" s="27">
        <f>COUNTIF(S87:S111,"100%")</f>
        <v>0</v>
      </c>
      <c r="V27" s="28" t="s">
        <v>13</v>
      </c>
      <c r="W27" s="28"/>
    </row>
    <row r="28" spans="1:23" ht="19" x14ac:dyDescent="0.2">
      <c r="A28" s="6"/>
      <c r="B28" s="6"/>
      <c r="C28" s="60"/>
      <c r="D28" s="73"/>
      <c r="E28" s="74"/>
      <c r="F28" s="73"/>
      <c r="G28" s="74"/>
      <c r="H28" s="73"/>
      <c r="I28" s="74"/>
      <c r="J28" s="73"/>
      <c r="K28" s="74"/>
      <c r="L28" s="73"/>
      <c r="M28" s="74"/>
      <c r="N28" s="73"/>
      <c r="O28" s="74"/>
      <c r="P28" s="61">
        <f>COUNTIFS(D28:O28,"&gt;=01/01/2017",D28:O28,"&lt;=31/12/2017",D28:O28,"&lt;="&amp;A$19)</f>
        <v>0</v>
      </c>
      <c r="Q28" s="62">
        <f>IF(P28/MAX($Y$19,3)&gt;=1,1,P28/MAX($Y$19,3))</f>
        <v>0</v>
      </c>
      <c r="R28" s="63">
        <f>COUNTIFS(D28:O28,"&gt;=01/06/2016",D28:O28,"&lt;=31/05/2017",D28:O28,"&lt;="&amp;A$19)</f>
        <v>0</v>
      </c>
      <c r="S28" s="62">
        <f>IF(R28/MAX($Y$19,3)&gt;=1,1,R28/MAX($Y$19,3))</f>
        <v>0</v>
      </c>
      <c r="U28" s="27">
        <f>COUNTIF(Q114:Q138,"100%")</f>
        <v>0</v>
      </c>
      <c r="V28" s="28" t="s">
        <v>14</v>
      </c>
      <c r="W28" s="28"/>
    </row>
    <row r="29" spans="1:23" ht="19" customHeight="1" x14ac:dyDescent="0.2">
      <c r="A29" s="94"/>
      <c r="B29" s="94"/>
      <c r="C29" s="94"/>
      <c r="D29" s="94"/>
      <c r="E29" s="95"/>
      <c r="F29" s="95"/>
      <c r="G29" s="95"/>
      <c r="H29" s="95"/>
      <c r="I29" s="95"/>
      <c r="J29" s="95"/>
      <c r="K29" s="95"/>
      <c r="L29" s="95"/>
      <c r="M29" s="95"/>
      <c r="N29" s="95"/>
      <c r="O29" s="95"/>
      <c r="P29" s="95"/>
      <c r="Q29" s="95"/>
      <c r="R29" s="95"/>
      <c r="S29" s="95"/>
      <c r="U29" s="27">
        <f>COUNTIF(S114:S138,"100"%)</f>
        <v>0</v>
      </c>
      <c r="V29" s="28" t="s">
        <v>15</v>
      </c>
      <c r="W29" s="28"/>
    </row>
    <row r="30" spans="1:23" ht="19" x14ac:dyDescent="0.2">
      <c r="A30" s="3"/>
      <c r="B30" s="3"/>
      <c r="C30" s="64"/>
      <c r="D30" s="73"/>
      <c r="E30" s="74"/>
      <c r="F30" s="73"/>
      <c r="G30" s="74"/>
      <c r="H30" s="73"/>
      <c r="I30" s="74"/>
      <c r="J30" s="73"/>
      <c r="K30" s="74"/>
      <c r="L30" s="73"/>
      <c r="M30" s="74"/>
      <c r="N30" s="73"/>
      <c r="O30" s="74"/>
      <c r="P30" s="13">
        <f>COUNTIFS(D30:O30,"&gt;=01/01/2017",D30:O30,"&lt;=31/12/2017",D30:O30,"&lt;="&amp;A$19)</f>
        <v>0</v>
      </c>
      <c r="Q30" s="14">
        <f>IF(P30/MAX($Y$19,3)&gt;=1,1,P30/MAX($Y$19,3))</f>
        <v>0</v>
      </c>
      <c r="R30" s="15">
        <f>COUNTIFS(D30:O30,"&gt;=01/06/2016",D30:O30,"&lt;=31/05/2017",D30:O30,"&lt;="&amp;A$19)</f>
        <v>0</v>
      </c>
      <c r="S30" s="14">
        <f>IF(R30/MAX($Y$19,3)&gt;=1,1,R30/MAX($Y$19,3))</f>
        <v>0</v>
      </c>
      <c r="U30" s="27">
        <f>COUNTIF(Q141:Q165,"100%")</f>
        <v>0</v>
      </c>
      <c r="V30" s="28" t="s">
        <v>16</v>
      </c>
      <c r="W30" s="28"/>
    </row>
    <row r="31" spans="1:23" ht="19" x14ac:dyDescent="0.2">
      <c r="A31" s="4"/>
      <c r="B31" s="4"/>
      <c r="C31" s="5"/>
      <c r="D31" s="73"/>
      <c r="E31" s="74"/>
      <c r="F31" s="73"/>
      <c r="G31" s="74"/>
      <c r="H31" s="73"/>
      <c r="I31" s="74"/>
      <c r="J31" s="73"/>
      <c r="K31" s="74"/>
      <c r="L31" s="73"/>
      <c r="M31" s="74"/>
      <c r="N31" s="73"/>
      <c r="O31" s="74"/>
      <c r="P31" s="58">
        <f>COUNTIFS(D31:O31,"&gt;=01/01/2017",D31:O31,"&lt;=31/12/2017",D31:O31,"&lt;="&amp;A$19)</f>
        <v>0</v>
      </c>
      <c r="Q31" s="59">
        <f>IF(P31/MAX($Y$19,3)&gt;=1,1,P31/MAX($Y$19,3))</f>
        <v>0</v>
      </c>
      <c r="R31" s="16">
        <f>COUNTIFS(D31:O31,"&gt;=01/06/2016",D31:O31,"&lt;=31/05/2017",D31:O31,"&lt;="&amp;A$19)</f>
        <v>0</v>
      </c>
      <c r="S31" s="59">
        <f>IF(R31/MAX($Y$19,3)&gt;=1,1,R31/MAX($Y$19,3))</f>
        <v>0</v>
      </c>
      <c r="U31" s="27">
        <f>COUNTIF(S141:S165,"100%")</f>
        <v>0</v>
      </c>
      <c r="V31" s="28" t="s">
        <v>17</v>
      </c>
      <c r="W31" s="28"/>
    </row>
    <row r="32" spans="1:23" ht="19" x14ac:dyDescent="0.2">
      <c r="A32" s="4"/>
      <c r="B32" s="4"/>
      <c r="C32" s="5"/>
      <c r="D32" s="73"/>
      <c r="E32" s="74"/>
      <c r="F32" s="73"/>
      <c r="G32" s="74"/>
      <c r="H32" s="73"/>
      <c r="I32" s="74"/>
      <c r="J32" s="73"/>
      <c r="K32" s="74"/>
      <c r="L32" s="73"/>
      <c r="M32" s="74"/>
      <c r="N32" s="73"/>
      <c r="O32" s="74"/>
      <c r="P32" s="58">
        <f>COUNTIFS(D32:O32,"&gt;=01/01/2017",D32:O32,"&lt;=31/12/2017",D32:O32,"&lt;="&amp;A$19)</f>
        <v>0</v>
      </c>
      <c r="Q32" s="59">
        <f>IF(P32/MAX($Y$19,3)&gt;=1,1,P32/MAX($Y$19,3))</f>
        <v>0</v>
      </c>
      <c r="R32" s="16">
        <f>COUNTIFS(D32:O32,"&gt;=01/06/2016",D32:O32,"&lt;=31/05/2017",D32:O32,"&lt;="&amp;A$19)</f>
        <v>0</v>
      </c>
      <c r="S32" s="59">
        <f>IF(R32/MAX($Y$19,3)&gt;=1,1,R32/MAX($Y$19,3))</f>
        <v>0</v>
      </c>
    </row>
    <row r="33" spans="1:19" ht="19" x14ac:dyDescent="0.2">
      <c r="A33" s="6"/>
      <c r="B33" s="6"/>
      <c r="C33" s="60"/>
      <c r="D33" s="73"/>
      <c r="E33" s="74"/>
      <c r="F33" s="73"/>
      <c r="G33" s="74"/>
      <c r="H33" s="73"/>
      <c r="I33" s="74"/>
      <c r="J33" s="73"/>
      <c r="K33" s="74"/>
      <c r="L33" s="73"/>
      <c r="M33" s="74"/>
      <c r="N33" s="73"/>
      <c r="O33" s="74"/>
      <c r="P33" s="61">
        <f>COUNTIFS(D33:O33,"&gt;=01/01/2017",D33:O33,"&lt;=31/12/2017",D33:O33,"&lt;="&amp;A$19)</f>
        <v>0</v>
      </c>
      <c r="Q33" s="62">
        <f>IF(P33/MAX($Y$19,3)&gt;=1,1,P33/MAX($Y$19,3))</f>
        <v>0</v>
      </c>
      <c r="R33" s="63">
        <f>COUNTIFS(D33:O33,"&gt;=01/06/2016",D33:O33,"&lt;=31/05/2017",D33:O33,"&lt;="&amp;A$19)</f>
        <v>0</v>
      </c>
      <c r="S33" s="62">
        <f>IF(R33/MAX($Y$19,3)&gt;=1,1,R33/MAX($Y$19,3))</f>
        <v>0</v>
      </c>
    </row>
    <row r="34" spans="1:19" ht="19" customHeight="1" x14ac:dyDescent="0.2">
      <c r="A34" s="94"/>
      <c r="B34" s="94"/>
      <c r="C34" s="94"/>
      <c r="D34" s="94"/>
      <c r="E34" s="95"/>
      <c r="F34" s="95"/>
      <c r="G34" s="95"/>
      <c r="H34" s="95"/>
      <c r="I34" s="95"/>
      <c r="J34" s="95"/>
      <c r="K34" s="95"/>
      <c r="L34" s="95"/>
      <c r="M34" s="95"/>
      <c r="N34" s="95"/>
      <c r="O34" s="95"/>
      <c r="P34" s="95"/>
      <c r="Q34" s="95"/>
      <c r="R34" s="95"/>
      <c r="S34" s="95"/>
    </row>
    <row r="35" spans="1:19" ht="19" x14ac:dyDescent="0.2">
      <c r="A35" s="72"/>
      <c r="B35" s="72"/>
      <c r="C35" s="65"/>
      <c r="D35" s="96">
        <v>42421</v>
      </c>
      <c r="E35" s="97"/>
      <c r="F35" s="96">
        <v>42422</v>
      </c>
      <c r="G35" s="97"/>
      <c r="H35" s="96">
        <v>42423</v>
      </c>
      <c r="I35" s="97"/>
      <c r="J35" s="96">
        <v>42424</v>
      </c>
      <c r="K35" s="97"/>
      <c r="L35" s="96">
        <v>42425</v>
      </c>
      <c r="M35" s="97"/>
      <c r="N35" s="96">
        <v>42426</v>
      </c>
      <c r="O35" s="97"/>
      <c r="P35" s="66">
        <f>COUNTIFS(D35:O35,"&gt;=01/01/2017",D35:O35,"&lt;=31/12/2017",D35:O35,"&lt;="&amp;A$19)</f>
        <v>0</v>
      </c>
      <c r="Q35" s="67">
        <f>IF(P35/MAX($Y$19,3)&gt;=1,1,P35/MAX($Y$19,3))</f>
        <v>0</v>
      </c>
      <c r="R35" s="68">
        <f>COUNTIFS(D35:O35,"&gt;=01/06/2016",D35:O35,"&lt;=31/05/2017",D35:O35,"&lt;="&amp;A$19)</f>
        <v>0</v>
      </c>
      <c r="S35" s="67">
        <f>IF(R35/MAX($Y$19,3)&gt;=1,1,R35/MAX($Y$19,3))</f>
        <v>0</v>
      </c>
    </row>
    <row r="36" spans="1:19" ht="20" customHeight="1" x14ac:dyDescent="0.2">
      <c r="A36" s="94"/>
      <c r="B36" s="94"/>
      <c r="C36" s="94"/>
      <c r="D36" s="94"/>
      <c r="E36" s="95"/>
      <c r="F36" s="95"/>
      <c r="G36" s="95"/>
      <c r="H36" s="95"/>
      <c r="I36" s="95"/>
      <c r="J36" s="95"/>
      <c r="K36" s="95"/>
      <c r="L36" s="95"/>
      <c r="M36" s="95"/>
      <c r="N36" s="95"/>
      <c r="O36" s="95"/>
      <c r="P36" s="95"/>
      <c r="Q36" s="95"/>
      <c r="R36" s="95"/>
      <c r="S36" s="95"/>
    </row>
    <row r="37" spans="1:19" ht="19" x14ac:dyDescent="0.2">
      <c r="A37" s="3"/>
      <c r="B37" s="3"/>
      <c r="C37" s="64"/>
      <c r="D37" s="73"/>
      <c r="E37" s="74"/>
      <c r="F37" s="73"/>
      <c r="G37" s="74"/>
      <c r="H37" s="73"/>
      <c r="I37" s="74"/>
      <c r="J37" s="73"/>
      <c r="K37" s="74"/>
      <c r="L37" s="73"/>
      <c r="M37" s="74"/>
      <c r="N37" s="73"/>
      <c r="O37" s="74"/>
      <c r="P37" s="13">
        <f>COUNTIFS(D37:O37,"&gt;=01/01/2017",D37:O37,"&lt;=31/12/2017",D37:O37,"&lt;="&amp;A$19)</f>
        <v>0</v>
      </c>
      <c r="Q37" s="14">
        <f>IF(P37/MAX($Y$19,3)&gt;=1,1,P37/MAX($Y$19,3))</f>
        <v>0</v>
      </c>
      <c r="R37" s="15">
        <f>COUNTIFS(D37:O37,"&gt;=01/06/2016",D37:O37,"&lt;=31/05/2017",D37:O37,"&lt;="&amp;A$19)</f>
        <v>0</v>
      </c>
      <c r="S37" s="14">
        <f>IF(R37/MAX($Y$19,3)&gt;=1,1,R37/MAX($Y$19,3))</f>
        <v>0</v>
      </c>
    </row>
    <row r="38" spans="1:19" ht="19" x14ac:dyDescent="0.2">
      <c r="A38" s="4"/>
      <c r="B38" s="4"/>
      <c r="C38" s="5"/>
      <c r="D38" s="73"/>
      <c r="E38" s="74"/>
      <c r="F38" s="73"/>
      <c r="G38" s="74"/>
      <c r="H38" s="73"/>
      <c r="I38" s="74"/>
      <c r="J38" s="73"/>
      <c r="K38" s="74"/>
      <c r="L38" s="73"/>
      <c r="M38" s="74"/>
      <c r="N38" s="73"/>
      <c r="O38" s="74"/>
      <c r="P38" s="58">
        <f>COUNTIFS(D38:O38,"&gt;=01/01/2017",D38:O38,"&lt;=31/12/2017",D38:O38,"&lt;="&amp;A$19)</f>
        <v>0</v>
      </c>
      <c r="Q38" s="59">
        <f>IF(P38/MAX($Y$19,3)&gt;=1,1,P38/MAX($Y$19,3))</f>
        <v>0</v>
      </c>
      <c r="R38" s="16">
        <f>COUNTIFS(D38:O38,"&gt;=01/06/2016",D38:O38,"&lt;=31/05/2017",D38:O38,"&lt;="&amp;A$19)</f>
        <v>0</v>
      </c>
      <c r="S38" s="59">
        <f>IF(R38/MAX($Y$19,3)&gt;=1,1,R38/MAX($Y$19,3))</f>
        <v>0</v>
      </c>
    </row>
    <row r="39" spans="1:19" ht="19" x14ac:dyDescent="0.2">
      <c r="A39" s="4"/>
      <c r="B39" s="4"/>
      <c r="C39" s="5"/>
      <c r="D39" s="73"/>
      <c r="E39" s="74"/>
      <c r="F39" s="73"/>
      <c r="G39" s="74"/>
      <c r="H39" s="73"/>
      <c r="I39" s="74"/>
      <c r="J39" s="73"/>
      <c r="K39" s="74"/>
      <c r="L39" s="73"/>
      <c r="M39" s="74"/>
      <c r="N39" s="73"/>
      <c r="O39" s="74"/>
      <c r="P39" s="58">
        <f>COUNTIFS(D39:O39,"&gt;=01/01/2017",D39:O39,"&lt;=31/12/2017",D39:O39,"&lt;="&amp;A$19)</f>
        <v>0</v>
      </c>
      <c r="Q39" s="59">
        <f>IF(P39/MAX($Y$19,3)&gt;=1,1,P39/MAX($Y$19,3))</f>
        <v>0</v>
      </c>
      <c r="R39" s="16">
        <f>COUNTIFS(D39:O39,"&gt;=01/06/2016",D39:O39,"&lt;=31/05/2017",D39:O39,"&lt;="&amp;A$19)</f>
        <v>0</v>
      </c>
      <c r="S39" s="59">
        <f>IF(R39/MAX($Y$19,3)&gt;=1,1,R39/MAX($Y$19,3))</f>
        <v>0</v>
      </c>
    </row>
    <row r="40" spans="1:19" ht="19" x14ac:dyDescent="0.2">
      <c r="A40" s="6"/>
      <c r="B40" s="6"/>
      <c r="C40" s="60"/>
      <c r="D40" s="73"/>
      <c r="E40" s="74"/>
      <c r="F40" s="73"/>
      <c r="G40" s="74"/>
      <c r="H40" s="73"/>
      <c r="I40" s="74"/>
      <c r="J40" s="73"/>
      <c r="K40" s="74"/>
      <c r="L40" s="73"/>
      <c r="M40" s="74"/>
      <c r="N40" s="73"/>
      <c r="O40" s="74"/>
      <c r="P40" s="61">
        <f>COUNTIFS(D40:O40,"&gt;=01/01/2017",D40:O40,"&lt;=31/12/2017",D40:O40,"&lt;="&amp;A$19)</f>
        <v>0</v>
      </c>
      <c r="Q40" s="62">
        <f>IF(P40/MAX($Y$19,3)&gt;=1,1,P40/MAX($Y$19,3))</f>
        <v>0</v>
      </c>
      <c r="R40" s="63">
        <f>COUNTIFS(D40:O40,"&gt;=01/06/2016",D40:O40,"&lt;=31/05/2017",D40:O40,"&lt;="&amp;A$19)</f>
        <v>0</v>
      </c>
      <c r="S40" s="62">
        <f>IF(R40/MAX($Y$19,3)&gt;=1,1,R40/MAX($Y$19,3))</f>
        <v>0</v>
      </c>
    </row>
    <row r="41" spans="1:19" ht="19" customHeight="1" x14ac:dyDescent="0.2">
      <c r="A41" s="94"/>
      <c r="B41" s="94"/>
      <c r="C41" s="94"/>
      <c r="D41" s="94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</row>
    <row r="42" spans="1:19" ht="19" x14ac:dyDescent="0.2">
      <c r="A42" s="3"/>
      <c r="B42" s="3"/>
      <c r="C42" s="64"/>
      <c r="D42" s="73"/>
      <c r="E42" s="74"/>
      <c r="F42" s="73"/>
      <c r="G42" s="74"/>
      <c r="H42" s="73"/>
      <c r="I42" s="74"/>
      <c r="J42" s="73"/>
      <c r="K42" s="74"/>
      <c r="L42" s="73"/>
      <c r="M42" s="74"/>
      <c r="N42" s="73"/>
      <c r="O42" s="74"/>
      <c r="P42" s="13">
        <f>COUNTIFS(D42:O42,"&gt;=01/01/2017",D42:O42,"&lt;=31/12/2017",D42:O42,"&lt;="&amp;A$19)</f>
        <v>0</v>
      </c>
      <c r="Q42" s="14">
        <f>IF(P42/MAX($Y$19,3)&gt;=1,1,P42/MAX($Y$19,3))</f>
        <v>0</v>
      </c>
      <c r="R42" s="15">
        <f>COUNTIFS(D42:O42,"&gt;=01/06/2016",D42:O42,"&lt;=31/05/2017",D42:O42,"&lt;="&amp;A$19)</f>
        <v>0</v>
      </c>
      <c r="S42" s="14">
        <f>IF(R42/MAX($Y$19,3)&gt;=1,1,R42/MAX($Y$19,3))</f>
        <v>0</v>
      </c>
    </row>
    <row r="43" spans="1:19" ht="19" x14ac:dyDescent="0.2">
      <c r="A43" s="4"/>
      <c r="B43" s="4"/>
      <c r="C43" s="5"/>
      <c r="D43" s="73"/>
      <c r="E43" s="74"/>
      <c r="F43" s="73"/>
      <c r="G43" s="74"/>
      <c r="H43" s="73"/>
      <c r="I43" s="74"/>
      <c r="J43" s="73"/>
      <c r="K43" s="74"/>
      <c r="L43" s="73"/>
      <c r="M43" s="74"/>
      <c r="N43" s="73"/>
      <c r="O43" s="74"/>
      <c r="P43" s="58">
        <f>COUNTIFS(D43:O43,"&gt;=01/01/2017",D43:O43,"&lt;=31/12/2017",D43:O43,"&lt;="&amp;A$19)</f>
        <v>0</v>
      </c>
      <c r="Q43" s="59">
        <f>IF(P43/MAX($Y$19,3)&gt;=1,1,P43/MAX($Y$19,3))</f>
        <v>0</v>
      </c>
      <c r="R43" s="16">
        <f>COUNTIFS(D43:O43,"&gt;=01/06/2016",D43:O43,"&lt;=31/05/2017",D43:O43,"&lt;="&amp;A$19)</f>
        <v>0</v>
      </c>
      <c r="S43" s="59">
        <f>IF(R43/MAX($Y$19,3)&gt;=1,1,R43/MAX($Y$19,3))</f>
        <v>0</v>
      </c>
    </row>
    <row r="44" spans="1:19" ht="19" x14ac:dyDescent="0.2">
      <c r="A44" s="4"/>
      <c r="B44" s="4"/>
      <c r="C44" s="5"/>
      <c r="D44" s="73"/>
      <c r="E44" s="74"/>
      <c r="F44" s="73"/>
      <c r="G44" s="74"/>
      <c r="H44" s="73"/>
      <c r="I44" s="74"/>
      <c r="J44" s="73"/>
      <c r="K44" s="74"/>
      <c r="L44" s="73"/>
      <c r="M44" s="74"/>
      <c r="N44" s="73"/>
      <c r="O44" s="74"/>
      <c r="P44" s="58">
        <f>COUNTIFS(D44:O44,"&gt;=01/01/2017",D44:O44,"&lt;=31/12/2017",D44:O44,"&lt;="&amp;A$19)</f>
        <v>0</v>
      </c>
      <c r="Q44" s="59">
        <f>IF(P44/MAX($Y$19,3)&gt;=1,1,P44/MAX($Y$19,3))</f>
        <v>0</v>
      </c>
      <c r="R44" s="16">
        <f>COUNTIFS(D44:O44,"&gt;=01/06/2016",D44:O44,"&lt;=31/05/2017",D44:O44,"&lt;="&amp;A$19)</f>
        <v>0</v>
      </c>
      <c r="S44" s="59">
        <f>IF(R44/MAX($Y$19,3)&gt;=1,1,R44/MAX($Y$19,3))</f>
        <v>0</v>
      </c>
    </row>
    <row r="45" spans="1:19" ht="19" x14ac:dyDescent="0.2">
      <c r="A45" s="4"/>
      <c r="B45" s="4"/>
      <c r="C45" s="5"/>
      <c r="D45" s="73"/>
      <c r="E45" s="74"/>
      <c r="F45" s="73"/>
      <c r="G45" s="74"/>
      <c r="H45" s="73"/>
      <c r="I45" s="74"/>
      <c r="J45" s="73"/>
      <c r="K45" s="74"/>
      <c r="L45" s="73"/>
      <c r="M45" s="74"/>
      <c r="N45" s="73"/>
      <c r="O45" s="74"/>
      <c r="P45" s="58">
        <f>COUNTIFS(D45:O45,"&gt;=01/01/2017",D45:O45,"&lt;=31/12/2017",D45:O45,"&lt;="&amp;A$19)</f>
        <v>0</v>
      </c>
      <c r="Q45" s="59">
        <f>IF(P45/MAX($Y$19,3)&gt;=1,1,P45/MAX($Y$19,3))</f>
        <v>0</v>
      </c>
      <c r="R45" s="16">
        <f>COUNTIFS(D45:O45,"&gt;=01/06/2016",D45:O45,"&lt;=31/05/2017",D45:O45,"&lt;="&amp;A$19)</f>
        <v>0</v>
      </c>
      <c r="S45" s="59">
        <f>IF(R45/MAX($Y$19,3)&gt;=1,1,R45/MAX($Y$19,3))</f>
        <v>0</v>
      </c>
    </row>
    <row r="46" spans="1:19" ht="19" x14ac:dyDescent="0.2">
      <c r="A46" s="6"/>
      <c r="B46" s="6"/>
      <c r="C46" s="60"/>
      <c r="D46" s="73"/>
      <c r="E46" s="74"/>
      <c r="F46" s="73"/>
      <c r="G46" s="74"/>
      <c r="H46" s="73"/>
      <c r="I46" s="74"/>
      <c r="J46" s="73"/>
      <c r="K46" s="74"/>
      <c r="L46" s="73"/>
      <c r="M46" s="74"/>
      <c r="N46" s="73"/>
      <c r="O46" s="74"/>
      <c r="P46" s="61">
        <f>COUNTIFS(D46:O46,"&gt;=01/01/2017",D46:O46,"&lt;=31/12/2017",D46:O46,"&lt;="&amp;A$19)</f>
        <v>0</v>
      </c>
      <c r="Q46" s="62">
        <f>IF(P46/MAX($Y$19,3)&gt;=1,1,P46/MAX($Y$19,3))</f>
        <v>0</v>
      </c>
      <c r="R46" s="63">
        <f>COUNTIFS(D46:O46,"&gt;=01/06/2016",D46:O46,"&lt;=31/05/2017",D46:O46,"&lt;="&amp;A$19)</f>
        <v>0</v>
      </c>
      <c r="S46" s="62">
        <f>IF(R46/MAX($Y$19,3)&gt;=1,1,R46/MAX($Y$19,3))</f>
        <v>0</v>
      </c>
    </row>
    <row r="47" spans="1:19" ht="20" customHeight="1" x14ac:dyDescent="0.2">
      <c r="A47" s="94"/>
      <c r="B47" s="94"/>
      <c r="C47" s="94"/>
      <c r="D47" s="94"/>
      <c r="E47" s="95"/>
      <c r="F47" s="95"/>
      <c r="G47" s="95"/>
      <c r="H47" s="95"/>
      <c r="I47" s="95"/>
      <c r="J47" s="95"/>
      <c r="K47" s="95"/>
      <c r="L47" s="95"/>
      <c r="M47" s="95"/>
      <c r="N47" s="95"/>
      <c r="O47" s="95"/>
      <c r="P47" s="95"/>
      <c r="Q47" s="95"/>
      <c r="R47" s="95"/>
      <c r="S47" s="95"/>
    </row>
    <row r="48" spans="1:19" ht="19" x14ac:dyDescent="0.2">
      <c r="A48" s="3"/>
      <c r="B48" s="3"/>
      <c r="C48" s="64"/>
      <c r="D48" s="73"/>
      <c r="E48" s="74"/>
      <c r="F48" s="73"/>
      <c r="G48" s="74"/>
      <c r="H48" s="73"/>
      <c r="I48" s="74"/>
      <c r="J48" s="73"/>
      <c r="K48" s="74"/>
      <c r="L48" s="73"/>
      <c r="M48" s="74"/>
      <c r="N48" s="73"/>
      <c r="O48" s="74"/>
      <c r="P48" s="13">
        <f>COUNTIFS(D48:O48,"&gt;=01/01/2017",D48:O48,"&lt;=31/12/2017",D48:O48,"&lt;="&amp;A$19)</f>
        <v>0</v>
      </c>
      <c r="Q48" s="14">
        <f>IF(P48/MAX($Y$19,3)&gt;=1,1,P48/MAX($Y$19,3))</f>
        <v>0</v>
      </c>
      <c r="R48" s="15">
        <f>COUNTIFS(D48:O48,"&gt;=01/06/2016",D48:O48,"&lt;=31/05/2017",D48:O48,"&lt;="&amp;A$19)</f>
        <v>0</v>
      </c>
      <c r="S48" s="14">
        <f>IF(R48/MAX($Y$19,3)&gt;=1,1,R48/MAX($Y$19,3))</f>
        <v>0</v>
      </c>
    </row>
    <row r="49" spans="1:19" ht="19" x14ac:dyDescent="0.2">
      <c r="A49" s="4"/>
      <c r="B49" s="4"/>
      <c r="C49" s="5"/>
      <c r="D49" s="73"/>
      <c r="E49" s="74"/>
      <c r="F49" s="73"/>
      <c r="G49" s="74"/>
      <c r="H49" s="73"/>
      <c r="I49" s="74"/>
      <c r="J49" s="73"/>
      <c r="K49" s="74"/>
      <c r="L49" s="73"/>
      <c r="M49" s="74"/>
      <c r="N49" s="73"/>
      <c r="O49" s="74"/>
      <c r="P49" s="58">
        <f>COUNTIFS(D49:O49,"&gt;=01/01/2017",D49:O49,"&lt;=31/12/2017",D49:O49,"&lt;="&amp;A$19)</f>
        <v>0</v>
      </c>
      <c r="Q49" s="59">
        <f>IF(P49/MAX($Y$19,3)&gt;=1,1,P49/MAX($Y$19,3))</f>
        <v>0</v>
      </c>
      <c r="R49" s="16">
        <f>COUNTIFS(D49:O49,"&gt;=01/06/2016",D49:O49,"&lt;=31/05/2017",D49:O49,"&lt;="&amp;A$19)</f>
        <v>0</v>
      </c>
      <c r="S49" s="59">
        <f>IF(R49/MAX($Y$19,3)&gt;=1,1,R49/MAX($Y$19,3))</f>
        <v>0</v>
      </c>
    </row>
    <row r="50" spans="1:19" ht="19" x14ac:dyDescent="0.2">
      <c r="A50" s="4"/>
      <c r="B50" s="4"/>
      <c r="C50" s="5"/>
      <c r="D50" s="73"/>
      <c r="E50" s="74"/>
      <c r="F50" s="73"/>
      <c r="G50" s="74"/>
      <c r="H50" s="73"/>
      <c r="I50" s="74"/>
      <c r="J50" s="73"/>
      <c r="K50" s="74"/>
      <c r="L50" s="73"/>
      <c r="M50" s="74"/>
      <c r="N50" s="73"/>
      <c r="O50" s="74"/>
      <c r="P50" s="58">
        <f>COUNTIFS(D50:O50,"&gt;=01/01/2017",D50:O50,"&lt;=31/12/2017",D50:O50,"&lt;="&amp;A$19)</f>
        <v>0</v>
      </c>
      <c r="Q50" s="59">
        <f>IF(P50/MAX($Y$19,3)&gt;=1,1,P50/MAX($Y$19,3))</f>
        <v>0</v>
      </c>
      <c r="R50" s="16">
        <f>COUNTIFS(D50:O50,"&gt;=01/06/2016",D50:O50,"&lt;=31/05/2017",D50:O50,"&lt;="&amp;A$19)</f>
        <v>0</v>
      </c>
      <c r="S50" s="59">
        <f>IF(R50/MAX($Y$19,3)&gt;=1,1,R50/MAX($Y$19,3))</f>
        <v>0</v>
      </c>
    </row>
    <row r="51" spans="1:19" ht="19" x14ac:dyDescent="0.2">
      <c r="A51" s="6"/>
      <c r="B51" s="6"/>
      <c r="C51" s="60"/>
      <c r="D51" s="73"/>
      <c r="E51" s="74"/>
      <c r="F51" s="73"/>
      <c r="G51" s="74"/>
      <c r="H51" s="73"/>
      <c r="I51" s="74"/>
      <c r="J51" s="73"/>
      <c r="K51" s="74"/>
      <c r="L51" s="73"/>
      <c r="M51" s="74"/>
      <c r="N51" s="73"/>
      <c r="O51" s="74"/>
      <c r="P51" s="61">
        <f>COUNTIFS(D51:O51,"&gt;=01/01/2017",D51:O51,"&lt;=31/12/2017",D51:O51,"&lt;="&amp;A$19)</f>
        <v>0</v>
      </c>
      <c r="Q51" s="62">
        <f>IF(P51/MAX($Y$19,3)&gt;=1,1,P51/MAX($Y$19,3))</f>
        <v>0</v>
      </c>
      <c r="R51" s="63">
        <f>COUNTIFS(D51:O51,"&gt;=01/06/2016",D51:O51,"&lt;=31/05/2017",D51:O51,"&lt;="&amp;A$19)</f>
        <v>0</v>
      </c>
      <c r="S51" s="62">
        <f>IF(R51/MAX($Y$19,3)&gt;=1,1,R51/MAX($Y$19,3))</f>
        <v>0</v>
      </c>
    </row>
    <row r="52" spans="1:19" ht="17" customHeight="1" x14ac:dyDescent="0.2">
      <c r="A52" s="94"/>
      <c r="B52" s="94"/>
      <c r="C52" s="94"/>
      <c r="D52" s="94"/>
      <c r="E52" s="95"/>
      <c r="F52" s="95"/>
      <c r="G52" s="95"/>
      <c r="H52" s="95"/>
      <c r="I52" s="95"/>
      <c r="J52" s="95"/>
      <c r="K52" s="95"/>
      <c r="L52" s="95"/>
      <c r="M52" s="95"/>
      <c r="N52" s="95"/>
      <c r="O52" s="95"/>
      <c r="P52" s="95"/>
      <c r="Q52" s="95"/>
      <c r="R52" s="95"/>
      <c r="S52" s="95"/>
    </row>
    <row r="53" spans="1:19" ht="19" x14ac:dyDescent="0.2">
      <c r="A53" s="3"/>
      <c r="B53" s="3"/>
      <c r="C53" s="64"/>
      <c r="D53" s="73"/>
      <c r="E53" s="74"/>
      <c r="F53" s="73"/>
      <c r="G53" s="74"/>
      <c r="H53" s="73"/>
      <c r="I53" s="74"/>
      <c r="J53" s="73"/>
      <c r="K53" s="74"/>
      <c r="L53" s="73"/>
      <c r="M53" s="74"/>
      <c r="N53" s="73"/>
      <c r="O53" s="74"/>
      <c r="P53" s="13">
        <f>COUNTIFS(D53:O53,"&gt;=01/01/2017",D53:O53,"&lt;=31/12/2017",D53:O53,"&lt;="&amp;A$19)</f>
        <v>0</v>
      </c>
      <c r="Q53" s="14">
        <f>IF(P53/MAX($Y$19,3)&gt;=1,1,P53/MAX($Y$19,3))</f>
        <v>0</v>
      </c>
      <c r="R53" s="15">
        <f>COUNTIFS(D53:O53,"&gt;=01/06/2016",D53:O53,"&lt;=31/05/2017",D53:O53,"&lt;="&amp;A$19)</f>
        <v>0</v>
      </c>
      <c r="S53" s="14">
        <f>IF(R53/MAX($Y$19,3)&gt;=1,1,R53/MAX($Y$19,3))</f>
        <v>0</v>
      </c>
    </row>
    <row r="54" spans="1:19" ht="19" x14ac:dyDescent="0.2">
      <c r="A54" s="4"/>
      <c r="B54" s="4"/>
      <c r="C54" s="5"/>
      <c r="D54" s="73"/>
      <c r="E54" s="74"/>
      <c r="F54" s="73"/>
      <c r="G54" s="74"/>
      <c r="H54" s="73"/>
      <c r="I54" s="74"/>
      <c r="J54" s="73"/>
      <c r="K54" s="74"/>
      <c r="L54" s="73"/>
      <c r="M54" s="74"/>
      <c r="N54" s="73"/>
      <c r="O54" s="74"/>
      <c r="P54" s="58">
        <f>COUNTIFS(D54:O54,"&gt;=01/01/2017",D54:O54,"&lt;=31/12/2017",D54:O54,"&lt;="&amp;A$19)</f>
        <v>0</v>
      </c>
      <c r="Q54" s="59">
        <f>IF(P54/MAX($Y$19,3)&gt;=1,1,P54/MAX($Y$19,3))</f>
        <v>0</v>
      </c>
      <c r="R54" s="16">
        <f>COUNTIFS(D54:O54,"&gt;=01/06/2016",D54:O54,"&lt;=31/05/2017",D54:O54,"&lt;="&amp;A$19)</f>
        <v>0</v>
      </c>
      <c r="S54" s="59">
        <f>IF(R54/MAX($Y$19,3)&gt;=1,1,R54/MAX($Y$19,3))</f>
        <v>0</v>
      </c>
    </row>
    <row r="55" spans="1:19" ht="19" x14ac:dyDescent="0.2">
      <c r="A55" s="4"/>
      <c r="B55" s="4"/>
      <c r="C55" s="5"/>
      <c r="D55" s="73"/>
      <c r="E55" s="74"/>
      <c r="F55" s="73"/>
      <c r="G55" s="74"/>
      <c r="H55" s="73"/>
      <c r="I55" s="74"/>
      <c r="J55" s="73"/>
      <c r="K55" s="74"/>
      <c r="L55" s="73"/>
      <c r="M55" s="74"/>
      <c r="N55" s="73"/>
      <c r="O55" s="74"/>
      <c r="P55" s="58">
        <f>COUNTIFS(D55:O55,"&gt;=01/01/2017",D55:O55,"&lt;=31/12/2017",D55:O55,"&lt;="&amp;A$19)</f>
        <v>0</v>
      </c>
      <c r="Q55" s="59">
        <f>IF(P55/MAX($Y$19,3)&gt;=1,1,P55/MAX($Y$19,3))</f>
        <v>0</v>
      </c>
      <c r="R55" s="16">
        <f>COUNTIFS(D55:O55,"&gt;=01/06/2016",D55:O55,"&lt;=31/05/2017",D55:O55,"&lt;="&amp;A$19)</f>
        <v>0</v>
      </c>
      <c r="S55" s="59">
        <f>IF(R55/MAX($Y$19,3)&gt;=1,1,R55/MAX($Y$19,3))</f>
        <v>0</v>
      </c>
    </row>
    <row r="56" spans="1:19" ht="19" x14ac:dyDescent="0.2">
      <c r="A56" s="4"/>
      <c r="B56" s="4"/>
      <c r="C56" s="5"/>
      <c r="D56" s="73"/>
      <c r="E56" s="74"/>
      <c r="F56" s="73"/>
      <c r="G56" s="74"/>
      <c r="H56" s="73"/>
      <c r="I56" s="74"/>
      <c r="J56" s="73"/>
      <c r="K56" s="74"/>
      <c r="L56" s="73"/>
      <c r="M56" s="74"/>
      <c r="N56" s="73"/>
      <c r="O56" s="74"/>
      <c r="P56" s="58">
        <f>COUNTIFS(D56:O56,"&gt;=01/01/2017",D56:O56,"&lt;=31/12/2017",D56:O56,"&lt;="&amp;A$19)</f>
        <v>0</v>
      </c>
      <c r="Q56" s="59">
        <f>IF(P56/MAX($Y$19,3)&gt;=1,1,P56/MAX($Y$19,3))</f>
        <v>0</v>
      </c>
      <c r="R56" s="16">
        <f>COUNTIFS(D56:O56,"&gt;=01/06/2016",D56:O56,"&lt;=31/05/2017",D56:O56,"&lt;="&amp;A$19)</f>
        <v>0</v>
      </c>
      <c r="S56" s="59">
        <f>IF(R56/MAX($Y$19,3)&gt;=1,1,R56/MAX($Y$19,3))</f>
        <v>0</v>
      </c>
    </row>
    <row r="57" spans="1:19" ht="19" x14ac:dyDescent="0.2">
      <c r="A57" s="6"/>
      <c r="B57" s="6"/>
      <c r="C57" s="60"/>
      <c r="D57" s="73"/>
      <c r="E57" s="74"/>
      <c r="F57" s="73"/>
      <c r="G57" s="74"/>
      <c r="H57" s="73"/>
      <c r="I57" s="74"/>
      <c r="J57" s="73"/>
      <c r="K57" s="74"/>
      <c r="L57" s="73"/>
      <c r="M57" s="74"/>
      <c r="N57" s="73"/>
      <c r="O57" s="74"/>
      <c r="P57" s="61">
        <f>COUNTIFS(D57:O57,"&gt;=01/01/2017",D57:O57,"&lt;=31/12/2017",D57:O57,"&lt;="&amp;A$19)</f>
        <v>0</v>
      </c>
      <c r="Q57" s="62">
        <f>IF(P57/MAX($Y$19,3)&gt;=1,1,P57/MAX($Y$19,3))</f>
        <v>0</v>
      </c>
      <c r="R57" s="63">
        <f>COUNTIFS(D57:O57,"&gt;=01/06/2016",D57:O57,"&lt;=31/05/2017",D57:O57,"&lt;="&amp;A$19)</f>
        <v>0</v>
      </c>
      <c r="S57" s="62">
        <f>IF(R57/MAX($Y$19,3)&gt;=1,1,R57/MAX($Y$19,3))</f>
        <v>0</v>
      </c>
    </row>
    <row r="58" spans="1:19" ht="30" customHeight="1" x14ac:dyDescent="0.2">
      <c r="A58" s="90"/>
      <c r="B58" s="91"/>
      <c r="C58" s="93"/>
      <c r="D58" s="75"/>
      <c r="E58" s="76"/>
      <c r="F58" s="75"/>
      <c r="G58" s="76"/>
      <c r="H58" s="75"/>
      <c r="I58" s="76"/>
      <c r="J58" s="75"/>
      <c r="K58" s="76"/>
      <c r="L58" s="75"/>
      <c r="M58" s="76"/>
      <c r="N58" s="75"/>
      <c r="O58" s="76"/>
      <c r="P58" s="70"/>
      <c r="Q58" s="71" t="e">
        <f>U24/C58</f>
        <v>#DIV/0!</v>
      </c>
      <c r="R58" s="70"/>
      <c r="S58" s="71" t="e">
        <f>U25/C58</f>
        <v>#DIV/0!</v>
      </c>
    </row>
    <row r="59" spans="1:19" ht="16" customHeight="1" x14ac:dyDescent="0.2">
      <c r="A59" s="92"/>
      <c r="B59" s="92"/>
      <c r="C59" s="84"/>
      <c r="D59" s="77"/>
      <c r="E59" s="77"/>
      <c r="F59" s="77"/>
      <c r="G59" s="77"/>
      <c r="H59" s="77"/>
      <c r="I59" s="77"/>
      <c r="J59" s="77"/>
      <c r="K59" s="77"/>
      <c r="L59" s="77"/>
      <c r="M59" s="77"/>
      <c r="N59" s="77"/>
      <c r="O59" s="77"/>
      <c r="P59" s="78" t="s">
        <v>20</v>
      </c>
      <c r="Q59" s="79"/>
      <c r="R59" s="78" t="s">
        <v>27</v>
      </c>
      <c r="S59" s="79"/>
    </row>
    <row r="60" spans="1:19" ht="19" x14ac:dyDescent="0.2">
      <c r="A60" s="3"/>
      <c r="B60" s="3"/>
      <c r="C60" s="64"/>
      <c r="D60" s="73"/>
      <c r="E60" s="74"/>
      <c r="F60" s="73"/>
      <c r="G60" s="74"/>
      <c r="H60" s="73"/>
      <c r="I60" s="74"/>
      <c r="J60" s="73"/>
      <c r="K60" s="74"/>
      <c r="L60" s="73"/>
      <c r="M60" s="74"/>
      <c r="N60" s="73"/>
      <c r="O60" s="74"/>
      <c r="P60" s="13">
        <f t="shared" ref="P60:P84" si="3">COUNTIFS(D60:O60,"&gt;=01/01/2017",D60:O60,"&lt;=31/12/2017",D60:O60,"&lt;="&amp;A$19)</f>
        <v>0</v>
      </c>
      <c r="Q60" s="14">
        <f t="shared" ref="Q60:Q84" si="4">IF(P60/MAX($Y$19,3)&gt;=1,1,P60/MAX($Y$19,3))</f>
        <v>0</v>
      </c>
      <c r="R60" s="15">
        <f t="shared" ref="R60:R84" si="5">COUNTIFS(D60:O60,"&gt;=01/06/2016",D60:O60,"&lt;=31/05/2017",D60:O60,"&lt;="&amp;A$19)</f>
        <v>0</v>
      </c>
      <c r="S60" s="14">
        <f t="shared" ref="S60:S84" si="6">IF(R60/MAX($Y$19,3)&gt;=1,1,R60/MAX($Y$19,3))</f>
        <v>0</v>
      </c>
    </row>
    <row r="61" spans="1:19" ht="19" x14ac:dyDescent="0.2">
      <c r="A61" s="4"/>
      <c r="B61" s="4"/>
      <c r="C61" s="5"/>
      <c r="D61" s="73"/>
      <c r="E61" s="74"/>
      <c r="F61" s="73"/>
      <c r="G61" s="74"/>
      <c r="H61" s="73"/>
      <c r="I61" s="74"/>
      <c r="J61" s="73"/>
      <c r="K61" s="74"/>
      <c r="L61" s="73"/>
      <c r="M61" s="74"/>
      <c r="N61" s="73"/>
      <c r="O61" s="74"/>
      <c r="P61" s="58">
        <f t="shared" si="3"/>
        <v>0</v>
      </c>
      <c r="Q61" s="59">
        <f t="shared" si="4"/>
        <v>0</v>
      </c>
      <c r="R61" s="16">
        <f t="shared" si="5"/>
        <v>0</v>
      </c>
      <c r="S61" s="59">
        <f t="shared" si="6"/>
        <v>0</v>
      </c>
    </row>
    <row r="62" spans="1:19" ht="19" x14ac:dyDescent="0.2">
      <c r="A62" s="4"/>
      <c r="B62" s="4"/>
      <c r="C62" s="5"/>
      <c r="D62" s="73"/>
      <c r="E62" s="74"/>
      <c r="F62" s="73"/>
      <c r="G62" s="74"/>
      <c r="H62" s="73"/>
      <c r="I62" s="74"/>
      <c r="J62" s="73"/>
      <c r="K62" s="74"/>
      <c r="L62" s="73"/>
      <c r="M62" s="74"/>
      <c r="N62" s="73"/>
      <c r="O62" s="74"/>
      <c r="P62" s="58">
        <f t="shared" si="3"/>
        <v>0</v>
      </c>
      <c r="Q62" s="59">
        <f t="shared" si="4"/>
        <v>0</v>
      </c>
      <c r="R62" s="16">
        <f t="shared" si="5"/>
        <v>0</v>
      </c>
      <c r="S62" s="59">
        <f t="shared" si="6"/>
        <v>0</v>
      </c>
    </row>
    <row r="63" spans="1:19" ht="19" x14ac:dyDescent="0.2">
      <c r="A63" s="4"/>
      <c r="B63" s="4"/>
      <c r="C63" s="5"/>
      <c r="D63" s="73"/>
      <c r="E63" s="74"/>
      <c r="F63" s="73"/>
      <c r="G63" s="74"/>
      <c r="H63" s="73"/>
      <c r="I63" s="74"/>
      <c r="J63" s="73"/>
      <c r="K63" s="74"/>
      <c r="L63" s="73"/>
      <c r="M63" s="74"/>
      <c r="N63" s="73"/>
      <c r="O63" s="74"/>
      <c r="P63" s="58">
        <f t="shared" si="3"/>
        <v>0</v>
      </c>
      <c r="Q63" s="59">
        <f t="shared" si="4"/>
        <v>0</v>
      </c>
      <c r="R63" s="16">
        <f t="shared" si="5"/>
        <v>0</v>
      </c>
      <c r="S63" s="59">
        <f t="shared" si="6"/>
        <v>0</v>
      </c>
    </row>
    <row r="64" spans="1:19" ht="19" x14ac:dyDescent="0.2">
      <c r="A64" s="4"/>
      <c r="B64" s="4"/>
      <c r="C64" s="5"/>
      <c r="D64" s="73"/>
      <c r="E64" s="74"/>
      <c r="F64" s="73"/>
      <c r="G64" s="74"/>
      <c r="H64" s="73"/>
      <c r="I64" s="74"/>
      <c r="J64" s="73"/>
      <c r="K64" s="74"/>
      <c r="L64" s="73"/>
      <c r="M64" s="74"/>
      <c r="N64" s="73"/>
      <c r="O64" s="74"/>
      <c r="P64" s="58">
        <f t="shared" si="3"/>
        <v>0</v>
      </c>
      <c r="Q64" s="59">
        <f t="shared" si="4"/>
        <v>0</v>
      </c>
      <c r="R64" s="16">
        <f t="shared" si="5"/>
        <v>0</v>
      </c>
      <c r="S64" s="59">
        <f t="shared" si="6"/>
        <v>0</v>
      </c>
    </row>
    <row r="65" spans="1:19" ht="19" x14ac:dyDescent="0.2">
      <c r="A65" s="4"/>
      <c r="B65" s="4"/>
      <c r="C65" s="5"/>
      <c r="D65" s="73"/>
      <c r="E65" s="74"/>
      <c r="F65" s="73"/>
      <c r="G65" s="74"/>
      <c r="H65" s="73"/>
      <c r="I65" s="74"/>
      <c r="J65" s="73"/>
      <c r="K65" s="74"/>
      <c r="L65" s="73"/>
      <c r="M65" s="74"/>
      <c r="N65" s="73"/>
      <c r="O65" s="74"/>
      <c r="P65" s="58">
        <f t="shared" si="3"/>
        <v>0</v>
      </c>
      <c r="Q65" s="59">
        <f t="shared" si="4"/>
        <v>0</v>
      </c>
      <c r="R65" s="16">
        <f t="shared" si="5"/>
        <v>0</v>
      </c>
      <c r="S65" s="59">
        <f t="shared" si="6"/>
        <v>0</v>
      </c>
    </row>
    <row r="66" spans="1:19" ht="19" x14ac:dyDescent="0.2">
      <c r="A66" s="4"/>
      <c r="B66" s="4"/>
      <c r="C66" s="5"/>
      <c r="D66" s="73"/>
      <c r="E66" s="74"/>
      <c r="F66" s="73"/>
      <c r="G66" s="74"/>
      <c r="H66" s="73"/>
      <c r="I66" s="74"/>
      <c r="J66" s="73"/>
      <c r="K66" s="74"/>
      <c r="L66" s="73"/>
      <c r="M66" s="74"/>
      <c r="N66" s="73"/>
      <c r="O66" s="74"/>
      <c r="P66" s="58">
        <f t="shared" si="3"/>
        <v>0</v>
      </c>
      <c r="Q66" s="59">
        <f t="shared" si="4"/>
        <v>0</v>
      </c>
      <c r="R66" s="16">
        <f t="shared" si="5"/>
        <v>0</v>
      </c>
      <c r="S66" s="59">
        <f t="shared" si="6"/>
        <v>0</v>
      </c>
    </row>
    <row r="67" spans="1:19" ht="19" x14ac:dyDescent="0.2">
      <c r="A67" s="4"/>
      <c r="B67" s="4"/>
      <c r="C67" s="5"/>
      <c r="D67" s="73"/>
      <c r="E67" s="74"/>
      <c r="F67" s="73"/>
      <c r="G67" s="74"/>
      <c r="H67" s="73"/>
      <c r="I67" s="74"/>
      <c r="J67" s="73"/>
      <c r="K67" s="74"/>
      <c r="L67" s="73"/>
      <c r="M67" s="74"/>
      <c r="N67" s="73"/>
      <c r="O67" s="74"/>
      <c r="P67" s="58">
        <f t="shared" si="3"/>
        <v>0</v>
      </c>
      <c r="Q67" s="59">
        <f t="shared" si="4"/>
        <v>0</v>
      </c>
      <c r="R67" s="16">
        <f t="shared" si="5"/>
        <v>0</v>
      </c>
      <c r="S67" s="59">
        <f t="shared" si="6"/>
        <v>0</v>
      </c>
    </row>
    <row r="68" spans="1:19" ht="19" x14ac:dyDescent="0.2">
      <c r="A68" s="4"/>
      <c r="B68" s="4"/>
      <c r="C68" s="5"/>
      <c r="D68" s="73"/>
      <c r="E68" s="74"/>
      <c r="F68" s="73"/>
      <c r="G68" s="74"/>
      <c r="H68" s="73"/>
      <c r="I68" s="74"/>
      <c r="J68" s="73"/>
      <c r="K68" s="74"/>
      <c r="L68" s="73"/>
      <c r="M68" s="74"/>
      <c r="N68" s="73"/>
      <c r="O68" s="74"/>
      <c r="P68" s="58">
        <f t="shared" si="3"/>
        <v>0</v>
      </c>
      <c r="Q68" s="59">
        <f t="shared" si="4"/>
        <v>0</v>
      </c>
      <c r="R68" s="16">
        <f t="shared" si="5"/>
        <v>0</v>
      </c>
      <c r="S68" s="59">
        <f t="shared" si="6"/>
        <v>0</v>
      </c>
    </row>
    <row r="69" spans="1:19" ht="19" x14ac:dyDescent="0.2">
      <c r="A69" s="4"/>
      <c r="B69" s="4"/>
      <c r="C69" s="5"/>
      <c r="D69" s="73"/>
      <c r="E69" s="74"/>
      <c r="F69" s="73"/>
      <c r="G69" s="74"/>
      <c r="H69" s="73"/>
      <c r="I69" s="74"/>
      <c r="J69" s="73"/>
      <c r="K69" s="74"/>
      <c r="L69" s="73"/>
      <c r="M69" s="74"/>
      <c r="N69" s="73"/>
      <c r="O69" s="74"/>
      <c r="P69" s="58">
        <f t="shared" si="3"/>
        <v>0</v>
      </c>
      <c r="Q69" s="59">
        <f t="shared" si="4"/>
        <v>0</v>
      </c>
      <c r="R69" s="16">
        <f t="shared" si="5"/>
        <v>0</v>
      </c>
      <c r="S69" s="59">
        <f t="shared" si="6"/>
        <v>0</v>
      </c>
    </row>
    <row r="70" spans="1:19" ht="19" x14ac:dyDescent="0.2">
      <c r="A70" s="4"/>
      <c r="B70" s="4"/>
      <c r="C70" s="5"/>
      <c r="D70" s="73"/>
      <c r="E70" s="74"/>
      <c r="F70" s="73"/>
      <c r="G70" s="74"/>
      <c r="H70" s="73"/>
      <c r="I70" s="74"/>
      <c r="J70" s="73"/>
      <c r="K70" s="74"/>
      <c r="L70" s="73"/>
      <c r="M70" s="74"/>
      <c r="N70" s="73"/>
      <c r="O70" s="74"/>
      <c r="P70" s="58">
        <f t="shared" si="3"/>
        <v>0</v>
      </c>
      <c r="Q70" s="59">
        <f t="shared" si="4"/>
        <v>0</v>
      </c>
      <c r="R70" s="16">
        <f t="shared" si="5"/>
        <v>0</v>
      </c>
      <c r="S70" s="59">
        <f t="shared" si="6"/>
        <v>0</v>
      </c>
    </row>
    <row r="71" spans="1:19" ht="19" x14ac:dyDescent="0.2">
      <c r="A71" s="4"/>
      <c r="B71" s="4"/>
      <c r="C71" s="5"/>
      <c r="D71" s="73"/>
      <c r="E71" s="74"/>
      <c r="F71" s="73"/>
      <c r="G71" s="74"/>
      <c r="H71" s="73"/>
      <c r="I71" s="74"/>
      <c r="J71" s="73"/>
      <c r="K71" s="74"/>
      <c r="L71" s="73"/>
      <c r="M71" s="74"/>
      <c r="N71" s="73"/>
      <c r="O71" s="74"/>
      <c r="P71" s="58">
        <f t="shared" si="3"/>
        <v>0</v>
      </c>
      <c r="Q71" s="59">
        <f t="shared" si="4"/>
        <v>0</v>
      </c>
      <c r="R71" s="16">
        <f t="shared" si="5"/>
        <v>0</v>
      </c>
      <c r="S71" s="59">
        <f t="shared" si="6"/>
        <v>0</v>
      </c>
    </row>
    <row r="72" spans="1:19" ht="19" x14ac:dyDescent="0.2">
      <c r="A72" s="4"/>
      <c r="B72" s="4"/>
      <c r="C72" s="5"/>
      <c r="D72" s="73"/>
      <c r="E72" s="74"/>
      <c r="F72" s="73"/>
      <c r="G72" s="74"/>
      <c r="H72" s="73"/>
      <c r="I72" s="74"/>
      <c r="J72" s="73"/>
      <c r="K72" s="74"/>
      <c r="L72" s="73"/>
      <c r="M72" s="74"/>
      <c r="N72" s="73"/>
      <c r="O72" s="74"/>
      <c r="P72" s="58">
        <f t="shared" si="3"/>
        <v>0</v>
      </c>
      <c r="Q72" s="59">
        <f t="shared" si="4"/>
        <v>0</v>
      </c>
      <c r="R72" s="16">
        <f t="shared" si="5"/>
        <v>0</v>
      </c>
      <c r="S72" s="59">
        <f t="shared" si="6"/>
        <v>0</v>
      </c>
    </row>
    <row r="73" spans="1:19" ht="19" x14ac:dyDescent="0.2">
      <c r="A73" s="4"/>
      <c r="B73" s="4"/>
      <c r="C73" s="5"/>
      <c r="D73" s="73"/>
      <c r="E73" s="74"/>
      <c r="F73" s="73"/>
      <c r="G73" s="74"/>
      <c r="H73" s="73"/>
      <c r="I73" s="74"/>
      <c r="J73" s="73"/>
      <c r="K73" s="74"/>
      <c r="L73" s="73"/>
      <c r="M73" s="74"/>
      <c r="N73" s="73"/>
      <c r="O73" s="74"/>
      <c r="P73" s="58">
        <f t="shared" si="3"/>
        <v>0</v>
      </c>
      <c r="Q73" s="59">
        <f t="shared" si="4"/>
        <v>0</v>
      </c>
      <c r="R73" s="16">
        <f t="shared" si="5"/>
        <v>0</v>
      </c>
      <c r="S73" s="59">
        <f t="shared" si="6"/>
        <v>0</v>
      </c>
    </row>
    <row r="74" spans="1:19" ht="19" x14ac:dyDescent="0.2">
      <c r="A74" s="4"/>
      <c r="B74" s="4"/>
      <c r="C74" s="5"/>
      <c r="D74" s="73"/>
      <c r="E74" s="74"/>
      <c r="F74" s="73"/>
      <c r="G74" s="74"/>
      <c r="H74" s="73"/>
      <c r="I74" s="74"/>
      <c r="J74" s="73"/>
      <c r="K74" s="74"/>
      <c r="L74" s="73"/>
      <c r="M74" s="74"/>
      <c r="N74" s="73"/>
      <c r="O74" s="74"/>
      <c r="P74" s="58">
        <f t="shared" si="3"/>
        <v>0</v>
      </c>
      <c r="Q74" s="59">
        <f t="shared" si="4"/>
        <v>0</v>
      </c>
      <c r="R74" s="16">
        <f t="shared" si="5"/>
        <v>0</v>
      </c>
      <c r="S74" s="59">
        <f t="shared" si="6"/>
        <v>0</v>
      </c>
    </row>
    <row r="75" spans="1:19" ht="19" x14ac:dyDescent="0.2">
      <c r="A75" s="4"/>
      <c r="B75" s="4"/>
      <c r="C75" s="5"/>
      <c r="D75" s="73"/>
      <c r="E75" s="74"/>
      <c r="F75" s="73"/>
      <c r="G75" s="74"/>
      <c r="H75" s="73"/>
      <c r="I75" s="74"/>
      <c r="J75" s="73"/>
      <c r="K75" s="74"/>
      <c r="L75" s="73"/>
      <c r="M75" s="74"/>
      <c r="N75" s="73"/>
      <c r="O75" s="74"/>
      <c r="P75" s="58">
        <f t="shared" si="3"/>
        <v>0</v>
      </c>
      <c r="Q75" s="59">
        <f t="shared" si="4"/>
        <v>0</v>
      </c>
      <c r="R75" s="16">
        <f t="shared" si="5"/>
        <v>0</v>
      </c>
      <c r="S75" s="59">
        <f t="shared" si="6"/>
        <v>0</v>
      </c>
    </row>
    <row r="76" spans="1:19" ht="19" x14ac:dyDescent="0.2">
      <c r="A76" s="4"/>
      <c r="B76" s="4"/>
      <c r="C76" s="5"/>
      <c r="D76" s="73"/>
      <c r="E76" s="74"/>
      <c r="F76" s="73"/>
      <c r="G76" s="74"/>
      <c r="H76" s="73"/>
      <c r="I76" s="74"/>
      <c r="J76" s="73"/>
      <c r="K76" s="74"/>
      <c r="L76" s="73"/>
      <c r="M76" s="74"/>
      <c r="N76" s="73"/>
      <c r="O76" s="74"/>
      <c r="P76" s="58">
        <f t="shared" si="3"/>
        <v>0</v>
      </c>
      <c r="Q76" s="59">
        <f t="shared" si="4"/>
        <v>0</v>
      </c>
      <c r="R76" s="16">
        <f t="shared" si="5"/>
        <v>0</v>
      </c>
      <c r="S76" s="59">
        <f t="shared" si="6"/>
        <v>0</v>
      </c>
    </row>
    <row r="77" spans="1:19" ht="19" x14ac:dyDescent="0.2">
      <c r="A77" s="4"/>
      <c r="B77" s="4"/>
      <c r="C77" s="5"/>
      <c r="D77" s="73"/>
      <c r="E77" s="74"/>
      <c r="F77" s="73"/>
      <c r="G77" s="74"/>
      <c r="H77" s="73"/>
      <c r="I77" s="74"/>
      <c r="J77" s="73"/>
      <c r="K77" s="74"/>
      <c r="L77" s="73"/>
      <c r="M77" s="74"/>
      <c r="N77" s="73"/>
      <c r="O77" s="74"/>
      <c r="P77" s="58">
        <f t="shared" si="3"/>
        <v>0</v>
      </c>
      <c r="Q77" s="59">
        <f t="shared" si="4"/>
        <v>0</v>
      </c>
      <c r="R77" s="16">
        <f t="shared" si="5"/>
        <v>0</v>
      </c>
      <c r="S77" s="59">
        <f t="shared" si="6"/>
        <v>0</v>
      </c>
    </row>
    <row r="78" spans="1:19" ht="19" x14ac:dyDescent="0.2">
      <c r="A78" s="4"/>
      <c r="B78" s="4"/>
      <c r="C78" s="5"/>
      <c r="D78" s="73"/>
      <c r="E78" s="74"/>
      <c r="F78" s="73"/>
      <c r="G78" s="74"/>
      <c r="H78" s="73"/>
      <c r="I78" s="74"/>
      <c r="J78" s="73"/>
      <c r="K78" s="74"/>
      <c r="L78" s="73"/>
      <c r="M78" s="74"/>
      <c r="N78" s="73"/>
      <c r="O78" s="74"/>
      <c r="P78" s="58">
        <f t="shared" si="3"/>
        <v>0</v>
      </c>
      <c r="Q78" s="59">
        <f t="shared" si="4"/>
        <v>0</v>
      </c>
      <c r="R78" s="16">
        <f t="shared" si="5"/>
        <v>0</v>
      </c>
      <c r="S78" s="59">
        <f t="shared" si="6"/>
        <v>0</v>
      </c>
    </row>
    <row r="79" spans="1:19" ht="19" x14ac:dyDescent="0.2">
      <c r="A79" s="4"/>
      <c r="B79" s="4"/>
      <c r="C79" s="5"/>
      <c r="D79" s="73"/>
      <c r="E79" s="74"/>
      <c r="F79" s="73"/>
      <c r="G79" s="74"/>
      <c r="H79" s="73"/>
      <c r="I79" s="74"/>
      <c r="J79" s="73"/>
      <c r="K79" s="74"/>
      <c r="L79" s="73"/>
      <c r="M79" s="74"/>
      <c r="N79" s="73"/>
      <c r="O79" s="74"/>
      <c r="P79" s="58">
        <f t="shared" si="3"/>
        <v>0</v>
      </c>
      <c r="Q79" s="59">
        <f t="shared" si="4"/>
        <v>0</v>
      </c>
      <c r="R79" s="16">
        <f t="shared" si="5"/>
        <v>0</v>
      </c>
      <c r="S79" s="59">
        <f t="shared" si="6"/>
        <v>0</v>
      </c>
    </row>
    <row r="80" spans="1:19" ht="19" x14ac:dyDescent="0.2">
      <c r="A80" s="4"/>
      <c r="B80" s="4"/>
      <c r="C80" s="5"/>
      <c r="D80" s="73"/>
      <c r="E80" s="74"/>
      <c r="F80" s="73"/>
      <c r="G80" s="74"/>
      <c r="H80" s="73"/>
      <c r="I80" s="74"/>
      <c r="J80" s="73"/>
      <c r="K80" s="74"/>
      <c r="L80" s="73"/>
      <c r="M80" s="74"/>
      <c r="N80" s="73"/>
      <c r="O80" s="74"/>
      <c r="P80" s="58">
        <f t="shared" si="3"/>
        <v>0</v>
      </c>
      <c r="Q80" s="59">
        <f t="shared" si="4"/>
        <v>0</v>
      </c>
      <c r="R80" s="16">
        <f t="shared" si="5"/>
        <v>0</v>
      </c>
      <c r="S80" s="59">
        <f t="shared" si="6"/>
        <v>0</v>
      </c>
    </row>
    <row r="81" spans="1:19" ht="19" x14ac:dyDescent="0.2">
      <c r="A81" s="4"/>
      <c r="B81" s="4"/>
      <c r="C81" s="5"/>
      <c r="D81" s="73"/>
      <c r="E81" s="74"/>
      <c r="F81" s="73"/>
      <c r="G81" s="74"/>
      <c r="H81" s="73"/>
      <c r="I81" s="74"/>
      <c r="J81" s="73"/>
      <c r="K81" s="74"/>
      <c r="L81" s="73"/>
      <c r="M81" s="74"/>
      <c r="N81" s="73"/>
      <c r="O81" s="74"/>
      <c r="P81" s="58">
        <f t="shared" si="3"/>
        <v>0</v>
      </c>
      <c r="Q81" s="59">
        <f t="shared" si="4"/>
        <v>0</v>
      </c>
      <c r="R81" s="16">
        <f t="shared" si="5"/>
        <v>0</v>
      </c>
      <c r="S81" s="59">
        <f t="shared" si="6"/>
        <v>0</v>
      </c>
    </row>
    <row r="82" spans="1:19" ht="19" x14ac:dyDescent="0.2">
      <c r="A82" s="4"/>
      <c r="B82" s="4"/>
      <c r="C82" s="5"/>
      <c r="D82" s="73"/>
      <c r="E82" s="74"/>
      <c r="F82" s="73"/>
      <c r="G82" s="74"/>
      <c r="H82" s="73"/>
      <c r="I82" s="74"/>
      <c r="J82" s="73"/>
      <c r="K82" s="74"/>
      <c r="L82" s="73"/>
      <c r="M82" s="74"/>
      <c r="N82" s="73"/>
      <c r="O82" s="74"/>
      <c r="P82" s="58">
        <f t="shared" si="3"/>
        <v>0</v>
      </c>
      <c r="Q82" s="59">
        <f t="shared" si="4"/>
        <v>0</v>
      </c>
      <c r="R82" s="16">
        <f t="shared" si="5"/>
        <v>0</v>
      </c>
      <c r="S82" s="59">
        <f t="shared" si="6"/>
        <v>0</v>
      </c>
    </row>
    <row r="83" spans="1:19" ht="19" x14ac:dyDescent="0.2">
      <c r="A83" s="4"/>
      <c r="B83" s="4"/>
      <c r="C83" s="5"/>
      <c r="D83" s="73"/>
      <c r="E83" s="74"/>
      <c r="F83" s="73"/>
      <c r="G83" s="74"/>
      <c r="H83" s="73"/>
      <c r="I83" s="74"/>
      <c r="J83" s="73"/>
      <c r="K83" s="74"/>
      <c r="L83" s="73"/>
      <c r="M83" s="74"/>
      <c r="N83" s="73"/>
      <c r="O83" s="74"/>
      <c r="P83" s="58">
        <f t="shared" si="3"/>
        <v>0</v>
      </c>
      <c r="Q83" s="59">
        <f t="shared" si="4"/>
        <v>0</v>
      </c>
      <c r="R83" s="16">
        <f t="shared" si="5"/>
        <v>0</v>
      </c>
      <c r="S83" s="59">
        <f t="shared" si="6"/>
        <v>0</v>
      </c>
    </row>
    <row r="84" spans="1:19" ht="19" x14ac:dyDescent="0.2">
      <c r="A84" s="6"/>
      <c r="B84" s="6"/>
      <c r="C84" s="60"/>
      <c r="D84" s="73"/>
      <c r="E84" s="74"/>
      <c r="F84" s="73"/>
      <c r="G84" s="74"/>
      <c r="H84" s="73"/>
      <c r="I84" s="74"/>
      <c r="J84" s="73"/>
      <c r="K84" s="74"/>
      <c r="L84" s="73"/>
      <c r="M84" s="74"/>
      <c r="N84" s="73"/>
      <c r="O84" s="74"/>
      <c r="P84" s="61">
        <f t="shared" si="3"/>
        <v>0</v>
      </c>
      <c r="Q84" s="62">
        <f t="shared" si="4"/>
        <v>0</v>
      </c>
      <c r="R84" s="63">
        <f t="shared" si="5"/>
        <v>0</v>
      </c>
      <c r="S84" s="62">
        <f t="shared" si="6"/>
        <v>0</v>
      </c>
    </row>
    <row r="85" spans="1:19" ht="29" customHeight="1" x14ac:dyDescent="0.2">
      <c r="A85" s="88"/>
      <c r="B85" s="86"/>
      <c r="C85" s="89">
        <f>COUNTA(B87:B111)</f>
        <v>0</v>
      </c>
      <c r="D85" s="75"/>
      <c r="E85" s="76"/>
      <c r="F85" s="75"/>
      <c r="G85" s="76"/>
      <c r="H85" s="75"/>
      <c r="I85" s="76"/>
      <c r="J85" s="75"/>
      <c r="K85" s="76"/>
      <c r="L85" s="75"/>
      <c r="M85" s="76"/>
      <c r="N85" s="75"/>
      <c r="O85" s="76"/>
      <c r="P85" s="18"/>
      <c r="Q85" s="17" t="e">
        <f>U26/C85</f>
        <v>#DIV/0!</v>
      </c>
      <c r="R85" s="18"/>
      <c r="S85" s="17" t="e">
        <f>U27/C85</f>
        <v>#DIV/0!</v>
      </c>
    </row>
    <row r="86" spans="1:19" ht="16" customHeight="1" x14ac:dyDescent="0.2">
      <c r="A86" s="82"/>
      <c r="B86" s="82"/>
      <c r="C86" s="84"/>
      <c r="D86" s="77"/>
      <c r="E86" s="77"/>
      <c r="F86" s="77"/>
      <c r="G86" s="77"/>
      <c r="H86" s="77"/>
      <c r="I86" s="77"/>
      <c r="J86" s="77"/>
      <c r="K86" s="77"/>
      <c r="L86" s="77"/>
      <c r="M86" s="77"/>
      <c r="N86" s="77"/>
      <c r="O86" s="77"/>
      <c r="P86" s="78" t="s">
        <v>20</v>
      </c>
      <c r="Q86" s="79"/>
      <c r="R86" s="78" t="s">
        <v>27</v>
      </c>
      <c r="S86" s="79"/>
    </row>
    <row r="87" spans="1:19" ht="19" x14ac:dyDescent="0.2">
      <c r="A87" s="3"/>
      <c r="B87" s="3"/>
      <c r="C87" s="64"/>
      <c r="D87" s="73"/>
      <c r="E87" s="74"/>
      <c r="F87" s="73"/>
      <c r="G87" s="74"/>
      <c r="H87" s="73"/>
      <c r="I87" s="74"/>
      <c r="J87" s="73"/>
      <c r="K87" s="74"/>
      <c r="L87" s="73"/>
      <c r="M87" s="74"/>
      <c r="N87" s="73"/>
      <c r="O87" s="74"/>
      <c r="P87" s="13">
        <f t="shared" ref="P87:P111" si="7">COUNTIFS(D87:O87,"&gt;=01/01/2017",D87:O87,"&lt;=31/12/2017",D87:O87,"&lt;="&amp;A$19)</f>
        <v>0</v>
      </c>
      <c r="Q87" s="14">
        <f t="shared" ref="Q87:Q111" si="8">IF(P87/MAX($Y$19,3)&gt;=1,1,P87/MAX($Y$19,3))</f>
        <v>0</v>
      </c>
      <c r="R87" s="15">
        <f t="shared" ref="R87:R111" si="9">COUNTIFS(D87:O87,"&gt;=01/06/2016",D87:O87,"&lt;=31/05/2017",D87:O87,"&lt;="&amp;A$19)</f>
        <v>0</v>
      </c>
      <c r="S87" s="14">
        <f t="shared" ref="S87:S111" si="10">IF(R87/MAX($Y$19,3)&gt;=1,1,R87/MAX($Y$19,3))</f>
        <v>0</v>
      </c>
    </row>
    <row r="88" spans="1:19" ht="19" x14ac:dyDescent="0.2">
      <c r="A88" s="7"/>
      <c r="B88" s="4"/>
      <c r="C88" s="5"/>
      <c r="D88" s="73"/>
      <c r="E88" s="74"/>
      <c r="F88" s="73"/>
      <c r="G88" s="74"/>
      <c r="H88" s="73"/>
      <c r="I88" s="74"/>
      <c r="J88" s="73"/>
      <c r="K88" s="74"/>
      <c r="L88" s="73"/>
      <c r="M88" s="74"/>
      <c r="N88" s="73"/>
      <c r="O88" s="74"/>
      <c r="P88" s="58">
        <f t="shared" si="7"/>
        <v>0</v>
      </c>
      <c r="Q88" s="59">
        <f t="shared" si="8"/>
        <v>0</v>
      </c>
      <c r="R88" s="16">
        <f t="shared" si="9"/>
        <v>0</v>
      </c>
      <c r="S88" s="59">
        <f t="shared" si="10"/>
        <v>0</v>
      </c>
    </row>
    <row r="89" spans="1:19" ht="19" x14ac:dyDescent="0.2">
      <c r="A89" s="7"/>
      <c r="B89" s="4"/>
      <c r="C89" s="5"/>
      <c r="D89" s="73"/>
      <c r="E89" s="74"/>
      <c r="F89" s="73"/>
      <c r="G89" s="74"/>
      <c r="H89" s="73"/>
      <c r="I89" s="74"/>
      <c r="J89" s="73"/>
      <c r="K89" s="74"/>
      <c r="L89" s="73"/>
      <c r="M89" s="74"/>
      <c r="N89" s="73"/>
      <c r="O89" s="74"/>
      <c r="P89" s="58">
        <f t="shared" si="7"/>
        <v>0</v>
      </c>
      <c r="Q89" s="59">
        <f t="shared" si="8"/>
        <v>0</v>
      </c>
      <c r="R89" s="16">
        <f t="shared" si="9"/>
        <v>0</v>
      </c>
      <c r="S89" s="59">
        <f t="shared" si="10"/>
        <v>0</v>
      </c>
    </row>
    <row r="90" spans="1:19" ht="19" x14ac:dyDescent="0.2">
      <c r="A90" s="7"/>
      <c r="B90" s="4"/>
      <c r="C90" s="5"/>
      <c r="D90" s="73"/>
      <c r="E90" s="74"/>
      <c r="F90" s="73"/>
      <c r="G90" s="74"/>
      <c r="H90" s="73"/>
      <c r="I90" s="74"/>
      <c r="J90" s="73"/>
      <c r="K90" s="74"/>
      <c r="L90" s="73"/>
      <c r="M90" s="74"/>
      <c r="N90" s="73"/>
      <c r="O90" s="74"/>
      <c r="P90" s="58">
        <f t="shared" si="7"/>
        <v>0</v>
      </c>
      <c r="Q90" s="59">
        <f t="shared" si="8"/>
        <v>0</v>
      </c>
      <c r="R90" s="16">
        <f t="shared" si="9"/>
        <v>0</v>
      </c>
      <c r="S90" s="59">
        <f t="shared" si="10"/>
        <v>0</v>
      </c>
    </row>
    <row r="91" spans="1:19" ht="19" x14ac:dyDescent="0.2">
      <c r="A91" s="7"/>
      <c r="B91" s="4"/>
      <c r="C91" s="5"/>
      <c r="D91" s="73"/>
      <c r="E91" s="74"/>
      <c r="F91" s="73"/>
      <c r="G91" s="74"/>
      <c r="H91" s="73"/>
      <c r="I91" s="74"/>
      <c r="J91" s="73"/>
      <c r="K91" s="74"/>
      <c r="L91" s="73"/>
      <c r="M91" s="74"/>
      <c r="N91" s="73"/>
      <c r="O91" s="74"/>
      <c r="P91" s="58">
        <f t="shared" si="7"/>
        <v>0</v>
      </c>
      <c r="Q91" s="59">
        <f t="shared" si="8"/>
        <v>0</v>
      </c>
      <c r="R91" s="16">
        <f t="shared" si="9"/>
        <v>0</v>
      </c>
      <c r="S91" s="59">
        <f t="shared" si="10"/>
        <v>0</v>
      </c>
    </row>
    <row r="92" spans="1:19" ht="19" x14ac:dyDescent="0.2">
      <c r="A92" s="7"/>
      <c r="B92" s="4"/>
      <c r="C92" s="5"/>
      <c r="D92" s="73"/>
      <c r="E92" s="74"/>
      <c r="F92" s="73"/>
      <c r="G92" s="74"/>
      <c r="H92" s="73"/>
      <c r="I92" s="74"/>
      <c r="J92" s="73"/>
      <c r="K92" s="74"/>
      <c r="L92" s="73"/>
      <c r="M92" s="74"/>
      <c r="N92" s="73"/>
      <c r="O92" s="74"/>
      <c r="P92" s="58">
        <f t="shared" si="7"/>
        <v>0</v>
      </c>
      <c r="Q92" s="59">
        <f t="shared" si="8"/>
        <v>0</v>
      </c>
      <c r="R92" s="16">
        <f t="shared" si="9"/>
        <v>0</v>
      </c>
      <c r="S92" s="59">
        <f t="shared" si="10"/>
        <v>0</v>
      </c>
    </row>
    <row r="93" spans="1:19" ht="19" x14ac:dyDescent="0.2">
      <c r="A93" s="7"/>
      <c r="B93" s="4"/>
      <c r="C93" s="5"/>
      <c r="D93" s="73"/>
      <c r="E93" s="74"/>
      <c r="F93" s="73"/>
      <c r="G93" s="74"/>
      <c r="H93" s="73"/>
      <c r="I93" s="74"/>
      <c r="J93" s="73"/>
      <c r="K93" s="74"/>
      <c r="L93" s="73"/>
      <c r="M93" s="74"/>
      <c r="N93" s="73"/>
      <c r="O93" s="74"/>
      <c r="P93" s="58">
        <f t="shared" si="7"/>
        <v>0</v>
      </c>
      <c r="Q93" s="59">
        <f t="shared" si="8"/>
        <v>0</v>
      </c>
      <c r="R93" s="16">
        <f t="shared" si="9"/>
        <v>0</v>
      </c>
      <c r="S93" s="59">
        <f t="shared" si="10"/>
        <v>0</v>
      </c>
    </row>
    <row r="94" spans="1:19" ht="19" x14ac:dyDescent="0.2">
      <c r="A94" s="7"/>
      <c r="B94" s="4"/>
      <c r="C94" s="5"/>
      <c r="D94" s="73"/>
      <c r="E94" s="74"/>
      <c r="F94" s="73"/>
      <c r="G94" s="74"/>
      <c r="H94" s="73"/>
      <c r="I94" s="74"/>
      <c r="J94" s="73"/>
      <c r="K94" s="74"/>
      <c r="L94" s="73"/>
      <c r="M94" s="74"/>
      <c r="N94" s="73"/>
      <c r="O94" s="74"/>
      <c r="P94" s="58">
        <f t="shared" si="7"/>
        <v>0</v>
      </c>
      <c r="Q94" s="59">
        <f t="shared" si="8"/>
        <v>0</v>
      </c>
      <c r="R94" s="16">
        <f t="shared" si="9"/>
        <v>0</v>
      </c>
      <c r="S94" s="59">
        <f t="shared" si="10"/>
        <v>0</v>
      </c>
    </row>
    <row r="95" spans="1:19" ht="19" x14ac:dyDescent="0.2">
      <c r="A95" s="7"/>
      <c r="B95" s="4"/>
      <c r="C95" s="5"/>
      <c r="D95" s="73"/>
      <c r="E95" s="74"/>
      <c r="F95" s="73"/>
      <c r="G95" s="74"/>
      <c r="H95" s="73"/>
      <c r="I95" s="74"/>
      <c r="J95" s="73"/>
      <c r="K95" s="74"/>
      <c r="L95" s="73"/>
      <c r="M95" s="74"/>
      <c r="N95" s="73"/>
      <c r="O95" s="74"/>
      <c r="P95" s="58">
        <f t="shared" si="7"/>
        <v>0</v>
      </c>
      <c r="Q95" s="59">
        <f t="shared" si="8"/>
        <v>0</v>
      </c>
      <c r="R95" s="16">
        <f t="shared" si="9"/>
        <v>0</v>
      </c>
      <c r="S95" s="59">
        <f t="shared" si="10"/>
        <v>0</v>
      </c>
    </row>
    <row r="96" spans="1:19" ht="19" x14ac:dyDescent="0.2">
      <c r="A96" s="7"/>
      <c r="B96" s="4"/>
      <c r="C96" s="5"/>
      <c r="D96" s="73"/>
      <c r="E96" s="74"/>
      <c r="F96" s="73"/>
      <c r="G96" s="74"/>
      <c r="H96" s="73"/>
      <c r="I96" s="74"/>
      <c r="J96" s="73"/>
      <c r="K96" s="74"/>
      <c r="L96" s="73"/>
      <c r="M96" s="74"/>
      <c r="N96" s="73"/>
      <c r="O96" s="74"/>
      <c r="P96" s="58">
        <f t="shared" si="7"/>
        <v>0</v>
      </c>
      <c r="Q96" s="59">
        <f t="shared" si="8"/>
        <v>0</v>
      </c>
      <c r="R96" s="16">
        <f t="shared" si="9"/>
        <v>0</v>
      </c>
      <c r="S96" s="59">
        <f t="shared" si="10"/>
        <v>0</v>
      </c>
    </row>
    <row r="97" spans="1:19" ht="19" x14ac:dyDescent="0.2">
      <c r="A97" s="7"/>
      <c r="B97" s="4"/>
      <c r="C97" s="5"/>
      <c r="D97" s="73"/>
      <c r="E97" s="74"/>
      <c r="F97" s="73"/>
      <c r="G97" s="74"/>
      <c r="H97" s="73"/>
      <c r="I97" s="74"/>
      <c r="J97" s="73"/>
      <c r="K97" s="74"/>
      <c r="L97" s="73"/>
      <c r="M97" s="74"/>
      <c r="N97" s="73"/>
      <c r="O97" s="74"/>
      <c r="P97" s="58">
        <f t="shared" si="7"/>
        <v>0</v>
      </c>
      <c r="Q97" s="59">
        <f t="shared" si="8"/>
        <v>0</v>
      </c>
      <c r="R97" s="16">
        <f t="shared" si="9"/>
        <v>0</v>
      </c>
      <c r="S97" s="59">
        <f t="shared" si="10"/>
        <v>0</v>
      </c>
    </row>
    <row r="98" spans="1:19" ht="19" x14ac:dyDescent="0.2">
      <c r="A98" s="7"/>
      <c r="B98" s="4"/>
      <c r="C98" s="5"/>
      <c r="D98" s="73"/>
      <c r="E98" s="74"/>
      <c r="F98" s="73"/>
      <c r="G98" s="74"/>
      <c r="H98" s="73"/>
      <c r="I98" s="74"/>
      <c r="J98" s="73"/>
      <c r="K98" s="74"/>
      <c r="L98" s="73"/>
      <c r="M98" s="74"/>
      <c r="N98" s="73"/>
      <c r="O98" s="74"/>
      <c r="P98" s="58">
        <f t="shared" si="7"/>
        <v>0</v>
      </c>
      <c r="Q98" s="59">
        <f t="shared" si="8"/>
        <v>0</v>
      </c>
      <c r="R98" s="16">
        <f t="shared" si="9"/>
        <v>0</v>
      </c>
      <c r="S98" s="59">
        <f t="shared" si="10"/>
        <v>0</v>
      </c>
    </row>
    <row r="99" spans="1:19" ht="19" x14ac:dyDescent="0.2">
      <c r="A99" s="7"/>
      <c r="B99" s="4"/>
      <c r="C99" s="5"/>
      <c r="D99" s="73"/>
      <c r="E99" s="74"/>
      <c r="F99" s="73"/>
      <c r="G99" s="74"/>
      <c r="H99" s="73"/>
      <c r="I99" s="74"/>
      <c r="J99" s="73"/>
      <c r="K99" s="74"/>
      <c r="L99" s="73"/>
      <c r="M99" s="74"/>
      <c r="N99" s="73"/>
      <c r="O99" s="74"/>
      <c r="P99" s="58">
        <f t="shared" si="7"/>
        <v>0</v>
      </c>
      <c r="Q99" s="59">
        <f t="shared" si="8"/>
        <v>0</v>
      </c>
      <c r="R99" s="16">
        <f t="shared" si="9"/>
        <v>0</v>
      </c>
      <c r="S99" s="59">
        <f t="shared" si="10"/>
        <v>0</v>
      </c>
    </row>
    <row r="100" spans="1:19" ht="19" x14ac:dyDescent="0.2">
      <c r="A100" s="7"/>
      <c r="B100" s="4"/>
      <c r="C100" s="5"/>
      <c r="D100" s="73"/>
      <c r="E100" s="74"/>
      <c r="F100" s="73"/>
      <c r="G100" s="74"/>
      <c r="H100" s="73"/>
      <c r="I100" s="74"/>
      <c r="J100" s="73"/>
      <c r="K100" s="74"/>
      <c r="L100" s="73"/>
      <c r="M100" s="74"/>
      <c r="N100" s="73"/>
      <c r="O100" s="74"/>
      <c r="P100" s="58">
        <f t="shared" si="7"/>
        <v>0</v>
      </c>
      <c r="Q100" s="59">
        <f t="shared" si="8"/>
        <v>0</v>
      </c>
      <c r="R100" s="16">
        <f t="shared" si="9"/>
        <v>0</v>
      </c>
      <c r="S100" s="59">
        <f t="shared" si="10"/>
        <v>0</v>
      </c>
    </row>
    <row r="101" spans="1:19" ht="19" x14ac:dyDescent="0.2">
      <c r="A101" s="7"/>
      <c r="B101" s="4"/>
      <c r="C101" s="5"/>
      <c r="D101" s="73"/>
      <c r="E101" s="74"/>
      <c r="F101" s="73"/>
      <c r="G101" s="74"/>
      <c r="H101" s="73"/>
      <c r="I101" s="74"/>
      <c r="J101" s="73"/>
      <c r="K101" s="74"/>
      <c r="L101" s="73"/>
      <c r="M101" s="74"/>
      <c r="N101" s="73"/>
      <c r="O101" s="74"/>
      <c r="P101" s="58">
        <f t="shared" si="7"/>
        <v>0</v>
      </c>
      <c r="Q101" s="59">
        <f t="shared" si="8"/>
        <v>0</v>
      </c>
      <c r="R101" s="16">
        <f t="shared" si="9"/>
        <v>0</v>
      </c>
      <c r="S101" s="59">
        <f t="shared" si="10"/>
        <v>0</v>
      </c>
    </row>
    <row r="102" spans="1:19" ht="19" x14ac:dyDescent="0.2">
      <c r="A102" s="7"/>
      <c r="B102" s="4"/>
      <c r="C102" s="5"/>
      <c r="D102" s="73"/>
      <c r="E102" s="74"/>
      <c r="F102" s="73"/>
      <c r="G102" s="74"/>
      <c r="H102" s="73"/>
      <c r="I102" s="74"/>
      <c r="J102" s="73"/>
      <c r="K102" s="74"/>
      <c r="L102" s="73"/>
      <c r="M102" s="74"/>
      <c r="N102" s="73"/>
      <c r="O102" s="74"/>
      <c r="P102" s="58">
        <f t="shared" si="7"/>
        <v>0</v>
      </c>
      <c r="Q102" s="59">
        <f t="shared" si="8"/>
        <v>0</v>
      </c>
      <c r="R102" s="16">
        <f t="shared" si="9"/>
        <v>0</v>
      </c>
      <c r="S102" s="59">
        <f t="shared" si="10"/>
        <v>0</v>
      </c>
    </row>
    <row r="103" spans="1:19" ht="19" x14ac:dyDescent="0.2">
      <c r="A103" s="7"/>
      <c r="B103" s="4"/>
      <c r="C103" s="5"/>
      <c r="D103" s="73"/>
      <c r="E103" s="74"/>
      <c r="F103" s="73"/>
      <c r="G103" s="74"/>
      <c r="H103" s="73"/>
      <c r="I103" s="74"/>
      <c r="J103" s="73"/>
      <c r="K103" s="74"/>
      <c r="L103" s="73"/>
      <c r="M103" s="74"/>
      <c r="N103" s="73"/>
      <c r="O103" s="74"/>
      <c r="P103" s="58">
        <f t="shared" si="7"/>
        <v>0</v>
      </c>
      <c r="Q103" s="59">
        <f t="shared" si="8"/>
        <v>0</v>
      </c>
      <c r="R103" s="16">
        <f t="shared" si="9"/>
        <v>0</v>
      </c>
      <c r="S103" s="59">
        <f t="shared" si="10"/>
        <v>0</v>
      </c>
    </row>
    <row r="104" spans="1:19" ht="19" x14ac:dyDescent="0.2">
      <c r="A104" s="7"/>
      <c r="B104" s="4"/>
      <c r="C104" s="5"/>
      <c r="D104" s="73"/>
      <c r="E104" s="74"/>
      <c r="F104" s="73"/>
      <c r="G104" s="74"/>
      <c r="H104" s="73"/>
      <c r="I104" s="74"/>
      <c r="J104" s="73"/>
      <c r="K104" s="74"/>
      <c r="L104" s="73"/>
      <c r="M104" s="74"/>
      <c r="N104" s="73"/>
      <c r="O104" s="74"/>
      <c r="P104" s="58">
        <f t="shared" si="7"/>
        <v>0</v>
      </c>
      <c r="Q104" s="59">
        <f t="shared" si="8"/>
        <v>0</v>
      </c>
      <c r="R104" s="16">
        <f t="shared" si="9"/>
        <v>0</v>
      </c>
      <c r="S104" s="59">
        <f t="shared" si="10"/>
        <v>0</v>
      </c>
    </row>
    <row r="105" spans="1:19" ht="19" x14ac:dyDescent="0.2">
      <c r="A105" s="7"/>
      <c r="B105" s="4"/>
      <c r="C105" s="5"/>
      <c r="D105" s="73"/>
      <c r="E105" s="74"/>
      <c r="F105" s="73"/>
      <c r="G105" s="74"/>
      <c r="H105" s="73"/>
      <c r="I105" s="74"/>
      <c r="J105" s="73"/>
      <c r="K105" s="74"/>
      <c r="L105" s="73"/>
      <c r="M105" s="74"/>
      <c r="N105" s="73"/>
      <c r="O105" s="74"/>
      <c r="P105" s="58">
        <f t="shared" si="7"/>
        <v>0</v>
      </c>
      <c r="Q105" s="59">
        <f t="shared" si="8"/>
        <v>0</v>
      </c>
      <c r="R105" s="16">
        <f t="shared" si="9"/>
        <v>0</v>
      </c>
      <c r="S105" s="59">
        <f t="shared" si="10"/>
        <v>0</v>
      </c>
    </row>
    <row r="106" spans="1:19" ht="19" x14ac:dyDescent="0.2">
      <c r="A106" s="7"/>
      <c r="B106" s="4"/>
      <c r="C106" s="5"/>
      <c r="D106" s="73"/>
      <c r="E106" s="74"/>
      <c r="F106" s="73"/>
      <c r="G106" s="74"/>
      <c r="H106" s="73"/>
      <c r="I106" s="74"/>
      <c r="J106" s="73"/>
      <c r="K106" s="74"/>
      <c r="L106" s="73"/>
      <c r="M106" s="74"/>
      <c r="N106" s="73"/>
      <c r="O106" s="74"/>
      <c r="P106" s="58">
        <f t="shared" si="7"/>
        <v>0</v>
      </c>
      <c r="Q106" s="59">
        <f t="shared" si="8"/>
        <v>0</v>
      </c>
      <c r="R106" s="16">
        <f t="shared" si="9"/>
        <v>0</v>
      </c>
      <c r="S106" s="59">
        <f t="shared" si="10"/>
        <v>0</v>
      </c>
    </row>
    <row r="107" spans="1:19" ht="19" x14ac:dyDescent="0.2">
      <c r="A107" s="7"/>
      <c r="B107" s="4"/>
      <c r="C107" s="5"/>
      <c r="D107" s="73"/>
      <c r="E107" s="74"/>
      <c r="F107" s="73"/>
      <c r="G107" s="74"/>
      <c r="H107" s="73"/>
      <c r="I107" s="74"/>
      <c r="J107" s="73"/>
      <c r="K107" s="74"/>
      <c r="L107" s="73"/>
      <c r="M107" s="74"/>
      <c r="N107" s="73"/>
      <c r="O107" s="74"/>
      <c r="P107" s="58">
        <f t="shared" si="7"/>
        <v>0</v>
      </c>
      <c r="Q107" s="59">
        <f t="shared" si="8"/>
        <v>0</v>
      </c>
      <c r="R107" s="16">
        <f t="shared" si="9"/>
        <v>0</v>
      </c>
      <c r="S107" s="59">
        <f t="shared" si="10"/>
        <v>0</v>
      </c>
    </row>
    <row r="108" spans="1:19" ht="19" x14ac:dyDescent="0.2">
      <c r="A108" s="7"/>
      <c r="B108" s="4"/>
      <c r="C108" s="5"/>
      <c r="D108" s="73"/>
      <c r="E108" s="74"/>
      <c r="F108" s="73"/>
      <c r="G108" s="74"/>
      <c r="H108" s="73"/>
      <c r="I108" s="74"/>
      <c r="J108" s="73"/>
      <c r="K108" s="74"/>
      <c r="L108" s="73"/>
      <c r="M108" s="74"/>
      <c r="N108" s="73"/>
      <c r="O108" s="74"/>
      <c r="P108" s="58">
        <f t="shared" si="7"/>
        <v>0</v>
      </c>
      <c r="Q108" s="59">
        <f t="shared" si="8"/>
        <v>0</v>
      </c>
      <c r="R108" s="16">
        <f t="shared" si="9"/>
        <v>0</v>
      </c>
      <c r="S108" s="59">
        <f t="shared" si="10"/>
        <v>0</v>
      </c>
    </row>
    <row r="109" spans="1:19" ht="19" x14ac:dyDescent="0.2">
      <c r="A109" s="7"/>
      <c r="B109" s="4"/>
      <c r="C109" s="5"/>
      <c r="D109" s="73"/>
      <c r="E109" s="74"/>
      <c r="F109" s="73"/>
      <c r="G109" s="74"/>
      <c r="H109" s="73"/>
      <c r="I109" s="74"/>
      <c r="J109" s="73"/>
      <c r="K109" s="74"/>
      <c r="L109" s="73"/>
      <c r="M109" s="74"/>
      <c r="N109" s="73"/>
      <c r="O109" s="74"/>
      <c r="P109" s="58">
        <f t="shared" si="7"/>
        <v>0</v>
      </c>
      <c r="Q109" s="59">
        <f t="shared" si="8"/>
        <v>0</v>
      </c>
      <c r="R109" s="16">
        <f t="shared" si="9"/>
        <v>0</v>
      </c>
      <c r="S109" s="59">
        <f t="shared" si="10"/>
        <v>0</v>
      </c>
    </row>
    <row r="110" spans="1:19" ht="19" x14ac:dyDescent="0.2">
      <c r="A110" s="7"/>
      <c r="B110" s="4"/>
      <c r="C110" s="5"/>
      <c r="D110" s="73"/>
      <c r="E110" s="74"/>
      <c r="F110" s="73"/>
      <c r="G110" s="74"/>
      <c r="H110" s="73"/>
      <c r="I110" s="74"/>
      <c r="J110" s="73"/>
      <c r="K110" s="74"/>
      <c r="L110" s="73"/>
      <c r="M110" s="74"/>
      <c r="N110" s="73"/>
      <c r="O110" s="74"/>
      <c r="P110" s="58">
        <f t="shared" si="7"/>
        <v>0</v>
      </c>
      <c r="Q110" s="59">
        <f t="shared" si="8"/>
        <v>0</v>
      </c>
      <c r="R110" s="16">
        <f t="shared" si="9"/>
        <v>0</v>
      </c>
      <c r="S110" s="59">
        <f t="shared" si="10"/>
        <v>0</v>
      </c>
    </row>
    <row r="111" spans="1:19" ht="19" x14ac:dyDescent="0.2">
      <c r="A111" s="8"/>
      <c r="B111" s="6"/>
      <c r="C111" s="60"/>
      <c r="D111" s="73"/>
      <c r="E111" s="74"/>
      <c r="F111" s="73"/>
      <c r="G111" s="74"/>
      <c r="H111" s="73"/>
      <c r="I111" s="74"/>
      <c r="J111" s="73"/>
      <c r="K111" s="74"/>
      <c r="L111" s="73"/>
      <c r="M111" s="74"/>
      <c r="N111" s="73"/>
      <c r="O111" s="74"/>
      <c r="P111" s="61">
        <f t="shared" si="7"/>
        <v>0</v>
      </c>
      <c r="Q111" s="62">
        <f t="shared" si="8"/>
        <v>0</v>
      </c>
      <c r="R111" s="63">
        <f t="shared" si="9"/>
        <v>0</v>
      </c>
      <c r="S111" s="62">
        <f t="shared" si="10"/>
        <v>0</v>
      </c>
    </row>
    <row r="112" spans="1:19" ht="29" customHeight="1" x14ac:dyDescent="0.2">
      <c r="A112" s="85"/>
      <c r="B112" s="86"/>
      <c r="C112" s="87"/>
      <c r="D112" s="75"/>
      <c r="E112" s="76"/>
      <c r="F112" s="75"/>
      <c r="G112" s="76"/>
      <c r="H112" s="75"/>
      <c r="I112" s="76"/>
      <c r="J112" s="75"/>
      <c r="K112" s="76"/>
      <c r="L112" s="75"/>
      <c r="M112" s="76"/>
      <c r="N112" s="75"/>
      <c r="O112" s="76"/>
      <c r="P112" s="18"/>
      <c r="Q112" s="17" t="e">
        <f>U28/C112</f>
        <v>#DIV/0!</v>
      </c>
      <c r="R112" s="18"/>
      <c r="S112" s="17" t="e">
        <f>U29/C112</f>
        <v>#DIV/0!</v>
      </c>
    </row>
    <row r="113" spans="1:19" ht="16" customHeight="1" x14ac:dyDescent="0.2">
      <c r="A113" s="82"/>
      <c r="B113" s="82"/>
      <c r="C113" s="84"/>
      <c r="D113" s="77"/>
      <c r="E113" s="77"/>
      <c r="F113" s="77"/>
      <c r="G113" s="77"/>
      <c r="H113" s="77"/>
      <c r="I113" s="77"/>
      <c r="J113" s="77"/>
      <c r="K113" s="77"/>
      <c r="L113" s="77"/>
      <c r="M113" s="77"/>
      <c r="N113" s="77"/>
      <c r="O113" s="77"/>
      <c r="P113" s="78" t="s">
        <v>20</v>
      </c>
      <c r="Q113" s="79"/>
      <c r="R113" s="78" t="s">
        <v>27</v>
      </c>
      <c r="S113" s="79"/>
    </row>
    <row r="114" spans="1:19" ht="19" x14ac:dyDescent="0.2">
      <c r="A114" s="9"/>
      <c r="B114" s="3"/>
      <c r="C114" s="64"/>
      <c r="D114" s="73"/>
      <c r="E114" s="74"/>
      <c r="F114" s="73"/>
      <c r="G114" s="74"/>
      <c r="H114" s="73"/>
      <c r="I114" s="74"/>
      <c r="J114" s="73"/>
      <c r="K114" s="74"/>
      <c r="L114" s="73"/>
      <c r="M114" s="74"/>
      <c r="N114" s="73"/>
      <c r="O114" s="74"/>
      <c r="P114" s="13">
        <f t="shared" ref="P114:P138" si="11">COUNTIFS(D114:O114,"&gt;=01/01/2017",D114:O114,"&lt;=31/12/2017",D114:O114,"&lt;="&amp;A$19)</f>
        <v>0</v>
      </c>
      <c r="Q114" s="14">
        <f t="shared" ref="Q114:Q138" si="12">IF(P114/MAX($Y$19,3)&gt;=1,1,P114/MAX($Y$19,3))</f>
        <v>0</v>
      </c>
      <c r="R114" s="15">
        <f t="shared" ref="R114:R138" si="13">COUNTIFS(D114:O114,"&gt;=01/06/2016",D114:O114,"&lt;=31/05/2017",D114:O114,"&lt;="&amp;A$19)</f>
        <v>0</v>
      </c>
      <c r="S114" s="14">
        <f t="shared" ref="S114:S138" si="14">IF(R114/MAX($Y$19,3)&gt;=1,1,R114/MAX($Y$19,3))</f>
        <v>0</v>
      </c>
    </row>
    <row r="115" spans="1:19" ht="19" x14ac:dyDescent="0.2">
      <c r="A115" s="7"/>
      <c r="B115" s="4"/>
      <c r="C115" s="5"/>
      <c r="D115" s="73"/>
      <c r="E115" s="74"/>
      <c r="F115" s="73"/>
      <c r="G115" s="74"/>
      <c r="H115" s="73"/>
      <c r="I115" s="74"/>
      <c r="J115" s="73"/>
      <c r="K115" s="74"/>
      <c r="L115" s="73"/>
      <c r="M115" s="74"/>
      <c r="N115" s="73"/>
      <c r="O115" s="74"/>
      <c r="P115" s="58">
        <f t="shared" si="11"/>
        <v>0</v>
      </c>
      <c r="Q115" s="59">
        <f t="shared" si="12"/>
        <v>0</v>
      </c>
      <c r="R115" s="16">
        <f t="shared" si="13"/>
        <v>0</v>
      </c>
      <c r="S115" s="59">
        <f t="shared" si="14"/>
        <v>0</v>
      </c>
    </row>
    <row r="116" spans="1:19" ht="19" x14ac:dyDescent="0.2">
      <c r="A116" s="7"/>
      <c r="B116" s="4"/>
      <c r="C116" s="5"/>
      <c r="D116" s="73"/>
      <c r="E116" s="74"/>
      <c r="F116" s="73"/>
      <c r="G116" s="74"/>
      <c r="H116" s="73"/>
      <c r="I116" s="74"/>
      <c r="J116" s="73"/>
      <c r="K116" s="74"/>
      <c r="L116" s="73"/>
      <c r="M116" s="74"/>
      <c r="N116" s="73"/>
      <c r="O116" s="74"/>
      <c r="P116" s="58">
        <f t="shared" si="11"/>
        <v>0</v>
      </c>
      <c r="Q116" s="59">
        <f t="shared" si="12"/>
        <v>0</v>
      </c>
      <c r="R116" s="16">
        <f t="shared" si="13"/>
        <v>0</v>
      </c>
      <c r="S116" s="59">
        <f t="shared" si="14"/>
        <v>0</v>
      </c>
    </row>
    <row r="117" spans="1:19" ht="19" x14ac:dyDescent="0.2">
      <c r="A117" s="7"/>
      <c r="B117" s="4"/>
      <c r="C117" s="5"/>
      <c r="D117" s="73"/>
      <c r="E117" s="74"/>
      <c r="F117" s="73"/>
      <c r="G117" s="74"/>
      <c r="H117" s="73"/>
      <c r="I117" s="74"/>
      <c r="J117" s="73"/>
      <c r="K117" s="74"/>
      <c r="L117" s="73"/>
      <c r="M117" s="74"/>
      <c r="N117" s="73"/>
      <c r="O117" s="74"/>
      <c r="P117" s="58">
        <f t="shared" si="11"/>
        <v>0</v>
      </c>
      <c r="Q117" s="59">
        <f t="shared" si="12"/>
        <v>0</v>
      </c>
      <c r="R117" s="16">
        <f t="shared" si="13"/>
        <v>0</v>
      </c>
      <c r="S117" s="59">
        <f t="shared" si="14"/>
        <v>0</v>
      </c>
    </row>
    <row r="118" spans="1:19" ht="19" x14ac:dyDescent="0.2">
      <c r="A118" s="7"/>
      <c r="B118" s="4"/>
      <c r="C118" s="5"/>
      <c r="D118" s="73"/>
      <c r="E118" s="74"/>
      <c r="F118" s="73"/>
      <c r="G118" s="74"/>
      <c r="H118" s="73"/>
      <c r="I118" s="74"/>
      <c r="J118" s="73"/>
      <c r="K118" s="74"/>
      <c r="L118" s="73"/>
      <c r="M118" s="74"/>
      <c r="N118" s="73"/>
      <c r="O118" s="74"/>
      <c r="P118" s="58">
        <f t="shared" si="11"/>
        <v>0</v>
      </c>
      <c r="Q118" s="59">
        <f t="shared" si="12"/>
        <v>0</v>
      </c>
      <c r="R118" s="16">
        <f t="shared" si="13"/>
        <v>0</v>
      </c>
      <c r="S118" s="59">
        <f t="shared" si="14"/>
        <v>0</v>
      </c>
    </row>
    <row r="119" spans="1:19" ht="19" x14ac:dyDescent="0.2">
      <c r="A119" s="7"/>
      <c r="B119" s="4"/>
      <c r="C119" s="5"/>
      <c r="D119" s="73"/>
      <c r="E119" s="74"/>
      <c r="F119" s="73"/>
      <c r="G119" s="74"/>
      <c r="H119" s="73"/>
      <c r="I119" s="74"/>
      <c r="J119" s="73"/>
      <c r="K119" s="74"/>
      <c r="L119" s="73"/>
      <c r="M119" s="74"/>
      <c r="N119" s="73"/>
      <c r="O119" s="74"/>
      <c r="P119" s="58">
        <f t="shared" si="11"/>
        <v>0</v>
      </c>
      <c r="Q119" s="59">
        <f t="shared" si="12"/>
        <v>0</v>
      </c>
      <c r="R119" s="16">
        <f t="shared" si="13"/>
        <v>0</v>
      </c>
      <c r="S119" s="59">
        <f t="shared" si="14"/>
        <v>0</v>
      </c>
    </row>
    <row r="120" spans="1:19" ht="19" x14ac:dyDescent="0.2">
      <c r="A120" s="7"/>
      <c r="B120" s="4"/>
      <c r="C120" s="5"/>
      <c r="D120" s="73"/>
      <c r="E120" s="74"/>
      <c r="F120" s="73"/>
      <c r="G120" s="74"/>
      <c r="H120" s="73"/>
      <c r="I120" s="74"/>
      <c r="J120" s="73"/>
      <c r="K120" s="74"/>
      <c r="L120" s="73"/>
      <c r="M120" s="74"/>
      <c r="N120" s="73"/>
      <c r="O120" s="74"/>
      <c r="P120" s="58">
        <f t="shared" si="11"/>
        <v>0</v>
      </c>
      <c r="Q120" s="59">
        <f t="shared" si="12"/>
        <v>0</v>
      </c>
      <c r="R120" s="16">
        <f t="shared" si="13"/>
        <v>0</v>
      </c>
      <c r="S120" s="59">
        <f t="shared" si="14"/>
        <v>0</v>
      </c>
    </row>
    <row r="121" spans="1:19" ht="19" x14ac:dyDescent="0.2">
      <c r="A121" s="7"/>
      <c r="B121" s="4"/>
      <c r="C121" s="5"/>
      <c r="D121" s="73"/>
      <c r="E121" s="74"/>
      <c r="F121" s="73"/>
      <c r="G121" s="74"/>
      <c r="H121" s="73"/>
      <c r="I121" s="74"/>
      <c r="J121" s="73"/>
      <c r="K121" s="74"/>
      <c r="L121" s="73"/>
      <c r="M121" s="74"/>
      <c r="N121" s="73"/>
      <c r="O121" s="74"/>
      <c r="P121" s="58">
        <f t="shared" si="11"/>
        <v>0</v>
      </c>
      <c r="Q121" s="59">
        <f t="shared" si="12"/>
        <v>0</v>
      </c>
      <c r="R121" s="16">
        <f t="shared" si="13"/>
        <v>0</v>
      </c>
      <c r="S121" s="59">
        <f t="shared" si="14"/>
        <v>0</v>
      </c>
    </row>
    <row r="122" spans="1:19" ht="19" x14ac:dyDescent="0.2">
      <c r="A122" s="7"/>
      <c r="B122" s="4"/>
      <c r="C122" s="5"/>
      <c r="D122" s="73"/>
      <c r="E122" s="74"/>
      <c r="F122" s="73"/>
      <c r="G122" s="74"/>
      <c r="H122" s="73"/>
      <c r="I122" s="74"/>
      <c r="J122" s="73"/>
      <c r="K122" s="74"/>
      <c r="L122" s="73"/>
      <c r="M122" s="74"/>
      <c r="N122" s="73"/>
      <c r="O122" s="74"/>
      <c r="P122" s="58">
        <f t="shared" si="11"/>
        <v>0</v>
      </c>
      <c r="Q122" s="59">
        <f t="shared" si="12"/>
        <v>0</v>
      </c>
      <c r="R122" s="16">
        <f t="shared" si="13"/>
        <v>0</v>
      </c>
      <c r="S122" s="59">
        <f t="shared" si="14"/>
        <v>0</v>
      </c>
    </row>
    <row r="123" spans="1:19" ht="19" x14ac:dyDescent="0.2">
      <c r="A123" s="7"/>
      <c r="B123" s="4"/>
      <c r="C123" s="5"/>
      <c r="D123" s="73"/>
      <c r="E123" s="74"/>
      <c r="F123" s="73"/>
      <c r="G123" s="74"/>
      <c r="H123" s="73"/>
      <c r="I123" s="74"/>
      <c r="J123" s="73"/>
      <c r="K123" s="74"/>
      <c r="L123" s="73"/>
      <c r="M123" s="74"/>
      <c r="N123" s="73"/>
      <c r="O123" s="74"/>
      <c r="P123" s="58">
        <f t="shared" si="11"/>
        <v>0</v>
      </c>
      <c r="Q123" s="59">
        <f t="shared" si="12"/>
        <v>0</v>
      </c>
      <c r="R123" s="16">
        <f t="shared" si="13"/>
        <v>0</v>
      </c>
      <c r="S123" s="59">
        <f t="shared" si="14"/>
        <v>0</v>
      </c>
    </row>
    <row r="124" spans="1:19" ht="19" x14ac:dyDescent="0.2">
      <c r="A124" s="7"/>
      <c r="B124" s="4"/>
      <c r="C124" s="5"/>
      <c r="D124" s="73"/>
      <c r="E124" s="74"/>
      <c r="F124" s="73"/>
      <c r="G124" s="74"/>
      <c r="H124" s="73"/>
      <c r="I124" s="74"/>
      <c r="J124" s="73"/>
      <c r="K124" s="74"/>
      <c r="L124" s="73"/>
      <c r="M124" s="74"/>
      <c r="N124" s="73"/>
      <c r="O124" s="74"/>
      <c r="P124" s="58">
        <f t="shared" si="11"/>
        <v>0</v>
      </c>
      <c r="Q124" s="59">
        <f t="shared" si="12"/>
        <v>0</v>
      </c>
      <c r="R124" s="16">
        <f t="shared" si="13"/>
        <v>0</v>
      </c>
      <c r="S124" s="59">
        <f t="shared" si="14"/>
        <v>0</v>
      </c>
    </row>
    <row r="125" spans="1:19" ht="19" x14ac:dyDescent="0.2">
      <c r="A125" s="7"/>
      <c r="B125" s="4"/>
      <c r="C125" s="5"/>
      <c r="D125" s="73"/>
      <c r="E125" s="74"/>
      <c r="F125" s="73"/>
      <c r="G125" s="74"/>
      <c r="H125" s="73"/>
      <c r="I125" s="74"/>
      <c r="J125" s="73"/>
      <c r="K125" s="74"/>
      <c r="L125" s="73"/>
      <c r="M125" s="74"/>
      <c r="N125" s="73"/>
      <c r="O125" s="74"/>
      <c r="P125" s="58">
        <f t="shared" si="11"/>
        <v>0</v>
      </c>
      <c r="Q125" s="59">
        <f t="shared" si="12"/>
        <v>0</v>
      </c>
      <c r="R125" s="16">
        <f t="shared" si="13"/>
        <v>0</v>
      </c>
      <c r="S125" s="59">
        <f t="shared" si="14"/>
        <v>0</v>
      </c>
    </row>
    <row r="126" spans="1:19" ht="19" x14ac:dyDescent="0.2">
      <c r="A126" s="7"/>
      <c r="B126" s="4"/>
      <c r="C126" s="5"/>
      <c r="D126" s="73"/>
      <c r="E126" s="74"/>
      <c r="F126" s="73"/>
      <c r="G126" s="74"/>
      <c r="H126" s="73"/>
      <c r="I126" s="74"/>
      <c r="J126" s="73"/>
      <c r="K126" s="74"/>
      <c r="L126" s="73"/>
      <c r="M126" s="74"/>
      <c r="N126" s="73"/>
      <c r="O126" s="74"/>
      <c r="P126" s="58">
        <f t="shared" si="11"/>
        <v>0</v>
      </c>
      <c r="Q126" s="59">
        <f t="shared" si="12"/>
        <v>0</v>
      </c>
      <c r="R126" s="16">
        <f t="shared" si="13"/>
        <v>0</v>
      </c>
      <c r="S126" s="59">
        <f t="shared" si="14"/>
        <v>0</v>
      </c>
    </row>
    <row r="127" spans="1:19" ht="19" x14ac:dyDescent="0.2">
      <c r="A127" s="7"/>
      <c r="B127" s="4"/>
      <c r="C127" s="5"/>
      <c r="D127" s="73"/>
      <c r="E127" s="74"/>
      <c r="F127" s="73"/>
      <c r="G127" s="74"/>
      <c r="H127" s="73"/>
      <c r="I127" s="74"/>
      <c r="J127" s="73"/>
      <c r="K127" s="74"/>
      <c r="L127" s="73"/>
      <c r="M127" s="74"/>
      <c r="N127" s="73"/>
      <c r="O127" s="74"/>
      <c r="P127" s="58">
        <f t="shared" si="11"/>
        <v>0</v>
      </c>
      <c r="Q127" s="59">
        <f t="shared" si="12"/>
        <v>0</v>
      </c>
      <c r="R127" s="16">
        <f t="shared" si="13"/>
        <v>0</v>
      </c>
      <c r="S127" s="59">
        <f t="shared" si="14"/>
        <v>0</v>
      </c>
    </row>
    <row r="128" spans="1:19" ht="19" x14ac:dyDescent="0.2">
      <c r="A128" s="7"/>
      <c r="B128" s="4"/>
      <c r="C128" s="5"/>
      <c r="D128" s="73"/>
      <c r="E128" s="74"/>
      <c r="F128" s="73"/>
      <c r="G128" s="74"/>
      <c r="H128" s="73"/>
      <c r="I128" s="74"/>
      <c r="J128" s="73"/>
      <c r="K128" s="74"/>
      <c r="L128" s="73"/>
      <c r="M128" s="74"/>
      <c r="N128" s="73"/>
      <c r="O128" s="74"/>
      <c r="P128" s="58">
        <f t="shared" si="11"/>
        <v>0</v>
      </c>
      <c r="Q128" s="59">
        <f t="shared" si="12"/>
        <v>0</v>
      </c>
      <c r="R128" s="16">
        <f t="shared" si="13"/>
        <v>0</v>
      </c>
      <c r="S128" s="59">
        <f t="shared" si="14"/>
        <v>0</v>
      </c>
    </row>
    <row r="129" spans="1:19" ht="19" x14ac:dyDescent="0.2">
      <c r="A129" s="7"/>
      <c r="B129" s="4"/>
      <c r="C129" s="5"/>
      <c r="D129" s="73"/>
      <c r="E129" s="74"/>
      <c r="F129" s="73"/>
      <c r="G129" s="74"/>
      <c r="H129" s="73"/>
      <c r="I129" s="74"/>
      <c r="J129" s="73"/>
      <c r="K129" s="74"/>
      <c r="L129" s="73"/>
      <c r="M129" s="74"/>
      <c r="N129" s="73"/>
      <c r="O129" s="74"/>
      <c r="P129" s="58">
        <f t="shared" si="11"/>
        <v>0</v>
      </c>
      <c r="Q129" s="59">
        <f t="shared" si="12"/>
        <v>0</v>
      </c>
      <c r="R129" s="16">
        <f t="shared" si="13"/>
        <v>0</v>
      </c>
      <c r="S129" s="59">
        <f t="shared" si="14"/>
        <v>0</v>
      </c>
    </row>
    <row r="130" spans="1:19" ht="19" x14ac:dyDescent="0.2">
      <c r="A130" s="7"/>
      <c r="B130" s="4"/>
      <c r="C130" s="5"/>
      <c r="D130" s="73"/>
      <c r="E130" s="74"/>
      <c r="F130" s="73"/>
      <c r="G130" s="74"/>
      <c r="H130" s="73"/>
      <c r="I130" s="74"/>
      <c r="J130" s="73"/>
      <c r="K130" s="74"/>
      <c r="L130" s="73"/>
      <c r="M130" s="74"/>
      <c r="N130" s="73"/>
      <c r="O130" s="74"/>
      <c r="P130" s="58">
        <f t="shared" si="11"/>
        <v>0</v>
      </c>
      <c r="Q130" s="59">
        <f t="shared" si="12"/>
        <v>0</v>
      </c>
      <c r="R130" s="16">
        <f t="shared" si="13"/>
        <v>0</v>
      </c>
      <c r="S130" s="59">
        <f t="shared" si="14"/>
        <v>0</v>
      </c>
    </row>
    <row r="131" spans="1:19" ht="19" x14ac:dyDescent="0.2">
      <c r="A131" s="7"/>
      <c r="B131" s="4"/>
      <c r="C131" s="5"/>
      <c r="D131" s="73"/>
      <c r="E131" s="74"/>
      <c r="F131" s="73"/>
      <c r="G131" s="74"/>
      <c r="H131" s="73"/>
      <c r="I131" s="74"/>
      <c r="J131" s="73"/>
      <c r="K131" s="74"/>
      <c r="L131" s="73"/>
      <c r="M131" s="74"/>
      <c r="N131" s="73"/>
      <c r="O131" s="74"/>
      <c r="P131" s="58">
        <f t="shared" si="11"/>
        <v>0</v>
      </c>
      <c r="Q131" s="59">
        <f t="shared" si="12"/>
        <v>0</v>
      </c>
      <c r="R131" s="16">
        <f t="shared" si="13"/>
        <v>0</v>
      </c>
      <c r="S131" s="59">
        <f t="shared" si="14"/>
        <v>0</v>
      </c>
    </row>
    <row r="132" spans="1:19" ht="19" x14ac:dyDescent="0.2">
      <c r="A132" s="7"/>
      <c r="B132" s="4"/>
      <c r="C132" s="5"/>
      <c r="D132" s="73"/>
      <c r="E132" s="74"/>
      <c r="F132" s="73"/>
      <c r="G132" s="74"/>
      <c r="H132" s="73"/>
      <c r="I132" s="74"/>
      <c r="J132" s="73"/>
      <c r="K132" s="74"/>
      <c r="L132" s="73"/>
      <c r="M132" s="74"/>
      <c r="N132" s="73"/>
      <c r="O132" s="74"/>
      <c r="P132" s="58">
        <f t="shared" si="11"/>
        <v>0</v>
      </c>
      <c r="Q132" s="59">
        <f t="shared" si="12"/>
        <v>0</v>
      </c>
      <c r="R132" s="16">
        <f t="shared" si="13"/>
        <v>0</v>
      </c>
      <c r="S132" s="59">
        <f t="shared" si="14"/>
        <v>0</v>
      </c>
    </row>
    <row r="133" spans="1:19" ht="19" x14ac:dyDescent="0.2">
      <c r="A133" s="7"/>
      <c r="B133" s="4"/>
      <c r="C133" s="5"/>
      <c r="D133" s="73"/>
      <c r="E133" s="74"/>
      <c r="F133" s="73"/>
      <c r="G133" s="74"/>
      <c r="H133" s="73"/>
      <c r="I133" s="74"/>
      <c r="J133" s="73"/>
      <c r="K133" s="74"/>
      <c r="L133" s="73"/>
      <c r="M133" s="74"/>
      <c r="N133" s="73"/>
      <c r="O133" s="74"/>
      <c r="P133" s="58">
        <f t="shared" si="11"/>
        <v>0</v>
      </c>
      <c r="Q133" s="59">
        <f t="shared" si="12"/>
        <v>0</v>
      </c>
      <c r="R133" s="16">
        <f t="shared" si="13"/>
        <v>0</v>
      </c>
      <c r="S133" s="59">
        <f t="shared" si="14"/>
        <v>0</v>
      </c>
    </row>
    <row r="134" spans="1:19" ht="19" x14ac:dyDescent="0.2">
      <c r="A134" s="7"/>
      <c r="B134" s="4"/>
      <c r="C134" s="5"/>
      <c r="D134" s="73"/>
      <c r="E134" s="74"/>
      <c r="F134" s="73"/>
      <c r="G134" s="74"/>
      <c r="H134" s="73"/>
      <c r="I134" s="74"/>
      <c r="J134" s="73"/>
      <c r="K134" s="74"/>
      <c r="L134" s="73"/>
      <c r="M134" s="74"/>
      <c r="N134" s="73"/>
      <c r="O134" s="74"/>
      <c r="P134" s="58">
        <f t="shared" si="11"/>
        <v>0</v>
      </c>
      <c r="Q134" s="59">
        <f t="shared" si="12"/>
        <v>0</v>
      </c>
      <c r="R134" s="16">
        <f t="shared" si="13"/>
        <v>0</v>
      </c>
      <c r="S134" s="59">
        <f t="shared" si="14"/>
        <v>0</v>
      </c>
    </row>
    <row r="135" spans="1:19" ht="19" x14ac:dyDescent="0.2">
      <c r="A135" s="7"/>
      <c r="B135" s="4"/>
      <c r="C135" s="5"/>
      <c r="D135" s="73"/>
      <c r="E135" s="74"/>
      <c r="F135" s="73"/>
      <c r="G135" s="74"/>
      <c r="H135" s="73"/>
      <c r="I135" s="74"/>
      <c r="J135" s="73"/>
      <c r="K135" s="74"/>
      <c r="L135" s="73"/>
      <c r="M135" s="74"/>
      <c r="N135" s="73"/>
      <c r="O135" s="74"/>
      <c r="P135" s="58">
        <f t="shared" si="11"/>
        <v>0</v>
      </c>
      <c r="Q135" s="59">
        <f t="shared" si="12"/>
        <v>0</v>
      </c>
      <c r="R135" s="16">
        <f t="shared" si="13"/>
        <v>0</v>
      </c>
      <c r="S135" s="59">
        <f t="shared" si="14"/>
        <v>0</v>
      </c>
    </row>
    <row r="136" spans="1:19" ht="19" x14ac:dyDescent="0.2">
      <c r="A136" s="7"/>
      <c r="B136" s="4"/>
      <c r="C136" s="5"/>
      <c r="D136" s="73"/>
      <c r="E136" s="74"/>
      <c r="F136" s="73"/>
      <c r="G136" s="74"/>
      <c r="H136" s="73"/>
      <c r="I136" s="74"/>
      <c r="J136" s="73"/>
      <c r="K136" s="74"/>
      <c r="L136" s="73"/>
      <c r="M136" s="74"/>
      <c r="N136" s="73"/>
      <c r="O136" s="74"/>
      <c r="P136" s="58">
        <f t="shared" si="11"/>
        <v>0</v>
      </c>
      <c r="Q136" s="59">
        <f t="shared" si="12"/>
        <v>0</v>
      </c>
      <c r="R136" s="16">
        <f t="shared" si="13"/>
        <v>0</v>
      </c>
      <c r="S136" s="59">
        <f t="shared" si="14"/>
        <v>0</v>
      </c>
    </row>
    <row r="137" spans="1:19" ht="19" x14ac:dyDescent="0.2">
      <c r="A137" s="7"/>
      <c r="B137" s="4"/>
      <c r="C137" s="5"/>
      <c r="D137" s="73"/>
      <c r="E137" s="74"/>
      <c r="F137" s="73"/>
      <c r="G137" s="74"/>
      <c r="H137" s="73"/>
      <c r="I137" s="74"/>
      <c r="J137" s="73"/>
      <c r="K137" s="74"/>
      <c r="L137" s="73"/>
      <c r="M137" s="74"/>
      <c r="N137" s="73"/>
      <c r="O137" s="74"/>
      <c r="P137" s="58">
        <f t="shared" si="11"/>
        <v>0</v>
      </c>
      <c r="Q137" s="59">
        <f t="shared" si="12"/>
        <v>0</v>
      </c>
      <c r="R137" s="16">
        <f t="shared" si="13"/>
        <v>0</v>
      </c>
      <c r="S137" s="59">
        <f t="shared" si="14"/>
        <v>0</v>
      </c>
    </row>
    <row r="138" spans="1:19" ht="19" x14ac:dyDescent="0.2">
      <c r="A138" s="8"/>
      <c r="B138" s="6"/>
      <c r="C138" s="60"/>
      <c r="D138" s="73"/>
      <c r="E138" s="74"/>
      <c r="F138" s="73"/>
      <c r="G138" s="74"/>
      <c r="H138" s="73"/>
      <c r="I138" s="74"/>
      <c r="J138" s="73"/>
      <c r="K138" s="74"/>
      <c r="L138" s="73"/>
      <c r="M138" s="74"/>
      <c r="N138" s="73"/>
      <c r="O138" s="74"/>
      <c r="P138" s="61">
        <f t="shared" si="11"/>
        <v>0</v>
      </c>
      <c r="Q138" s="62">
        <f t="shared" si="12"/>
        <v>0</v>
      </c>
      <c r="R138" s="63">
        <f t="shared" si="13"/>
        <v>0</v>
      </c>
      <c r="S138" s="62">
        <f t="shared" si="14"/>
        <v>0</v>
      </c>
    </row>
    <row r="139" spans="1:19" ht="29" customHeight="1" x14ac:dyDescent="0.2">
      <c r="A139" s="80"/>
      <c r="B139" s="81"/>
      <c r="C139" s="83">
        <f>COUNTA(B141:B165)</f>
        <v>0</v>
      </c>
      <c r="D139" s="75"/>
      <c r="E139" s="76"/>
      <c r="F139" s="75"/>
      <c r="G139" s="76"/>
      <c r="H139" s="75"/>
      <c r="I139" s="76"/>
      <c r="J139" s="75"/>
      <c r="K139" s="76"/>
      <c r="L139" s="75"/>
      <c r="M139" s="76"/>
      <c r="N139" s="75"/>
      <c r="O139" s="76"/>
      <c r="P139" s="18"/>
      <c r="Q139" s="17" t="e">
        <f>U30/C139</f>
        <v>#DIV/0!</v>
      </c>
      <c r="R139" s="18"/>
      <c r="S139" s="17" t="e">
        <f>U31/C139</f>
        <v>#DIV/0!</v>
      </c>
    </row>
    <row r="140" spans="1:19" ht="16" customHeight="1" x14ac:dyDescent="0.2">
      <c r="A140" s="82"/>
      <c r="B140" s="82"/>
      <c r="C140" s="84"/>
      <c r="D140" s="77"/>
      <c r="E140" s="77"/>
      <c r="F140" s="77"/>
      <c r="G140" s="77"/>
      <c r="H140" s="77"/>
      <c r="I140" s="77"/>
      <c r="J140" s="77"/>
      <c r="K140" s="77"/>
      <c r="L140" s="77"/>
      <c r="M140" s="77"/>
      <c r="N140" s="77"/>
      <c r="O140" s="77"/>
      <c r="P140" s="78" t="s">
        <v>20</v>
      </c>
      <c r="Q140" s="79"/>
      <c r="R140" s="78" t="s">
        <v>27</v>
      </c>
      <c r="S140" s="79"/>
    </row>
    <row r="141" spans="1:19" ht="19" x14ac:dyDescent="0.2">
      <c r="A141" s="9"/>
      <c r="B141" s="3"/>
      <c r="C141" s="64"/>
      <c r="D141" s="73"/>
      <c r="E141" s="74"/>
      <c r="F141" s="73"/>
      <c r="G141" s="74"/>
      <c r="H141" s="73"/>
      <c r="I141" s="74"/>
      <c r="J141" s="73"/>
      <c r="K141" s="74"/>
      <c r="L141" s="73"/>
      <c r="M141" s="74"/>
      <c r="N141" s="73"/>
      <c r="O141" s="74"/>
      <c r="P141" s="13">
        <f t="shared" ref="P141:P165" si="15">COUNTIFS(D141:O141,"&gt;=01/01/2017",D141:O141,"&lt;=31/12/2017",D141:O141,"&lt;="&amp;A$19)</f>
        <v>0</v>
      </c>
      <c r="Q141" s="14">
        <f t="shared" ref="Q141:Q165" si="16">IF(P141/MAX($Y$19,3)&gt;=1,1,P141/MAX($Y$19,3))</f>
        <v>0</v>
      </c>
      <c r="R141" s="15">
        <f t="shared" ref="R141:R165" si="17">COUNTIFS(D141:O141,"&gt;=01/06/2016",D141:O141,"&lt;=31/05/2017",D141:O141,"&lt;="&amp;A$19)</f>
        <v>0</v>
      </c>
      <c r="S141" s="14">
        <f t="shared" ref="S141:S165" si="18">IF(R141/MAX($Y$19,3)&gt;=1,1,R141/MAX($Y$19,3))</f>
        <v>0</v>
      </c>
    </row>
    <row r="142" spans="1:19" ht="19" x14ac:dyDescent="0.2">
      <c r="A142" s="7"/>
      <c r="B142" s="4"/>
      <c r="C142" s="5"/>
      <c r="D142" s="73"/>
      <c r="E142" s="74"/>
      <c r="F142" s="73"/>
      <c r="G142" s="74"/>
      <c r="H142" s="73"/>
      <c r="I142" s="74"/>
      <c r="J142" s="73"/>
      <c r="K142" s="74"/>
      <c r="L142" s="73"/>
      <c r="M142" s="74"/>
      <c r="N142" s="73"/>
      <c r="O142" s="74"/>
      <c r="P142" s="58">
        <f t="shared" si="15"/>
        <v>0</v>
      </c>
      <c r="Q142" s="59">
        <f t="shared" si="16"/>
        <v>0</v>
      </c>
      <c r="R142" s="16">
        <f t="shared" si="17"/>
        <v>0</v>
      </c>
      <c r="S142" s="59">
        <f t="shared" si="18"/>
        <v>0</v>
      </c>
    </row>
    <row r="143" spans="1:19" ht="19" x14ac:dyDescent="0.2">
      <c r="A143" s="7"/>
      <c r="B143" s="4"/>
      <c r="C143" s="5"/>
      <c r="D143" s="73"/>
      <c r="E143" s="74"/>
      <c r="F143" s="73"/>
      <c r="G143" s="74"/>
      <c r="H143" s="73"/>
      <c r="I143" s="74"/>
      <c r="J143" s="73"/>
      <c r="K143" s="74"/>
      <c r="L143" s="73"/>
      <c r="M143" s="74"/>
      <c r="N143" s="73"/>
      <c r="O143" s="74"/>
      <c r="P143" s="58">
        <f t="shared" si="15"/>
        <v>0</v>
      </c>
      <c r="Q143" s="59">
        <f t="shared" si="16"/>
        <v>0</v>
      </c>
      <c r="R143" s="16">
        <f t="shared" si="17"/>
        <v>0</v>
      </c>
      <c r="S143" s="59">
        <f t="shared" si="18"/>
        <v>0</v>
      </c>
    </row>
    <row r="144" spans="1:19" ht="19" x14ac:dyDescent="0.2">
      <c r="A144" s="7"/>
      <c r="B144" s="4"/>
      <c r="C144" s="5"/>
      <c r="D144" s="73"/>
      <c r="E144" s="74"/>
      <c r="F144" s="73"/>
      <c r="G144" s="74"/>
      <c r="H144" s="73"/>
      <c r="I144" s="74"/>
      <c r="J144" s="73"/>
      <c r="K144" s="74"/>
      <c r="L144" s="73"/>
      <c r="M144" s="74"/>
      <c r="N144" s="73"/>
      <c r="O144" s="74"/>
      <c r="P144" s="58">
        <f t="shared" si="15"/>
        <v>0</v>
      </c>
      <c r="Q144" s="59">
        <f t="shared" si="16"/>
        <v>0</v>
      </c>
      <c r="R144" s="16">
        <f t="shared" si="17"/>
        <v>0</v>
      </c>
      <c r="S144" s="59">
        <f t="shared" si="18"/>
        <v>0</v>
      </c>
    </row>
    <row r="145" spans="1:19" ht="19" x14ac:dyDescent="0.2">
      <c r="A145" s="7"/>
      <c r="B145" s="4"/>
      <c r="C145" s="5"/>
      <c r="D145" s="73"/>
      <c r="E145" s="74"/>
      <c r="F145" s="73"/>
      <c r="G145" s="74"/>
      <c r="H145" s="73"/>
      <c r="I145" s="74"/>
      <c r="J145" s="73"/>
      <c r="K145" s="74"/>
      <c r="L145" s="73"/>
      <c r="M145" s="74"/>
      <c r="N145" s="73"/>
      <c r="O145" s="74"/>
      <c r="P145" s="58">
        <f t="shared" si="15"/>
        <v>0</v>
      </c>
      <c r="Q145" s="59">
        <f t="shared" si="16"/>
        <v>0</v>
      </c>
      <c r="R145" s="16">
        <f t="shared" si="17"/>
        <v>0</v>
      </c>
      <c r="S145" s="59">
        <f t="shared" si="18"/>
        <v>0</v>
      </c>
    </row>
    <row r="146" spans="1:19" ht="19" x14ac:dyDescent="0.2">
      <c r="A146" s="7"/>
      <c r="B146" s="4"/>
      <c r="C146" s="5"/>
      <c r="D146" s="73"/>
      <c r="E146" s="74"/>
      <c r="F146" s="73"/>
      <c r="G146" s="74"/>
      <c r="H146" s="73"/>
      <c r="I146" s="74"/>
      <c r="J146" s="73"/>
      <c r="K146" s="74"/>
      <c r="L146" s="73"/>
      <c r="M146" s="74"/>
      <c r="N146" s="73"/>
      <c r="O146" s="74"/>
      <c r="P146" s="58">
        <f t="shared" si="15"/>
        <v>0</v>
      </c>
      <c r="Q146" s="59">
        <f t="shared" si="16"/>
        <v>0</v>
      </c>
      <c r="R146" s="16">
        <f t="shared" si="17"/>
        <v>0</v>
      </c>
      <c r="S146" s="59">
        <f t="shared" si="18"/>
        <v>0</v>
      </c>
    </row>
    <row r="147" spans="1:19" ht="19" x14ac:dyDescent="0.2">
      <c r="A147" s="7"/>
      <c r="B147" s="4"/>
      <c r="C147" s="5"/>
      <c r="D147" s="73"/>
      <c r="E147" s="74"/>
      <c r="F147" s="73"/>
      <c r="G147" s="74"/>
      <c r="H147" s="73"/>
      <c r="I147" s="74"/>
      <c r="J147" s="73"/>
      <c r="K147" s="74"/>
      <c r="L147" s="73"/>
      <c r="M147" s="74"/>
      <c r="N147" s="73"/>
      <c r="O147" s="74"/>
      <c r="P147" s="58">
        <f t="shared" si="15"/>
        <v>0</v>
      </c>
      <c r="Q147" s="59">
        <f t="shared" si="16"/>
        <v>0</v>
      </c>
      <c r="R147" s="16">
        <f t="shared" si="17"/>
        <v>0</v>
      </c>
      <c r="S147" s="59">
        <f t="shared" si="18"/>
        <v>0</v>
      </c>
    </row>
    <row r="148" spans="1:19" ht="19" x14ac:dyDescent="0.2">
      <c r="A148" s="7"/>
      <c r="B148" s="4"/>
      <c r="C148" s="5"/>
      <c r="D148" s="73"/>
      <c r="E148" s="74"/>
      <c r="F148" s="73"/>
      <c r="G148" s="74"/>
      <c r="H148" s="73"/>
      <c r="I148" s="74"/>
      <c r="J148" s="73"/>
      <c r="K148" s="74"/>
      <c r="L148" s="73"/>
      <c r="M148" s="74"/>
      <c r="N148" s="73"/>
      <c r="O148" s="74"/>
      <c r="P148" s="58">
        <f t="shared" si="15"/>
        <v>0</v>
      </c>
      <c r="Q148" s="59">
        <f t="shared" si="16"/>
        <v>0</v>
      </c>
      <c r="R148" s="16">
        <f t="shared" si="17"/>
        <v>0</v>
      </c>
      <c r="S148" s="59">
        <f t="shared" si="18"/>
        <v>0</v>
      </c>
    </row>
    <row r="149" spans="1:19" ht="19" x14ac:dyDescent="0.2">
      <c r="A149" s="7"/>
      <c r="B149" s="4"/>
      <c r="C149" s="5"/>
      <c r="D149" s="73"/>
      <c r="E149" s="74"/>
      <c r="F149" s="73"/>
      <c r="G149" s="74"/>
      <c r="H149" s="73"/>
      <c r="I149" s="74"/>
      <c r="J149" s="73"/>
      <c r="K149" s="74"/>
      <c r="L149" s="73"/>
      <c r="M149" s="74"/>
      <c r="N149" s="73"/>
      <c r="O149" s="74"/>
      <c r="P149" s="58">
        <f t="shared" si="15"/>
        <v>0</v>
      </c>
      <c r="Q149" s="59">
        <f t="shared" si="16"/>
        <v>0</v>
      </c>
      <c r="R149" s="16">
        <f t="shared" si="17"/>
        <v>0</v>
      </c>
      <c r="S149" s="59">
        <f t="shared" si="18"/>
        <v>0</v>
      </c>
    </row>
    <row r="150" spans="1:19" ht="19" x14ac:dyDescent="0.2">
      <c r="A150" s="7"/>
      <c r="B150" s="4"/>
      <c r="C150" s="5"/>
      <c r="D150" s="73"/>
      <c r="E150" s="74"/>
      <c r="F150" s="73"/>
      <c r="G150" s="74"/>
      <c r="H150" s="73"/>
      <c r="I150" s="74"/>
      <c r="J150" s="73"/>
      <c r="K150" s="74"/>
      <c r="L150" s="73"/>
      <c r="M150" s="74"/>
      <c r="N150" s="73"/>
      <c r="O150" s="74"/>
      <c r="P150" s="58">
        <f t="shared" si="15"/>
        <v>0</v>
      </c>
      <c r="Q150" s="59">
        <f t="shared" si="16"/>
        <v>0</v>
      </c>
      <c r="R150" s="16">
        <f t="shared" si="17"/>
        <v>0</v>
      </c>
      <c r="S150" s="59">
        <f t="shared" si="18"/>
        <v>0</v>
      </c>
    </row>
    <row r="151" spans="1:19" ht="19" x14ac:dyDescent="0.2">
      <c r="A151" s="7"/>
      <c r="B151" s="4"/>
      <c r="C151" s="5"/>
      <c r="D151" s="73"/>
      <c r="E151" s="74"/>
      <c r="F151" s="73"/>
      <c r="G151" s="74"/>
      <c r="H151" s="73"/>
      <c r="I151" s="74"/>
      <c r="J151" s="73"/>
      <c r="K151" s="74"/>
      <c r="L151" s="73"/>
      <c r="M151" s="74"/>
      <c r="N151" s="73"/>
      <c r="O151" s="74"/>
      <c r="P151" s="58">
        <f t="shared" si="15"/>
        <v>0</v>
      </c>
      <c r="Q151" s="59">
        <f t="shared" si="16"/>
        <v>0</v>
      </c>
      <c r="R151" s="16">
        <f t="shared" si="17"/>
        <v>0</v>
      </c>
      <c r="S151" s="59">
        <f t="shared" si="18"/>
        <v>0</v>
      </c>
    </row>
    <row r="152" spans="1:19" ht="19" x14ac:dyDescent="0.2">
      <c r="A152" s="7"/>
      <c r="B152" s="4"/>
      <c r="C152" s="5"/>
      <c r="D152" s="73"/>
      <c r="E152" s="74"/>
      <c r="F152" s="73"/>
      <c r="G152" s="74"/>
      <c r="H152" s="73"/>
      <c r="I152" s="74"/>
      <c r="J152" s="73"/>
      <c r="K152" s="74"/>
      <c r="L152" s="73"/>
      <c r="M152" s="74"/>
      <c r="N152" s="73"/>
      <c r="O152" s="74"/>
      <c r="P152" s="58">
        <f t="shared" si="15"/>
        <v>0</v>
      </c>
      <c r="Q152" s="59">
        <f t="shared" si="16"/>
        <v>0</v>
      </c>
      <c r="R152" s="16">
        <f t="shared" si="17"/>
        <v>0</v>
      </c>
      <c r="S152" s="59">
        <f t="shared" si="18"/>
        <v>0</v>
      </c>
    </row>
    <row r="153" spans="1:19" ht="19" x14ac:dyDescent="0.2">
      <c r="A153" s="7"/>
      <c r="B153" s="4"/>
      <c r="C153" s="5"/>
      <c r="D153" s="73"/>
      <c r="E153" s="74"/>
      <c r="F153" s="73"/>
      <c r="G153" s="74"/>
      <c r="H153" s="73"/>
      <c r="I153" s="74"/>
      <c r="J153" s="73"/>
      <c r="K153" s="74"/>
      <c r="L153" s="73"/>
      <c r="M153" s="74"/>
      <c r="N153" s="73"/>
      <c r="O153" s="74"/>
      <c r="P153" s="58">
        <f t="shared" si="15"/>
        <v>0</v>
      </c>
      <c r="Q153" s="59">
        <f t="shared" si="16"/>
        <v>0</v>
      </c>
      <c r="R153" s="16">
        <f t="shared" si="17"/>
        <v>0</v>
      </c>
      <c r="S153" s="59">
        <f t="shared" si="18"/>
        <v>0</v>
      </c>
    </row>
    <row r="154" spans="1:19" ht="19" x14ac:dyDescent="0.2">
      <c r="A154" s="7"/>
      <c r="B154" s="4"/>
      <c r="C154" s="5"/>
      <c r="D154" s="73"/>
      <c r="E154" s="74"/>
      <c r="F154" s="73"/>
      <c r="G154" s="74"/>
      <c r="H154" s="73"/>
      <c r="I154" s="74"/>
      <c r="J154" s="73"/>
      <c r="K154" s="74"/>
      <c r="L154" s="73"/>
      <c r="M154" s="74"/>
      <c r="N154" s="73"/>
      <c r="O154" s="74"/>
      <c r="P154" s="58">
        <f t="shared" si="15"/>
        <v>0</v>
      </c>
      <c r="Q154" s="59">
        <f t="shared" si="16"/>
        <v>0</v>
      </c>
      <c r="R154" s="16">
        <f t="shared" si="17"/>
        <v>0</v>
      </c>
      <c r="S154" s="59">
        <f t="shared" si="18"/>
        <v>0</v>
      </c>
    </row>
    <row r="155" spans="1:19" ht="19" x14ac:dyDescent="0.2">
      <c r="A155" s="7"/>
      <c r="B155" s="4"/>
      <c r="C155" s="5"/>
      <c r="D155" s="73"/>
      <c r="E155" s="74"/>
      <c r="F155" s="73"/>
      <c r="G155" s="74"/>
      <c r="H155" s="73"/>
      <c r="I155" s="74"/>
      <c r="J155" s="73"/>
      <c r="K155" s="74"/>
      <c r="L155" s="73"/>
      <c r="M155" s="74"/>
      <c r="N155" s="73"/>
      <c r="O155" s="74"/>
      <c r="P155" s="58">
        <f t="shared" si="15"/>
        <v>0</v>
      </c>
      <c r="Q155" s="59">
        <f t="shared" si="16"/>
        <v>0</v>
      </c>
      <c r="R155" s="16">
        <f t="shared" si="17"/>
        <v>0</v>
      </c>
      <c r="S155" s="59">
        <f t="shared" si="18"/>
        <v>0</v>
      </c>
    </row>
    <row r="156" spans="1:19" ht="19" x14ac:dyDescent="0.2">
      <c r="A156" s="7"/>
      <c r="B156" s="4"/>
      <c r="C156" s="5"/>
      <c r="D156" s="73"/>
      <c r="E156" s="74"/>
      <c r="F156" s="73"/>
      <c r="G156" s="74"/>
      <c r="H156" s="73"/>
      <c r="I156" s="74"/>
      <c r="J156" s="73"/>
      <c r="K156" s="74"/>
      <c r="L156" s="73"/>
      <c r="M156" s="74"/>
      <c r="N156" s="73"/>
      <c r="O156" s="74"/>
      <c r="P156" s="58">
        <f t="shared" si="15"/>
        <v>0</v>
      </c>
      <c r="Q156" s="59">
        <f t="shared" si="16"/>
        <v>0</v>
      </c>
      <c r="R156" s="16">
        <f t="shared" si="17"/>
        <v>0</v>
      </c>
      <c r="S156" s="59">
        <f t="shared" si="18"/>
        <v>0</v>
      </c>
    </row>
    <row r="157" spans="1:19" ht="19" x14ac:dyDescent="0.2">
      <c r="A157" s="7"/>
      <c r="B157" s="4"/>
      <c r="C157" s="5"/>
      <c r="D157" s="73"/>
      <c r="E157" s="74"/>
      <c r="F157" s="73"/>
      <c r="G157" s="74"/>
      <c r="H157" s="73"/>
      <c r="I157" s="74"/>
      <c r="J157" s="73"/>
      <c r="K157" s="74"/>
      <c r="L157" s="73"/>
      <c r="M157" s="74"/>
      <c r="N157" s="73"/>
      <c r="O157" s="74"/>
      <c r="P157" s="58">
        <f t="shared" si="15"/>
        <v>0</v>
      </c>
      <c r="Q157" s="59">
        <f t="shared" si="16"/>
        <v>0</v>
      </c>
      <c r="R157" s="16">
        <f t="shared" si="17"/>
        <v>0</v>
      </c>
      <c r="S157" s="59">
        <f t="shared" si="18"/>
        <v>0</v>
      </c>
    </row>
    <row r="158" spans="1:19" ht="19" x14ac:dyDescent="0.2">
      <c r="A158" s="7"/>
      <c r="B158" s="4"/>
      <c r="C158" s="5"/>
      <c r="D158" s="73"/>
      <c r="E158" s="74"/>
      <c r="F158" s="73"/>
      <c r="G158" s="74"/>
      <c r="H158" s="73"/>
      <c r="I158" s="74"/>
      <c r="J158" s="73"/>
      <c r="K158" s="74"/>
      <c r="L158" s="73"/>
      <c r="M158" s="74"/>
      <c r="N158" s="73"/>
      <c r="O158" s="74"/>
      <c r="P158" s="58">
        <f t="shared" si="15"/>
        <v>0</v>
      </c>
      <c r="Q158" s="59">
        <f t="shared" si="16"/>
        <v>0</v>
      </c>
      <c r="R158" s="16">
        <f t="shared" si="17"/>
        <v>0</v>
      </c>
      <c r="S158" s="59">
        <f t="shared" si="18"/>
        <v>0</v>
      </c>
    </row>
    <row r="159" spans="1:19" ht="19" x14ac:dyDescent="0.2">
      <c r="A159" s="7"/>
      <c r="B159" s="4"/>
      <c r="C159" s="5"/>
      <c r="D159" s="73"/>
      <c r="E159" s="74"/>
      <c r="F159" s="73"/>
      <c r="G159" s="74"/>
      <c r="H159" s="73"/>
      <c r="I159" s="74"/>
      <c r="J159" s="73"/>
      <c r="K159" s="74"/>
      <c r="L159" s="73"/>
      <c r="M159" s="74"/>
      <c r="N159" s="73"/>
      <c r="O159" s="74"/>
      <c r="P159" s="58">
        <f t="shared" si="15"/>
        <v>0</v>
      </c>
      <c r="Q159" s="59">
        <f t="shared" si="16"/>
        <v>0</v>
      </c>
      <c r="R159" s="16">
        <f t="shared" si="17"/>
        <v>0</v>
      </c>
      <c r="S159" s="59">
        <f t="shared" si="18"/>
        <v>0</v>
      </c>
    </row>
    <row r="160" spans="1:19" ht="19" x14ac:dyDescent="0.2">
      <c r="A160" s="7"/>
      <c r="B160" s="4"/>
      <c r="C160" s="5"/>
      <c r="D160" s="73"/>
      <c r="E160" s="74"/>
      <c r="F160" s="73"/>
      <c r="G160" s="74"/>
      <c r="H160" s="73"/>
      <c r="I160" s="74"/>
      <c r="J160" s="73"/>
      <c r="K160" s="74"/>
      <c r="L160" s="73"/>
      <c r="M160" s="74"/>
      <c r="N160" s="73"/>
      <c r="O160" s="74"/>
      <c r="P160" s="58">
        <f t="shared" si="15"/>
        <v>0</v>
      </c>
      <c r="Q160" s="59">
        <f t="shared" si="16"/>
        <v>0</v>
      </c>
      <c r="R160" s="16">
        <f t="shared" si="17"/>
        <v>0</v>
      </c>
      <c r="S160" s="59">
        <f t="shared" si="18"/>
        <v>0</v>
      </c>
    </row>
    <row r="161" spans="1:19" ht="19" x14ac:dyDescent="0.2">
      <c r="A161" s="7"/>
      <c r="B161" s="4"/>
      <c r="C161" s="5"/>
      <c r="D161" s="73"/>
      <c r="E161" s="74"/>
      <c r="F161" s="73"/>
      <c r="G161" s="74"/>
      <c r="H161" s="73"/>
      <c r="I161" s="74"/>
      <c r="J161" s="73"/>
      <c r="K161" s="74"/>
      <c r="L161" s="73"/>
      <c r="M161" s="74"/>
      <c r="N161" s="73"/>
      <c r="O161" s="74"/>
      <c r="P161" s="58">
        <f t="shared" si="15"/>
        <v>0</v>
      </c>
      <c r="Q161" s="59">
        <f t="shared" si="16"/>
        <v>0</v>
      </c>
      <c r="R161" s="16">
        <f t="shared" si="17"/>
        <v>0</v>
      </c>
      <c r="S161" s="59">
        <f t="shared" si="18"/>
        <v>0</v>
      </c>
    </row>
    <row r="162" spans="1:19" ht="19" x14ac:dyDescent="0.2">
      <c r="A162" s="7"/>
      <c r="B162" s="4"/>
      <c r="C162" s="5"/>
      <c r="D162" s="73"/>
      <c r="E162" s="74"/>
      <c r="F162" s="73"/>
      <c r="G162" s="74"/>
      <c r="H162" s="73"/>
      <c r="I162" s="74"/>
      <c r="J162" s="73"/>
      <c r="K162" s="74"/>
      <c r="L162" s="73"/>
      <c r="M162" s="74"/>
      <c r="N162" s="73"/>
      <c r="O162" s="74"/>
      <c r="P162" s="58">
        <f t="shared" si="15"/>
        <v>0</v>
      </c>
      <c r="Q162" s="59">
        <f t="shared" si="16"/>
        <v>0</v>
      </c>
      <c r="R162" s="16">
        <f t="shared" si="17"/>
        <v>0</v>
      </c>
      <c r="S162" s="59">
        <f t="shared" si="18"/>
        <v>0</v>
      </c>
    </row>
    <row r="163" spans="1:19" ht="19" x14ac:dyDescent="0.2">
      <c r="A163" s="7"/>
      <c r="B163" s="4"/>
      <c r="C163" s="5"/>
      <c r="D163" s="73"/>
      <c r="E163" s="74"/>
      <c r="F163" s="73"/>
      <c r="G163" s="74"/>
      <c r="H163" s="73"/>
      <c r="I163" s="74"/>
      <c r="J163" s="73"/>
      <c r="K163" s="74"/>
      <c r="L163" s="73"/>
      <c r="M163" s="74"/>
      <c r="N163" s="73"/>
      <c r="O163" s="74"/>
      <c r="P163" s="58">
        <f t="shared" si="15"/>
        <v>0</v>
      </c>
      <c r="Q163" s="59">
        <f t="shared" si="16"/>
        <v>0</v>
      </c>
      <c r="R163" s="16">
        <f t="shared" si="17"/>
        <v>0</v>
      </c>
      <c r="S163" s="59">
        <f t="shared" si="18"/>
        <v>0</v>
      </c>
    </row>
    <row r="164" spans="1:19" ht="19" x14ac:dyDescent="0.2">
      <c r="A164" s="7"/>
      <c r="B164" s="4"/>
      <c r="C164" s="5"/>
      <c r="D164" s="73"/>
      <c r="E164" s="74"/>
      <c r="F164" s="73"/>
      <c r="G164" s="74"/>
      <c r="H164" s="73"/>
      <c r="I164" s="74"/>
      <c r="J164" s="73"/>
      <c r="K164" s="74"/>
      <c r="L164" s="73"/>
      <c r="M164" s="74"/>
      <c r="N164" s="73"/>
      <c r="O164" s="74"/>
      <c r="P164" s="58">
        <f t="shared" si="15"/>
        <v>0</v>
      </c>
      <c r="Q164" s="59">
        <f t="shared" si="16"/>
        <v>0</v>
      </c>
      <c r="R164" s="16">
        <f t="shared" si="17"/>
        <v>0</v>
      </c>
      <c r="S164" s="59">
        <f t="shared" si="18"/>
        <v>0</v>
      </c>
    </row>
    <row r="165" spans="1:19" ht="19" x14ac:dyDescent="0.2">
      <c r="A165" s="7"/>
      <c r="B165" s="4"/>
      <c r="C165" s="5"/>
      <c r="D165" s="73"/>
      <c r="E165" s="74"/>
      <c r="F165" s="73"/>
      <c r="G165" s="74"/>
      <c r="H165" s="73"/>
      <c r="I165" s="74"/>
      <c r="J165" s="73"/>
      <c r="K165" s="74"/>
      <c r="L165" s="73"/>
      <c r="M165" s="74"/>
      <c r="N165" s="73"/>
      <c r="O165" s="74"/>
      <c r="P165" s="58">
        <f t="shared" si="15"/>
        <v>0</v>
      </c>
      <c r="Q165" s="59">
        <f t="shared" si="16"/>
        <v>0</v>
      </c>
      <c r="R165" s="16">
        <f t="shared" si="17"/>
        <v>0</v>
      </c>
      <c r="S165" s="59">
        <f t="shared" si="18"/>
        <v>0</v>
      </c>
    </row>
    <row r="174" spans="1:19" x14ac:dyDescent="0.2">
      <c r="B174" s="10">
        <f>DATE(2016,5,31)</f>
        <v>42521</v>
      </c>
      <c r="C174" s="10"/>
      <c r="D174" s="10"/>
    </row>
    <row r="175" spans="1:19" x14ac:dyDescent="0.2">
      <c r="B175" s="10">
        <f>B174+1</f>
        <v>42522</v>
      </c>
      <c r="C175" s="10"/>
      <c r="D175" s="10"/>
    </row>
    <row r="176" spans="1:19" x14ac:dyDescent="0.2">
      <c r="B176" s="10">
        <f t="shared" ref="B176:B239" si="19">B175+1</f>
        <v>42523</v>
      </c>
      <c r="C176" s="10"/>
      <c r="D176" s="10"/>
    </row>
    <row r="177" spans="2:4" x14ac:dyDescent="0.2">
      <c r="B177" s="10">
        <f t="shared" si="19"/>
        <v>42524</v>
      </c>
      <c r="C177" s="10"/>
      <c r="D177" s="10"/>
    </row>
    <row r="178" spans="2:4" x14ac:dyDescent="0.2">
      <c r="B178" s="10">
        <f t="shared" si="19"/>
        <v>42525</v>
      </c>
      <c r="C178" s="10"/>
      <c r="D178" s="10"/>
    </row>
    <row r="179" spans="2:4" x14ac:dyDescent="0.2">
      <c r="B179" s="10">
        <f t="shared" si="19"/>
        <v>42526</v>
      </c>
      <c r="C179" s="10"/>
      <c r="D179" s="10"/>
    </row>
    <row r="180" spans="2:4" x14ac:dyDescent="0.2">
      <c r="B180" s="10">
        <f t="shared" si="19"/>
        <v>42527</v>
      </c>
      <c r="C180" s="10"/>
      <c r="D180" s="10"/>
    </row>
    <row r="181" spans="2:4" x14ac:dyDescent="0.2">
      <c r="B181" s="10">
        <f t="shared" si="19"/>
        <v>42528</v>
      </c>
      <c r="C181" s="10"/>
      <c r="D181" s="10"/>
    </row>
    <row r="182" spans="2:4" x14ac:dyDescent="0.2">
      <c r="B182" s="10">
        <f t="shared" si="19"/>
        <v>42529</v>
      </c>
      <c r="C182" s="10"/>
      <c r="D182" s="10"/>
    </row>
    <row r="183" spans="2:4" x14ac:dyDescent="0.2">
      <c r="B183" s="10">
        <f t="shared" si="19"/>
        <v>42530</v>
      </c>
      <c r="C183" s="10"/>
      <c r="D183" s="10"/>
    </row>
    <row r="184" spans="2:4" x14ac:dyDescent="0.2">
      <c r="B184" s="10">
        <f t="shared" si="19"/>
        <v>42531</v>
      </c>
      <c r="C184" s="10"/>
      <c r="D184" s="10"/>
    </row>
    <row r="185" spans="2:4" x14ac:dyDescent="0.2">
      <c r="B185" s="10">
        <f t="shared" si="19"/>
        <v>42532</v>
      </c>
      <c r="C185" s="10"/>
      <c r="D185" s="10"/>
    </row>
    <row r="186" spans="2:4" x14ac:dyDescent="0.2">
      <c r="B186" s="10">
        <f t="shared" si="19"/>
        <v>42533</v>
      </c>
      <c r="C186" s="10"/>
      <c r="D186" s="10"/>
    </row>
    <row r="187" spans="2:4" x14ac:dyDescent="0.2">
      <c r="B187" s="10">
        <f t="shared" si="19"/>
        <v>42534</v>
      </c>
      <c r="C187" s="10"/>
      <c r="D187" s="10"/>
    </row>
    <row r="188" spans="2:4" x14ac:dyDescent="0.2">
      <c r="B188" s="10">
        <f t="shared" si="19"/>
        <v>42535</v>
      </c>
      <c r="C188" s="10"/>
      <c r="D188" s="10"/>
    </row>
    <row r="189" spans="2:4" x14ac:dyDescent="0.2">
      <c r="B189" s="10">
        <f t="shared" si="19"/>
        <v>42536</v>
      </c>
      <c r="C189" s="10"/>
      <c r="D189" s="10"/>
    </row>
    <row r="190" spans="2:4" x14ac:dyDescent="0.2">
      <c r="B190" s="10">
        <f t="shared" si="19"/>
        <v>42537</v>
      </c>
      <c r="C190" s="10"/>
      <c r="D190" s="10"/>
    </row>
    <row r="191" spans="2:4" x14ac:dyDescent="0.2">
      <c r="B191" s="10">
        <f t="shared" si="19"/>
        <v>42538</v>
      </c>
      <c r="C191" s="10"/>
      <c r="D191" s="10"/>
    </row>
    <row r="192" spans="2:4" x14ac:dyDescent="0.2">
      <c r="B192" s="10">
        <f t="shared" si="19"/>
        <v>42539</v>
      </c>
      <c r="C192" s="10"/>
      <c r="D192" s="10"/>
    </row>
    <row r="193" spans="2:4" x14ac:dyDescent="0.2">
      <c r="B193" s="10">
        <f t="shared" si="19"/>
        <v>42540</v>
      </c>
      <c r="C193" s="10"/>
      <c r="D193" s="10"/>
    </row>
    <row r="194" spans="2:4" x14ac:dyDescent="0.2">
      <c r="B194" s="10">
        <f t="shared" si="19"/>
        <v>42541</v>
      </c>
      <c r="C194" s="10"/>
      <c r="D194" s="10"/>
    </row>
    <row r="195" spans="2:4" x14ac:dyDescent="0.2">
      <c r="B195" s="10">
        <f t="shared" si="19"/>
        <v>42542</v>
      </c>
      <c r="C195" s="10"/>
      <c r="D195" s="10"/>
    </row>
    <row r="196" spans="2:4" x14ac:dyDescent="0.2">
      <c r="B196" s="10">
        <f t="shared" si="19"/>
        <v>42543</v>
      </c>
      <c r="C196" s="10"/>
      <c r="D196" s="10"/>
    </row>
    <row r="197" spans="2:4" x14ac:dyDescent="0.2">
      <c r="B197" s="10">
        <f t="shared" si="19"/>
        <v>42544</v>
      </c>
      <c r="C197" s="10"/>
      <c r="D197" s="10"/>
    </row>
    <row r="198" spans="2:4" x14ac:dyDescent="0.2">
      <c r="B198" s="10">
        <f t="shared" si="19"/>
        <v>42545</v>
      </c>
      <c r="C198" s="10"/>
      <c r="D198" s="10"/>
    </row>
    <row r="199" spans="2:4" x14ac:dyDescent="0.2">
      <c r="B199" s="10">
        <f t="shared" si="19"/>
        <v>42546</v>
      </c>
      <c r="C199" s="10"/>
      <c r="D199" s="10"/>
    </row>
    <row r="200" spans="2:4" x14ac:dyDescent="0.2">
      <c r="B200" s="10">
        <f t="shared" si="19"/>
        <v>42547</v>
      </c>
      <c r="C200" s="10"/>
      <c r="D200" s="10"/>
    </row>
    <row r="201" spans="2:4" x14ac:dyDescent="0.2">
      <c r="B201" s="10">
        <f t="shared" si="19"/>
        <v>42548</v>
      </c>
      <c r="C201" s="10"/>
      <c r="D201" s="10"/>
    </row>
    <row r="202" spans="2:4" x14ac:dyDescent="0.2">
      <c r="B202" s="10">
        <f t="shared" si="19"/>
        <v>42549</v>
      </c>
      <c r="C202" s="10"/>
      <c r="D202" s="10"/>
    </row>
    <row r="203" spans="2:4" x14ac:dyDescent="0.2">
      <c r="B203" s="10">
        <f t="shared" si="19"/>
        <v>42550</v>
      </c>
      <c r="C203" s="10"/>
      <c r="D203" s="10"/>
    </row>
    <row r="204" spans="2:4" x14ac:dyDescent="0.2">
      <c r="B204" s="10">
        <f t="shared" si="19"/>
        <v>42551</v>
      </c>
      <c r="C204" s="10"/>
      <c r="D204" s="10"/>
    </row>
    <row r="205" spans="2:4" x14ac:dyDescent="0.2">
      <c r="B205" s="10">
        <f t="shared" si="19"/>
        <v>42552</v>
      </c>
      <c r="C205" s="10"/>
      <c r="D205" s="10"/>
    </row>
    <row r="206" spans="2:4" x14ac:dyDescent="0.2">
      <c r="B206" s="10">
        <f t="shared" si="19"/>
        <v>42553</v>
      </c>
      <c r="C206" s="10"/>
      <c r="D206" s="10"/>
    </row>
    <row r="207" spans="2:4" x14ac:dyDescent="0.2">
      <c r="B207" s="10">
        <f t="shared" si="19"/>
        <v>42554</v>
      </c>
      <c r="C207" s="10"/>
      <c r="D207" s="10"/>
    </row>
    <row r="208" spans="2:4" x14ac:dyDescent="0.2">
      <c r="B208" s="10">
        <f t="shared" si="19"/>
        <v>42555</v>
      </c>
      <c r="C208" s="10"/>
      <c r="D208" s="10"/>
    </row>
    <row r="209" spans="2:4" x14ac:dyDescent="0.2">
      <c r="B209" s="10">
        <f t="shared" si="19"/>
        <v>42556</v>
      </c>
      <c r="C209" s="10"/>
      <c r="D209" s="10"/>
    </row>
    <row r="210" spans="2:4" x14ac:dyDescent="0.2">
      <c r="B210" s="10">
        <f t="shared" si="19"/>
        <v>42557</v>
      </c>
      <c r="C210" s="10"/>
      <c r="D210" s="10"/>
    </row>
    <row r="211" spans="2:4" x14ac:dyDescent="0.2">
      <c r="B211" s="10">
        <f t="shared" si="19"/>
        <v>42558</v>
      </c>
      <c r="C211" s="10"/>
      <c r="D211" s="10"/>
    </row>
    <row r="212" spans="2:4" x14ac:dyDescent="0.2">
      <c r="B212" s="10">
        <f t="shared" si="19"/>
        <v>42559</v>
      </c>
      <c r="C212" s="10"/>
      <c r="D212" s="10"/>
    </row>
    <row r="213" spans="2:4" x14ac:dyDescent="0.2">
      <c r="B213" s="10">
        <f t="shared" si="19"/>
        <v>42560</v>
      </c>
      <c r="C213" s="10"/>
      <c r="D213" s="10"/>
    </row>
    <row r="214" spans="2:4" x14ac:dyDescent="0.2">
      <c r="B214" s="10">
        <f t="shared" si="19"/>
        <v>42561</v>
      </c>
      <c r="C214" s="10"/>
      <c r="D214" s="10"/>
    </row>
    <row r="215" spans="2:4" x14ac:dyDescent="0.2">
      <c r="B215" s="10">
        <f t="shared" si="19"/>
        <v>42562</v>
      </c>
      <c r="C215" s="10"/>
      <c r="D215" s="10"/>
    </row>
    <row r="216" spans="2:4" x14ac:dyDescent="0.2">
      <c r="B216" s="10">
        <f t="shared" si="19"/>
        <v>42563</v>
      </c>
      <c r="C216" s="10"/>
      <c r="D216" s="10"/>
    </row>
    <row r="217" spans="2:4" x14ac:dyDescent="0.2">
      <c r="B217" s="10">
        <f t="shared" si="19"/>
        <v>42564</v>
      </c>
      <c r="C217" s="10"/>
      <c r="D217" s="10"/>
    </row>
    <row r="218" spans="2:4" x14ac:dyDescent="0.2">
      <c r="B218" s="10">
        <f t="shared" si="19"/>
        <v>42565</v>
      </c>
      <c r="C218" s="10"/>
      <c r="D218" s="10"/>
    </row>
    <row r="219" spans="2:4" x14ac:dyDescent="0.2">
      <c r="B219" s="10">
        <f t="shared" si="19"/>
        <v>42566</v>
      </c>
      <c r="C219" s="10"/>
      <c r="D219" s="10"/>
    </row>
    <row r="220" spans="2:4" x14ac:dyDescent="0.2">
      <c r="B220" s="10">
        <f t="shared" si="19"/>
        <v>42567</v>
      </c>
      <c r="C220" s="10"/>
      <c r="D220" s="10"/>
    </row>
    <row r="221" spans="2:4" x14ac:dyDescent="0.2">
      <c r="B221" s="10">
        <f t="shared" si="19"/>
        <v>42568</v>
      </c>
      <c r="C221" s="10"/>
      <c r="D221" s="10"/>
    </row>
    <row r="222" spans="2:4" x14ac:dyDescent="0.2">
      <c r="B222" s="10">
        <f t="shared" si="19"/>
        <v>42569</v>
      </c>
      <c r="C222" s="10"/>
      <c r="D222" s="10"/>
    </row>
    <row r="223" spans="2:4" x14ac:dyDescent="0.2">
      <c r="B223" s="10">
        <f t="shared" si="19"/>
        <v>42570</v>
      </c>
      <c r="C223" s="10"/>
      <c r="D223" s="10"/>
    </row>
    <row r="224" spans="2:4" x14ac:dyDescent="0.2">
      <c r="B224" s="10">
        <f t="shared" si="19"/>
        <v>42571</v>
      </c>
      <c r="C224" s="10"/>
      <c r="D224" s="10"/>
    </row>
    <row r="225" spans="2:4" x14ac:dyDescent="0.2">
      <c r="B225" s="10">
        <f t="shared" si="19"/>
        <v>42572</v>
      </c>
      <c r="C225" s="10"/>
      <c r="D225" s="10"/>
    </row>
    <row r="226" spans="2:4" x14ac:dyDescent="0.2">
      <c r="B226" s="10">
        <f t="shared" si="19"/>
        <v>42573</v>
      </c>
      <c r="C226" s="10"/>
      <c r="D226" s="10"/>
    </row>
    <row r="227" spans="2:4" x14ac:dyDescent="0.2">
      <c r="B227" s="10">
        <f t="shared" si="19"/>
        <v>42574</v>
      </c>
      <c r="C227" s="10"/>
      <c r="D227" s="10"/>
    </row>
    <row r="228" spans="2:4" x14ac:dyDescent="0.2">
      <c r="B228" s="10">
        <f t="shared" si="19"/>
        <v>42575</v>
      </c>
      <c r="C228" s="10"/>
      <c r="D228" s="10"/>
    </row>
    <row r="229" spans="2:4" x14ac:dyDescent="0.2">
      <c r="B229" s="10">
        <f t="shared" si="19"/>
        <v>42576</v>
      </c>
      <c r="C229" s="10"/>
      <c r="D229" s="10"/>
    </row>
    <row r="230" spans="2:4" x14ac:dyDescent="0.2">
      <c r="B230" s="10">
        <f t="shared" si="19"/>
        <v>42577</v>
      </c>
      <c r="C230" s="10"/>
      <c r="D230" s="10"/>
    </row>
    <row r="231" spans="2:4" x14ac:dyDescent="0.2">
      <c r="B231" s="10">
        <f t="shared" si="19"/>
        <v>42578</v>
      </c>
      <c r="C231" s="10"/>
      <c r="D231" s="10"/>
    </row>
    <row r="232" spans="2:4" x14ac:dyDescent="0.2">
      <c r="B232" s="10">
        <f t="shared" si="19"/>
        <v>42579</v>
      </c>
      <c r="C232" s="10"/>
      <c r="D232" s="10"/>
    </row>
    <row r="233" spans="2:4" x14ac:dyDescent="0.2">
      <c r="B233" s="10">
        <f t="shared" si="19"/>
        <v>42580</v>
      </c>
      <c r="C233" s="10"/>
      <c r="D233" s="10"/>
    </row>
    <row r="234" spans="2:4" x14ac:dyDescent="0.2">
      <c r="B234" s="10">
        <f t="shared" si="19"/>
        <v>42581</v>
      </c>
      <c r="C234" s="10"/>
      <c r="D234" s="10"/>
    </row>
    <row r="235" spans="2:4" x14ac:dyDescent="0.2">
      <c r="B235" s="10">
        <f t="shared" si="19"/>
        <v>42582</v>
      </c>
      <c r="C235" s="10"/>
      <c r="D235" s="10"/>
    </row>
    <row r="236" spans="2:4" x14ac:dyDescent="0.2">
      <c r="B236" s="10">
        <f t="shared" si="19"/>
        <v>42583</v>
      </c>
      <c r="C236" s="10"/>
      <c r="D236" s="10"/>
    </row>
    <row r="237" spans="2:4" x14ac:dyDescent="0.2">
      <c r="B237" s="10">
        <f t="shared" si="19"/>
        <v>42584</v>
      </c>
      <c r="C237" s="10"/>
      <c r="D237" s="10"/>
    </row>
    <row r="238" spans="2:4" x14ac:dyDescent="0.2">
      <c r="B238" s="10">
        <f t="shared" si="19"/>
        <v>42585</v>
      </c>
      <c r="C238" s="10"/>
      <c r="D238" s="10"/>
    </row>
    <row r="239" spans="2:4" x14ac:dyDescent="0.2">
      <c r="B239" s="10">
        <f t="shared" si="19"/>
        <v>42586</v>
      </c>
      <c r="C239" s="10"/>
      <c r="D239" s="10"/>
    </row>
    <row r="240" spans="2:4" x14ac:dyDescent="0.2">
      <c r="B240" s="10">
        <f t="shared" ref="B240:B303" si="20">B239+1</f>
        <v>42587</v>
      </c>
      <c r="C240" s="10"/>
      <c r="D240" s="10"/>
    </row>
    <row r="241" spans="2:4" x14ac:dyDescent="0.2">
      <c r="B241" s="10">
        <f t="shared" si="20"/>
        <v>42588</v>
      </c>
      <c r="C241" s="10"/>
      <c r="D241" s="10"/>
    </row>
    <row r="242" spans="2:4" x14ac:dyDescent="0.2">
      <c r="B242" s="10">
        <f t="shared" si="20"/>
        <v>42589</v>
      </c>
      <c r="C242" s="10"/>
      <c r="D242" s="10"/>
    </row>
    <row r="243" spans="2:4" x14ac:dyDescent="0.2">
      <c r="B243" s="10">
        <f t="shared" si="20"/>
        <v>42590</v>
      </c>
      <c r="C243" s="10"/>
      <c r="D243" s="10"/>
    </row>
    <row r="244" spans="2:4" x14ac:dyDescent="0.2">
      <c r="B244" s="10">
        <f t="shared" si="20"/>
        <v>42591</v>
      </c>
      <c r="C244" s="10"/>
      <c r="D244" s="10"/>
    </row>
    <row r="245" spans="2:4" x14ac:dyDescent="0.2">
      <c r="B245" s="10">
        <f t="shared" si="20"/>
        <v>42592</v>
      </c>
      <c r="C245" s="10"/>
      <c r="D245" s="10"/>
    </row>
    <row r="246" spans="2:4" x14ac:dyDescent="0.2">
      <c r="B246" s="10">
        <f t="shared" si="20"/>
        <v>42593</v>
      </c>
      <c r="C246" s="10"/>
      <c r="D246" s="10"/>
    </row>
    <row r="247" spans="2:4" x14ac:dyDescent="0.2">
      <c r="B247" s="10">
        <f t="shared" si="20"/>
        <v>42594</v>
      </c>
      <c r="C247" s="10"/>
      <c r="D247" s="10"/>
    </row>
    <row r="248" spans="2:4" x14ac:dyDescent="0.2">
      <c r="B248" s="10">
        <f t="shared" si="20"/>
        <v>42595</v>
      </c>
      <c r="C248" s="10"/>
      <c r="D248" s="10"/>
    </row>
    <row r="249" spans="2:4" x14ac:dyDescent="0.2">
      <c r="B249" s="10">
        <f t="shared" si="20"/>
        <v>42596</v>
      </c>
      <c r="C249" s="10"/>
      <c r="D249" s="10"/>
    </row>
    <row r="250" spans="2:4" x14ac:dyDescent="0.2">
      <c r="B250" s="10">
        <f t="shared" si="20"/>
        <v>42597</v>
      </c>
      <c r="C250" s="10"/>
      <c r="D250" s="10"/>
    </row>
    <row r="251" spans="2:4" x14ac:dyDescent="0.2">
      <c r="B251" s="10">
        <f t="shared" si="20"/>
        <v>42598</v>
      </c>
      <c r="C251" s="10"/>
      <c r="D251" s="10"/>
    </row>
    <row r="252" spans="2:4" x14ac:dyDescent="0.2">
      <c r="B252" s="10">
        <f t="shared" si="20"/>
        <v>42599</v>
      </c>
      <c r="C252" s="10"/>
      <c r="D252" s="10"/>
    </row>
    <row r="253" spans="2:4" x14ac:dyDescent="0.2">
      <c r="B253" s="10">
        <f t="shared" si="20"/>
        <v>42600</v>
      </c>
      <c r="C253" s="10"/>
      <c r="D253" s="10"/>
    </row>
    <row r="254" spans="2:4" x14ac:dyDescent="0.2">
      <c r="B254" s="10">
        <f t="shared" si="20"/>
        <v>42601</v>
      </c>
      <c r="C254" s="10"/>
      <c r="D254" s="10"/>
    </row>
    <row r="255" spans="2:4" x14ac:dyDescent="0.2">
      <c r="B255" s="10">
        <f t="shared" si="20"/>
        <v>42602</v>
      </c>
      <c r="C255" s="10"/>
      <c r="D255" s="10"/>
    </row>
    <row r="256" spans="2:4" x14ac:dyDescent="0.2">
      <c r="B256" s="10">
        <f t="shared" si="20"/>
        <v>42603</v>
      </c>
      <c r="C256" s="10"/>
      <c r="D256" s="10"/>
    </row>
    <row r="257" spans="2:4" x14ac:dyDescent="0.2">
      <c r="B257" s="10">
        <f t="shared" si="20"/>
        <v>42604</v>
      </c>
      <c r="C257" s="10"/>
      <c r="D257" s="10"/>
    </row>
    <row r="258" spans="2:4" x14ac:dyDescent="0.2">
      <c r="B258" s="10">
        <f t="shared" si="20"/>
        <v>42605</v>
      </c>
      <c r="C258" s="10"/>
      <c r="D258" s="10"/>
    </row>
    <row r="259" spans="2:4" x14ac:dyDescent="0.2">
      <c r="B259" s="10">
        <f t="shared" si="20"/>
        <v>42606</v>
      </c>
      <c r="C259" s="10"/>
      <c r="D259" s="10"/>
    </row>
    <row r="260" spans="2:4" x14ac:dyDescent="0.2">
      <c r="B260" s="10">
        <f t="shared" si="20"/>
        <v>42607</v>
      </c>
      <c r="C260" s="10"/>
      <c r="D260" s="10"/>
    </row>
    <row r="261" spans="2:4" x14ac:dyDescent="0.2">
      <c r="B261" s="10">
        <f t="shared" si="20"/>
        <v>42608</v>
      </c>
      <c r="C261" s="10"/>
      <c r="D261" s="10"/>
    </row>
    <row r="262" spans="2:4" x14ac:dyDescent="0.2">
      <c r="B262" s="10">
        <f t="shared" si="20"/>
        <v>42609</v>
      </c>
      <c r="C262" s="10"/>
      <c r="D262" s="10"/>
    </row>
    <row r="263" spans="2:4" x14ac:dyDescent="0.2">
      <c r="B263" s="10">
        <f t="shared" si="20"/>
        <v>42610</v>
      </c>
      <c r="C263" s="10"/>
      <c r="D263" s="10"/>
    </row>
    <row r="264" spans="2:4" x14ac:dyDescent="0.2">
      <c r="B264" s="10">
        <f t="shared" si="20"/>
        <v>42611</v>
      </c>
      <c r="C264" s="10"/>
      <c r="D264" s="10"/>
    </row>
    <row r="265" spans="2:4" x14ac:dyDescent="0.2">
      <c r="B265" s="10">
        <f t="shared" si="20"/>
        <v>42612</v>
      </c>
      <c r="C265" s="10"/>
      <c r="D265" s="10"/>
    </row>
    <row r="266" spans="2:4" x14ac:dyDescent="0.2">
      <c r="B266" s="10">
        <f t="shared" si="20"/>
        <v>42613</v>
      </c>
      <c r="C266" s="10"/>
      <c r="D266" s="10"/>
    </row>
    <row r="267" spans="2:4" x14ac:dyDescent="0.2">
      <c r="B267" s="10">
        <f t="shared" si="20"/>
        <v>42614</v>
      </c>
      <c r="C267" s="10"/>
      <c r="D267" s="10"/>
    </row>
    <row r="268" spans="2:4" x14ac:dyDescent="0.2">
      <c r="B268" s="10">
        <f t="shared" si="20"/>
        <v>42615</v>
      </c>
      <c r="C268" s="10"/>
      <c r="D268" s="10"/>
    </row>
    <row r="269" spans="2:4" x14ac:dyDescent="0.2">
      <c r="B269" s="10">
        <f t="shared" si="20"/>
        <v>42616</v>
      </c>
      <c r="C269" s="10"/>
      <c r="D269" s="10"/>
    </row>
    <row r="270" spans="2:4" x14ac:dyDescent="0.2">
      <c r="B270" s="10">
        <f t="shared" si="20"/>
        <v>42617</v>
      </c>
      <c r="C270" s="10"/>
      <c r="D270" s="10"/>
    </row>
    <row r="271" spans="2:4" x14ac:dyDescent="0.2">
      <c r="B271" s="10">
        <f t="shared" si="20"/>
        <v>42618</v>
      </c>
      <c r="C271" s="10"/>
      <c r="D271" s="10"/>
    </row>
    <row r="272" spans="2:4" x14ac:dyDescent="0.2">
      <c r="B272" s="10">
        <f t="shared" si="20"/>
        <v>42619</v>
      </c>
      <c r="C272" s="10"/>
      <c r="D272" s="10"/>
    </row>
    <row r="273" spans="2:4" x14ac:dyDescent="0.2">
      <c r="B273" s="10">
        <f t="shared" si="20"/>
        <v>42620</v>
      </c>
      <c r="C273" s="10"/>
      <c r="D273" s="10"/>
    </row>
    <row r="274" spans="2:4" x14ac:dyDescent="0.2">
      <c r="B274" s="10">
        <f t="shared" si="20"/>
        <v>42621</v>
      </c>
      <c r="C274" s="10"/>
      <c r="D274" s="10"/>
    </row>
    <row r="275" spans="2:4" x14ac:dyDescent="0.2">
      <c r="B275" s="10">
        <f t="shared" si="20"/>
        <v>42622</v>
      </c>
      <c r="C275" s="10"/>
      <c r="D275" s="10"/>
    </row>
    <row r="276" spans="2:4" x14ac:dyDescent="0.2">
      <c r="B276" s="10">
        <f t="shared" si="20"/>
        <v>42623</v>
      </c>
      <c r="C276" s="10"/>
      <c r="D276" s="10"/>
    </row>
    <row r="277" spans="2:4" x14ac:dyDescent="0.2">
      <c r="B277" s="10">
        <f t="shared" si="20"/>
        <v>42624</v>
      </c>
      <c r="C277" s="10"/>
      <c r="D277" s="10"/>
    </row>
    <row r="278" spans="2:4" x14ac:dyDescent="0.2">
      <c r="B278" s="10">
        <f t="shared" si="20"/>
        <v>42625</v>
      </c>
      <c r="C278" s="10"/>
      <c r="D278" s="10"/>
    </row>
    <row r="279" spans="2:4" x14ac:dyDescent="0.2">
      <c r="B279" s="10">
        <f t="shared" si="20"/>
        <v>42626</v>
      </c>
      <c r="C279" s="10"/>
      <c r="D279" s="10"/>
    </row>
    <row r="280" spans="2:4" x14ac:dyDescent="0.2">
      <c r="B280" s="10">
        <f t="shared" si="20"/>
        <v>42627</v>
      </c>
      <c r="C280" s="10"/>
      <c r="D280" s="10"/>
    </row>
    <row r="281" spans="2:4" x14ac:dyDescent="0.2">
      <c r="B281" s="10">
        <f t="shared" si="20"/>
        <v>42628</v>
      </c>
      <c r="C281" s="10"/>
      <c r="D281" s="10"/>
    </row>
    <row r="282" spans="2:4" x14ac:dyDescent="0.2">
      <c r="B282" s="10">
        <f t="shared" si="20"/>
        <v>42629</v>
      </c>
      <c r="C282" s="10"/>
      <c r="D282" s="10"/>
    </row>
    <row r="283" spans="2:4" x14ac:dyDescent="0.2">
      <c r="B283" s="10">
        <f t="shared" si="20"/>
        <v>42630</v>
      </c>
      <c r="C283" s="10"/>
      <c r="D283" s="10"/>
    </row>
    <row r="284" spans="2:4" x14ac:dyDescent="0.2">
      <c r="B284" s="10">
        <f t="shared" si="20"/>
        <v>42631</v>
      </c>
      <c r="C284" s="10"/>
      <c r="D284" s="10"/>
    </row>
    <row r="285" spans="2:4" x14ac:dyDescent="0.2">
      <c r="B285" s="10">
        <f t="shared" si="20"/>
        <v>42632</v>
      </c>
      <c r="C285" s="10"/>
      <c r="D285" s="10"/>
    </row>
    <row r="286" spans="2:4" x14ac:dyDescent="0.2">
      <c r="B286" s="10">
        <f t="shared" si="20"/>
        <v>42633</v>
      </c>
      <c r="C286" s="10"/>
      <c r="D286" s="10"/>
    </row>
    <row r="287" spans="2:4" x14ac:dyDescent="0.2">
      <c r="B287" s="10">
        <f t="shared" si="20"/>
        <v>42634</v>
      </c>
      <c r="C287" s="10"/>
      <c r="D287" s="10"/>
    </row>
    <row r="288" spans="2:4" x14ac:dyDescent="0.2">
      <c r="B288" s="10">
        <f t="shared" si="20"/>
        <v>42635</v>
      </c>
      <c r="C288" s="10"/>
      <c r="D288" s="10"/>
    </row>
    <row r="289" spans="2:4" x14ac:dyDescent="0.2">
      <c r="B289" s="10">
        <f t="shared" si="20"/>
        <v>42636</v>
      </c>
      <c r="C289" s="10"/>
      <c r="D289" s="10"/>
    </row>
    <row r="290" spans="2:4" x14ac:dyDescent="0.2">
      <c r="B290" s="10">
        <f t="shared" si="20"/>
        <v>42637</v>
      </c>
      <c r="C290" s="10"/>
      <c r="D290" s="10"/>
    </row>
    <row r="291" spans="2:4" x14ac:dyDescent="0.2">
      <c r="B291" s="10">
        <f t="shared" si="20"/>
        <v>42638</v>
      </c>
      <c r="C291" s="10"/>
      <c r="D291" s="10"/>
    </row>
    <row r="292" spans="2:4" x14ac:dyDescent="0.2">
      <c r="B292" s="10">
        <f t="shared" si="20"/>
        <v>42639</v>
      </c>
      <c r="C292" s="10"/>
      <c r="D292" s="10"/>
    </row>
    <row r="293" spans="2:4" x14ac:dyDescent="0.2">
      <c r="B293" s="10">
        <f t="shared" si="20"/>
        <v>42640</v>
      </c>
      <c r="C293" s="10"/>
      <c r="D293" s="10"/>
    </row>
    <row r="294" spans="2:4" x14ac:dyDescent="0.2">
      <c r="B294" s="10">
        <f t="shared" si="20"/>
        <v>42641</v>
      </c>
      <c r="C294" s="10"/>
      <c r="D294" s="10"/>
    </row>
    <row r="295" spans="2:4" x14ac:dyDescent="0.2">
      <c r="B295" s="10">
        <f t="shared" si="20"/>
        <v>42642</v>
      </c>
      <c r="C295" s="10"/>
      <c r="D295" s="10"/>
    </row>
    <row r="296" spans="2:4" x14ac:dyDescent="0.2">
      <c r="B296" s="10">
        <f t="shared" si="20"/>
        <v>42643</v>
      </c>
      <c r="C296" s="10"/>
      <c r="D296" s="10"/>
    </row>
    <row r="297" spans="2:4" x14ac:dyDescent="0.2">
      <c r="B297" s="10">
        <f t="shared" si="20"/>
        <v>42644</v>
      </c>
      <c r="C297" s="10"/>
      <c r="D297" s="10"/>
    </row>
    <row r="298" spans="2:4" x14ac:dyDescent="0.2">
      <c r="B298" s="10">
        <f t="shared" si="20"/>
        <v>42645</v>
      </c>
      <c r="C298" s="10"/>
      <c r="D298" s="10"/>
    </row>
    <row r="299" spans="2:4" x14ac:dyDescent="0.2">
      <c r="B299" s="10">
        <f t="shared" si="20"/>
        <v>42646</v>
      </c>
      <c r="C299" s="10"/>
      <c r="D299" s="10"/>
    </row>
    <row r="300" spans="2:4" x14ac:dyDescent="0.2">
      <c r="B300" s="10">
        <f t="shared" si="20"/>
        <v>42647</v>
      </c>
      <c r="C300" s="10"/>
      <c r="D300" s="10"/>
    </row>
    <row r="301" spans="2:4" x14ac:dyDescent="0.2">
      <c r="B301" s="10">
        <f t="shared" si="20"/>
        <v>42648</v>
      </c>
      <c r="C301" s="10"/>
      <c r="D301" s="10"/>
    </row>
    <row r="302" spans="2:4" x14ac:dyDescent="0.2">
      <c r="B302" s="10">
        <f t="shared" si="20"/>
        <v>42649</v>
      </c>
      <c r="C302" s="10"/>
      <c r="D302" s="10"/>
    </row>
    <row r="303" spans="2:4" x14ac:dyDescent="0.2">
      <c r="B303" s="10">
        <f t="shared" si="20"/>
        <v>42650</v>
      </c>
      <c r="C303" s="10"/>
      <c r="D303" s="10"/>
    </row>
    <row r="304" spans="2:4" x14ac:dyDescent="0.2">
      <c r="B304" s="10">
        <f t="shared" ref="B304:B367" si="21">B303+1</f>
        <v>42651</v>
      </c>
      <c r="C304" s="10"/>
      <c r="D304" s="10"/>
    </row>
    <row r="305" spans="2:4" x14ac:dyDescent="0.2">
      <c r="B305" s="10">
        <f t="shared" si="21"/>
        <v>42652</v>
      </c>
      <c r="C305" s="10"/>
      <c r="D305" s="10"/>
    </row>
    <row r="306" spans="2:4" x14ac:dyDescent="0.2">
      <c r="B306" s="10">
        <f t="shared" si="21"/>
        <v>42653</v>
      </c>
      <c r="C306" s="10"/>
      <c r="D306" s="10"/>
    </row>
    <row r="307" spans="2:4" x14ac:dyDescent="0.2">
      <c r="B307" s="10">
        <f t="shared" si="21"/>
        <v>42654</v>
      </c>
      <c r="C307" s="10"/>
      <c r="D307" s="10"/>
    </row>
    <row r="308" spans="2:4" x14ac:dyDescent="0.2">
      <c r="B308" s="10">
        <f t="shared" si="21"/>
        <v>42655</v>
      </c>
      <c r="C308" s="10"/>
      <c r="D308" s="10"/>
    </row>
    <row r="309" spans="2:4" x14ac:dyDescent="0.2">
      <c r="B309" s="10">
        <f t="shared" si="21"/>
        <v>42656</v>
      </c>
      <c r="C309" s="10"/>
      <c r="D309" s="10"/>
    </row>
    <row r="310" spans="2:4" x14ac:dyDescent="0.2">
      <c r="B310" s="10">
        <f t="shared" si="21"/>
        <v>42657</v>
      </c>
      <c r="C310" s="10"/>
      <c r="D310" s="10"/>
    </row>
    <row r="311" spans="2:4" x14ac:dyDescent="0.2">
      <c r="B311" s="10">
        <f t="shared" si="21"/>
        <v>42658</v>
      </c>
      <c r="C311" s="10"/>
      <c r="D311" s="10"/>
    </row>
    <row r="312" spans="2:4" x14ac:dyDescent="0.2">
      <c r="B312" s="10">
        <f t="shared" si="21"/>
        <v>42659</v>
      </c>
      <c r="C312" s="10"/>
      <c r="D312" s="10"/>
    </row>
    <row r="313" spans="2:4" x14ac:dyDescent="0.2">
      <c r="B313" s="10">
        <f t="shared" si="21"/>
        <v>42660</v>
      </c>
      <c r="C313" s="10"/>
      <c r="D313" s="10"/>
    </row>
    <row r="314" spans="2:4" x14ac:dyDescent="0.2">
      <c r="B314" s="10">
        <f t="shared" si="21"/>
        <v>42661</v>
      </c>
      <c r="C314" s="10"/>
      <c r="D314" s="10"/>
    </row>
    <row r="315" spans="2:4" x14ac:dyDescent="0.2">
      <c r="B315" s="10">
        <f t="shared" si="21"/>
        <v>42662</v>
      </c>
      <c r="C315" s="10"/>
      <c r="D315" s="10"/>
    </row>
    <row r="316" spans="2:4" x14ac:dyDescent="0.2">
      <c r="B316" s="10">
        <f t="shared" si="21"/>
        <v>42663</v>
      </c>
      <c r="C316" s="10"/>
      <c r="D316" s="10"/>
    </row>
    <row r="317" spans="2:4" x14ac:dyDescent="0.2">
      <c r="B317" s="10">
        <f t="shared" si="21"/>
        <v>42664</v>
      </c>
      <c r="C317" s="10"/>
      <c r="D317" s="10"/>
    </row>
    <row r="318" spans="2:4" x14ac:dyDescent="0.2">
      <c r="B318" s="10">
        <f t="shared" si="21"/>
        <v>42665</v>
      </c>
      <c r="C318" s="10"/>
      <c r="D318" s="10"/>
    </row>
    <row r="319" spans="2:4" x14ac:dyDescent="0.2">
      <c r="B319" s="10">
        <f t="shared" si="21"/>
        <v>42666</v>
      </c>
      <c r="C319" s="10"/>
      <c r="D319" s="10"/>
    </row>
    <row r="320" spans="2:4" x14ac:dyDescent="0.2">
      <c r="B320" s="10">
        <f t="shared" si="21"/>
        <v>42667</v>
      </c>
      <c r="C320" s="10"/>
      <c r="D320" s="10"/>
    </row>
    <row r="321" spans="2:4" x14ac:dyDescent="0.2">
      <c r="B321" s="10">
        <f t="shared" si="21"/>
        <v>42668</v>
      </c>
      <c r="C321" s="10"/>
      <c r="D321" s="10"/>
    </row>
    <row r="322" spans="2:4" x14ac:dyDescent="0.2">
      <c r="B322" s="10">
        <f t="shared" si="21"/>
        <v>42669</v>
      </c>
      <c r="C322" s="10"/>
      <c r="D322" s="10"/>
    </row>
    <row r="323" spans="2:4" x14ac:dyDescent="0.2">
      <c r="B323" s="10">
        <f t="shared" si="21"/>
        <v>42670</v>
      </c>
      <c r="C323" s="10"/>
      <c r="D323" s="10"/>
    </row>
    <row r="324" spans="2:4" x14ac:dyDescent="0.2">
      <c r="B324" s="10">
        <f t="shared" si="21"/>
        <v>42671</v>
      </c>
      <c r="C324" s="10"/>
      <c r="D324" s="10"/>
    </row>
    <row r="325" spans="2:4" x14ac:dyDescent="0.2">
      <c r="B325" s="10">
        <f t="shared" si="21"/>
        <v>42672</v>
      </c>
      <c r="C325" s="10"/>
      <c r="D325" s="10"/>
    </row>
    <row r="326" spans="2:4" x14ac:dyDescent="0.2">
      <c r="B326" s="10">
        <f t="shared" si="21"/>
        <v>42673</v>
      </c>
      <c r="C326" s="10"/>
      <c r="D326" s="10"/>
    </row>
    <row r="327" spans="2:4" x14ac:dyDescent="0.2">
      <c r="B327" s="10">
        <f t="shared" si="21"/>
        <v>42674</v>
      </c>
      <c r="C327" s="10"/>
      <c r="D327" s="10"/>
    </row>
    <row r="328" spans="2:4" x14ac:dyDescent="0.2">
      <c r="B328" s="10">
        <f t="shared" si="21"/>
        <v>42675</v>
      </c>
      <c r="C328" s="10"/>
      <c r="D328" s="10"/>
    </row>
    <row r="329" spans="2:4" x14ac:dyDescent="0.2">
      <c r="B329" s="10">
        <f t="shared" si="21"/>
        <v>42676</v>
      </c>
      <c r="C329" s="10"/>
      <c r="D329" s="10"/>
    </row>
    <row r="330" spans="2:4" x14ac:dyDescent="0.2">
      <c r="B330" s="10">
        <f t="shared" si="21"/>
        <v>42677</v>
      </c>
      <c r="C330" s="10"/>
      <c r="D330" s="10"/>
    </row>
    <row r="331" spans="2:4" x14ac:dyDescent="0.2">
      <c r="B331" s="10">
        <f t="shared" si="21"/>
        <v>42678</v>
      </c>
      <c r="C331" s="10"/>
      <c r="D331" s="10"/>
    </row>
    <row r="332" spans="2:4" x14ac:dyDescent="0.2">
      <c r="B332" s="10">
        <f t="shared" si="21"/>
        <v>42679</v>
      </c>
      <c r="C332" s="10"/>
      <c r="D332" s="10"/>
    </row>
    <row r="333" spans="2:4" x14ac:dyDescent="0.2">
      <c r="B333" s="10">
        <f t="shared" si="21"/>
        <v>42680</v>
      </c>
      <c r="C333" s="10"/>
      <c r="D333" s="10"/>
    </row>
    <row r="334" spans="2:4" x14ac:dyDescent="0.2">
      <c r="B334" s="10">
        <f t="shared" si="21"/>
        <v>42681</v>
      </c>
      <c r="C334" s="10"/>
      <c r="D334" s="10"/>
    </row>
    <row r="335" spans="2:4" x14ac:dyDescent="0.2">
      <c r="B335" s="10">
        <f t="shared" si="21"/>
        <v>42682</v>
      </c>
      <c r="C335" s="10"/>
      <c r="D335" s="10"/>
    </row>
    <row r="336" spans="2:4" x14ac:dyDescent="0.2">
      <c r="B336" s="10">
        <f t="shared" si="21"/>
        <v>42683</v>
      </c>
      <c r="C336" s="10"/>
      <c r="D336" s="10"/>
    </row>
    <row r="337" spans="2:4" x14ac:dyDescent="0.2">
      <c r="B337" s="10">
        <f t="shared" si="21"/>
        <v>42684</v>
      </c>
      <c r="C337" s="10"/>
      <c r="D337" s="10"/>
    </row>
    <row r="338" spans="2:4" x14ac:dyDescent="0.2">
      <c r="B338" s="10">
        <f t="shared" si="21"/>
        <v>42685</v>
      </c>
      <c r="C338" s="10"/>
      <c r="D338" s="10"/>
    </row>
    <row r="339" spans="2:4" x14ac:dyDescent="0.2">
      <c r="B339" s="10">
        <f t="shared" si="21"/>
        <v>42686</v>
      </c>
      <c r="C339" s="10"/>
      <c r="D339" s="10"/>
    </row>
    <row r="340" spans="2:4" x14ac:dyDescent="0.2">
      <c r="B340" s="10">
        <f t="shared" si="21"/>
        <v>42687</v>
      </c>
      <c r="C340" s="10"/>
      <c r="D340" s="10"/>
    </row>
    <row r="341" spans="2:4" x14ac:dyDescent="0.2">
      <c r="B341" s="10">
        <f t="shared" si="21"/>
        <v>42688</v>
      </c>
      <c r="C341" s="10"/>
      <c r="D341" s="10"/>
    </row>
    <row r="342" spans="2:4" x14ac:dyDescent="0.2">
      <c r="B342" s="10">
        <f t="shared" si="21"/>
        <v>42689</v>
      </c>
      <c r="C342" s="10"/>
      <c r="D342" s="10"/>
    </row>
    <row r="343" spans="2:4" x14ac:dyDescent="0.2">
      <c r="B343" s="10">
        <f t="shared" si="21"/>
        <v>42690</v>
      </c>
      <c r="C343" s="10"/>
      <c r="D343" s="10"/>
    </row>
    <row r="344" spans="2:4" x14ac:dyDescent="0.2">
      <c r="B344" s="10">
        <f t="shared" si="21"/>
        <v>42691</v>
      </c>
      <c r="C344" s="10"/>
      <c r="D344" s="10"/>
    </row>
    <row r="345" spans="2:4" x14ac:dyDescent="0.2">
      <c r="B345" s="10">
        <f t="shared" si="21"/>
        <v>42692</v>
      </c>
      <c r="C345" s="10"/>
      <c r="D345" s="10"/>
    </row>
    <row r="346" spans="2:4" x14ac:dyDescent="0.2">
      <c r="B346" s="10">
        <f t="shared" si="21"/>
        <v>42693</v>
      </c>
      <c r="C346" s="10"/>
      <c r="D346" s="10"/>
    </row>
    <row r="347" spans="2:4" x14ac:dyDescent="0.2">
      <c r="B347" s="10">
        <f t="shared" si="21"/>
        <v>42694</v>
      </c>
      <c r="C347" s="10"/>
      <c r="D347" s="10"/>
    </row>
    <row r="348" spans="2:4" x14ac:dyDescent="0.2">
      <c r="B348" s="10">
        <f t="shared" si="21"/>
        <v>42695</v>
      </c>
      <c r="C348" s="10"/>
      <c r="D348" s="10"/>
    </row>
    <row r="349" spans="2:4" x14ac:dyDescent="0.2">
      <c r="B349" s="10">
        <f t="shared" si="21"/>
        <v>42696</v>
      </c>
      <c r="C349" s="10"/>
      <c r="D349" s="10"/>
    </row>
    <row r="350" spans="2:4" x14ac:dyDescent="0.2">
      <c r="B350" s="10">
        <f t="shared" si="21"/>
        <v>42697</v>
      </c>
      <c r="C350" s="10"/>
      <c r="D350" s="10"/>
    </row>
    <row r="351" spans="2:4" x14ac:dyDescent="0.2">
      <c r="B351" s="10">
        <f t="shared" si="21"/>
        <v>42698</v>
      </c>
      <c r="C351" s="10"/>
      <c r="D351" s="10"/>
    </row>
    <row r="352" spans="2:4" x14ac:dyDescent="0.2">
      <c r="B352" s="10">
        <f t="shared" si="21"/>
        <v>42699</v>
      </c>
      <c r="C352" s="10"/>
      <c r="D352" s="10"/>
    </row>
    <row r="353" spans="2:4" x14ac:dyDescent="0.2">
      <c r="B353" s="10">
        <f t="shared" si="21"/>
        <v>42700</v>
      </c>
      <c r="C353" s="10"/>
      <c r="D353" s="10"/>
    </row>
    <row r="354" spans="2:4" x14ac:dyDescent="0.2">
      <c r="B354" s="10">
        <f t="shared" si="21"/>
        <v>42701</v>
      </c>
      <c r="C354" s="10"/>
      <c r="D354" s="10"/>
    </row>
    <row r="355" spans="2:4" x14ac:dyDescent="0.2">
      <c r="B355" s="10">
        <f t="shared" si="21"/>
        <v>42702</v>
      </c>
      <c r="C355" s="10"/>
      <c r="D355" s="10"/>
    </row>
    <row r="356" spans="2:4" x14ac:dyDescent="0.2">
      <c r="B356" s="10">
        <f t="shared" si="21"/>
        <v>42703</v>
      </c>
      <c r="C356" s="10"/>
      <c r="D356" s="10"/>
    </row>
    <row r="357" spans="2:4" x14ac:dyDescent="0.2">
      <c r="B357" s="10">
        <f t="shared" si="21"/>
        <v>42704</v>
      </c>
      <c r="C357" s="10"/>
      <c r="D357" s="10"/>
    </row>
    <row r="358" spans="2:4" x14ac:dyDescent="0.2">
      <c r="B358" s="10">
        <f t="shared" si="21"/>
        <v>42705</v>
      </c>
      <c r="C358" s="10"/>
      <c r="D358" s="10"/>
    </row>
    <row r="359" spans="2:4" x14ac:dyDescent="0.2">
      <c r="B359" s="10">
        <f t="shared" si="21"/>
        <v>42706</v>
      </c>
      <c r="C359" s="10"/>
      <c r="D359" s="10"/>
    </row>
    <row r="360" spans="2:4" x14ac:dyDescent="0.2">
      <c r="B360" s="10">
        <f t="shared" si="21"/>
        <v>42707</v>
      </c>
      <c r="C360" s="10"/>
      <c r="D360" s="10"/>
    </row>
    <row r="361" spans="2:4" x14ac:dyDescent="0.2">
      <c r="B361" s="10">
        <f t="shared" si="21"/>
        <v>42708</v>
      </c>
      <c r="C361" s="10"/>
      <c r="D361" s="10"/>
    </row>
    <row r="362" spans="2:4" x14ac:dyDescent="0.2">
      <c r="B362" s="10">
        <f t="shared" si="21"/>
        <v>42709</v>
      </c>
      <c r="C362" s="10"/>
      <c r="D362" s="10"/>
    </row>
    <row r="363" spans="2:4" x14ac:dyDescent="0.2">
      <c r="B363" s="10">
        <f t="shared" si="21"/>
        <v>42710</v>
      </c>
      <c r="C363" s="10"/>
      <c r="D363" s="10"/>
    </row>
    <row r="364" spans="2:4" x14ac:dyDescent="0.2">
      <c r="B364" s="10">
        <f t="shared" si="21"/>
        <v>42711</v>
      </c>
      <c r="C364" s="10"/>
      <c r="D364" s="10"/>
    </row>
    <row r="365" spans="2:4" x14ac:dyDescent="0.2">
      <c r="B365" s="10">
        <f t="shared" si="21"/>
        <v>42712</v>
      </c>
      <c r="C365" s="10"/>
      <c r="D365" s="10"/>
    </row>
    <row r="366" spans="2:4" x14ac:dyDescent="0.2">
      <c r="B366" s="10">
        <f t="shared" si="21"/>
        <v>42713</v>
      </c>
      <c r="C366" s="10"/>
      <c r="D366" s="10"/>
    </row>
    <row r="367" spans="2:4" x14ac:dyDescent="0.2">
      <c r="B367" s="10">
        <f t="shared" si="21"/>
        <v>42714</v>
      </c>
      <c r="C367" s="10"/>
      <c r="D367" s="10"/>
    </row>
    <row r="368" spans="2:4" x14ac:dyDescent="0.2">
      <c r="B368" s="10">
        <f t="shared" ref="B368:B431" si="22">B367+1</f>
        <v>42715</v>
      </c>
      <c r="C368" s="10"/>
      <c r="D368" s="10"/>
    </row>
    <row r="369" spans="2:4" x14ac:dyDescent="0.2">
      <c r="B369" s="10">
        <f t="shared" si="22"/>
        <v>42716</v>
      </c>
      <c r="C369" s="10"/>
      <c r="D369" s="10"/>
    </row>
    <row r="370" spans="2:4" x14ac:dyDescent="0.2">
      <c r="B370" s="10">
        <f t="shared" si="22"/>
        <v>42717</v>
      </c>
      <c r="C370" s="10"/>
      <c r="D370" s="10"/>
    </row>
    <row r="371" spans="2:4" x14ac:dyDescent="0.2">
      <c r="B371" s="10">
        <f t="shared" si="22"/>
        <v>42718</v>
      </c>
      <c r="C371" s="10"/>
      <c r="D371" s="10"/>
    </row>
    <row r="372" spans="2:4" x14ac:dyDescent="0.2">
      <c r="B372" s="10">
        <f t="shared" si="22"/>
        <v>42719</v>
      </c>
      <c r="C372" s="10"/>
      <c r="D372" s="10"/>
    </row>
    <row r="373" spans="2:4" x14ac:dyDescent="0.2">
      <c r="B373" s="10">
        <f t="shared" si="22"/>
        <v>42720</v>
      </c>
      <c r="C373" s="10"/>
      <c r="D373" s="10"/>
    </row>
    <row r="374" spans="2:4" x14ac:dyDescent="0.2">
      <c r="B374" s="10">
        <f t="shared" si="22"/>
        <v>42721</v>
      </c>
      <c r="C374" s="10"/>
      <c r="D374" s="10"/>
    </row>
    <row r="375" spans="2:4" x14ac:dyDescent="0.2">
      <c r="B375" s="10">
        <f t="shared" si="22"/>
        <v>42722</v>
      </c>
      <c r="C375" s="10"/>
      <c r="D375" s="10"/>
    </row>
    <row r="376" spans="2:4" x14ac:dyDescent="0.2">
      <c r="B376" s="10">
        <f t="shared" si="22"/>
        <v>42723</v>
      </c>
      <c r="C376" s="10"/>
      <c r="D376" s="10"/>
    </row>
    <row r="377" spans="2:4" x14ac:dyDescent="0.2">
      <c r="B377" s="10">
        <f t="shared" si="22"/>
        <v>42724</v>
      </c>
      <c r="C377" s="10"/>
      <c r="D377" s="10"/>
    </row>
    <row r="378" spans="2:4" x14ac:dyDescent="0.2">
      <c r="B378" s="10">
        <f t="shared" si="22"/>
        <v>42725</v>
      </c>
      <c r="C378" s="10"/>
      <c r="D378" s="10"/>
    </row>
    <row r="379" spans="2:4" x14ac:dyDescent="0.2">
      <c r="B379" s="10">
        <f t="shared" si="22"/>
        <v>42726</v>
      </c>
      <c r="C379" s="10"/>
      <c r="D379" s="10"/>
    </row>
    <row r="380" spans="2:4" x14ac:dyDescent="0.2">
      <c r="B380" s="10">
        <f t="shared" si="22"/>
        <v>42727</v>
      </c>
      <c r="C380" s="10"/>
      <c r="D380" s="10"/>
    </row>
    <row r="381" spans="2:4" x14ac:dyDescent="0.2">
      <c r="B381" s="10">
        <f t="shared" si="22"/>
        <v>42728</v>
      </c>
      <c r="C381" s="10"/>
      <c r="D381" s="10"/>
    </row>
    <row r="382" spans="2:4" x14ac:dyDescent="0.2">
      <c r="B382" s="10">
        <f t="shared" si="22"/>
        <v>42729</v>
      </c>
      <c r="C382" s="10"/>
      <c r="D382" s="10"/>
    </row>
    <row r="383" spans="2:4" x14ac:dyDescent="0.2">
      <c r="B383" s="10">
        <f t="shared" si="22"/>
        <v>42730</v>
      </c>
      <c r="C383" s="10"/>
      <c r="D383" s="10"/>
    </row>
    <row r="384" spans="2:4" x14ac:dyDescent="0.2">
      <c r="B384" s="10">
        <f t="shared" si="22"/>
        <v>42731</v>
      </c>
      <c r="C384" s="10"/>
      <c r="D384" s="10"/>
    </row>
    <row r="385" spans="2:4" x14ac:dyDescent="0.2">
      <c r="B385" s="10">
        <f t="shared" si="22"/>
        <v>42732</v>
      </c>
      <c r="C385" s="10"/>
      <c r="D385" s="10"/>
    </row>
    <row r="386" spans="2:4" x14ac:dyDescent="0.2">
      <c r="B386" s="10">
        <f t="shared" si="22"/>
        <v>42733</v>
      </c>
      <c r="C386" s="10"/>
      <c r="D386" s="10"/>
    </row>
    <row r="387" spans="2:4" x14ac:dyDescent="0.2">
      <c r="B387" s="10">
        <f t="shared" si="22"/>
        <v>42734</v>
      </c>
      <c r="C387" s="10"/>
      <c r="D387" s="10"/>
    </row>
    <row r="388" spans="2:4" x14ac:dyDescent="0.2">
      <c r="B388" s="10">
        <f t="shared" si="22"/>
        <v>42735</v>
      </c>
      <c r="C388" s="10"/>
      <c r="D388" s="10"/>
    </row>
    <row r="389" spans="2:4" x14ac:dyDescent="0.2">
      <c r="B389" s="10">
        <f t="shared" si="22"/>
        <v>42736</v>
      </c>
      <c r="C389" s="10"/>
      <c r="D389" s="10"/>
    </row>
    <row r="390" spans="2:4" x14ac:dyDescent="0.2">
      <c r="B390" s="10">
        <f t="shared" si="22"/>
        <v>42737</v>
      </c>
      <c r="C390" s="10"/>
      <c r="D390" s="10"/>
    </row>
    <row r="391" spans="2:4" x14ac:dyDescent="0.2">
      <c r="B391" s="10">
        <f t="shared" si="22"/>
        <v>42738</v>
      </c>
      <c r="C391" s="10"/>
      <c r="D391" s="10"/>
    </row>
    <row r="392" spans="2:4" x14ac:dyDescent="0.2">
      <c r="B392" s="10">
        <f t="shared" si="22"/>
        <v>42739</v>
      </c>
      <c r="C392" s="10"/>
      <c r="D392" s="10"/>
    </row>
    <row r="393" spans="2:4" x14ac:dyDescent="0.2">
      <c r="B393" s="10">
        <f t="shared" si="22"/>
        <v>42740</v>
      </c>
      <c r="C393" s="10"/>
      <c r="D393" s="10"/>
    </row>
    <row r="394" spans="2:4" x14ac:dyDescent="0.2">
      <c r="B394" s="10">
        <f t="shared" si="22"/>
        <v>42741</v>
      </c>
      <c r="C394" s="10"/>
      <c r="D394" s="10"/>
    </row>
    <row r="395" spans="2:4" x14ac:dyDescent="0.2">
      <c r="B395" s="10">
        <f t="shared" si="22"/>
        <v>42742</v>
      </c>
      <c r="C395" s="10"/>
      <c r="D395" s="10"/>
    </row>
    <row r="396" spans="2:4" x14ac:dyDescent="0.2">
      <c r="B396" s="10">
        <f t="shared" si="22"/>
        <v>42743</v>
      </c>
      <c r="C396" s="10"/>
      <c r="D396" s="10"/>
    </row>
    <row r="397" spans="2:4" x14ac:dyDescent="0.2">
      <c r="B397" s="10">
        <f t="shared" si="22"/>
        <v>42744</v>
      </c>
      <c r="C397" s="10"/>
      <c r="D397" s="10"/>
    </row>
    <row r="398" spans="2:4" x14ac:dyDescent="0.2">
      <c r="B398" s="10">
        <f t="shared" si="22"/>
        <v>42745</v>
      </c>
      <c r="C398" s="10"/>
      <c r="D398" s="10"/>
    </row>
    <row r="399" spans="2:4" x14ac:dyDescent="0.2">
      <c r="B399" s="10">
        <f t="shared" si="22"/>
        <v>42746</v>
      </c>
      <c r="C399" s="10"/>
      <c r="D399" s="10"/>
    </row>
    <row r="400" spans="2:4" x14ac:dyDescent="0.2">
      <c r="B400" s="10">
        <f t="shared" si="22"/>
        <v>42747</v>
      </c>
      <c r="C400" s="10"/>
      <c r="D400" s="10"/>
    </row>
    <row r="401" spans="2:4" x14ac:dyDescent="0.2">
      <c r="B401" s="10">
        <f t="shared" si="22"/>
        <v>42748</v>
      </c>
      <c r="C401" s="10"/>
      <c r="D401" s="10"/>
    </row>
    <row r="402" spans="2:4" x14ac:dyDescent="0.2">
      <c r="B402" s="10">
        <f t="shared" si="22"/>
        <v>42749</v>
      </c>
      <c r="C402" s="10"/>
      <c r="D402" s="10"/>
    </row>
    <row r="403" spans="2:4" x14ac:dyDescent="0.2">
      <c r="B403" s="10">
        <f t="shared" si="22"/>
        <v>42750</v>
      </c>
      <c r="C403" s="10"/>
      <c r="D403" s="10"/>
    </row>
    <row r="404" spans="2:4" x14ac:dyDescent="0.2">
      <c r="B404" s="10">
        <f t="shared" si="22"/>
        <v>42751</v>
      </c>
      <c r="C404" s="10"/>
      <c r="D404" s="10"/>
    </row>
    <row r="405" spans="2:4" x14ac:dyDescent="0.2">
      <c r="B405" s="10">
        <f t="shared" si="22"/>
        <v>42752</v>
      </c>
      <c r="C405" s="10"/>
      <c r="D405" s="10"/>
    </row>
    <row r="406" spans="2:4" x14ac:dyDescent="0.2">
      <c r="B406" s="10">
        <f t="shared" si="22"/>
        <v>42753</v>
      </c>
      <c r="C406" s="10"/>
      <c r="D406" s="10"/>
    </row>
    <row r="407" spans="2:4" x14ac:dyDescent="0.2">
      <c r="B407" s="10">
        <f t="shared" si="22"/>
        <v>42754</v>
      </c>
      <c r="C407" s="10"/>
      <c r="D407" s="10"/>
    </row>
    <row r="408" spans="2:4" x14ac:dyDescent="0.2">
      <c r="B408" s="10">
        <f t="shared" si="22"/>
        <v>42755</v>
      </c>
      <c r="C408" s="10"/>
      <c r="D408" s="10"/>
    </row>
    <row r="409" spans="2:4" x14ac:dyDescent="0.2">
      <c r="B409" s="10">
        <f t="shared" si="22"/>
        <v>42756</v>
      </c>
      <c r="C409" s="10"/>
      <c r="D409" s="10"/>
    </row>
    <row r="410" spans="2:4" x14ac:dyDescent="0.2">
      <c r="B410" s="10">
        <f t="shared" si="22"/>
        <v>42757</v>
      </c>
      <c r="C410" s="10"/>
      <c r="D410" s="10"/>
    </row>
    <row r="411" spans="2:4" x14ac:dyDescent="0.2">
      <c r="B411" s="10">
        <f t="shared" si="22"/>
        <v>42758</v>
      </c>
      <c r="C411" s="10"/>
      <c r="D411" s="10"/>
    </row>
    <row r="412" spans="2:4" x14ac:dyDescent="0.2">
      <c r="B412" s="10">
        <f t="shared" si="22"/>
        <v>42759</v>
      </c>
      <c r="C412" s="10"/>
      <c r="D412" s="10"/>
    </row>
    <row r="413" spans="2:4" x14ac:dyDescent="0.2">
      <c r="B413" s="10">
        <f t="shared" si="22"/>
        <v>42760</v>
      </c>
      <c r="C413" s="10"/>
      <c r="D413" s="10"/>
    </row>
    <row r="414" spans="2:4" x14ac:dyDescent="0.2">
      <c r="B414" s="10">
        <f t="shared" si="22"/>
        <v>42761</v>
      </c>
      <c r="C414" s="10"/>
      <c r="D414" s="10"/>
    </row>
    <row r="415" spans="2:4" x14ac:dyDescent="0.2">
      <c r="B415" s="10">
        <f t="shared" si="22"/>
        <v>42762</v>
      </c>
      <c r="C415" s="10"/>
      <c r="D415" s="10"/>
    </row>
    <row r="416" spans="2:4" x14ac:dyDescent="0.2">
      <c r="B416" s="10">
        <f t="shared" si="22"/>
        <v>42763</v>
      </c>
      <c r="C416" s="10"/>
      <c r="D416" s="10"/>
    </row>
    <row r="417" spans="2:4" x14ac:dyDescent="0.2">
      <c r="B417" s="10">
        <f t="shared" si="22"/>
        <v>42764</v>
      </c>
      <c r="C417" s="10"/>
      <c r="D417" s="10"/>
    </row>
    <row r="418" spans="2:4" x14ac:dyDescent="0.2">
      <c r="B418" s="10">
        <f t="shared" si="22"/>
        <v>42765</v>
      </c>
      <c r="C418" s="10"/>
      <c r="D418" s="10"/>
    </row>
    <row r="419" spans="2:4" x14ac:dyDescent="0.2">
      <c r="B419" s="10">
        <f t="shared" si="22"/>
        <v>42766</v>
      </c>
      <c r="C419" s="10"/>
      <c r="D419" s="10"/>
    </row>
    <row r="420" spans="2:4" x14ac:dyDescent="0.2">
      <c r="B420" s="10">
        <f t="shared" si="22"/>
        <v>42767</v>
      </c>
      <c r="C420" s="10"/>
      <c r="D420" s="10"/>
    </row>
    <row r="421" spans="2:4" x14ac:dyDescent="0.2">
      <c r="B421" s="10">
        <f t="shared" si="22"/>
        <v>42768</v>
      </c>
      <c r="C421" s="10"/>
      <c r="D421" s="10"/>
    </row>
    <row r="422" spans="2:4" x14ac:dyDescent="0.2">
      <c r="B422" s="10">
        <f t="shared" si="22"/>
        <v>42769</v>
      </c>
      <c r="C422" s="10"/>
      <c r="D422" s="10"/>
    </row>
    <row r="423" spans="2:4" x14ac:dyDescent="0.2">
      <c r="B423" s="10">
        <f t="shared" si="22"/>
        <v>42770</v>
      </c>
      <c r="C423" s="10"/>
      <c r="D423" s="10"/>
    </row>
    <row r="424" spans="2:4" x14ac:dyDescent="0.2">
      <c r="B424" s="10">
        <f t="shared" si="22"/>
        <v>42771</v>
      </c>
      <c r="C424" s="10"/>
      <c r="D424" s="10"/>
    </row>
    <row r="425" spans="2:4" x14ac:dyDescent="0.2">
      <c r="B425" s="10">
        <f t="shared" si="22"/>
        <v>42772</v>
      </c>
      <c r="C425" s="10"/>
      <c r="D425" s="10"/>
    </row>
    <row r="426" spans="2:4" x14ac:dyDescent="0.2">
      <c r="B426" s="10">
        <f t="shared" si="22"/>
        <v>42773</v>
      </c>
      <c r="C426" s="10"/>
      <c r="D426" s="10"/>
    </row>
    <row r="427" spans="2:4" x14ac:dyDescent="0.2">
      <c r="B427" s="10">
        <f t="shared" si="22"/>
        <v>42774</v>
      </c>
      <c r="C427" s="10"/>
      <c r="D427" s="10"/>
    </row>
    <row r="428" spans="2:4" x14ac:dyDescent="0.2">
      <c r="B428" s="10">
        <f t="shared" si="22"/>
        <v>42775</v>
      </c>
      <c r="C428" s="10"/>
      <c r="D428" s="10"/>
    </row>
    <row r="429" spans="2:4" x14ac:dyDescent="0.2">
      <c r="B429" s="10">
        <f t="shared" si="22"/>
        <v>42776</v>
      </c>
      <c r="C429" s="10"/>
      <c r="D429" s="10"/>
    </row>
    <row r="430" spans="2:4" x14ac:dyDescent="0.2">
      <c r="B430" s="10">
        <f t="shared" si="22"/>
        <v>42777</v>
      </c>
      <c r="C430" s="10"/>
      <c r="D430" s="10"/>
    </row>
    <row r="431" spans="2:4" x14ac:dyDescent="0.2">
      <c r="B431" s="10">
        <f t="shared" si="22"/>
        <v>42778</v>
      </c>
      <c r="C431" s="10"/>
      <c r="D431" s="10"/>
    </row>
    <row r="432" spans="2:4" x14ac:dyDescent="0.2">
      <c r="B432" s="10">
        <f t="shared" ref="B432:B495" si="23">B431+1</f>
        <v>42779</v>
      </c>
      <c r="C432" s="10"/>
      <c r="D432" s="10"/>
    </row>
    <row r="433" spans="2:4" x14ac:dyDescent="0.2">
      <c r="B433" s="10">
        <f t="shared" si="23"/>
        <v>42780</v>
      </c>
      <c r="C433" s="10"/>
      <c r="D433" s="10"/>
    </row>
    <row r="434" spans="2:4" x14ac:dyDescent="0.2">
      <c r="B434" s="10">
        <f t="shared" si="23"/>
        <v>42781</v>
      </c>
      <c r="C434" s="10"/>
      <c r="D434" s="10"/>
    </row>
    <row r="435" spans="2:4" x14ac:dyDescent="0.2">
      <c r="B435" s="10">
        <f t="shared" si="23"/>
        <v>42782</v>
      </c>
      <c r="C435" s="10"/>
      <c r="D435" s="10"/>
    </row>
    <row r="436" spans="2:4" x14ac:dyDescent="0.2">
      <c r="B436" s="10">
        <f t="shared" si="23"/>
        <v>42783</v>
      </c>
      <c r="C436" s="10"/>
      <c r="D436" s="10"/>
    </row>
    <row r="437" spans="2:4" x14ac:dyDescent="0.2">
      <c r="B437" s="10">
        <f t="shared" si="23"/>
        <v>42784</v>
      </c>
      <c r="C437" s="10"/>
      <c r="D437" s="10"/>
    </row>
    <row r="438" spans="2:4" x14ac:dyDescent="0.2">
      <c r="B438" s="10">
        <f t="shared" si="23"/>
        <v>42785</v>
      </c>
      <c r="C438" s="10"/>
      <c r="D438" s="10"/>
    </row>
    <row r="439" spans="2:4" x14ac:dyDescent="0.2">
      <c r="B439" s="10">
        <f t="shared" si="23"/>
        <v>42786</v>
      </c>
      <c r="C439" s="10"/>
      <c r="D439" s="10"/>
    </row>
    <row r="440" spans="2:4" x14ac:dyDescent="0.2">
      <c r="B440" s="10">
        <f t="shared" si="23"/>
        <v>42787</v>
      </c>
      <c r="C440" s="10"/>
      <c r="D440" s="10"/>
    </row>
    <row r="441" spans="2:4" x14ac:dyDescent="0.2">
      <c r="B441" s="10">
        <f t="shared" si="23"/>
        <v>42788</v>
      </c>
      <c r="C441" s="10"/>
      <c r="D441" s="10"/>
    </row>
    <row r="442" spans="2:4" x14ac:dyDescent="0.2">
      <c r="B442" s="10">
        <f t="shared" si="23"/>
        <v>42789</v>
      </c>
      <c r="C442" s="10"/>
      <c r="D442" s="10"/>
    </row>
    <row r="443" spans="2:4" x14ac:dyDescent="0.2">
      <c r="B443" s="10">
        <f t="shared" si="23"/>
        <v>42790</v>
      </c>
      <c r="C443" s="10"/>
      <c r="D443" s="10"/>
    </row>
    <row r="444" spans="2:4" x14ac:dyDescent="0.2">
      <c r="B444" s="10">
        <f t="shared" si="23"/>
        <v>42791</v>
      </c>
      <c r="C444" s="10"/>
      <c r="D444" s="10"/>
    </row>
    <row r="445" spans="2:4" x14ac:dyDescent="0.2">
      <c r="B445" s="10">
        <f t="shared" si="23"/>
        <v>42792</v>
      </c>
      <c r="C445" s="10"/>
      <c r="D445" s="10"/>
    </row>
    <row r="446" spans="2:4" x14ac:dyDescent="0.2">
      <c r="B446" s="10">
        <f t="shared" si="23"/>
        <v>42793</v>
      </c>
      <c r="C446" s="10"/>
      <c r="D446" s="10"/>
    </row>
    <row r="447" spans="2:4" x14ac:dyDescent="0.2">
      <c r="B447" s="10">
        <f t="shared" si="23"/>
        <v>42794</v>
      </c>
      <c r="C447" s="10"/>
      <c r="D447" s="10"/>
    </row>
    <row r="448" spans="2:4" x14ac:dyDescent="0.2">
      <c r="B448" s="10">
        <f t="shared" si="23"/>
        <v>42795</v>
      </c>
      <c r="C448" s="10"/>
      <c r="D448" s="10"/>
    </row>
    <row r="449" spans="2:4" x14ac:dyDescent="0.2">
      <c r="B449" s="10">
        <f t="shared" si="23"/>
        <v>42796</v>
      </c>
      <c r="C449" s="10"/>
      <c r="D449" s="10"/>
    </row>
    <row r="450" spans="2:4" x14ac:dyDescent="0.2">
      <c r="B450" s="10">
        <f t="shared" si="23"/>
        <v>42797</v>
      </c>
      <c r="C450" s="10"/>
      <c r="D450" s="10"/>
    </row>
    <row r="451" spans="2:4" x14ac:dyDescent="0.2">
      <c r="B451" s="10">
        <f t="shared" si="23"/>
        <v>42798</v>
      </c>
      <c r="C451" s="10"/>
      <c r="D451" s="10"/>
    </row>
    <row r="452" spans="2:4" x14ac:dyDescent="0.2">
      <c r="B452" s="10">
        <f t="shared" si="23"/>
        <v>42799</v>
      </c>
      <c r="C452" s="10"/>
      <c r="D452" s="10"/>
    </row>
    <row r="453" spans="2:4" x14ac:dyDescent="0.2">
      <c r="B453" s="10">
        <f t="shared" si="23"/>
        <v>42800</v>
      </c>
      <c r="C453" s="10"/>
      <c r="D453" s="10"/>
    </row>
    <row r="454" spans="2:4" x14ac:dyDescent="0.2">
      <c r="B454" s="10">
        <f t="shared" si="23"/>
        <v>42801</v>
      </c>
      <c r="C454" s="10"/>
      <c r="D454" s="10"/>
    </row>
    <row r="455" spans="2:4" x14ac:dyDescent="0.2">
      <c r="B455" s="10">
        <f t="shared" si="23"/>
        <v>42802</v>
      </c>
      <c r="C455" s="10"/>
      <c r="D455" s="10"/>
    </row>
    <row r="456" spans="2:4" x14ac:dyDescent="0.2">
      <c r="B456" s="10">
        <f t="shared" si="23"/>
        <v>42803</v>
      </c>
      <c r="C456" s="10"/>
      <c r="D456" s="10"/>
    </row>
    <row r="457" spans="2:4" x14ac:dyDescent="0.2">
      <c r="B457" s="10">
        <f t="shared" si="23"/>
        <v>42804</v>
      </c>
      <c r="C457" s="10"/>
      <c r="D457" s="10"/>
    </row>
    <row r="458" spans="2:4" x14ac:dyDescent="0.2">
      <c r="B458" s="10">
        <f t="shared" si="23"/>
        <v>42805</v>
      </c>
      <c r="C458" s="10"/>
      <c r="D458" s="10"/>
    </row>
    <row r="459" spans="2:4" x14ac:dyDescent="0.2">
      <c r="B459" s="10">
        <f t="shared" si="23"/>
        <v>42806</v>
      </c>
      <c r="C459" s="10"/>
      <c r="D459" s="10"/>
    </row>
    <row r="460" spans="2:4" x14ac:dyDescent="0.2">
      <c r="B460" s="10">
        <f t="shared" si="23"/>
        <v>42807</v>
      </c>
      <c r="C460" s="10"/>
      <c r="D460" s="10"/>
    </row>
    <row r="461" spans="2:4" x14ac:dyDescent="0.2">
      <c r="B461" s="10">
        <f t="shared" si="23"/>
        <v>42808</v>
      </c>
      <c r="C461" s="10"/>
      <c r="D461" s="10"/>
    </row>
    <row r="462" spans="2:4" x14ac:dyDescent="0.2">
      <c r="B462" s="10">
        <f t="shared" si="23"/>
        <v>42809</v>
      </c>
      <c r="C462" s="10"/>
      <c r="D462" s="10"/>
    </row>
    <row r="463" spans="2:4" x14ac:dyDescent="0.2">
      <c r="B463" s="10">
        <f t="shared" si="23"/>
        <v>42810</v>
      </c>
      <c r="C463" s="10"/>
      <c r="D463" s="10"/>
    </row>
    <row r="464" spans="2:4" x14ac:dyDescent="0.2">
      <c r="B464" s="10">
        <f t="shared" si="23"/>
        <v>42811</v>
      </c>
      <c r="C464" s="10"/>
      <c r="D464" s="10"/>
    </row>
    <row r="465" spans="2:4" x14ac:dyDescent="0.2">
      <c r="B465" s="10">
        <f t="shared" si="23"/>
        <v>42812</v>
      </c>
      <c r="C465" s="10"/>
      <c r="D465" s="10"/>
    </row>
    <row r="466" spans="2:4" x14ac:dyDescent="0.2">
      <c r="B466" s="10">
        <f t="shared" si="23"/>
        <v>42813</v>
      </c>
      <c r="C466" s="10"/>
      <c r="D466" s="10"/>
    </row>
    <row r="467" spans="2:4" x14ac:dyDescent="0.2">
      <c r="B467" s="10">
        <f t="shared" si="23"/>
        <v>42814</v>
      </c>
      <c r="C467" s="10"/>
      <c r="D467" s="10"/>
    </row>
    <row r="468" spans="2:4" x14ac:dyDescent="0.2">
      <c r="B468" s="10">
        <f t="shared" si="23"/>
        <v>42815</v>
      </c>
      <c r="C468" s="10"/>
      <c r="D468" s="10"/>
    </row>
    <row r="469" spans="2:4" x14ac:dyDescent="0.2">
      <c r="B469" s="10">
        <f t="shared" si="23"/>
        <v>42816</v>
      </c>
      <c r="C469" s="10"/>
      <c r="D469" s="10"/>
    </row>
    <row r="470" spans="2:4" x14ac:dyDescent="0.2">
      <c r="B470" s="10">
        <f t="shared" si="23"/>
        <v>42817</v>
      </c>
      <c r="C470" s="10"/>
      <c r="D470" s="10"/>
    </row>
    <row r="471" spans="2:4" x14ac:dyDescent="0.2">
      <c r="B471" s="10">
        <f t="shared" si="23"/>
        <v>42818</v>
      </c>
      <c r="C471" s="10"/>
      <c r="D471" s="10"/>
    </row>
    <row r="472" spans="2:4" x14ac:dyDescent="0.2">
      <c r="B472" s="10">
        <f t="shared" si="23"/>
        <v>42819</v>
      </c>
      <c r="C472" s="10"/>
      <c r="D472" s="10"/>
    </row>
    <row r="473" spans="2:4" x14ac:dyDescent="0.2">
      <c r="B473" s="10">
        <f t="shared" si="23"/>
        <v>42820</v>
      </c>
      <c r="C473" s="10"/>
      <c r="D473" s="10"/>
    </row>
    <row r="474" spans="2:4" x14ac:dyDescent="0.2">
      <c r="B474" s="10">
        <f t="shared" si="23"/>
        <v>42821</v>
      </c>
      <c r="C474" s="10"/>
      <c r="D474" s="10"/>
    </row>
    <row r="475" spans="2:4" x14ac:dyDescent="0.2">
      <c r="B475" s="10">
        <f t="shared" si="23"/>
        <v>42822</v>
      </c>
      <c r="C475" s="10"/>
      <c r="D475" s="10"/>
    </row>
    <row r="476" spans="2:4" x14ac:dyDescent="0.2">
      <c r="B476" s="10">
        <f t="shared" si="23"/>
        <v>42823</v>
      </c>
      <c r="C476" s="10"/>
      <c r="D476" s="10"/>
    </row>
    <row r="477" spans="2:4" x14ac:dyDescent="0.2">
      <c r="B477" s="10">
        <f t="shared" si="23"/>
        <v>42824</v>
      </c>
      <c r="C477" s="10"/>
      <c r="D477" s="10"/>
    </row>
    <row r="478" spans="2:4" x14ac:dyDescent="0.2">
      <c r="B478" s="10">
        <f t="shared" si="23"/>
        <v>42825</v>
      </c>
      <c r="C478" s="10"/>
      <c r="D478" s="10"/>
    </row>
    <row r="479" spans="2:4" x14ac:dyDescent="0.2">
      <c r="B479" s="10">
        <f t="shared" si="23"/>
        <v>42826</v>
      </c>
      <c r="C479" s="10"/>
      <c r="D479" s="10"/>
    </row>
    <row r="480" spans="2:4" x14ac:dyDescent="0.2">
      <c r="B480" s="10">
        <f t="shared" si="23"/>
        <v>42827</v>
      </c>
      <c r="C480" s="10"/>
      <c r="D480" s="10"/>
    </row>
    <row r="481" spans="2:4" x14ac:dyDescent="0.2">
      <c r="B481" s="10">
        <f t="shared" si="23"/>
        <v>42828</v>
      </c>
      <c r="C481" s="10"/>
      <c r="D481" s="10"/>
    </row>
    <row r="482" spans="2:4" x14ac:dyDescent="0.2">
      <c r="B482" s="10">
        <f t="shared" si="23"/>
        <v>42829</v>
      </c>
      <c r="C482" s="10"/>
      <c r="D482" s="10"/>
    </row>
    <row r="483" spans="2:4" x14ac:dyDescent="0.2">
      <c r="B483" s="10">
        <f t="shared" si="23"/>
        <v>42830</v>
      </c>
      <c r="C483" s="10"/>
      <c r="D483" s="10"/>
    </row>
    <row r="484" spans="2:4" x14ac:dyDescent="0.2">
      <c r="B484" s="10">
        <f t="shared" si="23"/>
        <v>42831</v>
      </c>
      <c r="C484" s="10"/>
      <c r="D484" s="10"/>
    </row>
    <row r="485" spans="2:4" x14ac:dyDescent="0.2">
      <c r="B485" s="10">
        <f t="shared" si="23"/>
        <v>42832</v>
      </c>
      <c r="C485" s="10"/>
      <c r="D485" s="10"/>
    </row>
    <row r="486" spans="2:4" x14ac:dyDescent="0.2">
      <c r="B486" s="10">
        <f t="shared" si="23"/>
        <v>42833</v>
      </c>
      <c r="C486" s="10"/>
      <c r="D486" s="10"/>
    </row>
    <row r="487" spans="2:4" x14ac:dyDescent="0.2">
      <c r="B487" s="10">
        <f t="shared" si="23"/>
        <v>42834</v>
      </c>
      <c r="C487" s="10"/>
      <c r="D487" s="10"/>
    </row>
    <row r="488" spans="2:4" x14ac:dyDescent="0.2">
      <c r="B488" s="10">
        <f t="shared" si="23"/>
        <v>42835</v>
      </c>
      <c r="C488" s="10"/>
      <c r="D488" s="10"/>
    </row>
    <row r="489" spans="2:4" x14ac:dyDescent="0.2">
      <c r="B489" s="10">
        <f t="shared" si="23"/>
        <v>42836</v>
      </c>
      <c r="C489" s="10"/>
      <c r="D489" s="10"/>
    </row>
    <row r="490" spans="2:4" x14ac:dyDescent="0.2">
      <c r="B490" s="10">
        <f t="shared" si="23"/>
        <v>42837</v>
      </c>
      <c r="C490" s="10"/>
      <c r="D490" s="10"/>
    </row>
    <row r="491" spans="2:4" x14ac:dyDescent="0.2">
      <c r="B491" s="10">
        <f t="shared" si="23"/>
        <v>42838</v>
      </c>
      <c r="C491" s="10"/>
      <c r="D491" s="10"/>
    </row>
    <row r="492" spans="2:4" x14ac:dyDescent="0.2">
      <c r="B492" s="10">
        <f t="shared" si="23"/>
        <v>42839</v>
      </c>
      <c r="C492" s="10"/>
      <c r="D492" s="10"/>
    </row>
    <row r="493" spans="2:4" x14ac:dyDescent="0.2">
      <c r="B493" s="10">
        <f t="shared" si="23"/>
        <v>42840</v>
      </c>
      <c r="C493" s="10"/>
      <c r="D493" s="10"/>
    </row>
    <row r="494" spans="2:4" x14ac:dyDescent="0.2">
      <c r="B494" s="10">
        <f t="shared" si="23"/>
        <v>42841</v>
      </c>
      <c r="C494" s="10"/>
      <c r="D494" s="10"/>
    </row>
    <row r="495" spans="2:4" x14ac:dyDescent="0.2">
      <c r="B495" s="10">
        <f t="shared" si="23"/>
        <v>42842</v>
      </c>
      <c r="C495" s="10"/>
      <c r="D495" s="10"/>
    </row>
    <row r="496" spans="2:4" x14ac:dyDescent="0.2">
      <c r="B496" s="10">
        <f t="shared" ref="B496:B559" si="24">B495+1</f>
        <v>42843</v>
      </c>
      <c r="C496" s="10"/>
      <c r="D496" s="10"/>
    </row>
    <row r="497" spans="2:4" x14ac:dyDescent="0.2">
      <c r="B497" s="10">
        <f t="shared" si="24"/>
        <v>42844</v>
      </c>
      <c r="C497" s="10"/>
      <c r="D497" s="10"/>
    </row>
    <row r="498" spans="2:4" x14ac:dyDescent="0.2">
      <c r="B498" s="10">
        <f t="shared" si="24"/>
        <v>42845</v>
      </c>
      <c r="C498" s="10"/>
      <c r="D498" s="10"/>
    </row>
    <row r="499" spans="2:4" x14ac:dyDescent="0.2">
      <c r="B499" s="10">
        <f t="shared" si="24"/>
        <v>42846</v>
      </c>
      <c r="C499" s="10"/>
      <c r="D499" s="10"/>
    </row>
    <row r="500" spans="2:4" x14ac:dyDescent="0.2">
      <c r="B500" s="10">
        <f t="shared" si="24"/>
        <v>42847</v>
      </c>
      <c r="C500" s="10"/>
      <c r="D500" s="10"/>
    </row>
    <row r="501" spans="2:4" x14ac:dyDescent="0.2">
      <c r="B501" s="10">
        <f t="shared" si="24"/>
        <v>42848</v>
      </c>
      <c r="C501" s="10"/>
      <c r="D501" s="10"/>
    </row>
    <row r="502" spans="2:4" x14ac:dyDescent="0.2">
      <c r="B502" s="10">
        <f t="shared" si="24"/>
        <v>42849</v>
      </c>
      <c r="C502" s="10"/>
      <c r="D502" s="10"/>
    </row>
    <row r="503" spans="2:4" x14ac:dyDescent="0.2">
      <c r="B503" s="10">
        <f t="shared" si="24"/>
        <v>42850</v>
      </c>
      <c r="C503" s="10"/>
      <c r="D503" s="10"/>
    </row>
    <row r="504" spans="2:4" x14ac:dyDescent="0.2">
      <c r="B504" s="10">
        <f t="shared" si="24"/>
        <v>42851</v>
      </c>
      <c r="C504" s="10"/>
      <c r="D504" s="10"/>
    </row>
    <row r="505" spans="2:4" x14ac:dyDescent="0.2">
      <c r="B505" s="10">
        <f t="shared" si="24"/>
        <v>42852</v>
      </c>
      <c r="C505" s="10"/>
      <c r="D505" s="10"/>
    </row>
    <row r="506" spans="2:4" x14ac:dyDescent="0.2">
      <c r="B506" s="10">
        <f t="shared" si="24"/>
        <v>42853</v>
      </c>
      <c r="C506" s="10"/>
      <c r="D506" s="10"/>
    </row>
    <row r="507" spans="2:4" x14ac:dyDescent="0.2">
      <c r="B507" s="10">
        <f t="shared" si="24"/>
        <v>42854</v>
      </c>
      <c r="C507" s="10"/>
      <c r="D507" s="10"/>
    </row>
    <row r="508" spans="2:4" x14ac:dyDescent="0.2">
      <c r="B508" s="10">
        <f t="shared" si="24"/>
        <v>42855</v>
      </c>
      <c r="C508" s="10"/>
      <c r="D508" s="10"/>
    </row>
    <row r="509" spans="2:4" x14ac:dyDescent="0.2">
      <c r="B509" s="10">
        <f t="shared" si="24"/>
        <v>42856</v>
      </c>
      <c r="C509" s="10"/>
      <c r="D509" s="10"/>
    </row>
    <row r="510" spans="2:4" x14ac:dyDescent="0.2">
      <c r="B510" s="10">
        <f t="shared" si="24"/>
        <v>42857</v>
      </c>
      <c r="C510" s="10"/>
      <c r="D510" s="10"/>
    </row>
    <row r="511" spans="2:4" x14ac:dyDescent="0.2">
      <c r="B511" s="10">
        <f t="shared" si="24"/>
        <v>42858</v>
      </c>
      <c r="C511" s="10"/>
      <c r="D511" s="10"/>
    </row>
    <row r="512" spans="2:4" x14ac:dyDescent="0.2">
      <c r="B512" s="10">
        <f t="shared" si="24"/>
        <v>42859</v>
      </c>
      <c r="C512" s="10"/>
      <c r="D512" s="10"/>
    </row>
    <row r="513" spans="2:4" x14ac:dyDescent="0.2">
      <c r="B513" s="10">
        <f t="shared" si="24"/>
        <v>42860</v>
      </c>
      <c r="C513" s="10"/>
      <c r="D513" s="10"/>
    </row>
    <row r="514" spans="2:4" x14ac:dyDescent="0.2">
      <c r="B514" s="10">
        <f t="shared" si="24"/>
        <v>42861</v>
      </c>
      <c r="C514" s="10"/>
      <c r="D514" s="10"/>
    </row>
    <row r="515" spans="2:4" x14ac:dyDescent="0.2">
      <c r="B515" s="10">
        <f t="shared" si="24"/>
        <v>42862</v>
      </c>
      <c r="C515" s="10"/>
      <c r="D515" s="10"/>
    </row>
    <row r="516" spans="2:4" x14ac:dyDescent="0.2">
      <c r="B516" s="10">
        <f t="shared" si="24"/>
        <v>42863</v>
      </c>
      <c r="C516" s="10"/>
      <c r="D516" s="10"/>
    </row>
    <row r="517" spans="2:4" x14ac:dyDescent="0.2">
      <c r="B517" s="10">
        <f t="shared" si="24"/>
        <v>42864</v>
      </c>
      <c r="C517" s="10"/>
      <c r="D517" s="10"/>
    </row>
    <row r="518" spans="2:4" x14ac:dyDescent="0.2">
      <c r="B518" s="10">
        <f t="shared" si="24"/>
        <v>42865</v>
      </c>
      <c r="C518" s="10"/>
      <c r="D518" s="10"/>
    </row>
    <row r="519" spans="2:4" x14ac:dyDescent="0.2">
      <c r="B519" s="10">
        <f t="shared" si="24"/>
        <v>42866</v>
      </c>
      <c r="C519" s="10"/>
      <c r="D519" s="10"/>
    </row>
    <row r="520" spans="2:4" x14ac:dyDescent="0.2">
      <c r="B520" s="10">
        <f t="shared" si="24"/>
        <v>42867</v>
      </c>
      <c r="C520" s="10"/>
      <c r="D520" s="10"/>
    </row>
    <row r="521" spans="2:4" x14ac:dyDescent="0.2">
      <c r="B521" s="10">
        <f t="shared" si="24"/>
        <v>42868</v>
      </c>
      <c r="C521" s="10"/>
      <c r="D521" s="10"/>
    </row>
    <row r="522" spans="2:4" x14ac:dyDescent="0.2">
      <c r="B522" s="10">
        <f t="shared" si="24"/>
        <v>42869</v>
      </c>
      <c r="C522" s="10"/>
      <c r="D522" s="10"/>
    </row>
    <row r="523" spans="2:4" x14ac:dyDescent="0.2">
      <c r="B523" s="10">
        <f t="shared" si="24"/>
        <v>42870</v>
      </c>
      <c r="C523" s="10"/>
      <c r="D523" s="10"/>
    </row>
    <row r="524" spans="2:4" x14ac:dyDescent="0.2">
      <c r="B524" s="10">
        <f t="shared" si="24"/>
        <v>42871</v>
      </c>
      <c r="C524" s="10"/>
      <c r="D524" s="10"/>
    </row>
    <row r="525" spans="2:4" x14ac:dyDescent="0.2">
      <c r="B525" s="10">
        <f t="shared" si="24"/>
        <v>42872</v>
      </c>
      <c r="C525" s="10"/>
      <c r="D525" s="10"/>
    </row>
    <row r="526" spans="2:4" x14ac:dyDescent="0.2">
      <c r="B526" s="10">
        <f t="shared" si="24"/>
        <v>42873</v>
      </c>
      <c r="C526" s="10"/>
      <c r="D526" s="10"/>
    </row>
    <row r="527" spans="2:4" x14ac:dyDescent="0.2">
      <c r="B527" s="10">
        <f t="shared" si="24"/>
        <v>42874</v>
      </c>
      <c r="C527" s="10"/>
      <c r="D527" s="10"/>
    </row>
    <row r="528" spans="2:4" x14ac:dyDescent="0.2">
      <c r="B528" s="10">
        <f t="shared" si="24"/>
        <v>42875</v>
      </c>
      <c r="C528" s="10"/>
      <c r="D528" s="10"/>
    </row>
    <row r="529" spans="2:4" x14ac:dyDescent="0.2">
      <c r="B529" s="10">
        <f t="shared" si="24"/>
        <v>42876</v>
      </c>
      <c r="C529" s="10"/>
      <c r="D529" s="10"/>
    </row>
    <row r="530" spans="2:4" x14ac:dyDescent="0.2">
      <c r="B530" s="10">
        <f t="shared" si="24"/>
        <v>42877</v>
      </c>
      <c r="C530" s="10"/>
      <c r="D530" s="10"/>
    </row>
    <row r="531" spans="2:4" x14ac:dyDescent="0.2">
      <c r="B531" s="10">
        <f t="shared" si="24"/>
        <v>42878</v>
      </c>
      <c r="C531" s="10"/>
      <c r="D531" s="10"/>
    </row>
    <row r="532" spans="2:4" x14ac:dyDescent="0.2">
      <c r="B532" s="10">
        <f t="shared" si="24"/>
        <v>42879</v>
      </c>
      <c r="C532" s="10"/>
      <c r="D532" s="10"/>
    </row>
    <row r="533" spans="2:4" x14ac:dyDescent="0.2">
      <c r="B533" s="10">
        <f t="shared" si="24"/>
        <v>42880</v>
      </c>
      <c r="C533" s="10"/>
      <c r="D533" s="10"/>
    </row>
    <row r="534" spans="2:4" x14ac:dyDescent="0.2">
      <c r="B534" s="10">
        <f t="shared" si="24"/>
        <v>42881</v>
      </c>
      <c r="C534" s="10"/>
      <c r="D534" s="10"/>
    </row>
    <row r="535" spans="2:4" x14ac:dyDescent="0.2">
      <c r="B535" s="10">
        <f t="shared" si="24"/>
        <v>42882</v>
      </c>
      <c r="C535" s="10"/>
      <c r="D535" s="10"/>
    </row>
    <row r="536" spans="2:4" x14ac:dyDescent="0.2">
      <c r="B536" s="10">
        <f t="shared" si="24"/>
        <v>42883</v>
      </c>
      <c r="C536" s="10"/>
      <c r="D536" s="10"/>
    </row>
    <row r="537" spans="2:4" x14ac:dyDescent="0.2">
      <c r="B537" s="10">
        <f t="shared" si="24"/>
        <v>42884</v>
      </c>
      <c r="C537" s="10"/>
      <c r="D537" s="10"/>
    </row>
    <row r="538" spans="2:4" x14ac:dyDescent="0.2">
      <c r="B538" s="10">
        <f t="shared" si="24"/>
        <v>42885</v>
      </c>
      <c r="C538" s="10"/>
      <c r="D538" s="10"/>
    </row>
    <row r="539" spans="2:4" x14ac:dyDescent="0.2">
      <c r="B539" s="10">
        <f t="shared" si="24"/>
        <v>42886</v>
      </c>
      <c r="C539" s="10"/>
      <c r="D539" s="10"/>
    </row>
    <row r="540" spans="2:4" x14ac:dyDescent="0.2">
      <c r="B540" s="10">
        <f t="shared" si="24"/>
        <v>42887</v>
      </c>
      <c r="C540" s="10"/>
      <c r="D540" s="10"/>
    </row>
    <row r="541" spans="2:4" x14ac:dyDescent="0.2">
      <c r="B541" s="10">
        <f t="shared" si="24"/>
        <v>42888</v>
      </c>
      <c r="C541" s="10"/>
      <c r="D541" s="10"/>
    </row>
    <row r="542" spans="2:4" x14ac:dyDescent="0.2">
      <c r="B542" s="10">
        <f t="shared" si="24"/>
        <v>42889</v>
      </c>
      <c r="C542" s="10"/>
      <c r="D542" s="10"/>
    </row>
    <row r="543" spans="2:4" x14ac:dyDescent="0.2">
      <c r="B543" s="10">
        <f t="shared" si="24"/>
        <v>42890</v>
      </c>
      <c r="C543" s="10"/>
      <c r="D543" s="10"/>
    </row>
    <row r="544" spans="2:4" x14ac:dyDescent="0.2">
      <c r="B544" s="10">
        <f t="shared" si="24"/>
        <v>42891</v>
      </c>
      <c r="C544" s="10"/>
      <c r="D544" s="10"/>
    </row>
    <row r="545" spans="2:4" x14ac:dyDescent="0.2">
      <c r="B545" s="10">
        <f t="shared" si="24"/>
        <v>42892</v>
      </c>
      <c r="C545" s="10"/>
      <c r="D545" s="10"/>
    </row>
    <row r="546" spans="2:4" x14ac:dyDescent="0.2">
      <c r="B546" s="10">
        <f t="shared" si="24"/>
        <v>42893</v>
      </c>
      <c r="C546" s="10"/>
      <c r="D546" s="10"/>
    </row>
    <row r="547" spans="2:4" x14ac:dyDescent="0.2">
      <c r="B547" s="10">
        <f t="shared" si="24"/>
        <v>42894</v>
      </c>
      <c r="C547" s="10"/>
      <c r="D547" s="10"/>
    </row>
    <row r="548" spans="2:4" x14ac:dyDescent="0.2">
      <c r="B548" s="10">
        <f t="shared" si="24"/>
        <v>42895</v>
      </c>
      <c r="C548" s="10"/>
      <c r="D548" s="10"/>
    </row>
    <row r="549" spans="2:4" x14ac:dyDescent="0.2">
      <c r="B549" s="10">
        <f t="shared" si="24"/>
        <v>42896</v>
      </c>
      <c r="C549" s="10"/>
      <c r="D549" s="10"/>
    </row>
    <row r="550" spans="2:4" x14ac:dyDescent="0.2">
      <c r="B550" s="10">
        <f t="shared" si="24"/>
        <v>42897</v>
      </c>
      <c r="C550" s="10"/>
      <c r="D550" s="10"/>
    </row>
    <row r="551" spans="2:4" x14ac:dyDescent="0.2">
      <c r="B551" s="10">
        <f t="shared" si="24"/>
        <v>42898</v>
      </c>
      <c r="C551" s="10"/>
      <c r="D551" s="10"/>
    </row>
    <row r="552" spans="2:4" x14ac:dyDescent="0.2">
      <c r="B552" s="10">
        <f t="shared" si="24"/>
        <v>42899</v>
      </c>
      <c r="C552" s="10"/>
      <c r="D552" s="10"/>
    </row>
    <row r="553" spans="2:4" x14ac:dyDescent="0.2">
      <c r="B553" s="10">
        <f t="shared" si="24"/>
        <v>42900</v>
      </c>
      <c r="C553" s="10"/>
      <c r="D553" s="10"/>
    </row>
    <row r="554" spans="2:4" x14ac:dyDescent="0.2">
      <c r="B554" s="10">
        <f t="shared" si="24"/>
        <v>42901</v>
      </c>
      <c r="C554" s="10"/>
      <c r="D554" s="10"/>
    </row>
    <row r="555" spans="2:4" x14ac:dyDescent="0.2">
      <c r="B555" s="10">
        <f t="shared" si="24"/>
        <v>42902</v>
      </c>
      <c r="C555" s="10"/>
      <c r="D555" s="10"/>
    </row>
    <row r="556" spans="2:4" x14ac:dyDescent="0.2">
      <c r="B556" s="10">
        <f t="shared" si="24"/>
        <v>42903</v>
      </c>
      <c r="C556" s="10"/>
      <c r="D556" s="10"/>
    </row>
    <row r="557" spans="2:4" x14ac:dyDescent="0.2">
      <c r="B557" s="10">
        <f t="shared" si="24"/>
        <v>42904</v>
      </c>
      <c r="C557" s="10"/>
      <c r="D557" s="10"/>
    </row>
    <row r="558" spans="2:4" x14ac:dyDescent="0.2">
      <c r="B558" s="10">
        <f t="shared" si="24"/>
        <v>42905</v>
      </c>
      <c r="C558" s="10"/>
      <c r="D558" s="10"/>
    </row>
    <row r="559" spans="2:4" x14ac:dyDescent="0.2">
      <c r="B559" s="10">
        <f t="shared" si="24"/>
        <v>42906</v>
      </c>
      <c r="C559" s="10"/>
      <c r="D559" s="10"/>
    </row>
    <row r="560" spans="2:4" x14ac:dyDescent="0.2">
      <c r="B560" s="10">
        <f t="shared" ref="B560:B623" si="25">B559+1</f>
        <v>42907</v>
      </c>
      <c r="C560" s="10"/>
      <c r="D560" s="10"/>
    </row>
    <row r="561" spans="2:4" x14ac:dyDescent="0.2">
      <c r="B561" s="10">
        <f t="shared" si="25"/>
        <v>42908</v>
      </c>
      <c r="C561" s="10"/>
      <c r="D561" s="10"/>
    </row>
    <row r="562" spans="2:4" x14ac:dyDescent="0.2">
      <c r="B562" s="10">
        <f t="shared" si="25"/>
        <v>42909</v>
      </c>
      <c r="C562" s="10"/>
      <c r="D562" s="10"/>
    </row>
    <row r="563" spans="2:4" x14ac:dyDescent="0.2">
      <c r="B563" s="10">
        <f t="shared" si="25"/>
        <v>42910</v>
      </c>
      <c r="C563" s="10"/>
      <c r="D563" s="10"/>
    </row>
    <row r="564" spans="2:4" x14ac:dyDescent="0.2">
      <c r="B564" s="10">
        <f t="shared" si="25"/>
        <v>42911</v>
      </c>
      <c r="C564" s="10"/>
      <c r="D564" s="10"/>
    </row>
    <row r="565" spans="2:4" x14ac:dyDescent="0.2">
      <c r="B565" s="10">
        <f t="shared" si="25"/>
        <v>42912</v>
      </c>
      <c r="C565" s="10"/>
      <c r="D565" s="10"/>
    </row>
    <row r="566" spans="2:4" x14ac:dyDescent="0.2">
      <c r="B566" s="10">
        <f t="shared" si="25"/>
        <v>42913</v>
      </c>
      <c r="C566" s="10"/>
      <c r="D566" s="10"/>
    </row>
    <row r="567" spans="2:4" x14ac:dyDescent="0.2">
      <c r="B567" s="10">
        <f t="shared" si="25"/>
        <v>42914</v>
      </c>
      <c r="C567" s="10"/>
      <c r="D567" s="10"/>
    </row>
    <row r="568" spans="2:4" x14ac:dyDescent="0.2">
      <c r="B568" s="10">
        <f t="shared" si="25"/>
        <v>42915</v>
      </c>
      <c r="C568" s="10"/>
      <c r="D568" s="10"/>
    </row>
    <row r="569" spans="2:4" x14ac:dyDescent="0.2">
      <c r="B569" s="10">
        <f t="shared" si="25"/>
        <v>42916</v>
      </c>
      <c r="C569" s="10"/>
      <c r="D569" s="10"/>
    </row>
    <row r="570" spans="2:4" x14ac:dyDescent="0.2">
      <c r="B570" s="10">
        <f t="shared" si="25"/>
        <v>42917</v>
      </c>
      <c r="C570" s="10"/>
      <c r="D570" s="10"/>
    </row>
    <row r="571" spans="2:4" x14ac:dyDescent="0.2">
      <c r="B571" s="10">
        <f t="shared" si="25"/>
        <v>42918</v>
      </c>
      <c r="C571" s="10"/>
      <c r="D571" s="10"/>
    </row>
    <row r="572" spans="2:4" x14ac:dyDescent="0.2">
      <c r="B572" s="10">
        <f t="shared" si="25"/>
        <v>42919</v>
      </c>
      <c r="C572" s="10"/>
      <c r="D572" s="10"/>
    </row>
    <row r="573" spans="2:4" x14ac:dyDescent="0.2">
      <c r="B573" s="10">
        <f t="shared" si="25"/>
        <v>42920</v>
      </c>
      <c r="C573" s="10"/>
      <c r="D573" s="10"/>
    </row>
    <row r="574" spans="2:4" x14ac:dyDescent="0.2">
      <c r="B574" s="10">
        <f t="shared" si="25"/>
        <v>42921</v>
      </c>
      <c r="C574" s="10"/>
      <c r="D574" s="10"/>
    </row>
    <row r="575" spans="2:4" x14ac:dyDescent="0.2">
      <c r="B575" s="10">
        <f t="shared" si="25"/>
        <v>42922</v>
      </c>
      <c r="C575" s="10"/>
      <c r="D575" s="10"/>
    </row>
    <row r="576" spans="2:4" x14ac:dyDescent="0.2">
      <c r="B576" s="10">
        <f t="shared" si="25"/>
        <v>42923</v>
      </c>
      <c r="C576" s="10"/>
      <c r="D576" s="10"/>
    </row>
    <row r="577" spans="2:4" x14ac:dyDescent="0.2">
      <c r="B577" s="10">
        <f t="shared" si="25"/>
        <v>42924</v>
      </c>
      <c r="C577" s="10"/>
      <c r="D577" s="10"/>
    </row>
    <row r="578" spans="2:4" x14ac:dyDescent="0.2">
      <c r="B578" s="10">
        <f t="shared" si="25"/>
        <v>42925</v>
      </c>
      <c r="C578" s="10"/>
      <c r="D578" s="10"/>
    </row>
    <row r="579" spans="2:4" x14ac:dyDescent="0.2">
      <c r="B579" s="10">
        <f t="shared" si="25"/>
        <v>42926</v>
      </c>
      <c r="C579" s="10"/>
      <c r="D579" s="10"/>
    </row>
    <row r="580" spans="2:4" x14ac:dyDescent="0.2">
      <c r="B580" s="10">
        <f t="shared" si="25"/>
        <v>42927</v>
      </c>
      <c r="C580" s="10"/>
      <c r="D580" s="10"/>
    </row>
    <row r="581" spans="2:4" x14ac:dyDescent="0.2">
      <c r="B581" s="10">
        <f t="shared" si="25"/>
        <v>42928</v>
      </c>
      <c r="C581" s="10"/>
      <c r="D581" s="10"/>
    </row>
    <row r="582" spans="2:4" x14ac:dyDescent="0.2">
      <c r="B582" s="10">
        <f t="shared" si="25"/>
        <v>42929</v>
      </c>
      <c r="C582" s="10"/>
      <c r="D582" s="10"/>
    </row>
    <row r="583" spans="2:4" x14ac:dyDescent="0.2">
      <c r="B583" s="10">
        <f t="shared" si="25"/>
        <v>42930</v>
      </c>
      <c r="C583" s="10"/>
      <c r="D583" s="10"/>
    </row>
    <row r="584" spans="2:4" x14ac:dyDescent="0.2">
      <c r="B584" s="10">
        <f t="shared" si="25"/>
        <v>42931</v>
      </c>
      <c r="C584" s="10"/>
      <c r="D584" s="10"/>
    </row>
    <row r="585" spans="2:4" x14ac:dyDescent="0.2">
      <c r="B585" s="10">
        <f t="shared" si="25"/>
        <v>42932</v>
      </c>
      <c r="C585" s="10"/>
      <c r="D585" s="10"/>
    </row>
    <row r="586" spans="2:4" x14ac:dyDescent="0.2">
      <c r="B586" s="10">
        <f t="shared" si="25"/>
        <v>42933</v>
      </c>
      <c r="C586" s="10"/>
      <c r="D586" s="10"/>
    </row>
    <row r="587" spans="2:4" x14ac:dyDescent="0.2">
      <c r="B587" s="10">
        <f t="shared" si="25"/>
        <v>42934</v>
      </c>
      <c r="C587" s="10"/>
      <c r="D587" s="10"/>
    </row>
    <row r="588" spans="2:4" x14ac:dyDescent="0.2">
      <c r="B588" s="10">
        <f t="shared" si="25"/>
        <v>42935</v>
      </c>
      <c r="C588" s="10"/>
      <c r="D588" s="10"/>
    </row>
    <row r="589" spans="2:4" x14ac:dyDescent="0.2">
      <c r="B589" s="10">
        <f t="shared" si="25"/>
        <v>42936</v>
      </c>
      <c r="C589" s="10"/>
      <c r="D589" s="10"/>
    </row>
    <row r="590" spans="2:4" x14ac:dyDescent="0.2">
      <c r="B590" s="10">
        <f t="shared" si="25"/>
        <v>42937</v>
      </c>
      <c r="C590" s="10"/>
      <c r="D590" s="10"/>
    </row>
    <row r="591" spans="2:4" x14ac:dyDescent="0.2">
      <c r="B591" s="10">
        <f t="shared" si="25"/>
        <v>42938</v>
      </c>
      <c r="C591" s="10"/>
      <c r="D591" s="10"/>
    </row>
    <row r="592" spans="2:4" x14ac:dyDescent="0.2">
      <c r="B592" s="10">
        <f t="shared" si="25"/>
        <v>42939</v>
      </c>
      <c r="C592" s="10"/>
      <c r="D592" s="10"/>
    </row>
    <row r="593" spans="2:4" x14ac:dyDescent="0.2">
      <c r="B593" s="10">
        <f t="shared" si="25"/>
        <v>42940</v>
      </c>
      <c r="C593" s="10"/>
      <c r="D593" s="10"/>
    </row>
    <row r="594" spans="2:4" x14ac:dyDescent="0.2">
      <c r="B594" s="10">
        <f t="shared" si="25"/>
        <v>42941</v>
      </c>
      <c r="C594" s="10"/>
      <c r="D594" s="10"/>
    </row>
    <row r="595" spans="2:4" x14ac:dyDescent="0.2">
      <c r="B595" s="10">
        <f t="shared" si="25"/>
        <v>42942</v>
      </c>
      <c r="C595" s="10"/>
      <c r="D595" s="10"/>
    </row>
    <row r="596" spans="2:4" x14ac:dyDescent="0.2">
      <c r="B596" s="10">
        <f t="shared" si="25"/>
        <v>42943</v>
      </c>
      <c r="C596" s="10"/>
      <c r="D596" s="10"/>
    </row>
    <row r="597" spans="2:4" x14ac:dyDescent="0.2">
      <c r="B597" s="10">
        <f t="shared" si="25"/>
        <v>42944</v>
      </c>
      <c r="C597" s="10"/>
      <c r="D597" s="10"/>
    </row>
    <row r="598" spans="2:4" x14ac:dyDescent="0.2">
      <c r="B598" s="10">
        <f t="shared" si="25"/>
        <v>42945</v>
      </c>
      <c r="C598" s="10"/>
      <c r="D598" s="10"/>
    </row>
    <row r="599" spans="2:4" x14ac:dyDescent="0.2">
      <c r="B599" s="10">
        <f t="shared" si="25"/>
        <v>42946</v>
      </c>
      <c r="C599" s="10"/>
      <c r="D599" s="10"/>
    </row>
    <row r="600" spans="2:4" x14ac:dyDescent="0.2">
      <c r="B600" s="10">
        <f t="shared" si="25"/>
        <v>42947</v>
      </c>
      <c r="C600" s="10"/>
      <c r="D600" s="10"/>
    </row>
    <row r="601" spans="2:4" x14ac:dyDescent="0.2">
      <c r="B601" s="10">
        <f t="shared" si="25"/>
        <v>42948</v>
      </c>
      <c r="C601" s="10"/>
      <c r="D601" s="10"/>
    </row>
    <row r="602" spans="2:4" x14ac:dyDescent="0.2">
      <c r="B602" s="10">
        <f t="shared" si="25"/>
        <v>42949</v>
      </c>
      <c r="C602" s="10"/>
      <c r="D602" s="10"/>
    </row>
    <row r="603" spans="2:4" x14ac:dyDescent="0.2">
      <c r="B603" s="10">
        <f t="shared" si="25"/>
        <v>42950</v>
      </c>
      <c r="C603" s="10"/>
      <c r="D603" s="10"/>
    </row>
    <row r="604" spans="2:4" x14ac:dyDescent="0.2">
      <c r="B604" s="10">
        <f t="shared" si="25"/>
        <v>42951</v>
      </c>
      <c r="C604" s="10"/>
      <c r="D604" s="10"/>
    </row>
    <row r="605" spans="2:4" x14ac:dyDescent="0.2">
      <c r="B605" s="10">
        <f t="shared" si="25"/>
        <v>42952</v>
      </c>
      <c r="C605" s="10"/>
      <c r="D605" s="10"/>
    </row>
    <row r="606" spans="2:4" x14ac:dyDescent="0.2">
      <c r="B606" s="10">
        <f t="shared" si="25"/>
        <v>42953</v>
      </c>
      <c r="C606" s="10"/>
      <c r="D606" s="10"/>
    </row>
    <row r="607" spans="2:4" x14ac:dyDescent="0.2">
      <c r="B607" s="10">
        <f t="shared" si="25"/>
        <v>42954</v>
      </c>
      <c r="C607" s="10"/>
      <c r="D607" s="10"/>
    </row>
    <row r="608" spans="2:4" x14ac:dyDescent="0.2">
      <c r="B608" s="10">
        <f t="shared" si="25"/>
        <v>42955</v>
      </c>
      <c r="C608" s="10"/>
      <c r="D608" s="10"/>
    </row>
    <row r="609" spans="2:4" x14ac:dyDescent="0.2">
      <c r="B609" s="10">
        <f t="shared" si="25"/>
        <v>42956</v>
      </c>
      <c r="C609" s="10"/>
      <c r="D609" s="10"/>
    </row>
    <row r="610" spans="2:4" x14ac:dyDescent="0.2">
      <c r="B610" s="10">
        <f t="shared" si="25"/>
        <v>42957</v>
      </c>
      <c r="C610" s="10"/>
      <c r="D610" s="10"/>
    </row>
    <row r="611" spans="2:4" x14ac:dyDescent="0.2">
      <c r="B611" s="10">
        <f t="shared" si="25"/>
        <v>42958</v>
      </c>
      <c r="C611" s="10"/>
      <c r="D611" s="10"/>
    </row>
    <row r="612" spans="2:4" x14ac:dyDescent="0.2">
      <c r="B612" s="10">
        <f t="shared" si="25"/>
        <v>42959</v>
      </c>
      <c r="C612" s="10"/>
      <c r="D612" s="10"/>
    </row>
    <row r="613" spans="2:4" x14ac:dyDescent="0.2">
      <c r="B613" s="10">
        <f t="shared" si="25"/>
        <v>42960</v>
      </c>
      <c r="C613" s="10"/>
      <c r="D613" s="10"/>
    </row>
    <row r="614" spans="2:4" x14ac:dyDescent="0.2">
      <c r="B614" s="10">
        <f t="shared" si="25"/>
        <v>42961</v>
      </c>
      <c r="C614" s="10"/>
      <c r="D614" s="10"/>
    </row>
    <row r="615" spans="2:4" x14ac:dyDescent="0.2">
      <c r="B615" s="10">
        <f t="shared" si="25"/>
        <v>42962</v>
      </c>
      <c r="C615" s="10"/>
      <c r="D615" s="10"/>
    </row>
    <row r="616" spans="2:4" x14ac:dyDescent="0.2">
      <c r="B616" s="10">
        <f t="shared" si="25"/>
        <v>42963</v>
      </c>
      <c r="C616" s="10"/>
      <c r="D616" s="10"/>
    </row>
    <row r="617" spans="2:4" x14ac:dyDescent="0.2">
      <c r="B617" s="10">
        <f t="shared" si="25"/>
        <v>42964</v>
      </c>
      <c r="C617" s="10"/>
      <c r="D617" s="10"/>
    </row>
    <row r="618" spans="2:4" x14ac:dyDescent="0.2">
      <c r="B618" s="10">
        <f t="shared" si="25"/>
        <v>42965</v>
      </c>
      <c r="C618" s="10"/>
      <c r="D618" s="10"/>
    </row>
    <row r="619" spans="2:4" x14ac:dyDescent="0.2">
      <c r="B619" s="10">
        <f t="shared" si="25"/>
        <v>42966</v>
      </c>
      <c r="C619" s="10"/>
      <c r="D619" s="10"/>
    </row>
    <row r="620" spans="2:4" x14ac:dyDescent="0.2">
      <c r="B620" s="10">
        <f t="shared" si="25"/>
        <v>42967</v>
      </c>
      <c r="C620" s="10"/>
      <c r="D620" s="10"/>
    </row>
    <row r="621" spans="2:4" x14ac:dyDescent="0.2">
      <c r="B621" s="10">
        <f t="shared" si="25"/>
        <v>42968</v>
      </c>
      <c r="C621" s="10"/>
      <c r="D621" s="10"/>
    </row>
    <row r="622" spans="2:4" x14ac:dyDescent="0.2">
      <c r="B622" s="10">
        <f t="shared" si="25"/>
        <v>42969</v>
      </c>
      <c r="C622" s="10"/>
      <c r="D622" s="10"/>
    </row>
    <row r="623" spans="2:4" x14ac:dyDescent="0.2">
      <c r="B623" s="10">
        <f t="shared" si="25"/>
        <v>42970</v>
      </c>
      <c r="C623" s="10"/>
      <c r="D623" s="10"/>
    </row>
    <row r="624" spans="2:4" x14ac:dyDescent="0.2">
      <c r="B624" s="10">
        <f t="shared" ref="B624:B687" si="26">B623+1</f>
        <v>42971</v>
      </c>
      <c r="C624" s="10"/>
      <c r="D624" s="10"/>
    </row>
    <row r="625" spans="2:4" x14ac:dyDescent="0.2">
      <c r="B625" s="10">
        <f t="shared" si="26"/>
        <v>42972</v>
      </c>
      <c r="C625" s="10"/>
      <c r="D625" s="10"/>
    </row>
    <row r="626" spans="2:4" x14ac:dyDescent="0.2">
      <c r="B626" s="10">
        <f t="shared" si="26"/>
        <v>42973</v>
      </c>
      <c r="C626" s="10"/>
      <c r="D626" s="10"/>
    </row>
    <row r="627" spans="2:4" x14ac:dyDescent="0.2">
      <c r="B627" s="10">
        <f t="shared" si="26"/>
        <v>42974</v>
      </c>
      <c r="C627" s="10"/>
      <c r="D627" s="10"/>
    </row>
    <row r="628" spans="2:4" x14ac:dyDescent="0.2">
      <c r="B628" s="10">
        <f t="shared" si="26"/>
        <v>42975</v>
      </c>
      <c r="C628" s="10"/>
      <c r="D628" s="10"/>
    </row>
    <row r="629" spans="2:4" x14ac:dyDescent="0.2">
      <c r="B629" s="10">
        <f t="shared" si="26"/>
        <v>42976</v>
      </c>
      <c r="C629" s="10"/>
      <c r="D629" s="10"/>
    </row>
    <row r="630" spans="2:4" x14ac:dyDescent="0.2">
      <c r="B630" s="10">
        <f t="shared" si="26"/>
        <v>42977</v>
      </c>
      <c r="C630" s="10"/>
      <c r="D630" s="10"/>
    </row>
    <row r="631" spans="2:4" x14ac:dyDescent="0.2">
      <c r="B631" s="10">
        <f t="shared" si="26"/>
        <v>42978</v>
      </c>
      <c r="C631" s="10"/>
      <c r="D631" s="10"/>
    </row>
    <row r="632" spans="2:4" x14ac:dyDescent="0.2">
      <c r="B632" s="10">
        <f t="shared" si="26"/>
        <v>42979</v>
      </c>
      <c r="C632" s="10"/>
      <c r="D632" s="10"/>
    </row>
    <row r="633" spans="2:4" x14ac:dyDescent="0.2">
      <c r="B633" s="10">
        <f t="shared" si="26"/>
        <v>42980</v>
      </c>
      <c r="C633" s="10"/>
      <c r="D633" s="10"/>
    </row>
    <row r="634" spans="2:4" x14ac:dyDescent="0.2">
      <c r="B634" s="10">
        <f t="shared" si="26"/>
        <v>42981</v>
      </c>
      <c r="C634" s="10"/>
      <c r="D634" s="10"/>
    </row>
    <row r="635" spans="2:4" x14ac:dyDescent="0.2">
      <c r="B635" s="10">
        <f t="shared" si="26"/>
        <v>42982</v>
      </c>
      <c r="C635" s="10"/>
      <c r="D635" s="10"/>
    </row>
    <row r="636" spans="2:4" x14ac:dyDescent="0.2">
      <c r="B636" s="10">
        <f t="shared" si="26"/>
        <v>42983</v>
      </c>
      <c r="C636" s="10"/>
      <c r="D636" s="10"/>
    </row>
    <row r="637" spans="2:4" x14ac:dyDescent="0.2">
      <c r="B637" s="10">
        <f t="shared" si="26"/>
        <v>42984</v>
      </c>
      <c r="C637" s="10"/>
      <c r="D637" s="10"/>
    </row>
    <row r="638" spans="2:4" x14ac:dyDescent="0.2">
      <c r="B638" s="10">
        <f t="shared" si="26"/>
        <v>42985</v>
      </c>
      <c r="C638" s="10"/>
      <c r="D638" s="10"/>
    </row>
    <row r="639" spans="2:4" x14ac:dyDescent="0.2">
      <c r="B639" s="10">
        <f t="shared" si="26"/>
        <v>42986</v>
      </c>
      <c r="C639" s="10"/>
      <c r="D639" s="10"/>
    </row>
    <row r="640" spans="2:4" x14ac:dyDescent="0.2">
      <c r="B640" s="10">
        <f t="shared" si="26"/>
        <v>42987</v>
      </c>
      <c r="C640" s="10"/>
      <c r="D640" s="10"/>
    </row>
    <row r="641" spans="2:4" x14ac:dyDescent="0.2">
      <c r="B641" s="10">
        <f t="shared" si="26"/>
        <v>42988</v>
      </c>
      <c r="C641" s="10"/>
      <c r="D641" s="10"/>
    </row>
    <row r="642" spans="2:4" x14ac:dyDescent="0.2">
      <c r="B642" s="10">
        <f t="shared" si="26"/>
        <v>42989</v>
      </c>
      <c r="C642" s="10"/>
      <c r="D642" s="10"/>
    </row>
    <row r="643" spans="2:4" x14ac:dyDescent="0.2">
      <c r="B643" s="10">
        <f t="shared" si="26"/>
        <v>42990</v>
      </c>
      <c r="C643" s="10"/>
      <c r="D643" s="10"/>
    </row>
    <row r="644" spans="2:4" x14ac:dyDescent="0.2">
      <c r="B644" s="10">
        <f t="shared" si="26"/>
        <v>42991</v>
      </c>
      <c r="C644" s="10"/>
      <c r="D644" s="10"/>
    </row>
    <row r="645" spans="2:4" x14ac:dyDescent="0.2">
      <c r="B645" s="10">
        <f t="shared" si="26"/>
        <v>42992</v>
      </c>
      <c r="C645" s="10"/>
      <c r="D645" s="10"/>
    </row>
    <row r="646" spans="2:4" x14ac:dyDescent="0.2">
      <c r="B646" s="10">
        <f t="shared" si="26"/>
        <v>42993</v>
      </c>
      <c r="C646" s="10"/>
      <c r="D646" s="10"/>
    </row>
    <row r="647" spans="2:4" x14ac:dyDescent="0.2">
      <c r="B647" s="10">
        <f t="shared" si="26"/>
        <v>42994</v>
      </c>
      <c r="C647" s="10"/>
      <c r="D647" s="10"/>
    </row>
    <row r="648" spans="2:4" x14ac:dyDescent="0.2">
      <c r="B648" s="10">
        <f t="shared" si="26"/>
        <v>42995</v>
      </c>
      <c r="C648" s="10"/>
      <c r="D648" s="10"/>
    </row>
    <row r="649" spans="2:4" x14ac:dyDescent="0.2">
      <c r="B649" s="10">
        <f t="shared" si="26"/>
        <v>42996</v>
      </c>
      <c r="C649" s="10"/>
      <c r="D649" s="10"/>
    </row>
    <row r="650" spans="2:4" x14ac:dyDescent="0.2">
      <c r="B650" s="10">
        <f t="shared" si="26"/>
        <v>42997</v>
      </c>
      <c r="C650" s="10"/>
      <c r="D650" s="10"/>
    </row>
    <row r="651" spans="2:4" x14ac:dyDescent="0.2">
      <c r="B651" s="10">
        <f t="shared" si="26"/>
        <v>42998</v>
      </c>
      <c r="C651" s="10"/>
      <c r="D651" s="10"/>
    </row>
    <row r="652" spans="2:4" x14ac:dyDescent="0.2">
      <c r="B652" s="10">
        <f t="shared" si="26"/>
        <v>42999</v>
      </c>
      <c r="C652" s="10"/>
      <c r="D652" s="10"/>
    </row>
    <row r="653" spans="2:4" x14ac:dyDescent="0.2">
      <c r="B653" s="10">
        <f t="shared" si="26"/>
        <v>43000</v>
      </c>
      <c r="C653" s="10"/>
      <c r="D653" s="10"/>
    </row>
    <row r="654" spans="2:4" x14ac:dyDescent="0.2">
      <c r="B654" s="10">
        <f t="shared" si="26"/>
        <v>43001</v>
      </c>
      <c r="C654" s="10"/>
      <c r="D654" s="10"/>
    </row>
    <row r="655" spans="2:4" x14ac:dyDescent="0.2">
      <c r="B655" s="10">
        <f t="shared" si="26"/>
        <v>43002</v>
      </c>
      <c r="C655" s="10"/>
      <c r="D655" s="10"/>
    </row>
    <row r="656" spans="2:4" x14ac:dyDescent="0.2">
      <c r="B656" s="10">
        <f t="shared" si="26"/>
        <v>43003</v>
      </c>
      <c r="C656" s="10"/>
      <c r="D656" s="10"/>
    </row>
    <row r="657" spans="2:4" x14ac:dyDescent="0.2">
      <c r="B657" s="10">
        <f t="shared" si="26"/>
        <v>43004</v>
      </c>
      <c r="C657" s="10"/>
      <c r="D657" s="10"/>
    </row>
    <row r="658" spans="2:4" x14ac:dyDescent="0.2">
      <c r="B658" s="10">
        <f t="shared" si="26"/>
        <v>43005</v>
      </c>
      <c r="C658" s="10"/>
      <c r="D658" s="10"/>
    </row>
    <row r="659" spans="2:4" x14ac:dyDescent="0.2">
      <c r="B659" s="10">
        <f t="shared" si="26"/>
        <v>43006</v>
      </c>
      <c r="C659" s="10"/>
      <c r="D659" s="10"/>
    </row>
    <row r="660" spans="2:4" x14ac:dyDescent="0.2">
      <c r="B660" s="10">
        <f t="shared" si="26"/>
        <v>43007</v>
      </c>
      <c r="C660" s="10"/>
      <c r="D660" s="10"/>
    </row>
    <row r="661" spans="2:4" x14ac:dyDescent="0.2">
      <c r="B661" s="10">
        <f t="shared" si="26"/>
        <v>43008</v>
      </c>
      <c r="C661" s="10"/>
      <c r="D661" s="10"/>
    </row>
    <row r="662" spans="2:4" x14ac:dyDescent="0.2">
      <c r="B662" s="10">
        <f t="shared" si="26"/>
        <v>43009</v>
      </c>
      <c r="C662" s="10"/>
      <c r="D662" s="10"/>
    </row>
    <row r="663" spans="2:4" x14ac:dyDescent="0.2">
      <c r="B663" s="10">
        <f t="shared" si="26"/>
        <v>43010</v>
      </c>
      <c r="C663" s="10"/>
      <c r="D663" s="10"/>
    </row>
    <row r="664" spans="2:4" x14ac:dyDescent="0.2">
      <c r="B664" s="10">
        <f t="shared" si="26"/>
        <v>43011</v>
      </c>
      <c r="C664" s="10"/>
      <c r="D664" s="10"/>
    </row>
    <row r="665" spans="2:4" x14ac:dyDescent="0.2">
      <c r="B665" s="10">
        <f t="shared" si="26"/>
        <v>43012</v>
      </c>
      <c r="C665" s="10"/>
      <c r="D665" s="10"/>
    </row>
    <row r="666" spans="2:4" x14ac:dyDescent="0.2">
      <c r="B666" s="10">
        <f t="shared" si="26"/>
        <v>43013</v>
      </c>
      <c r="C666" s="10"/>
      <c r="D666" s="10"/>
    </row>
    <row r="667" spans="2:4" x14ac:dyDescent="0.2">
      <c r="B667" s="10">
        <f t="shared" si="26"/>
        <v>43014</v>
      </c>
      <c r="C667" s="10"/>
      <c r="D667" s="10"/>
    </row>
    <row r="668" spans="2:4" x14ac:dyDescent="0.2">
      <c r="B668" s="10">
        <f t="shared" si="26"/>
        <v>43015</v>
      </c>
      <c r="C668" s="10"/>
      <c r="D668" s="10"/>
    </row>
    <row r="669" spans="2:4" x14ac:dyDescent="0.2">
      <c r="B669" s="10">
        <f t="shared" si="26"/>
        <v>43016</v>
      </c>
      <c r="C669" s="10"/>
      <c r="D669" s="10"/>
    </row>
    <row r="670" spans="2:4" x14ac:dyDescent="0.2">
      <c r="B670" s="10">
        <f t="shared" si="26"/>
        <v>43017</v>
      </c>
      <c r="C670" s="10"/>
      <c r="D670" s="10"/>
    </row>
    <row r="671" spans="2:4" x14ac:dyDescent="0.2">
      <c r="B671" s="10">
        <f t="shared" si="26"/>
        <v>43018</v>
      </c>
      <c r="C671" s="10"/>
      <c r="D671" s="10"/>
    </row>
    <row r="672" spans="2:4" x14ac:dyDescent="0.2">
      <c r="B672" s="10">
        <f t="shared" si="26"/>
        <v>43019</v>
      </c>
      <c r="C672" s="10"/>
      <c r="D672" s="10"/>
    </row>
    <row r="673" spans="2:4" x14ac:dyDescent="0.2">
      <c r="B673" s="10">
        <f t="shared" si="26"/>
        <v>43020</v>
      </c>
      <c r="C673" s="10"/>
      <c r="D673" s="10"/>
    </row>
    <row r="674" spans="2:4" x14ac:dyDescent="0.2">
      <c r="B674" s="10">
        <f t="shared" si="26"/>
        <v>43021</v>
      </c>
      <c r="C674" s="10"/>
      <c r="D674" s="10"/>
    </row>
    <row r="675" spans="2:4" x14ac:dyDescent="0.2">
      <c r="B675" s="10">
        <f t="shared" si="26"/>
        <v>43022</v>
      </c>
      <c r="C675" s="10"/>
      <c r="D675" s="10"/>
    </row>
    <row r="676" spans="2:4" x14ac:dyDescent="0.2">
      <c r="B676" s="10">
        <f t="shared" si="26"/>
        <v>43023</v>
      </c>
      <c r="C676" s="10"/>
      <c r="D676" s="10"/>
    </row>
    <row r="677" spans="2:4" x14ac:dyDescent="0.2">
      <c r="B677" s="10">
        <f t="shared" si="26"/>
        <v>43024</v>
      </c>
      <c r="C677" s="10"/>
      <c r="D677" s="10"/>
    </row>
    <row r="678" spans="2:4" x14ac:dyDescent="0.2">
      <c r="B678" s="10">
        <f t="shared" si="26"/>
        <v>43025</v>
      </c>
      <c r="C678" s="10"/>
      <c r="D678" s="10"/>
    </row>
    <row r="679" spans="2:4" x14ac:dyDescent="0.2">
      <c r="B679" s="10">
        <f t="shared" si="26"/>
        <v>43026</v>
      </c>
      <c r="C679" s="10"/>
      <c r="D679" s="10"/>
    </row>
    <row r="680" spans="2:4" x14ac:dyDescent="0.2">
      <c r="B680" s="10">
        <f t="shared" si="26"/>
        <v>43027</v>
      </c>
      <c r="C680" s="10"/>
      <c r="D680" s="10"/>
    </row>
    <row r="681" spans="2:4" x14ac:dyDescent="0.2">
      <c r="B681" s="10">
        <f t="shared" si="26"/>
        <v>43028</v>
      </c>
      <c r="C681" s="10"/>
      <c r="D681" s="10"/>
    </row>
    <row r="682" spans="2:4" x14ac:dyDescent="0.2">
      <c r="B682" s="10">
        <f t="shared" si="26"/>
        <v>43029</v>
      </c>
      <c r="C682" s="10"/>
      <c r="D682" s="10"/>
    </row>
    <row r="683" spans="2:4" x14ac:dyDescent="0.2">
      <c r="B683" s="10">
        <f t="shared" si="26"/>
        <v>43030</v>
      </c>
      <c r="C683" s="10"/>
      <c r="D683" s="10"/>
    </row>
    <row r="684" spans="2:4" x14ac:dyDescent="0.2">
      <c r="B684" s="10">
        <f t="shared" si="26"/>
        <v>43031</v>
      </c>
      <c r="C684" s="10"/>
      <c r="D684" s="10"/>
    </row>
    <row r="685" spans="2:4" x14ac:dyDescent="0.2">
      <c r="B685" s="10">
        <f t="shared" si="26"/>
        <v>43032</v>
      </c>
      <c r="C685" s="10"/>
      <c r="D685" s="10"/>
    </row>
    <row r="686" spans="2:4" x14ac:dyDescent="0.2">
      <c r="B686" s="10">
        <f t="shared" si="26"/>
        <v>43033</v>
      </c>
      <c r="C686" s="10"/>
      <c r="D686" s="10"/>
    </row>
    <row r="687" spans="2:4" x14ac:dyDescent="0.2">
      <c r="B687" s="10">
        <f t="shared" si="26"/>
        <v>43034</v>
      </c>
      <c r="C687" s="10"/>
      <c r="D687" s="10"/>
    </row>
    <row r="688" spans="2:4" x14ac:dyDescent="0.2">
      <c r="B688" s="10">
        <f t="shared" ref="B688:B751" si="27">B687+1</f>
        <v>43035</v>
      </c>
      <c r="C688" s="10"/>
      <c r="D688" s="10"/>
    </row>
    <row r="689" spans="2:4" x14ac:dyDescent="0.2">
      <c r="B689" s="10">
        <f t="shared" si="27"/>
        <v>43036</v>
      </c>
      <c r="C689" s="10"/>
      <c r="D689" s="10"/>
    </row>
    <row r="690" spans="2:4" x14ac:dyDescent="0.2">
      <c r="B690" s="10">
        <f t="shared" si="27"/>
        <v>43037</v>
      </c>
      <c r="C690" s="10"/>
      <c r="D690" s="10"/>
    </row>
    <row r="691" spans="2:4" x14ac:dyDescent="0.2">
      <c r="B691" s="10">
        <f t="shared" si="27"/>
        <v>43038</v>
      </c>
      <c r="C691" s="10"/>
      <c r="D691" s="10"/>
    </row>
    <row r="692" spans="2:4" x14ac:dyDescent="0.2">
      <c r="B692" s="10">
        <f t="shared" si="27"/>
        <v>43039</v>
      </c>
      <c r="C692" s="10"/>
      <c r="D692" s="10"/>
    </row>
    <row r="693" spans="2:4" x14ac:dyDescent="0.2">
      <c r="B693" s="10">
        <f t="shared" si="27"/>
        <v>43040</v>
      </c>
      <c r="C693" s="10"/>
      <c r="D693" s="10"/>
    </row>
    <row r="694" spans="2:4" x14ac:dyDescent="0.2">
      <c r="B694" s="10">
        <f t="shared" si="27"/>
        <v>43041</v>
      </c>
      <c r="C694" s="10"/>
      <c r="D694" s="10"/>
    </row>
    <row r="695" spans="2:4" x14ac:dyDescent="0.2">
      <c r="B695" s="10">
        <f t="shared" si="27"/>
        <v>43042</v>
      </c>
      <c r="C695" s="10"/>
      <c r="D695" s="10"/>
    </row>
    <row r="696" spans="2:4" x14ac:dyDescent="0.2">
      <c r="B696" s="10">
        <f t="shared" si="27"/>
        <v>43043</v>
      </c>
      <c r="C696" s="10"/>
      <c r="D696" s="10"/>
    </row>
    <row r="697" spans="2:4" x14ac:dyDescent="0.2">
      <c r="B697" s="10">
        <f t="shared" si="27"/>
        <v>43044</v>
      </c>
      <c r="C697" s="10"/>
      <c r="D697" s="10"/>
    </row>
    <row r="698" spans="2:4" x14ac:dyDescent="0.2">
      <c r="B698" s="10">
        <f t="shared" si="27"/>
        <v>43045</v>
      </c>
      <c r="C698" s="10"/>
      <c r="D698" s="10"/>
    </row>
    <row r="699" spans="2:4" x14ac:dyDescent="0.2">
      <c r="B699" s="10">
        <f t="shared" si="27"/>
        <v>43046</v>
      </c>
      <c r="C699" s="10"/>
      <c r="D699" s="10"/>
    </row>
    <row r="700" spans="2:4" x14ac:dyDescent="0.2">
      <c r="B700" s="10">
        <f t="shared" si="27"/>
        <v>43047</v>
      </c>
      <c r="C700" s="10"/>
      <c r="D700" s="10"/>
    </row>
    <row r="701" spans="2:4" x14ac:dyDescent="0.2">
      <c r="B701" s="10">
        <f t="shared" si="27"/>
        <v>43048</v>
      </c>
      <c r="C701" s="10"/>
      <c r="D701" s="10"/>
    </row>
    <row r="702" spans="2:4" x14ac:dyDescent="0.2">
      <c r="B702" s="10">
        <f t="shared" si="27"/>
        <v>43049</v>
      </c>
      <c r="C702" s="10"/>
      <c r="D702" s="10"/>
    </row>
    <row r="703" spans="2:4" x14ac:dyDescent="0.2">
      <c r="B703" s="10">
        <f t="shared" si="27"/>
        <v>43050</v>
      </c>
      <c r="C703" s="10"/>
      <c r="D703" s="10"/>
    </row>
    <row r="704" spans="2:4" x14ac:dyDescent="0.2">
      <c r="B704" s="10">
        <f t="shared" si="27"/>
        <v>43051</v>
      </c>
      <c r="C704" s="10"/>
      <c r="D704" s="10"/>
    </row>
    <row r="705" spans="2:4" x14ac:dyDescent="0.2">
      <c r="B705" s="10">
        <f t="shared" si="27"/>
        <v>43052</v>
      </c>
      <c r="C705" s="10"/>
      <c r="D705" s="10"/>
    </row>
    <row r="706" spans="2:4" x14ac:dyDescent="0.2">
      <c r="B706" s="10">
        <f t="shared" si="27"/>
        <v>43053</v>
      </c>
      <c r="C706" s="10"/>
      <c r="D706" s="10"/>
    </row>
    <row r="707" spans="2:4" x14ac:dyDescent="0.2">
      <c r="B707" s="10">
        <f t="shared" si="27"/>
        <v>43054</v>
      </c>
      <c r="C707" s="10"/>
      <c r="D707" s="10"/>
    </row>
    <row r="708" spans="2:4" x14ac:dyDescent="0.2">
      <c r="B708" s="10">
        <f t="shared" si="27"/>
        <v>43055</v>
      </c>
      <c r="C708" s="10"/>
      <c r="D708" s="10"/>
    </row>
    <row r="709" spans="2:4" x14ac:dyDescent="0.2">
      <c r="B709" s="10">
        <f t="shared" si="27"/>
        <v>43056</v>
      </c>
      <c r="C709" s="10"/>
      <c r="D709" s="10"/>
    </row>
    <row r="710" spans="2:4" x14ac:dyDescent="0.2">
      <c r="B710" s="10">
        <f t="shared" si="27"/>
        <v>43057</v>
      </c>
      <c r="C710" s="10"/>
      <c r="D710" s="10"/>
    </row>
    <row r="711" spans="2:4" x14ac:dyDescent="0.2">
      <c r="B711" s="10">
        <f t="shared" si="27"/>
        <v>43058</v>
      </c>
      <c r="C711" s="10"/>
      <c r="D711" s="10"/>
    </row>
    <row r="712" spans="2:4" x14ac:dyDescent="0.2">
      <c r="B712" s="10">
        <f t="shared" si="27"/>
        <v>43059</v>
      </c>
      <c r="C712" s="10"/>
      <c r="D712" s="10"/>
    </row>
    <row r="713" spans="2:4" x14ac:dyDescent="0.2">
      <c r="B713" s="10">
        <f t="shared" si="27"/>
        <v>43060</v>
      </c>
      <c r="C713" s="10"/>
      <c r="D713" s="10"/>
    </row>
    <row r="714" spans="2:4" x14ac:dyDescent="0.2">
      <c r="B714" s="10">
        <f t="shared" si="27"/>
        <v>43061</v>
      </c>
      <c r="C714" s="10"/>
      <c r="D714" s="10"/>
    </row>
    <row r="715" spans="2:4" x14ac:dyDescent="0.2">
      <c r="B715" s="10">
        <f t="shared" si="27"/>
        <v>43062</v>
      </c>
      <c r="C715" s="10"/>
      <c r="D715" s="10"/>
    </row>
    <row r="716" spans="2:4" x14ac:dyDescent="0.2">
      <c r="B716" s="10">
        <f t="shared" si="27"/>
        <v>43063</v>
      </c>
      <c r="C716" s="10"/>
      <c r="D716" s="10"/>
    </row>
    <row r="717" spans="2:4" x14ac:dyDescent="0.2">
      <c r="B717" s="10">
        <f t="shared" si="27"/>
        <v>43064</v>
      </c>
      <c r="C717" s="10"/>
      <c r="D717" s="10"/>
    </row>
    <row r="718" spans="2:4" x14ac:dyDescent="0.2">
      <c r="B718" s="10">
        <f t="shared" si="27"/>
        <v>43065</v>
      </c>
      <c r="C718" s="10"/>
      <c r="D718" s="10"/>
    </row>
    <row r="719" spans="2:4" x14ac:dyDescent="0.2">
      <c r="B719" s="10">
        <f t="shared" si="27"/>
        <v>43066</v>
      </c>
      <c r="C719" s="10"/>
      <c r="D719" s="10"/>
    </row>
    <row r="720" spans="2:4" x14ac:dyDescent="0.2">
      <c r="B720" s="10">
        <f t="shared" si="27"/>
        <v>43067</v>
      </c>
      <c r="C720" s="10"/>
      <c r="D720" s="10"/>
    </row>
    <row r="721" spans="2:4" x14ac:dyDescent="0.2">
      <c r="B721" s="10">
        <f t="shared" si="27"/>
        <v>43068</v>
      </c>
      <c r="C721" s="10"/>
      <c r="D721" s="10"/>
    </row>
    <row r="722" spans="2:4" x14ac:dyDescent="0.2">
      <c r="B722" s="10">
        <f t="shared" si="27"/>
        <v>43069</v>
      </c>
      <c r="C722" s="10"/>
      <c r="D722" s="10"/>
    </row>
    <row r="723" spans="2:4" x14ac:dyDescent="0.2">
      <c r="B723" s="10">
        <f t="shared" si="27"/>
        <v>43070</v>
      </c>
      <c r="C723" s="10"/>
      <c r="D723" s="10"/>
    </row>
    <row r="724" spans="2:4" x14ac:dyDescent="0.2">
      <c r="B724" s="10">
        <f t="shared" si="27"/>
        <v>43071</v>
      </c>
      <c r="C724" s="10"/>
      <c r="D724" s="10"/>
    </row>
    <row r="725" spans="2:4" x14ac:dyDescent="0.2">
      <c r="B725" s="10">
        <f t="shared" si="27"/>
        <v>43072</v>
      </c>
      <c r="C725" s="10"/>
      <c r="D725" s="10"/>
    </row>
    <row r="726" spans="2:4" x14ac:dyDescent="0.2">
      <c r="B726" s="10">
        <f t="shared" si="27"/>
        <v>43073</v>
      </c>
      <c r="C726" s="10"/>
      <c r="D726" s="10"/>
    </row>
    <row r="727" spans="2:4" x14ac:dyDescent="0.2">
      <c r="B727" s="10">
        <f t="shared" si="27"/>
        <v>43074</v>
      </c>
      <c r="C727" s="10"/>
      <c r="D727" s="10"/>
    </row>
    <row r="728" spans="2:4" x14ac:dyDescent="0.2">
      <c r="B728" s="10">
        <f t="shared" si="27"/>
        <v>43075</v>
      </c>
      <c r="C728" s="10"/>
      <c r="D728" s="10"/>
    </row>
    <row r="729" spans="2:4" x14ac:dyDescent="0.2">
      <c r="B729" s="10">
        <f t="shared" si="27"/>
        <v>43076</v>
      </c>
      <c r="C729" s="10"/>
      <c r="D729" s="10"/>
    </row>
    <row r="730" spans="2:4" x14ac:dyDescent="0.2">
      <c r="B730" s="10">
        <f t="shared" si="27"/>
        <v>43077</v>
      </c>
      <c r="C730" s="10"/>
      <c r="D730" s="10"/>
    </row>
    <row r="731" spans="2:4" x14ac:dyDescent="0.2">
      <c r="B731" s="10">
        <f t="shared" si="27"/>
        <v>43078</v>
      </c>
      <c r="C731" s="10"/>
      <c r="D731" s="10"/>
    </row>
    <row r="732" spans="2:4" x14ac:dyDescent="0.2">
      <c r="B732" s="10">
        <f t="shared" si="27"/>
        <v>43079</v>
      </c>
      <c r="C732" s="10"/>
      <c r="D732" s="10"/>
    </row>
    <row r="733" spans="2:4" x14ac:dyDescent="0.2">
      <c r="B733" s="10">
        <f t="shared" si="27"/>
        <v>43080</v>
      </c>
      <c r="C733" s="10"/>
      <c r="D733" s="10"/>
    </row>
    <row r="734" spans="2:4" x14ac:dyDescent="0.2">
      <c r="B734" s="10">
        <f t="shared" si="27"/>
        <v>43081</v>
      </c>
      <c r="C734" s="10"/>
      <c r="D734" s="10"/>
    </row>
    <row r="735" spans="2:4" x14ac:dyDescent="0.2">
      <c r="B735" s="10">
        <f t="shared" si="27"/>
        <v>43082</v>
      </c>
      <c r="C735" s="10"/>
      <c r="D735" s="10"/>
    </row>
    <row r="736" spans="2:4" x14ac:dyDescent="0.2">
      <c r="B736" s="10">
        <f t="shared" si="27"/>
        <v>43083</v>
      </c>
      <c r="C736" s="10"/>
      <c r="D736" s="10"/>
    </row>
    <row r="737" spans="2:4" x14ac:dyDescent="0.2">
      <c r="B737" s="10">
        <f t="shared" si="27"/>
        <v>43084</v>
      </c>
      <c r="C737" s="10"/>
      <c r="D737" s="10"/>
    </row>
    <row r="738" spans="2:4" x14ac:dyDescent="0.2">
      <c r="B738" s="10">
        <f t="shared" si="27"/>
        <v>43085</v>
      </c>
      <c r="C738" s="10"/>
      <c r="D738" s="10"/>
    </row>
    <row r="739" spans="2:4" x14ac:dyDescent="0.2">
      <c r="B739" s="10">
        <f t="shared" si="27"/>
        <v>43086</v>
      </c>
      <c r="C739" s="10"/>
      <c r="D739" s="10"/>
    </row>
    <row r="740" spans="2:4" x14ac:dyDescent="0.2">
      <c r="B740" s="10">
        <f t="shared" si="27"/>
        <v>43087</v>
      </c>
      <c r="C740" s="10"/>
      <c r="D740" s="10"/>
    </row>
    <row r="741" spans="2:4" x14ac:dyDescent="0.2">
      <c r="B741" s="10">
        <f t="shared" si="27"/>
        <v>43088</v>
      </c>
      <c r="C741" s="10"/>
      <c r="D741" s="10"/>
    </row>
    <row r="742" spans="2:4" x14ac:dyDescent="0.2">
      <c r="B742" s="10">
        <f t="shared" si="27"/>
        <v>43089</v>
      </c>
      <c r="C742" s="10"/>
      <c r="D742" s="10"/>
    </row>
    <row r="743" spans="2:4" x14ac:dyDescent="0.2">
      <c r="B743" s="10">
        <f t="shared" si="27"/>
        <v>43090</v>
      </c>
      <c r="C743" s="10"/>
      <c r="D743" s="10"/>
    </row>
    <row r="744" spans="2:4" x14ac:dyDescent="0.2">
      <c r="B744" s="10">
        <f t="shared" si="27"/>
        <v>43091</v>
      </c>
      <c r="C744" s="10"/>
      <c r="D744" s="10"/>
    </row>
    <row r="745" spans="2:4" x14ac:dyDescent="0.2">
      <c r="B745" s="10">
        <f t="shared" si="27"/>
        <v>43092</v>
      </c>
      <c r="C745" s="10"/>
      <c r="D745" s="10"/>
    </row>
    <row r="746" spans="2:4" x14ac:dyDescent="0.2">
      <c r="B746" s="10">
        <f t="shared" si="27"/>
        <v>43093</v>
      </c>
      <c r="C746" s="10"/>
      <c r="D746" s="10"/>
    </row>
    <row r="747" spans="2:4" x14ac:dyDescent="0.2">
      <c r="B747" s="10">
        <f t="shared" si="27"/>
        <v>43094</v>
      </c>
      <c r="C747" s="10"/>
      <c r="D747" s="10"/>
    </row>
    <row r="748" spans="2:4" x14ac:dyDescent="0.2">
      <c r="B748" s="10">
        <f t="shared" si="27"/>
        <v>43095</v>
      </c>
      <c r="C748" s="10"/>
      <c r="D748" s="10"/>
    </row>
    <row r="749" spans="2:4" x14ac:dyDescent="0.2">
      <c r="B749" s="10">
        <f t="shared" si="27"/>
        <v>43096</v>
      </c>
      <c r="C749" s="10"/>
      <c r="D749" s="10"/>
    </row>
    <row r="750" spans="2:4" x14ac:dyDescent="0.2">
      <c r="B750" s="10">
        <f t="shared" si="27"/>
        <v>43097</v>
      </c>
      <c r="C750" s="10"/>
      <c r="D750" s="10"/>
    </row>
    <row r="751" spans="2:4" x14ac:dyDescent="0.2">
      <c r="B751" s="10">
        <f t="shared" si="27"/>
        <v>43098</v>
      </c>
      <c r="C751" s="10"/>
      <c r="D751" s="10"/>
    </row>
    <row r="752" spans="2:4" x14ac:dyDescent="0.2">
      <c r="B752" s="10">
        <f t="shared" ref="B752:B815" si="28">B751+1</f>
        <v>43099</v>
      </c>
      <c r="C752" s="10"/>
      <c r="D752" s="10"/>
    </row>
    <row r="753" spans="2:4" x14ac:dyDescent="0.2">
      <c r="B753" s="10">
        <f t="shared" si="28"/>
        <v>43100</v>
      </c>
      <c r="C753" s="10"/>
      <c r="D753" s="10"/>
    </row>
    <row r="754" spans="2:4" x14ac:dyDescent="0.2">
      <c r="B754" s="10">
        <f t="shared" si="28"/>
        <v>43101</v>
      </c>
      <c r="C754" s="10"/>
      <c r="D754" s="10"/>
    </row>
    <row r="755" spans="2:4" x14ac:dyDescent="0.2">
      <c r="B755" s="10">
        <f t="shared" si="28"/>
        <v>43102</v>
      </c>
      <c r="C755" s="10"/>
      <c r="D755" s="10"/>
    </row>
    <row r="756" spans="2:4" x14ac:dyDescent="0.2">
      <c r="B756" s="10">
        <f t="shared" si="28"/>
        <v>43103</v>
      </c>
      <c r="C756" s="10"/>
      <c r="D756" s="10"/>
    </row>
    <row r="757" spans="2:4" x14ac:dyDescent="0.2">
      <c r="B757" s="10">
        <f t="shared" si="28"/>
        <v>43104</v>
      </c>
      <c r="C757" s="10"/>
      <c r="D757" s="10"/>
    </row>
    <row r="758" spans="2:4" x14ac:dyDescent="0.2">
      <c r="B758" s="10">
        <f t="shared" si="28"/>
        <v>43105</v>
      </c>
      <c r="C758" s="10"/>
      <c r="D758" s="10"/>
    </row>
    <row r="759" spans="2:4" x14ac:dyDescent="0.2">
      <c r="B759" s="10">
        <f t="shared" si="28"/>
        <v>43106</v>
      </c>
      <c r="C759" s="10"/>
      <c r="D759" s="10"/>
    </row>
    <row r="760" spans="2:4" x14ac:dyDescent="0.2">
      <c r="B760" s="10">
        <f t="shared" si="28"/>
        <v>43107</v>
      </c>
      <c r="C760" s="10"/>
      <c r="D760" s="10"/>
    </row>
    <row r="761" spans="2:4" x14ac:dyDescent="0.2">
      <c r="B761" s="10">
        <f t="shared" si="28"/>
        <v>43108</v>
      </c>
      <c r="C761" s="10"/>
      <c r="D761" s="10"/>
    </row>
    <row r="762" spans="2:4" x14ac:dyDescent="0.2">
      <c r="B762" s="10">
        <f t="shared" si="28"/>
        <v>43109</v>
      </c>
      <c r="C762" s="10"/>
      <c r="D762" s="10"/>
    </row>
    <row r="763" spans="2:4" x14ac:dyDescent="0.2">
      <c r="B763" s="10">
        <f t="shared" si="28"/>
        <v>43110</v>
      </c>
      <c r="C763" s="10"/>
      <c r="D763" s="10"/>
    </row>
    <row r="764" spans="2:4" x14ac:dyDescent="0.2">
      <c r="B764" s="10">
        <f t="shared" si="28"/>
        <v>43111</v>
      </c>
      <c r="C764" s="10"/>
      <c r="D764" s="10"/>
    </row>
    <row r="765" spans="2:4" x14ac:dyDescent="0.2">
      <c r="B765" s="10">
        <f t="shared" si="28"/>
        <v>43112</v>
      </c>
      <c r="C765" s="10"/>
      <c r="D765" s="10"/>
    </row>
    <row r="766" spans="2:4" x14ac:dyDescent="0.2">
      <c r="B766" s="10">
        <f t="shared" si="28"/>
        <v>43113</v>
      </c>
      <c r="C766" s="10"/>
      <c r="D766" s="10"/>
    </row>
    <row r="767" spans="2:4" x14ac:dyDescent="0.2">
      <c r="B767" s="10">
        <f t="shared" si="28"/>
        <v>43114</v>
      </c>
      <c r="C767" s="10"/>
      <c r="D767" s="10"/>
    </row>
    <row r="768" spans="2:4" x14ac:dyDescent="0.2">
      <c r="B768" s="10">
        <f t="shared" si="28"/>
        <v>43115</v>
      </c>
      <c r="C768" s="10"/>
      <c r="D768" s="10"/>
    </row>
    <row r="769" spans="2:4" x14ac:dyDescent="0.2">
      <c r="B769" s="10">
        <f t="shared" si="28"/>
        <v>43116</v>
      </c>
      <c r="C769" s="10"/>
      <c r="D769" s="10"/>
    </row>
    <row r="770" spans="2:4" x14ac:dyDescent="0.2">
      <c r="B770" s="10">
        <f t="shared" si="28"/>
        <v>43117</v>
      </c>
      <c r="C770" s="10"/>
      <c r="D770" s="10"/>
    </row>
    <row r="771" spans="2:4" x14ac:dyDescent="0.2">
      <c r="B771" s="10">
        <f t="shared" si="28"/>
        <v>43118</v>
      </c>
      <c r="C771" s="10"/>
      <c r="D771" s="10"/>
    </row>
    <row r="772" spans="2:4" x14ac:dyDescent="0.2">
      <c r="B772" s="10">
        <f t="shared" si="28"/>
        <v>43119</v>
      </c>
      <c r="C772" s="10"/>
      <c r="D772" s="10"/>
    </row>
    <row r="773" spans="2:4" x14ac:dyDescent="0.2">
      <c r="B773" s="10">
        <f t="shared" si="28"/>
        <v>43120</v>
      </c>
      <c r="C773" s="10"/>
      <c r="D773" s="10"/>
    </row>
    <row r="774" spans="2:4" x14ac:dyDescent="0.2">
      <c r="B774" s="10">
        <f t="shared" si="28"/>
        <v>43121</v>
      </c>
      <c r="C774" s="10"/>
      <c r="D774" s="10"/>
    </row>
    <row r="775" spans="2:4" x14ac:dyDescent="0.2">
      <c r="B775" s="10">
        <f t="shared" si="28"/>
        <v>43122</v>
      </c>
      <c r="C775" s="10"/>
      <c r="D775" s="10"/>
    </row>
    <row r="776" spans="2:4" x14ac:dyDescent="0.2">
      <c r="B776" s="10">
        <f t="shared" si="28"/>
        <v>43123</v>
      </c>
      <c r="C776" s="10"/>
      <c r="D776" s="10"/>
    </row>
    <row r="777" spans="2:4" x14ac:dyDescent="0.2">
      <c r="B777" s="10">
        <f t="shared" si="28"/>
        <v>43124</v>
      </c>
      <c r="C777" s="10"/>
      <c r="D777" s="10"/>
    </row>
    <row r="778" spans="2:4" x14ac:dyDescent="0.2">
      <c r="B778" s="10">
        <f t="shared" si="28"/>
        <v>43125</v>
      </c>
      <c r="C778" s="10"/>
      <c r="D778" s="10"/>
    </row>
    <row r="779" spans="2:4" x14ac:dyDescent="0.2">
      <c r="B779" s="10">
        <f t="shared" si="28"/>
        <v>43126</v>
      </c>
      <c r="C779" s="10"/>
      <c r="D779" s="10"/>
    </row>
    <row r="780" spans="2:4" x14ac:dyDescent="0.2">
      <c r="B780" s="10">
        <f t="shared" si="28"/>
        <v>43127</v>
      </c>
      <c r="C780" s="10"/>
      <c r="D780" s="10"/>
    </row>
    <row r="781" spans="2:4" x14ac:dyDescent="0.2">
      <c r="B781" s="10">
        <f t="shared" si="28"/>
        <v>43128</v>
      </c>
      <c r="C781" s="10"/>
      <c r="D781" s="10"/>
    </row>
    <row r="782" spans="2:4" x14ac:dyDescent="0.2">
      <c r="B782" s="10">
        <f t="shared" si="28"/>
        <v>43129</v>
      </c>
      <c r="C782" s="10"/>
      <c r="D782" s="10"/>
    </row>
    <row r="783" spans="2:4" x14ac:dyDescent="0.2">
      <c r="B783" s="10">
        <f t="shared" si="28"/>
        <v>43130</v>
      </c>
      <c r="C783" s="10"/>
      <c r="D783" s="10"/>
    </row>
    <row r="784" spans="2:4" x14ac:dyDescent="0.2">
      <c r="B784" s="10">
        <f t="shared" si="28"/>
        <v>43131</v>
      </c>
      <c r="C784" s="10"/>
      <c r="D784" s="10"/>
    </row>
    <row r="785" spans="2:4" x14ac:dyDescent="0.2">
      <c r="B785" s="10">
        <f t="shared" si="28"/>
        <v>43132</v>
      </c>
      <c r="C785" s="10"/>
      <c r="D785" s="10"/>
    </row>
    <row r="786" spans="2:4" x14ac:dyDescent="0.2">
      <c r="B786" s="10">
        <f t="shared" si="28"/>
        <v>43133</v>
      </c>
      <c r="C786" s="10"/>
      <c r="D786" s="10"/>
    </row>
    <row r="787" spans="2:4" x14ac:dyDescent="0.2">
      <c r="B787" s="10">
        <f t="shared" si="28"/>
        <v>43134</v>
      </c>
      <c r="C787" s="10"/>
      <c r="D787" s="10"/>
    </row>
    <row r="788" spans="2:4" x14ac:dyDescent="0.2">
      <c r="B788" s="10">
        <f t="shared" si="28"/>
        <v>43135</v>
      </c>
      <c r="C788" s="10"/>
      <c r="D788" s="10"/>
    </row>
    <row r="789" spans="2:4" x14ac:dyDescent="0.2">
      <c r="B789" s="10">
        <f t="shared" si="28"/>
        <v>43136</v>
      </c>
      <c r="C789" s="10"/>
      <c r="D789" s="10"/>
    </row>
    <row r="790" spans="2:4" x14ac:dyDescent="0.2">
      <c r="B790" s="10">
        <f t="shared" si="28"/>
        <v>43137</v>
      </c>
      <c r="C790" s="10"/>
      <c r="D790" s="10"/>
    </row>
    <row r="791" spans="2:4" x14ac:dyDescent="0.2">
      <c r="B791" s="10">
        <f t="shared" si="28"/>
        <v>43138</v>
      </c>
      <c r="C791" s="10"/>
      <c r="D791" s="10"/>
    </row>
    <row r="792" spans="2:4" x14ac:dyDescent="0.2">
      <c r="B792" s="10">
        <f t="shared" si="28"/>
        <v>43139</v>
      </c>
      <c r="C792" s="10"/>
      <c r="D792" s="10"/>
    </row>
    <row r="793" spans="2:4" x14ac:dyDescent="0.2">
      <c r="B793" s="10">
        <f t="shared" si="28"/>
        <v>43140</v>
      </c>
      <c r="C793" s="10"/>
      <c r="D793" s="10"/>
    </row>
    <row r="794" spans="2:4" x14ac:dyDescent="0.2">
      <c r="B794" s="10">
        <f t="shared" si="28"/>
        <v>43141</v>
      </c>
      <c r="C794" s="10"/>
      <c r="D794" s="10"/>
    </row>
    <row r="795" spans="2:4" x14ac:dyDescent="0.2">
      <c r="B795" s="10">
        <f t="shared" si="28"/>
        <v>43142</v>
      </c>
      <c r="C795" s="10"/>
      <c r="D795" s="10"/>
    </row>
    <row r="796" spans="2:4" x14ac:dyDescent="0.2">
      <c r="B796" s="10">
        <f t="shared" si="28"/>
        <v>43143</v>
      </c>
      <c r="C796" s="10"/>
      <c r="D796" s="10"/>
    </row>
    <row r="797" spans="2:4" x14ac:dyDescent="0.2">
      <c r="B797" s="10">
        <f t="shared" si="28"/>
        <v>43144</v>
      </c>
      <c r="C797" s="10"/>
      <c r="D797" s="10"/>
    </row>
    <row r="798" spans="2:4" x14ac:dyDescent="0.2">
      <c r="B798" s="10">
        <f t="shared" si="28"/>
        <v>43145</v>
      </c>
      <c r="C798" s="10"/>
      <c r="D798" s="10"/>
    </row>
    <row r="799" spans="2:4" x14ac:dyDescent="0.2">
      <c r="B799" s="10">
        <f t="shared" si="28"/>
        <v>43146</v>
      </c>
      <c r="C799" s="10"/>
      <c r="D799" s="10"/>
    </row>
    <row r="800" spans="2:4" x14ac:dyDescent="0.2">
      <c r="B800" s="10">
        <f t="shared" si="28"/>
        <v>43147</v>
      </c>
      <c r="C800" s="10"/>
      <c r="D800" s="10"/>
    </row>
    <row r="801" spans="2:4" x14ac:dyDescent="0.2">
      <c r="B801" s="10">
        <f t="shared" si="28"/>
        <v>43148</v>
      </c>
      <c r="C801" s="10"/>
      <c r="D801" s="10"/>
    </row>
    <row r="802" spans="2:4" x14ac:dyDescent="0.2">
      <c r="B802" s="10">
        <f t="shared" si="28"/>
        <v>43149</v>
      </c>
      <c r="C802" s="10"/>
      <c r="D802" s="10"/>
    </row>
    <row r="803" spans="2:4" x14ac:dyDescent="0.2">
      <c r="B803" s="10">
        <f t="shared" si="28"/>
        <v>43150</v>
      </c>
      <c r="C803" s="10"/>
      <c r="D803" s="10"/>
    </row>
    <row r="804" spans="2:4" x14ac:dyDescent="0.2">
      <c r="B804" s="10">
        <f t="shared" si="28"/>
        <v>43151</v>
      </c>
      <c r="C804" s="10"/>
      <c r="D804" s="10"/>
    </row>
    <row r="805" spans="2:4" x14ac:dyDescent="0.2">
      <c r="B805" s="10">
        <f t="shared" si="28"/>
        <v>43152</v>
      </c>
      <c r="C805" s="10"/>
      <c r="D805" s="10"/>
    </row>
    <row r="806" spans="2:4" x14ac:dyDescent="0.2">
      <c r="B806" s="10">
        <f t="shared" si="28"/>
        <v>43153</v>
      </c>
      <c r="C806" s="10"/>
      <c r="D806" s="10"/>
    </row>
    <row r="807" spans="2:4" x14ac:dyDescent="0.2">
      <c r="B807" s="10">
        <f t="shared" si="28"/>
        <v>43154</v>
      </c>
      <c r="C807" s="10"/>
      <c r="D807" s="10"/>
    </row>
    <row r="808" spans="2:4" x14ac:dyDescent="0.2">
      <c r="B808" s="10">
        <f t="shared" si="28"/>
        <v>43155</v>
      </c>
      <c r="C808" s="10"/>
      <c r="D808" s="10"/>
    </row>
    <row r="809" spans="2:4" x14ac:dyDescent="0.2">
      <c r="B809" s="10">
        <f t="shared" si="28"/>
        <v>43156</v>
      </c>
      <c r="C809" s="10"/>
      <c r="D809" s="10"/>
    </row>
    <row r="810" spans="2:4" x14ac:dyDescent="0.2">
      <c r="B810" s="10">
        <f t="shared" si="28"/>
        <v>43157</v>
      </c>
      <c r="C810" s="10"/>
      <c r="D810" s="10"/>
    </row>
    <row r="811" spans="2:4" x14ac:dyDescent="0.2">
      <c r="B811" s="10">
        <f t="shared" si="28"/>
        <v>43158</v>
      </c>
      <c r="C811" s="10"/>
      <c r="D811" s="10"/>
    </row>
    <row r="812" spans="2:4" x14ac:dyDescent="0.2">
      <c r="B812" s="10">
        <f t="shared" si="28"/>
        <v>43159</v>
      </c>
      <c r="C812" s="10"/>
      <c r="D812" s="10"/>
    </row>
    <row r="813" spans="2:4" x14ac:dyDescent="0.2">
      <c r="B813" s="10">
        <f t="shared" si="28"/>
        <v>43160</v>
      </c>
      <c r="C813" s="10"/>
      <c r="D813" s="10"/>
    </row>
    <row r="814" spans="2:4" x14ac:dyDescent="0.2">
      <c r="B814" s="10">
        <f t="shared" si="28"/>
        <v>43161</v>
      </c>
      <c r="C814" s="10"/>
      <c r="D814" s="10"/>
    </row>
    <row r="815" spans="2:4" x14ac:dyDescent="0.2">
      <c r="B815" s="10">
        <f t="shared" si="28"/>
        <v>43162</v>
      </c>
      <c r="C815" s="10"/>
      <c r="D815" s="10"/>
    </row>
    <row r="816" spans="2:4" x14ac:dyDescent="0.2">
      <c r="B816" s="10">
        <f t="shared" ref="B816:B879" si="29">B815+1</f>
        <v>43163</v>
      </c>
      <c r="C816" s="10"/>
      <c r="D816" s="10"/>
    </row>
    <row r="817" spans="2:4" x14ac:dyDescent="0.2">
      <c r="B817" s="10">
        <f t="shared" si="29"/>
        <v>43164</v>
      </c>
      <c r="C817" s="10"/>
      <c r="D817" s="10"/>
    </row>
    <row r="818" spans="2:4" x14ac:dyDescent="0.2">
      <c r="B818" s="10">
        <f t="shared" si="29"/>
        <v>43165</v>
      </c>
      <c r="C818" s="10"/>
      <c r="D818" s="10"/>
    </row>
    <row r="819" spans="2:4" x14ac:dyDescent="0.2">
      <c r="B819" s="10">
        <f t="shared" si="29"/>
        <v>43166</v>
      </c>
      <c r="C819" s="10"/>
      <c r="D819" s="10"/>
    </row>
    <row r="820" spans="2:4" x14ac:dyDescent="0.2">
      <c r="B820" s="10">
        <f t="shared" si="29"/>
        <v>43167</v>
      </c>
      <c r="C820" s="10"/>
      <c r="D820" s="10"/>
    </row>
    <row r="821" spans="2:4" x14ac:dyDescent="0.2">
      <c r="B821" s="10">
        <f t="shared" si="29"/>
        <v>43168</v>
      </c>
      <c r="C821" s="10"/>
      <c r="D821" s="10"/>
    </row>
    <row r="822" spans="2:4" x14ac:dyDescent="0.2">
      <c r="B822" s="10">
        <f t="shared" si="29"/>
        <v>43169</v>
      </c>
      <c r="C822" s="10"/>
      <c r="D822" s="10"/>
    </row>
    <row r="823" spans="2:4" x14ac:dyDescent="0.2">
      <c r="B823" s="10">
        <f t="shared" si="29"/>
        <v>43170</v>
      </c>
      <c r="C823" s="10"/>
      <c r="D823" s="10"/>
    </row>
    <row r="824" spans="2:4" x14ac:dyDescent="0.2">
      <c r="B824" s="10">
        <f t="shared" si="29"/>
        <v>43171</v>
      </c>
      <c r="C824" s="10"/>
      <c r="D824" s="10"/>
    </row>
    <row r="825" spans="2:4" x14ac:dyDescent="0.2">
      <c r="B825" s="10">
        <f t="shared" si="29"/>
        <v>43172</v>
      </c>
      <c r="C825" s="10"/>
      <c r="D825" s="10"/>
    </row>
    <row r="826" spans="2:4" x14ac:dyDescent="0.2">
      <c r="B826" s="10">
        <f t="shared" si="29"/>
        <v>43173</v>
      </c>
      <c r="C826" s="10"/>
      <c r="D826" s="10"/>
    </row>
    <row r="827" spans="2:4" x14ac:dyDescent="0.2">
      <c r="B827" s="10">
        <f t="shared" si="29"/>
        <v>43174</v>
      </c>
      <c r="C827" s="10"/>
      <c r="D827" s="10"/>
    </row>
    <row r="828" spans="2:4" x14ac:dyDescent="0.2">
      <c r="B828" s="10">
        <f t="shared" si="29"/>
        <v>43175</v>
      </c>
      <c r="C828" s="10"/>
      <c r="D828" s="10"/>
    </row>
    <row r="829" spans="2:4" x14ac:dyDescent="0.2">
      <c r="B829" s="10">
        <f t="shared" si="29"/>
        <v>43176</v>
      </c>
      <c r="C829" s="10"/>
      <c r="D829" s="10"/>
    </row>
    <row r="830" spans="2:4" x14ac:dyDescent="0.2">
      <c r="B830" s="10">
        <f t="shared" si="29"/>
        <v>43177</v>
      </c>
      <c r="C830" s="10"/>
      <c r="D830" s="10"/>
    </row>
    <row r="831" spans="2:4" x14ac:dyDescent="0.2">
      <c r="B831" s="10">
        <f t="shared" si="29"/>
        <v>43178</v>
      </c>
      <c r="C831" s="10"/>
      <c r="D831" s="10"/>
    </row>
    <row r="832" spans="2:4" x14ac:dyDescent="0.2">
      <c r="B832" s="10">
        <f t="shared" si="29"/>
        <v>43179</v>
      </c>
      <c r="C832" s="10"/>
      <c r="D832" s="10"/>
    </row>
    <row r="833" spans="2:4" x14ac:dyDescent="0.2">
      <c r="B833" s="10">
        <f t="shared" si="29"/>
        <v>43180</v>
      </c>
      <c r="C833" s="10"/>
      <c r="D833" s="10"/>
    </row>
    <row r="834" spans="2:4" x14ac:dyDescent="0.2">
      <c r="B834" s="10">
        <f t="shared" si="29"/>
        <v>43181</v>
      </c>
      <c r="C834" s="10"/>
      <c r="D834" s="10"/>
    </row>
    <row r="835" spans="2:4" x14ac:dyDescent="0.2">
      <c r="B835" s="10">
        <f t="shared" si="29"/>
        <v>43182</v>
      </c>
      <c r="C835" s="10"/>
      <c r="D835" s="10"/>
    </row>
    <row r="836" spans="2:4" x14ac:dyDescent="0.2">
      <c r="B836" s="10">
        <f t="shared" si="29"/>
        <v>43183</v>
      </c>
      <c r="C836" s="10"/>
      <c r="D836" s="10"/>
    </row>
    <row r="837" spans="2:4" x14ac:dyDescent="0.2">
      <c r="B837" s="10">
        <f t="shared" si="29"/>
        <v>43184</v>
      </c>
      <c r="C837" s="10"/>
      <c r="D837" s="10"/>
    </row>
    <row r="838" spans="2:4" x14ac:dyDescent="0.2">
      <c r="B838" s="10">
        <f t="shared" si="29"/>
        <v>43185</v>
      </c>
      <c r="C838" s="10"/>
      <c r="D838" s="10"/>
    </row>
    <row r="839" spans="2:4" x14ac:dyDescent="0.2">
      <c r="B839" s="10">
        <f t="shared" si="29"/>
        <v>43186</v>
      </c>
      <c r="C839" s="10"/>
      <c r="D839" s="10"/>
    </row>
    <row r="840" spans="2:4" x14ac:dyDescent="0.2">
      <c r="B840" s="10">
        <f t="shared" si="29"/>
        <v>43187</v>
      </c>
      <c r="C840" s="10"/>
      <c r="D840" s="10"/>
    </row>
    <row r="841" spans="2:4" x14ac:dyDescent="0.2">
      <c r="B841" s="10">
        <f t="shared" si="29"/>
        <v>43188</v>
      </c>
      <c r="C841" s="10"/>
      <c r="D841" s="10"/>
    </row>
    <row r="842" spans="2:4" x14ac:dyDescent="0.2">
      <c r="B842" s="10">
        <f t="shared" si="29"/>
        <v>43189</v>
      </c>
      <c r="C842" s="10"/>
      <c r="D842" s="10"/>
    </row>
    <row r="843" spans="2:4" x14ac:dyDescent="0.2">
      <c r="B843" s="10">
        <f t="shared" si="29"/>
        <v>43190</v>
      </c>
      <c r="C843" s="10"/>
      <c r="D843" s="10"/>
    </row>
    <row r="844" spans="2:4" x14ac:dyDescent="0.2">
      <c r="B844" s="10">
        <f t="shared" si="29"/>
        <v>43191</v>
      </c>
      <c r="C844" s="10"/>
      <c r="D844" s="10"/>
    </row>
    <row r="845" spans="2:4" x14ac:dyDescent="0.2">
      <c r="B845" s="10">
        <f t="shared" si="29"/>
        <v>43192</v>
      </c>
      <c r="C845" s="10"/>
      <c r="D845" s="10"/>
    </row>
    <row r="846" spans="2:4" x14ac:dyDescent="0.2">
      <c r="B846" s="10">
        <f t="shared" si="29"/>
        <v>43193</v>
      </c>
      <c r="C846" s="10"/>
      <c r="D846" s="10"/>
    </row>
    <row r="847" spans="2:4" x14ac:dyDescent="0.2">
      <c r="B847" s="10">
        <f t="shared" si="29"/>
        <v>43194</v>
      </c>
      <c r="C847" s="10"/>
      <c r="D847" s="10"/>
    </row>
    <row r="848" spans="2:4" x14ac:dyDescent="0.2">
      <c r="B848" s="10">
        <f t="shared" si="29"/>
        <v>43195</v>
      </c>
      <c r="C848" s="10"/>
      <c r="D848" s="10"/>
    </row>
    <row r="849" spans="2:4" x14ac:dyDescent="0.2">
      <c r="B849" s="10">
        <f t="shared" si="29"/>
        <v>43196</v>
      </c>
      <c r="C849" s="10"/>
      <c r="D849" s="10"/>
    </row>
    <row r="850" spans="2:4" x14ac:dyDescent="0.2">
      <c r="B850" s="10">
        <f t="shared" si="29"/>
        <v>43197</v>
      </c>
      <c r="C850" s="10"/>
      <c r="D850" s="10"/>
    </row>
    <row r="851" spans="2:4" x14ac:dyDescent="0.2">
      <c r="B851" s="10">
        <f t="shared" si="29"/>
        <v>43198</v>
      </c>
      <c r="C851" s="10"/>
      <c r="D851" s="10"/>
    </row>
    <row r="852" spans="2:4" x14ac:dyDescent="0.2">
      <c r="B852" s="10">
        <f t="shared" si="29"/>
        <v>43199</v>
      </c>
      <c r="C852" s="10"/>
      <c r="D852" s="10"/>
    </row>
    <row r="853" spans="2:4" x14ac:dyDescent="0.2">
      <c r="B853" s="10">
        <f t="shared" si="29"/>
        <v>43200</v>
      </c>
      <c r="C853" s="10"/>
      <c r="D853" s="10"/>
    </row>
    <row r="854" spans="2:4" x14ac:dyDescent="0.2">
      <c r="B854" s="10">
        <f t="shared" si="29"/>
        <v>43201</v>
      </c>
      <c r="C854" s="10"/>
      <c r="D854" s="10"/>
    </row>
    <row r="855" spans="2:4" x14ac:dyDescent="0.2">
      <c r="B855" s="10">
        <f t="shared" si="29"/>
        <v>43202</v>
      </c>
      <c r="C855" s="10"/>
      <c r="D855" s="10"/>
    </row>
    <row r="856" spans="2:4" x14ac:dyDescent="0.2">
      <c r="B856" s="10">
        <f t="shared" si="29"/>
        <v>43203</v>
      </c>
      <c r="C856" s="10"/>
      <c r="D856" s="10"/>
    </row>
    <row r="857" spans="2:4" x14ac:dyDescent="0.2">
      <c r="B857" s="10">
        <f t="shared" si="29"/>
        <v>43204</v>
      </c>
      <c r="C857" s="10"/>
      <c r="D857" s="10"/>
    </row>
    <row r="858" spans="2:4" x14ac:dyDescent="0.2">
      <c r="B858" s="10">
        <f t="shared" si="29"/>
        <v>43205</v>
      </c>
      <c r="C858" s="10"/>
      <c r="D858" s="10"/>
    </row>
    <row r="859" spans="2:4" x14ac:dyDescent="0.2">
      <c r="B859" s="10">
        <f t="shared" si="29"/>
        <v>43206</v>
      </c>
      <c r="C859" s="10"/>
      <c r="D859" s="10"/>
    </row>
    <row r="860" spans="2:4" x14ac:dyDescent="0.2">
      <c r="B860" s="10">
        <f t="shared" si="29"/>
        <v>43207</v>
      </c>
      <c r="C860" s="10"/>
      <c r="D860" s="10"/>
    </row>
    <row r="861" spans="2:4" x14ac:dyDescent="0.2">
      <c r="B861" s="10">
        <f t="shared" si="29"/>
        <v>43208</v>
      </c>
      <c r="C861" s="10"/>
      <c r="D861" s="10"/>
    </row>
    <row r="862" spans="2:4" x14ac:dyDescent="0.2">
      <c r="B862" s="10">
        <f t="shared" si="29"/>
        <v>43209</v>
      </c>
      <c r="C862" s="10"/>
      <c r="D862" s="10"/>
    </row>
    <row r="863" spans="2:4" x14ac:dyDescent="0.2">
      <c r="B863" s="10">
        <f t="shared" si="29"/>
        <v>43210</v>
      </c>
      <c r="C863" s="10"/>
      <c r="D863" s="10"/>
    </row>
    <row r="864" spans="2:4" x14ac:dyDescent="0.2">
      <c r="B864" s="10">
        <f t="shared" si="29"/>
        <v>43211</v>
      </c>
      <c r="C864" s="10"/>
      <c r="D864" s="10"/>
    </row>
    <row r="865" spans="2:4" x14ac:dyDescent="0.2">
      <c r="B865" s="10">
        <f t="shared" si="29"/>
        <v>43212</v>
      </c>
      <c r="C865" s="10"/>
      <c r="D865" s="10"/>
    </row>
    <row r="866" spans="2:4" x14ac:dyDescent="0.2">
      <c r="B866" s="10">
        <f t="shared" si="29"/>
        <v>43213</v>
      </c>
      <c r="C866" s="10"/>
      <c r="D866" s="10"/>
    </row>
    <row r="867" spans="2:4" x14ac:dyDescent="0.2">
      <c r="B867" s="10">
        <f t="shared" si="29"/>
        <v>43214</v>
      </c>
      <c r="C867" s="10"/>
      <c r="D867" s="10"/>
    </row>
    <row r="868" spans="2:4" x14ac:dyDescent="0.2">
      <c r="B868" s="10">
        <f t="shared" si="29"/>
        <v>43215</v>
      </c>
      <c r="C868" s="10"/>
      <c r="D868" s="10"/>
    </row>
    <row r="869" spans="2:4" x14ac:dyDescent="0.2">
      <c r="B869" s="10">
        <f t="shared" si="29"/>
        <v>43216</v>
      </c>
      <c r="C869" s="10"/>
      <c r="D869" s="10"/>
    </row>
    <row r="870" spans="2:4" x14ac:dyDescent="0.2">
      <c r="B870" s="10">
        <f t="shared" si="29"/>
        <v>43217</v>
      </c>
      <c r="C870" s="10"/>
      <c r="D870" s="10"/>
    </row>
    <row r="871" spans="2:4" x14ac:dyDescent="0.2">
      <c r="B871" s="10">
        <f t="shared" si="29"/>
        <v>43218</v>
      </c>
      <c r="C871" s="10"/>
      <c r="D871" s="10"/>
    </row>
    <row r="872" spans="2:4" x14ac:dyDescent="0.2">
      <c r="B872" s="10">
        <f t="shared" si="29"/>
        <v>43219</v>
      </c>
      <c r="C872" s="10"/>
      <c r="D872" s="10"/>
    </row>
    <row r="873" spans="2:4" x14ac:dyDescent="0.2">
      <c r="B873" s="10">
        <f t="shared" si="29"/>
        <v>43220</v>
      </c>
      <c r="C873" s="10"/>
      <c r="D873" s="10"/>
    </row>
    <row r="874" spans="2:4" x14ac:dyDescent="0.2">
      <c r="B874" s="10">
        <f t="shared" si="29"/>
        <v>43221</v>
      </c>
      <c r="C874" s="10"/>
      <c r="D874" s="10"/>
    </row>
    <row r="875" spans="2:4" x14ac:dyDescent="0.2">
      <c r="B875" s="10">
        <f t="shared" si="29"/>
        <v>43222</v>
      </c>
      <c r="C875" s="10"/>
      <c r="D875" s="10"/>
    </row>
    <row r="876" spans="2:4" x14ac:dyDescent="0.2">
      <c r="B876" s="10">
        <f t="shared" si="29"/>
        <v>43223</v>
      </c>
      <c r="C876" s="10"/>
      <c r="D876" s="10"/>
    </row>
    <row r="877" spans="2:4" x14ac:dyDescent="0.2">
      <c r="B877" s="10">
        <f t="shared" si="29"/>
        <v>43224</v>
      </c>
      <c r="C877" s="10"/>
      <c r="D877" s="10"/>
    </row>
    <row r="878" spans="2:4" x14ac:dyDescent="0.2">
      <c r="B878" s="10">
        <f t="shared" si="29"/>
        <v>43225</v>
      </c>
      <c r="C878" s="10"/>
      <c r="D878" s="10"/>
    </row>
    <row r="879" spans="2:4" x14ac:dyDescent="0.2">
      <c r="B879" s="10">
        <f t="shared" si="29"/>
        <v>43226</v>
      </c>
      <c r="C879" s="10"/>
      <c r="D879" s="10"/>
    </row>
    <row r="880" spans="2:4" x14ac:dyDescent="0.2">
      <c r="B880" s="10">
        <f t="shared" ref="B880:B902" si="30">B879+1</f>
        <v>43227</v>
      </c>
      <c r="C880" s="10"/>
      <c r="D880" s="10"/>
    </row>
    <row r="881" spans="2:4" x14ac:dyDescent="0.2">
      <c r="B881" s="10">
        <f t="shared" si="30"/>
        <v>43228</v>
      </c>
      <c r="C881" s="10"/>
      <c r="D881" s="10"/>
    </row>
    <row r="882" spans="2:4" x14ac:dyDescent="0.2">
      <c r="B882" s="10">
        <f t="shared" si="30"/>
        <v>43229</v>
      </c>
      <c r="C882" s="10"/>
      <c r="D882" s="10"/>
    </row>
    <row r="883" spans="2:4" x14ac:dyDescent="0.2">
      <c r="B883" s="10">
        <f t="shared" si="30"/>
        <v>43230</v>
      </c>
      <c r="C883" s="10"/>
      <c r="D883" s="10"/>
    </row>
    <row r="884" spans="2:4" x14ac:dyDescent="0.2">
      <c r="B884" s="10">
        <f t="shared" si="30"/>
        <v>43231</v>
      </c>
      <c r="C884" s="10"/>
      <c r="D884" s="10"/>
    </row>
    <row r="885" spans="2:4" x14ac:dyDescent="0.2">
      <c r="B885" s="10">
        <f t="shared" si="30"/>
        <v>43232</v>
      </c>
      <c r="C885" s="10"/>
      <c r="D885" s="10"/>
    </row>
    <row r="886" spans="2:4" x14ac:dyDescent="0.2">
      <c r="B886" s="10">
        <f t="shared" si="30"/>
        <v>43233</v>
      </c>
      <c r="C886" s="10"/>
      <c r="D886" s="10"/>
    </row>
    <row r="887" spans="2:4" x14ac:dyDescent="0.2">
      <c r="B887" s="10">
        <f t="shared" si="30"/>
        <v>43234</v>
      </c>
      <c r="C887" s="10"/>
      <c r="D887" s="10"/>
    </row>
    <row r="888" spans="2:4" x14ac:dyDescent="0.2">
      <c r="B888" s="10">
        <f t="shared" si="30"/>
        <v>43235</v>
      </c>
      <c r="C888" s="10"/>
      <c r="D888" s="10"/>
    </row>
    <row r="889" spans="2:4" x14ac:dyDescent="0.2">
      <c r="B889" s="10">
        <f t="shared" si="30"/>
        <v>43236</v>
      </c>
      <c r="C889" s="10"/>
      <c r="D889" s="10"/>
    </row>
    <row r="890" spans="2:4" x14ac:dyDescent="0.2">
      <c r="B890" s="10">
        <f t="shared" si="30"/>
        <v>43237</v>
      </c>
      <c r="C890" s="10"/>
      <c r="D890" s="10"/>
    </row>
    <row r="891" spans="2:4" x14ac:dyDescent="0.2">
      <c r="B891" s="10">
        <f t="shared" si="30"/>
        <v>43238</v>
      </c>
      <c r="C891" s="10"/>
      <c r="D891" s="10"/>
    </row>
    <row r="892" spans="2:4" x14ac:dyDescent="0.2">
      <c r="B892" s="10">
        <f t="shared" si="30"/>
        <v>43239</v>
      </c>
      <c r="C892" s="10"/>
      <c r="D892" s="10"/>
    </row>
    <row r="893" spans="2:4" x14ac:dyDescent="0.2">
      <c r="B893" s="10">
        <f t="shared" si="30"/>
        <v>43240</v>
      </c>
      <c r="C893" s="10"/>
      <c r="D893" s="10"/>
    </row>
    <row r="894" spans="2:4" x14ac:dyDescent="0.2">
      <c r="B894" s="10">
        <f t="shared" si="30"/>
        <v>43241</v>
      </c>
      <c r="C894" s="10"/>
      <c r="D894" s="10"/>
    </row>
    <row r="895" spans="2:4" x14ac:dyDescent="0.2">
      <c r="B895" s="10">
        <f t="shared" si="30"/>
        <v>43242</v>
      </c>
      <c r="C895" s="10"/>
      <c r="D895" s="10"/>
    </row>
    <row r="896" spans="2:4" x14ac:dyDescent="0.2">
      <c r="B896" s="10">
        <f t="shared" si="30"/>
        <v>43243</v>
      </c>
      <c r="C896" s="10"/>
      <c r="D896" s="10"/>
    </row>
    <row r="897" spans="2:4" x14ac:dyDescent="0.2">
      <c r="B897" s="10">
        <f t="shared" si="30"/>
        <v>43244</v>
      </c>
      <c r="C897" s="10"/>
      <c r="D897" s="10"/>
    </row>
    <row r="898" spans="2:4" x14ac:dyDescent="0.2">
      <c r="B898" s="10">
        <f t="shared" si="30"/>
        <v>43245</v>
      </c>
      <c r="C898" s="10"/>
      <c r="D898" s="10"/>
    </row>
    <row r="899" spans="2:4" x14ac:dyDescent="0.2">
      <c r="B899" s="10">
        <f t="shared" si="30"/>
        <v>43246</v>
      </c>
      <c r="C899" s="10"/>
      <c r="D899" s="10"/>
    </row>
    <row r="900" spans="2:4" x14ac:dyDescent="0.2">
      <c r="B900" s="10">
        <f t="shared" si="30"/>
        <v>43247</v>
      </c>
      <c r="C900" s="10"/>
      <c r="D900" s="10"/>
    </row>
    <row r="901" spans="2:4" x14ac:dyDescent="0.2">
      <c r="B901" s="10">
        <f t="shared" si="30"/>
        <v>43248</v>
      </c>
      <c r="C901" s="10"/>
      <c r="D901" s="10"/>
    </row>
    <row r="902" spans="2:4" x14ac:dyDescent="0.2">
      <c r="B902" s="10">
        <f t="shared" si="30"/>
        <v>43249</v>
      </c>
      <c r="C902" s="10"/>
      <c r="D902" s="10"/>
    </row>
  </sheetData>
  <mergeCells count="851">
    <mergeCell ref="P7:P8"/>
    <mergeCell ref="A1:V2"/>
    <mergeCell ref="J8:K8"/>
    <mergeCell ref="L8:M8"/>
    <mergeCell ref="N8:O8"/>
    <mergeCell ref="C5:O5"/>
    <mergeCell ref="Q5:V5"/>
    <mergeCell ref="Q7:S7"/>
    <mergeCell ref="Q8:R8"/>
    <mergeCell ref="T7:V7"/>
    <mergeCell ref="T8:U8"/>
    <mergeCell ref="B7:B8"/>
    <mergeCell ref="C7:C8"/>
    <mergeCell ref="D7:I7"/>
    <mergeCell ref="J7:O7"/>
    <mergeCell ref="N58:O59"/>
    <mergeCell ref="A52:S52"/>
    <mergeCell ref="A19:C19"/>
    <mergeCell ref="A20:B21"/>
    <mergeCell ref="P21:Q21"/>
    <mergeCell ref="R21:S21"/>
    <mergeCell ref="A25:S25"/>
    <mergeCell ref="A29:S29"/>
    <mergeCell ref="A34:S34"/>
    <mergeCell ref="A36:S36"/>
    <mergeCell ref="C20:C21"/>
    <mergeCell ref="L24:M24"/>
    <mergeCell ref="D23:E23"/>
    <mergeCell ref="D24:E24"/>
    <mergeCell ref="D20:E21"/>
    <mergeCell ref="F20:G21"/>
    <mergeCell ref="F22:G22"/>
    <mergeCell ref="F23:G23"/>
    <mergeCell ref="F24:G24"/>
    <mergeCell ref="D22:E22"/>
    <mergeCell ref="H20:I21"/>
    <mergeCell ref="J20:K21"/>
    <mergeCell ref="L20:M21"/>
    <mergeCell ref="N20:O21"/>
    <mergeCell ref="A139:B140"/>
    <mergeCell ref="C139:C140"/>
    <mergeCell ref="A112:B113"/>
    <mergeCell ref="C112:C113"/>
    <mergeCell ref="A85:B86"/>
    <mergeCell ref="C85:C86"/>
    <mergeCell ref="A58:B59"/>
    <mergeCell ref="C58:C59"/>
    <mergeCell ref="A41:S41"/>
    <mergeCell ref="A47:S47"/>
    <mergeCell ref="P59:Q59"/>
    <mergeCell ref="R59:S59"/>
    <mergeCell ref="P86:Q86"/>
    <mergeCell ref="R86:S86"/>
    <mergeCell ref="P113:Q113"/>
    <mergeCell ref="R113:S113"/>
    <mergeCell ref="P140:Q140"/>
    <mergeCell ref="R140:S140"/>
    <mergeCell ref="D114:E114"/>
    <mergeCell ref="H58:I59"/>
    <mergeCell ref="D53:E53"/>
    <mergeCell ref="D54:E54"/>
    <mergeCell ref="D43:E43"/>
    <mergeCell ref="D44:E44"/>
    <mergeCell ref="L30:M30"/>
    <mergeCell ref="N30:O30"/>
    <mergeCell ref="N31:O31"/>
    <mergeCell ref="N32:O32"/>
    <mergeCell ref="H22:I22"/>
    <mergeCell ref="J22:K22"/>
    <mergeCell ref="L22:M22"/>
    <mergeCell ref="N22:O22"/>
    <mergeCell ref="D19:S19"/>
    <mergeCell ref="D30:E30"/>
    <mergeCell ref="D31:E31"/>
    <mergeCell ref="D32:E32"/>
    <mergeCell ref="J46:K46"/>
    <mergeCell ref="J45:K45"/>
    <mergeCell ref="J44:K44"/>
    <mergeCell ref="J43:K43"/>
    <mergeCell ref="D35:E35"/>
    <mergeCell ref="N23:O23"/>
    <mergeCell ref="N24:O24"/>
    <mergeCell ref="D26:E26"/>
    <mergeCell ref="D27:E27"/>
    <mergeCell ref="D28:E28"/>
    <mergeCell ref="J26:K26"/>
    <mergeCell ref="L26:M26"/>
    <mergeCell ref="N26:O26"/>
    <mergeCell ref="J27:K27"/>
    <mergeCell ref="J28:K28"/>
    <mergeCell ref="L27:M27"/>
    <mergeCell ref="L28:M28"/>
    <mergeCell ref="N27:O27"/>
    <mergeCell ref="N28:O28"/>
    <mergeCell ref="H23:I23"/>
    <mergeCell ref="H24:I24"/>
    <mergeCell ref="J23:K23"/>
    <mergeCell ref="J24:K24"/>
    <mergeCell ref="L23:M23"/>
    <mergeCell ref="J30:K30"/>
    <mergeCell ref="J35:K35"/>
    <mergeCell ref="F39:G39"/>
    <mergeCell ref="F40:G40"/>
    <mergeCell ref="H37:I37"/>
    <mergeCell ref="H38:I38"/>
    <mergeCell ref="H39:I39"/>
    <mergeCell ref="H40:I40"/>
    <mergeCell ref="J37:K37"/>
    <mergeCell ref="J38:K38"/>
    <mergeCell ref="J39:K39"/>
    <mergeCell ref="J40:K40"/>
    <mergeCell ref="H32:I32"/>
    <mergeCell ref="H33:I33"/>
    <mergeCell ref="F31:G31"/>
    <mergeCell ref="F32:G32"/>
    <mergeCell ref="D49:E49"/>
    <mergeCell ref="D50:E50"/>
    <mergeCell ref="D51:E51"/>
    <mergeCell ref="F33:G33"/>
    <mergeCell ref="F35:G35"/>
    <mergeCell ref="H35:I35"/>
    <mergeCell ref="F37:G37"/>
    <mergeCell ref="F38:G38"/>
    <mergeCell ref="D45:E45"/>
    <mergeCell ref="D46:E46"/>
    <mergeCell ref="D48:E48"/>
    <mergeCell ref="D37:E37"/>
    <mergeCell ref="D38:E38"/>
    <mergeCell ref="D39:E39"/>
    <mergeCell ref="D40:E40"/>
    <mergeCell ref="D42:E42"/>
    <mergeCell ref="D33:E33"/>
    <mergeCell ref="F26:G26"/>
    <mergeCell ref="H26:I26"/>
    <mergeCell ref="F27:G27"/>
    <mergeCell ref="F28:G28"/>
    <mergeCell ref="H27:I27"/>
    <mergeCell ref="H28:I28"/>
    <mergeCell ref="F30:G30"/>
    <mergeCell ref="H30:I30"/>
    <mergeCell ref="H31:I31"/>
    <mergeCell ref="L35:M35"/>
    <mergeCell ref="N33:O33"/>
    <mergeCell ref="L33:M33"/>
    <mergeCell ref="L32:M32"/>
    <mergeCell ref="L31:M31"/>
    <mergeCell ref="J31:K31"/>
    <mergeCell ref="J32:K32"/>
    <mergeCell ref="J33:K33"/>
    <mergeCell ref="N35:O35"/>
    <mergeCell ref="F42:G42"/>
    <mergeCell ref="H42:I42"/>
    <mergeCell ref="J42:K42"/>
    <mergeCell ref="L42:M42"/>
    <mergeCell ref="N42:O42"/>
    <mergeCell ref="L40:M40"/>
    <mergeCell ref="N37:O37"/>
    <mergeCell ref="N38:O38"/>
    <mergeCell ref="N39:O39"/>
    <mergeCell ref="N40:O40"/>
    <mergeCell ref="N43:O43"/>
    <mergeCell ref="N44:O44"/>
    <mergeCell ref="N45:O45"/>
    <mergeCell ref="N46:O46"/>
    <mergeCell ref="L43:M43"/>
    <mergeCell ref="L44:M44"/>
    <mergeCell ref="L45:M45"/>
    <mergeCell ref="L46:M46"/>
    <mergeCell ref="L37:M37"/>
    <mergeCell ref="L38:M38"/>
    <mergeCell ref="L39:M39"/>
    <mergeCell ref="F49:G49"/>
    <mergeCell ref="F50:G50"/>
    <mergeCell ref="F51:G51"/>
    <mergeCell ref="H48:I48"/>
    <mergeCell ref="H49:I49"/>
    <mergeCell ref="H50:I50"/>
    <mergeCell ref="H51:I51"/>
    <mergeCell ref="F43:G43"/>
    <mergeCell ref="F44:G44"/>
    <mergeCell ref="F45:G45"/>
    <mergeCell ref="F46:G46"/>
    <mergeCell ref="F48:G48"/>
    <mergeCell ref="H43:I43"/>
    <mergeCell ref="H44:I44"/>
    <mergeCell ref="H45:I45"/>
    <mergeCell ref="H46:I46"/>
    <mergeCell ref="J50:K50"/>
    <mergeCell ref="J51:K51"/>
    <mergeCell ref="L51:M51"/>
    <mergeCell ref="L50:M50"/>
    <mergeCell ref="N50:O50"/>
    <mergeCell ref="N51:O51"/>
    <mergeCell ref="J48:K48"/>
    <mergeCell ref="L48:M48"/>
    <mergeCell ref="N48:O48"/>
    <mergeCell ref="N49:O49"/>
    <mergeCell ref="L49:M49"/>
    <mergeCell ref="J49:K49"/>
    <mergeCell ref="N54:O54"/>
    <mergeCell ref="N55:O55"/>
    <mergeCell ref="N56:O56"/>
    <mergeCell ref="N57:O57"/>
    <mergeCell ref="L54:M54"/>
    <mergeCell ref="L55:M55"/>
    <mergeCell ref="L56:M56"/>
    <mergeCell ref="L57:M57"/>
    <mergeCell ref="F53:G53"/>
    <mergeCell ref="H53:I53"/>
    <mergeCell ref="J53:K53"/>
    <mergeCell ref="L53:M53"/>
    <mergeCell ref="N53:O53"/>
    <mergeCell ref="D85:E86"/>
    <mergeCell ref="F85:G86"/>
    <mergeCell ref="H85:I86"/>
    <mergeCell ref="J85:K86"/>
    <mergeCell ref="L85:M86"/>
    <mergeCell ref="F57:G57"/>
    <mergeCell ref="F56:G56"/>
    <mergeCell ref="F55:G55"/>
    <mergeCell ref="F54:G54"/>
    <mergeCell ref="D58:E59"/>
    <mergeCell ref="F58:G59"/>
    <mergeCell ref="J57:K57"/>
    <mergeCell ref="J56:K56"/>
    <mergeCell ref="J55:K55"/>
    <mergeCell ref="J54:K54"/>
    <mergeCell ref="H54:I54"/>
    <mergeCell ref="H55:I55"/>
    <mergeCell ref="H56:I56"/>
    <mergeCell ref="H57:I57"/>
    <mergeCell ref="J58:K59"/>
    <mergeCell ref="L58:M59"/>
    <mergeCell ref="D55:E55"/>
    <mergeCell ref="D56:E56"/>
    <mergeCell ref="D57:E57"/>
    <mergeCell ref="D88:E88"/>
    <mergeCell ref="F88:G88"/>
    <mergeCell ref="H88:I88"/>
    <mergeCell ref="J88:K88"/>
    <mergeCell ref="L88:M88"/>
    <mergeCell ref="N88:O88"/>
    <mergeCell ref="D89:E89"/>
    <mergeCell ref="F89:G89"/>
    <mergeCell ref="H89:I89"/>
    <mergeCell ref="J89:K89"/>
    <mergeCell ref="L89:M89"/>
    <mergeCell ref="N89:O89"/>
    <mergeCell ref="N60:O60"/>
    <mergeCell ref="D61:E61"/>
    <mergeCell ref="F61:G61"/>
    <mergeCell ref="H61:I61"/>
    <mergeCell ref="J61:K61"/>
    <mergeCell ref="L61:M61"/>
    <mergeCell ref="N61:O61"/>
    <mergeCell ref="D60:E60"/>
    <mergeCell ref="F60:G60"/>
    <mergeCell ref="H60:I60"/>
    <mergeCell ref="J60:K60"/>
    <mergeCell ref="L60:M60"/>
    <mergeCell ref="N62:O62"/>
    <mergeCell ref="D63:E63"/>
    <mergeCell ref="F63:G63"/>
    <mergeCell ref="H63:I63"/>
    <mergeCell ref="J63:K63"/>
    <mergeCell ref="L63:M63"/>
    <mergeCell ref="N63:O63"/>
    <mergeCell ref="D62:E62"/>
    <mergeCell ref="F62:G62"/>
    <mergeCell ref="H62:I62"/>
    <mergeCell ref="J62:K62"/>
    <mergeCell ref="L62:M62"/>
    <mergeCell ref="N64:O64"/>
    <mergeCell ref="D65:E65"/>
    <mergeCell ref="F65:G65"/>
    <mergeCell ref="H65:I65"/>
    <mergeCell ref="J65:K65"/>
    <mergeCell ref="L65:M65"/>
    <mergeCell ref="N65:O65"/>
    <mergeCell ref="D64:E64"/>
    <mergeCell ref="F64:G64"/>
    <mergeCell ref="H64:I64"/>
    <mergeCell ref="J64:K64"/>
    <mergeCell ref="L64:M64"/>
    <mergeCell ref="N66:O66"/>
    <mergeCell ref="D67:E67"/>
    <mergeCell ref="F67:G67"/>
    <mergeCell ref="H67:I67"/>
    <mergeCell ref="J67:K67"/>
    <mergeCell ref="L67:M67"/>
    <mergeCell ref="N67:O67"/>
    <mergeCell ref="D66:E66"/>
    <mergeCell ref="F66:G66"/>
    <mergeCell ref="H66:I66"/>
    <mergeCell ref="J66:K66"/>
    <mergeCell ref="L66:M66"/>
    <mergeCell ref="N68:O68"/>
    <mergeCell ref="D69:E69"/>
    <mergeCell ref="F69:G69"/>
    <mergeCell ref="H69:I69"/>
    <mergeCell ref="J69:K69"/>
    <mergeCell ref="L69:M69"/>
    <mergeCell ref="N69:O69"/>
    <mergeCell ref="D68:E68"/>
    <mergeCell ref="F68:G68"/>
    <mergeCell ref="H68:I68"/>
    <mergeCell ref="J68:K68"/>
    <mergeCell ref="L68:M68"/>
    <mergeCell ref="N70:O70"/>
    <mergeCell ref="D71:E71"/>
    <mergeCell ref="F71:G71"/>
    <mergeCell ref="H71:I71"/>
    <mergeCell ref="J71:K71"/>
    <mergeCell ref="L71:M71"/>
    <mergeCell ref="N71:O71"/>
    <mergeCell ref="D70:E70"/>
    <mergeCell ref="F70:G70"/>
    <mergeCell ref="H70:I70"/>
    <mergeCell ref="J70:K70"/>
    <mergeCell ref="L70:M70"/>
    <mergeCell ref="N72:O72"/>
    <mergeCell ref="D73:E73"/>
    <mergeCell ref="F73:G73"/>
    <mergeCell ref="H73:I73"/>
    <mergeCell ref="J73:K73"/>
    <mergeCell ref="L73:M73"/>
    <mergeCell ref="N73:O73"/>
    <mergeCell ref="D72:E72"/>
    <mergeCell ref="F72:G72"/>
    <mergeCell ref="H72:I72"/>
    <mergeCell ref="J72:K72"/>
    <mergeCell ref="L72:M72"/>
    <mergeCell ref="N74:O74"/>
    <mergeCell ref="D75:E75"/>
    <mergeCell ref="F75:G75"/>
    <mergeCell ref="H75:I75"/>
    <mergeCell ref="J75:K75"/>
    <mergeCell ref="L75:M75"/>
    <mergeCell ref="N75:O75"/>
    <mergeCell ref="D74:E74"/>
    <mergeCell ref="F74:G74"/>
    <mergeCell ref="H74:I74"/>
    <mergeCell ref="J74:K74"/>
    <mergeCell ref="L74:M74"/>
    <mergeCell ref="N76:O76"/>
    <mergeCell ref="D77:E77"/>
    <mergeCell ref="F77:G77"/>
    <mergeCell ref="H77:I77"/>
    <mergeCell ref="J77:K77"/>
    <mergeCell ref="L77:M77"/>
    <mergeCell ref="N77:O77"/>
    <mergeCell ref="D76:E76"/>
    <mergeCell ref="F76:G76"/>
    <mergeCell ref="H76:I76"/>
    <mergeCell ref="J76:K76"/>
    <mergeCell ref="L76:M76"/>
    <mergeCell ref="N78:O78"/>
    <mergeCell ref="D79:E79"/>
    <mergeCell ref="F79:G79"/>
    <mergeCell ref="H79:I79"/>
    <mergeCell ref="J79:K79"/>
    <mergeCell ref="L79:M79"/>
    <mergeCell ref="N79:O79"/>
    <mergeCell ref="D78:E78"/>
    <mergeCell ref="F78:G78"/>
    <mergeCell ref="H78:I78"/>
    <mergeCell ref="J78:K78"/>
    <mergeCell ref="L78:M78"/>
    <mergeCell ref="N80:O80"/>
    <mergeCell ref="D81:E81"/>
    <mergeCell ref="F81:G81"/>
    <mergeCell ref="H81:I81"/>
    <mergeCell ref="J81:K81"/>
    <mergeCell ref="L81:M81"/>
    <mergeCell ref="N81:O81"/>
    <mergeCell ref="D80:E80"/>
    <mergeCell ref="F80:G80"/>
    <mergeCell ref="H80:I80"/>
    <mergeCell ref="J80:K80"/>
    <mergeCell ref="L80:M80"/>
    <mergeCell ref="N82:O82"/>
    <mergeCell ref="D83:E83"/>
    <mergeCell ref="F83:G83"/>
    <mergeCell ref="H83:I83"/>
    <mergeCell ref="J83:K83"/>
    <mergeCell ref="L83:M83"/>
    <mergeCell ref="N83:O83"/>
    <mergeCell ref="D82:E82"/>
    <mergeCell ref="F82:G82"/>
    <mergeCell ref="H82:I82"/>
    <mergeCell ref="J82:K82"/>
    <mergeCell ref="L82:M82"/>
    <mergeCell ref="F114:G114"/>
    <mergeCell ref="H114:I114"/>
    <mergeCell ref="J114:K114"/>
    <mergeCell ref="L114:M114"/>
    <mergeCell ref="N114:O114"/>
    <mergeCell ref="N84:O84"/>
    <mergeCell ref="D87:E87"/>
    <mergeCell ref="F87:G87"/>
    <mergeCell ref="H87:I87"/>
    <mergeCell ref="J87:K87"/>
    <mergeCell ref="L87:M87"/>
    <mergeCell ref="N87:O87"/>
    <mergeCell ref="D84:E84"/>
    <mergeCell ref="F84:G84"/>
    <mergeCell ref="H84:I84"/>
    <mergeCell ref="J84:K84"/>
    <mergeCell ref="L84:M84"/>
    <mergeCell ref="N85:O86"/>
    <mergeCell ref="D112:E113"/>
    <mergeCell ref="F112:G113"/>
    <mergeCell ref="H112:I113"/>
    <mergeCell ref="J112:K113"/>
    <mergeCell ref="L112:M113"/>
    <mergeCell ref="N112:O113"/>
    <mergeCell ref="N141:O141"/>
    <mergeCell ref="D139:E140"/>
    <mergeCell ref="F139:G140"/>
    <mergeCell ref="H139:I140"/>
    <mergeCell ref="J139:K140"/>
    <mergeCell ref="L139:M140"/>
    <mergeCell ref="N139:O140"/>
    <mergeCell ref="D141:E141"/>
    <mergeCell ref="F141:G141"/>
    <mergeCell ref="H141:I141"/>
    <mergeCell ref="J141:K141"/>
    <mergeCell ref="L141:M141"/>
    <mergeCell ref="N142:O142"/>
    <mergeCell ref="D143:E143"/>
    <mergeCell ref="F143:G143"/>
    <mergeCell ref="H143:I143"/>
    <mergeCell ref="J143:K143"/>
    <mergeCell ref="L143:M143"/>
    <mergeCell ref="N143:O143"/>
    <mergeCell ref="D142:E142"/>
    <mergeCell ref="F142:G142"/>
    <mergeCell ref="H142:I142"/>
    <mergeCell ref="J142:K142"/>
    <mergeCell ref="L142:M142"/>
    <mergeCell ref="N144:O144"/>
    <mergeCell ref="D145:E145"/>
    <mergeCell ref="F145:G145"/>
    <mergeCell ref="H145:I145"/>
    <mergeCell ref="J145:K145"/>
    <mergeCell ref="L145:M145"/>
    <mergeCell ref="N145:O145"/>
    <mergeCell ref="D144:E144"/>
    <mergeCell ref="F144:G144"/>
    <mergeCell ref="H144:I144"/>
    <mergeCell ref="J144:K144"/>
    <mergeCell ref="L144:M144"/>
    <mergeCell ref="N146:O146"/>
    <mergeCell ref="D147:E147"/>
    <mergeCell ref="F147:G147"/>
    <mergeCell ref="H147:I147"/>
    <mergeCell ref="J147:K147"/>
    <mergeCell ref="L147:M147"/>
    <mergeCell ref="N147:O147"/>
    <mergeCell ref="D146:E146"/>
    <mergeCell ref="F146:G146"/>
    <mergeCell ref="H146:I146"/>
    <mergeCell ref="J146:K146"/>
    <mergeCell ref="L146:M146"/>
    <mergeCell ref="N148:O148"/>
    <mergeCell ref="D149:E149"/>
    <mergeCell ref="F149:G149"/>
    <mergeCell ref="H149:I149"/>
    <mergeCell ref="J149:K149"/>
    <mergeCell ref="L149:M149"/>
    <mergeCell ref="N149:O149"/>
    <mergeCell ref="D148:E148"/>
    <mergeCell ref="F148:G148"/>
    <mergeCell ref="H148:I148"/>
    <mergeCell ref="J148:K148"/>
    <mergeCell ref="L148:M148"/>
    <mergeCell ref="N150:O150"/>
    <mergeCell ref="D151:E151"/>
    <mergeCell ref="F151:G151"/>
    <mergeCell ref="H151:I151"/>
    <mergeCell ref="J151:K151"/>
    <mergeCell ref="L151:M151"/>
    <mergeCell ref="N151:O151"/>
    <mergeCell ref="D150:E150"/>
    <mergeCell ref="F150:G150"/>
    <mergeCell ref="H150:I150"/>
    <mergeCell ref="J150:K150"/>
    <mergeCell ref="L150:M150"/>
    <mergeCell ref="N152:O152"/>
    <mergeCell ref="D153:E153"/>
    <mergeCell ref="F153:G153"/>
    <mergeCell ref="H153:I153"/>
    <mergeCell ref="J153:K153"/>
    <mergeCell ref="L153:M153"/>
    <mergeCell ref="N153:O153"/>
    <mergeCell ref="D152:E152"/>
    <mergeCell ref="F152:G152"/>
    <mergeCell ref="H152:I152"/>
    <mergeCell ref="J152:K152"/>
    <mergeCell ref="L152:M152"/>
    <mergeCell ref="N154:O154"/>
    <mergeCell ref="D155:E155"/>
    <mergeCell ref="F155:G155"/>
    <mergeCell ref="H155:I155"/>
    <mergeCell ref="J155:K155"/>
    <mergeCell ref="L155:M155"/>
    <mergeCell ref="N155:O155"/>
    <mergeCell ref="D154:E154"/>
    <mergeCell ref="F154:G154"/>
    <mergeCell ref="H154:I154"/>
    <mergeCell ref="J154:K154"/>
    <mergeCell ref="L154:M154"/>
    <mergeCell ref="N156:O156"/>
    <mergeCell ref="D157:E157"/>
    <mergeCell ref="F157:G157"/>
    <mergeCell ref="H157:I157"/>
    <mergeCell ref="J157:K157"/>
    <mergeCell ref="L157:M157"/>
    <mergeCell ref="N157:O157"/>
    <mergeCell ref="D156:E156"/>
    <mergeCell ref="F156:G156"/>
    <mergeCell ref="H156:I156"/>
    <mergeCell ref="J156:K156"/>
    <mergeCell ref="L156:M156"/>
    <mergeCell ref="N158:O158"/>
    <mergeCell ref="D159:E159"/>
    <mergeCell ref="F159:G159"/>
    <mergeCell ref="H159:I159"/>
    <mergeCell ref="J159:K159"/>
    <mergeCell ref="L159:M159"/>
    <mergeCell ref="N159:O159"/>
    <mergeCell ref="D158:E158"/>
    <mergeCell ref="F158:G158"/>
    <mergeCell ref="H158:I158"/>
    <mergeCell ref="J158:K158"/>
    <mergeCell ref="L158:M158"/>
    <mergeCell ref="N160:O160"/>
    <mergeCell ref="D161:E161"/>
    <mergeCell ref="F161:G161"/>
    <mergeCell ref="H161:I161"/>
    <mergeCell ref="J161:K161"/>
    <mergeCell ref="L161:M161"/>
    <mergeCell ref="N161:O161"/>
    <mergeCell ref="D160:E160"/>
    <mergeCell ref="F160:G160"/>
    <mergeCell ref="H160:I160"/>
    <mergeCell ref="J160:K160"/>
    <mergeCell ref="L160:M160"/>
    <mergeCell ref="N162:O162"/>
    <mergeCell ref="D163:E163"/>
    <mergeCell ref="F163:G163"/>
    <mergeCell ref="H163:I163"/>
    <mergeCell ref="J163:K163"/>
    <mergeCell ref="L163:M163"/>
    <mergeCell ref="N163:O163"/>
    <mergeCell ref="D162:E162"/>
    <mergeCell ref="F162:G162"/>
    <mergeCell ref="H162:I162"/>
    <mergeCell ref="J162:K162"/>
    <mergeCell ref="L162:M162"/>
    <mergeCell ref="N164:O164"/>
    <mergeCell ref="D165:E165"/>
    <mergeCell ref="F165:G165"/>
    <mergeCell ref="H165:I165"/>
    <mergeCell ref="J165:K165"/>
    <mergeCell ref="L165:M165"/>
    <mergeCell ref="N165:O165"/>
    <mergeCell ref="D164:E164"/>
    <mergeCell ref="F164:G164"/>
    <mergeCell ref="H164:I164"/>
    <mergeCell ref="J164:K164"/>
    <mergeCell ref="L164:M164"/>
    <mergeCell ref="N115:O115"/>
    <mergeCell ref="D116:E116"/>
    <mergeCell ref="F116:G116"/>
    <mergeCell ref="H116:I116"/>
    <mergeCell ref="J116:K116"/>
    <mergeCell ref="L116:M116"/>
    <mergeCell ref="N116:O116"/>
    <mergeCell ref="D115:E115"/>
    <mergeCell ref="F115:G115"/>
    <mergeCell ref="H115:I115"/>
    <mergeCell ref="J115:K115"/>
    <mergeCell ref="L115:M115"/>
    <mergeCell ref="N117:O117"/>
    <mergeCell ref="D118:E118"/>
    <mergeCell ref="F118:G118"/>
    <mergeCell ref="H118:I118"/>
    <mergeCell ref="J118:K118"/>
    <mergeCell ref="L118:M118"/>
    <mergeCell ref="N118:O118"/>
    <mergeCell ref="D117:E117"/>
    <mergeCell ref="F117:G117"/>
    <mergeCell ref="H117:I117"/>
    <mergeCell ref="J117:K117"/>
    <mergeCell ref="L117:M117"/>
    <mergeCell ref="N119:O119"/>
    <mergeCell ref="D120:E120"/>
    <mergeCell ref="F120:G120"/>
    <mergeCell ref="H120:I120"/>
    <mergeCell ref="J120:K120"/>
    <mergeCell ref="L120:M120"/>
    <mergeCell ref="N120:O120"/>
    <mergeCell ref="D119:E119"/>
    <mergeCell ref="F119:G119"/>
    <mergeCell ref="H119:I119"/>
    <mergeCell ref="J119:K119"/>
    <mergeCell ref="L119:M119"/>
    <mergeCell ref="N121:O121"/>
    <mergeCell ref="D122:E122"/>
    <mergeCell ref="F122:G122"/>
    <mergeCell ref="H122:I122"/>
    <mergeCell ref="J122:K122"/>
    <mergeCell ref="L122:M122"/>
    <mergeCell ref="N122:O122"/>
    <mergeCell ref="D121:E121"/>
    <mergeCell ref="F121:G121"/>
    <mergeCell ref="H121:I121"/>
    <mergeCell ref="J121:K121"/>
    <mergeCell ref="L121:M121"/>
    <mergeCell ref="N123:O123"/>
    <mergeCell ref="D124:E124"/>
    <mergeCell ref="F124:G124"/>
    <mergeCell ref="H124:I124"/>
    <mergeCell ref="J124:K124"/>
    <mergeCell ref="L124:M124"/>
    <mergeCell ref="N124:O124"/>
    <mergeCell ref="D123:E123"/>
    <mergeCell ref="F123:G123"/>
    <mergeCell ref="H123:I123"/>
    <mergeCell ref="J123:K123"/>
    <mergeCell ref="L123:M123"/>
    <mergeCell ref="N125:O125"/>
    <mergeCell ref="D126:E126"/>
    <mergeCell ref="F126:G126"/>
    <mergeCell ref="H126:I126"/>
    <mergeCell ref="J126:K126"/>
    <mergeCell ref="L126:M126"/>
    <mergeCell ref="N126:O126"/>
    <mergeCell ref="D125:E125"/>
    <mergeCell ref="F125:G125"/>
    <mergeCell ref="H125:I125"/>
    <mergeCell ref="J125:K125"/>
    <mergeCell ref="L125:M125"/>
    <mergeCell ref="N127:O127"/>
    <mergeCell ref="D128:E128"/>
    <mergeCell ref="F128:G128"/>
    <mergeCell ref="H128:I128"/>
    <mergeCell ref="J128:K128"/>
    <mergeCell ref="L128:M128"/>
    <mergeCell ref="N128:O128"/>
    <mergeCell ref="D127:E127"/>
    <mergeCell ref="F127:G127"/>
    <mergeCell ref="H127:I127"/>
    <mergeCell ref="J127:K127"/>
    <mergeCell ref="L127:M127"/>
    <mergeCell ref="N129:O129"/>
    <mergeCell ref="D130:E130"/>
    <mergeCell ref="F130:G130"/>
    <mergeCell ref="H130:I130"/>
    <mergeCell ref="J130:K130"/>
    <mergeCell ref="L130:M130"/>
    <mergeCell ref="N130:O130"/>
    <mergeCell ref="D129:E129"/>
    <mergeCell ref="F129:G129"/>
    <mergeCell ref="H129:I129"/>
    <mergeCell ref="J129:K129"/>
    <mergeCell ref="L129:M129"/>
    <mergeCell ref="N131:O131"/>
    <mergeCell ref="D132:E132"/>
    <mergeCell ref="F132:G132"/>
    <mergeCell ref="H132:I132"/>
    <mergeCell ref="J132:K132"/>
    <mergeCell ref="L132:M132"/>
    <mergeCell ref="N132:O132"/>
    <mergeCell ref="D131:E131"/>
    <mergeCell ref="F131:G131"/>
    <mergeCell ref="H131:I131"/>
    <mergeCell ref="J131:K131"/>
    <mergeCell ref="L131:M131"/>
    <mergeCell ref="N133:O133"/>
    <mergeCell ref="D134:E134"/>
    <mergeCell ref="F134:G134"/>
    <mergeCell ref="H134:I134"/>
    <mergeCell ref="J134:K134"/>
    <mergeCell ref="L134:M134"/>
    <mergeCell ref="N134:O134"/>
    <mergeCell ref="D133:E133"/>
    <mergeCell ref="F133:G133"/>
    <mergeCell ref="H133:I133"/>
    <mergeCell ref="J133:K133"/>
    <mergeCell ref="L133:M133"/>
    <mergeCell ref="N135:O135"/>
    <mergeCell ref="D136:E136"/>
    <mergeCell ref="F136:G136"/>
    <mergeCell ref="H136:I136"/>
    <mergeCell ref="J136:K136"/>
    <mergeCell ref="L136:M136"/>
    <mergeCell ref="N136:O136"/>
    <mergeCell ref="D135:E135"/>
    <mergeCell ref="F135:G135"/>
    <mergeCell ref="H135:I135"/>
    <mergeCell ref="J135:K135"/>
    <mergeCell ref="L135:M135"/>
    <mergeCell ref="N137:O137"/>
    <mergeCell ref="D138:E138"/>
    <mergeCell ref="F138:G138"/>
    <mergeCell ref="H138:I138"/>
    <mergeCell ref="J138:K138"/>
    <mergeCell ref="L138:M138"/>
    <mergeCell ref="N138:O138"/>
    <mergeCell ref="D137:E137"/>
    <mergeCell ref="F137:G137"/>
    <mergeCell ref="H137:I137"/>
    <mergeCell ref="J137:K137"/>
    <mergeCell ref="L137:M137"/>
    <mergeCell ref="D90:E90"/>
    <mergeCell ref="F90:G90"/>
    <mergeCell ref="H90:I90"/>
    <mergeCell ref="J90:K90"/>
    <mergeCell ref="L90:M90"/>
    <mergeCell ref="N90:O90"/>
    <mergeCell ref="N91:O91"/>
    <mergeCell ref="D92:E92"/>
    <mergeCell ref="F92:G92"/>
    <mergeCell ref="H92:I92"/>
    <mergeCell ref="J92:K92"/>
    <mergeCell ref="L92:M92"/>
    <mergeCell ref="N92:O92"/>
    <mergeCell ref="D91:E91"/>
    <mergeCell ref="F91:G91"/>
    <mergeCell ref="H91:I91"/>
    <mergeCell ref="J91:K91"/>
    <mergeCell ref="L91:M91"/>
    <mergeCell ref="N93:O93"/>
    <mergeCell ref="D94:E94"/>
    <mergeCell ref="F94:G94"/>
    <mergeCell ref="H94:I94"/>
    <mergeCell ref="J94:K94"/>
    <mergeCell ref="L94:M94"/>
    <mergeCell ref="N94:O94"/>
    <mergeCell ref="D93:E93"/>
    <mergeCell ref="F93:G93"/>
    <mergeCell ref="H93:I93"/>
    <mergeCell ref="J93:K93"/>
    <mergeCell ref="L93:M93"/>
    <mergeCell ref="N95:O95"/>
    <mergeCell ref="D96:E96"/>
    <mergeCell ref="F96:G96"/>
    <mergeCell ref="H96:I96"/>
    <mergeCell ref="J96:K96"/>
    <mergeCell ref="L96:M96"/>
    <mergeCell ref="N96:O96"/>
    <mergeCell ref="D95:E95"/>
    <mergeCell ref="F95:G95"/>
    <mergeCell ref="H95:I95"/>
    <mergeCell ref="J95:K95"/>
    <mergeCell ref="L95:M95"/>
    <mergeCell ref="N97:O97"/>
    <mergeCell ref="D98:E98"/>
    <mergeCell ref="F98:G98"/>
    <mergeCell ref="H98:I98"/>
    <mergeCell ref="J98:K98"/>
    <mergeCell ref="L98:M98"/>
    <mergeCell ref="N98:O98"/>
    <mergeCell ref="D97:E97"/>
    <mergeCell ref="F97:G97"/>
    <mergeCell ref="H97:I97"/>
    <mergeCell ref="J97:K97"/>
    <mergeCell ref="L97:M97"/>
    <mergeCell ref="N99:O99"/>
    <mergeCell ref="D100:E100"/>
    <mergeCell ref="F100:G100"/>
    <mergeCell ref="H100:I100"/>
    <mergeCell ref="J100:K100"/>
    <mergeCell ref="L100:M100"/>
    <mergeCell ref="N100:O100"/>
    <mergeCell ref="D99:E99"/>
    <mergeCell ref="F99:G99"/>
    <mergeCell ref="H99:I99"/>
    <mergeCell ref="J99:K99"/>
    <mergeCell ref="L99:M99"/>
    <mergeCell ref="N101:O101"/>
    <mergeCell ref="D102:E102"/>
    <mergeCell ref="F102:G102"/>
    <mergeCell ref="H102:I102"/>
    <mergeCell ref="J102:K102"/>
    <mergeCell ref="L102:M102"/>
    <mergeCell ref="N102:O102"/>
    <mergeCell ref="D101:E101"/>
    <mergeCell ref="F101:G101"/>
    <mergeCell ref="H101:I101"/>
    <mergeCell ref="J101:K101"/>
    <mergeCell ref="L101:M101"/>
    <mergeCell ref="N103:O103"/>
    <mergeCell ref="D104:E104"/>
    <mergeCell ref="F104:G104"/>
    <mergeCell ref="H104:I104"/>
    <mergeCell ref="J104:K104"/>
    <mergeCell ref="L104:M104"/>
    <mergeCell ref="N104:O104"/>
    <mergeCell ref="D103:E103"/>
    <mergeCell ref="F103:G103"/>
    <mergeCell ref="H103:I103"/>
    <mergeCell ref="J103:K103"/>
    <mergeCell ref="L103:M103"/>
    <mergeCell ref="N105:O105"/>
    <mergeCell ref="D106:E106"/>
    <mergeCell ref="F106:G106"/>
    <mergeCell ref="H106:I106"/>
    <mergeCell ref="J106:K106"/>
    <mergeCell ref="L106:M106"/>
    <mergeCell ref="N106:O106"/>
    <mergeCell ref="D105:E105"/>
    <mergeCell ref="F105:G105"/>
    <mergeCell ref="H105:I105"/>
    <mergeCell ref="J105:K105"/>
    <mergeCell ref="L105:M105"/>
    <mergeCell ref="H108:I108"/>
    <mergeCell ref="J108:K108"/>
    <mergeCell ref="L108:M108"/>
    <mergeCell ref="N108:O108"/>
    <mergeCell ref="D107:E107"/>
    <mergeCell ref="F107:G107"/>
    <mergeCell ref="H107:I107"/>
    <mergeCell ref="J107:K107"/>
    <mergeCell ref="L107:M107"/>
    <mergeCell ref="N111:O111"/>
    <mergeCell ref="D8:E8"/>
    <mergeCell ref="F8:G8"/>
    <mergeCell ref="H8:I8"/>
    <mergeCell ref="D111:E111"/>
    <mergeCell ref="F111:G111"/>
    <mergeCell ref="H111:I111"/>
    <mergeCell ref="J111:K111"/>
    <mergeCell ref="L111:M111"/>
    <mergeCell ref="N109:O109"/>
    <mergeCell ref="D110:E110"/>
    <mergeCell ref="F110:G110"/>
    <mergeCell ref="H110:I110"/>
    <mergeCell ref="J110:K110"/>
    <mergeCell ref="L110:M110"/>
    <mergeCell ref="N110:O110"/>
    <mergeCell ref="D109:E109"/>
    <mergeCell ref="F109:G109"/>
    <mergeCell ref="H109:I109"/>
    <mergeCell ref="J109:K109"/>
    <mergeCell ref="L109:M109"/>
    <mergeCell ref="N107:O107"/>
    <mergeCell ref="D108:E108"/>
    <mergeCell ref="F108:G108"/>
  </mergeCells>
  <phoneticPr fontId="6" type="noConversion"/>
  <conditionalFormatting sqref="P22:P24 R22:R24 P26:P28 P30:P33 P35 P37:P40 P42:P46 P48:P51 P53:P57 R26:R28 R30:R33 R35 R37:R40 R42:R46 R48:R51 R53:R57">
    <cfRule type="cellIs" dxfId="43" priority="65" operator="greaterThanOrEqual">
      <formula>3</formula>
    </cfRule>
  </conditionalFormatting>
  <conditionalFormatting sqref="P60:P84 R60:R84">
    <cfRule type="cellIs" dxfId="42" priority="64" operator="greaterThanOrEqual">
      <formula>3</formula>
    </cfRule>
  </conditionalFormatting>
  <conditionalFormatting sqref="P22:P24 R22:R24 P26:P28 P30:P33 P35 P37:P40 P42:P46 P48:P51 P53:P57 P60:P84 R26:R28 R30:R33 R35 R37:R40 R42:R46 R48:R51 R53:R57 R60:R84">
    <cfRule type="cellIs" dxfId="41" priority="63" operator="lessThan">
      <formula>3</formula>
    </cfRule>
  </conditionalFormatting>
  <conditionalFormatting sqref="P60:P84">
    <cfRule type="cellIs" dxfId="40" priority="54" operator="greaterThanOrEqual">
      <formula>3</formula>
    </cfRule>
  </conditionalFormatting>
  <conditionalFormatting sqref="Q20">
    <cfRule type="cellIs" dxfId="39" priority="40" operator="equal">
      <formula>1</formula>
    </cfRule>
    <cfRule type="cellIs" dxfId="38" priority="41" operator="lessThan">
      <formula>1</formula>
    </cfRule>
  </conditionalFormatting>
  <conditionalFormatting sqref="S20">
    <cfRule type="cellIs" dxfId="37" priority="38" operator="equal">
      <formula>1</formula>
    </cfRule>
    <cfRule type="cellIs" dxfId="36" priority="39" operator="lessThan">
      <formula>1</formula>
    </cfRule>
  </conditionalFormatting>
  <conditionalFormatting sqref="Q58">
    <cfRule type="cellIs" dxfId="35" priority="36" operator="equal">
      <formula>1</formula>
    </cfRule>
    <cfRule type="cellIs" dxfId="34" priority="37" operator="lessThan">
      <formula>1</formula>
    </cfRule>
  </conditionalFormatting>
  <conditionalFormatting sqref="S58">
    <cfRule type="cellIs" dxfId="33" priority="34" operator="equal">
      <formula>1</formula>
    </cfRule>
    <cfRule type="cellIs" dxfId="32" priority="35" operator="lessThan">
      <formula>1</formula>
    </cfRule>
  </conditionalFormatting>
  <conditionalFormatting sqref="Q85">
    <cfRule type="cellIs" dxfId="31" priority="32" operator="equal">
      <formula>1</formula>
    </cfRule>
    <cfRule type="cellIs" dxfId="30" priority="33" operator="lessThan">
      <formula>1</formula>
    </cfRule>
  </conditionalFormatting>
  <conditionalFormatting sqref="S85">
    <cfRule type="cellIs" dxfId="29" priority="30" operator="equal">
      <formula>1</formula>
    </cfRule>
    <cfRule type="cellIs" dxfId="28" priority="31" operator="lessThan">
      <formula>1</formula>
    </cfRule>
  </conditionalFormatting>
  <conditionalFormatting sqref="Q112">
    <cfRule type="cellIs" dxfId="27" priority="28" operator="equal">
      <formula>1</formula>
    </cfRule>
    <cfRule type="cellIs" dxfId="26" priority="29" operator="lessThan">
      <formula>1</formula>
    </cfRule>
  </conditionalFormatting>
  <conditionalFormatting sqref="S112">
    <cfRule type="cellIs" dxfId="25" priority="26" operator="equal">
      <formula>1</formula>
    </cfRule>
    <cfRule type="cellIs" dxfId="24" priority="27" operator="lessThan">
      <formula>1</formula>
    </cfRule>
  </conditionalFormatting>
  <conditionalFormatting sqref="Q139">
    <cfRule type="cellIs" dxfId="23" priority="24" operator="equal">
      <formula>1</formula>
    </cfRule>
    <cfRule type="cellIs" dxfId="22" priority="25" operator="lessThan">
      <formula>1</formula>
    </cfRule>
  </conditionalFormatting>
  <conditionalFormatting sqref="S139">
    <cfRule type="cellIs" dxfId="21" priority="22" operator="equal">
      <formula>1</formula>
    </cfRule>
    <cfRule type="cellIs" dxfId="20" priority="23" operator="lessThan">
      <formula>1</formula>
    </cfRule>
  </conditionalFormatting>
  <conditionalFormatting sqref="P87:P111">
    <cfRule type="cellIs" dxfId="19" priority="21" operator="greaterThanOrEqual">
      <formula>3</formula>
    </cfRule>
  </conditionalFormatting>
  <conditionalFormatting sqref="P87:P111">
    <cfRule type="cellIs" dxfId="18" priority="20" operator="lessThan">
      <formula>3</formula>
    </cfRule>
  </conditionalFormatting>
  <conditionalFormatting sqref="P87:P111">
    <cfRule type="cellIs" dxfId="17" priority="19" operator="greaterThanOrEqual">
      <formula>3</formula>
    </cfRule>
  </conditionalFormatting>
  <conditionalFormatting sqref="P114:P138">
    <cfRule type="cellIs" dxfId="16" priority="18" operator="greaterThanOrEqual">
      <formula>3</formula>
    </cfRule>
  </conditionalFormatting>
  <conditionalFormatting sqref="P114:P138">
    <cfRule type="cellIs" dxfId="15" priority="17" operator="lessThan">
      <formula>3</formula>
    </cfRule>
  </conditionalFormatting>
  <conditionalFormatting sqref="P114:P138">
    <cfRule type="cellIs" dxfId="14" priority="16" operator="greaterThanOrEqual">
      <formula>3</formula>
    </cfRule>
  </conditionalFormatting>
  <conditionalFormatting sqref="P141:P165">
    <cfRule type="cellIs" dxfId="13" priority="15" operator="greaterThanOrEqual">
      <formula>3</formula>
    </cfRule>
  </conditionalFormatting>
  <conditionalFormatting sqref="P141:P165">
    <cfRule type="cellIs" dxfId="12" priority="14" operator="lessThan">
      <formula>3</formula>
    </cfRule>
  </conditionalFormatting>
  <conditionalFormatting sqref="P141:P165">
    <cfRule type="cellIs" dxfId="11" priority="13" operator="greaterThanOrEqual">
      <formula>3</formula>
    </cfRule>
  </conditionalFormatting>
  <conditionalFormatting sqref="Q9:V13">
    <cfRule type="cellIs" dxfId="10" priority="11" operator="equal">
      <formula>100%</formula>
    </cfRule>
  </conditionalFormatting>
  <conditionalFormatting sqref="R60:R84">
    <cfRule type="cellIs" dxfId="9" priority="10" operator="greaterThanOrEqual">
      <formula>3</formula>
    </cfRule>
  </conditionalFormatting>
  <conditionalFormatting sqref="R87:R111">
    <cfRule type="cellIs" dxfId="8" priority="9" operator="greaterThanOrEqual">
      <formula>3</formula>
    </cfRule>
  </conditionalFormatting>
  <conditionalFormatting sqref="R87:R111">
    <cfRule type="cellIs" dxfId="7" priority="8" operator="lessThan">
      <formula>3</formula>
    </cfRule>
  </conditionalFormatting>
  <conditionalFormatting sqref="R87:R111">
    <cfRule type="cellIs" dxfId="6" priority="7" operator="greaterThanOrEqual">
      <formula>3</formula>
    </cfRule>
  </conditionalFormatting>
  <conditionalFormatting sqref="R114:R138">
    <cfRule type="cellIs" dxfId="5" priority="6" operator="greaterThanOrEqual">
      <formula>3</formula>
    </cfRule>
  </conditionalFormatting>
  <conditionalFormatting sqref="R114:R138">
    <cfRule type="cellIs" dxfId="4" priority="5" operator="lessThan">
      <formula>3</formula>
    </cfRule>
  </conditionalFormatting>
  <conditionalFormatting sqref="R114:R138">
    <cfRule type="cellIs" dxfId="3" priority="4" operator="greaterThanOrEqual">
      <formula>3</formula>
    </cfRule>
  </conditionalFormatting>
  <conditionalFormatting sqref="R141:R165">
    <cfRule type="cellIs" dxfId="2" priority="3" operator="greaterThanOrEqual">
      <formula>3</formula>
    </cfRule>
  </conditionalFormatting>
  <conditionalFormatting sqref="R141:R165">
    <cfRule type="cellIs" dxfId="1" priority="2" operator="lessThan">
      <formula>3</formula>
    </cfRule>
  </conditionalFormatting>
  <conditionalFormatting sqref="R141:R165">
    <cfRule type="cellIs" dxfId="0" priority="1" operator="greaterThanOrEqual">
      <formula>3</formula>
    </cfRule>
  </conditionalFormatting>
  <dataValidations count="1">
    <dataValidation type="list" allowBlank="1" showInputMessage="1" showErrorMessage="1" sqref="A19">
      <formula1>$B$174:$B$861</formula1>
    </dataValidation>
  </dataValidations>
  <printOptions horizontalCentered="1" verticalCentered="1"/>
  <pageMargins left="0.7" right="0.7" top="0" bottom="0" header="0.3" footer="0.3"/>
  <pageSetup paperSize="9" scale="65" orientation="landscape" horizontalDpi="0" verticalDpi="0"/>
  <rowBreaks count="6" manualBreakCount="6">
    <brk id="16" max="16383" man="1"/>
    <brk id="57" max="16383" man="1"/>
    <brk id="84" max="16383" man="1"/>
    <brk id="111" max="16383" man="1"/>
    <brk id="138" max="16383" man="1"/>
    <brk id="165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 2015-2016</vt:lpstr>
      <vt:lpstr> 2016-2017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2015-12-01T06:09:54Z</dcterms:created>
  <dcterms:modified xsi:type="dcterms:W3CDTF">2015-12-26T21:45:50Z</dcterms:modified>
</cp:coreProperties>
</file>