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ExempleEXCEL\NonVBA\"/>
    </mc:Choice>
  </mc:AlternateContent>
  <bookViews>
    <workbookView xWindow="0" yWindow="0" windowWidth="28800" windowHeight="124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4" i="1" l="1"/>
  <c r="H17" i="1"/>
  <c r="H16" i="1"/>
  <c r="H15" i="1"/>
  <c r="H14" i="1"/>
  <c r="H13" i="1"/>
  <c r="H12" i="1"/>
  <c r="H8" i="1"/>
  <c r="H6" i="1"/>
  <c r="H4" i="1"/>
  <c r="G17" i="1"/>
  <c r="G16" i="1"/>
  <c r="G15" i="1"/>
  <c r="G14" i="1"/>
  <c r="G13" i="1"/>
  <c r="G12" i="1"/>
  <c r="F9" i="1"/>
  <c r="D9" i="1" s="1"/>
  <c r="F8" i="1"/>
  <c r="F7" i="1"/>
  <c r="F6" i="1"/>
  <c r="F5" i="1"/>
  <c r="F4" i="1"/>
  <c r="F12" i="1"/>
  <c r="F17" i="1"/>
  <c r="F16" i="1"/>
  <c r="F15" i="1"/>
  <c r="F14" i="1"/>
  <c r="F13" i="1"/>
  <c r="G9" i="1"/>
  <c r="G7" i="1"/>
  <c r="G5" i="1"/>
  <c r="J17" i="1"/>
  <c r="J16" i="1"/>
  <c r="J15" i="1"/>
  <c r="J14" i="1"/>
  <c r="J13" i="1"/>
  <c r="J12" i="1"/>
  <c r="J9" i="1"/>
  <c r="J8" i="1"/>
  <c r="J7" i="1"/>
  <c r="J6" i="1"/>
  <c r="J5" i="1"/>
  <c r="J4" i="1"/>
  <c r="I17" i="1"/>
  <c r="I16" i="1"/>
  <c r="I15" i="1"/>
  <c r="I14" i="1"/>
  <c r="I13" i="1"/>
  <c r="I12" i="1"/>
  <c r="I9" i="1"/>
  <c r="I8" i="1"/>
  <c r="I7" i="1"/>
  <c r="I6" i="1"/>
  <c r="I5" i="1"/>
  <c r="I4" i="1"/>
  <c r="D4" i="1" l="1"/>
  <c r="K17" i="1"/>
  <c r="D6" i="1"/>
  <c r="D5" i="1"/>
  <c r="D8" i="1"/>
  <c r="E9" i="1"/>
  <c r="E15" i="1"/>
  <c r="E6" i="1"/>
  <c r="E17" i="1"/>
  <c r="D17" i="1"/>
  <c r="E16" i="1"/>
  <c r="D14" i="1"/>
  <c r="E13" i="1"/>
  <c r="E12" i="1"/>
  <c r="E5" i="1"/>
  <c r="E4" i="1"/>
  <c r="E8" i="1"/>
  <c r="D7" i="1"/>
  <c r="E7" i="1"/>
  <c r="D16" i="1"/>
  <c r="D15" i="1"/>
  <c r="E14" i="1"/>
  <c r="D13" i="1"/>
  <c r="D12" i="1"/>
  <c r="K6" i="1"/>
  <c r="K5" i="1"/>
  <c r="K15" i="1"/>
  <c r="K12" i="1"/>
  <c r="K16" i="1"/>
  <c r="K13" i="1"/>
  <c r="K8" i="1"/>
  <c r="K14" i="1"/>
  <c r="K7" i="1"/>
  <c r="K4" i="1"/>
  <c r="K9" i="1"/>
  <c r="O5" i="1" l="1"/>
  <c r="O9" i="1"/>
  <c r="O6" i="1"/>
  <c r="O8" i="1"/>
  <c r="O4" i="1"/>
  <c r="B9" i="1" s="1"/>
  <c r="O7" i="1"/>
  <c r="B8" i="1" s="1"/>
  <c r="B4" i="1" l="1"/>
  <c r="B7" i="1"/>
  <c r="B6" i="1"/>
  <c r="B5" i="1"/>
</calcChain>
</file>

<file path=xl/sharedStrings.xml><?xml version="1.0" encoding="utf-8"?>
<sst xmlns="http://schemas.openxmlformats.org/spreadsheetml/2006/main" count="143" uniqueCount="36">
  <si>
    <t>►Poule 1◄</t>
  </si>
  <si>
    <t>A</t>
  </si>
  <si>
    <t>B</t>
  </si>
  <si>
    <t>C</t>
  </si>
  <si>
    <t>D</t>
  </si>
  <si>
    <t>Points</t>
  </si>
  <si>
    <t>E</t>
  </si>
  <si>
    <t>F</t>
  </si>
  <si>
    <t>Matchs Joués</t>
  </si>
  <si>
    <t>Match(s) Perdu(s)</t>
  </si>
  <si>
    <t>Match(s) Gagné(s)</t>
  </si>
  <si>
    <t>Match(s) Nul(s)</t>
  </si>
  <si>
    <t>But(s) Pour</t>
  </si>
  <si>
    <t>But(s) Contre</t>
  </si>
  <si>
    <t>Différence</t>
  </si>
  <si>
    <t>G</t>
  </si>
  <si>
    <t>J</t>
  </si>
  <si>
    <t>H</t>
  </si>
  <si>
    <t>K</t>
  </si>
  <si>
    <t>L</t>
  </si>
  <si>
    <t>I</t>
  </si>
  <si>
    <t>Résultat</t>
  </si>
  <si>
    <t>Résultat2</t>
  </si>
  <si>
    <t>Equipes 1</t>
  </si>
  <si>
    <t>Equipes 2</t>
  </si>
  <si>
    <t>►Poule2◄</t>
  </si>
  <si>
    <t>Classement</t>
  </si>
  <si>
    <t>Térrain Herbe</t>
  </si>
  <si>
    <t>Térrain Stabilisé</t>
  </si>
  <si>
    <t>Grande valeur</t>
  </si>
  <si>
    <t>Le principe :</t>
  </si>
  <si>
    <t>INDEX (Champ_Contenant_La-Valeur_à_Renvoyer;EQUIV(Valeur_Cherchée;Champ_De_Recherche;0))</t>
  </si>
  <si>
    <t>Classement des Grandes valeurs dans colonne N et O</t>
  </si>
  <si>
    <t>=INDEX($N$4:$N$9;EQUIV($D4;$O$4:$O$9;0))</t>
  </si>
  <si>
    <t>Exemeple :</t>
  </si>
  <si>
    <t>en B4: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</si>
</sst>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strike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15" displayName="Tableau15" ref="V2:Y17" totalsRowShown="0">
  <autoFilter ref="V2:Y17"/>
  <tableColumns count="4">
    <tableColumn id="1" name="Equipes 1"/>
    <tableColumn id="2" name="Résultat"/>
    <tableColumn id="3" name="Résultat2"/>
    <tableColumn id="4" name="Equipes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Q2:T17" totalsRowShown="0">
  <autoFilter ref="Q2:T17"/>
  <tableColumns count="4">
    <tableColumn id="1" name="Equipes 1"/>
    <tableColumn id="2" name="Résultat"/>
    <tableColumn id="3" name="Résultat2"/>
    <tableColumn id="4" name="Equipes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D16" totalsRowShown="0">
  <autoFilter ref="A1:D16"/>
  <tableColumns count="4">
    <tableColumn id="1" name="Equipes 1"/>
    <tableColumn id="2" name="Résultat"/>
    <tableColumn id="3" name="Résultat2"/>
    <tableColumn id="4" name="Equipes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7"/>
  <sheetViews>
    <sheetView tabSelected="1" workbookViewId="0">
      <selection activeCell="Q24" sqref="Q24"/>
    </sheetView>
  </sheetViews>
  <sheetFormatPr baseColWidth="10" defaultRowHeight="15" x14ac:dyDescent="0.25"/>
  <cols>
    <col min="1" max="1" width="2" customWidth="1"/>
    <col min="3" max="3" width="18.7109375" customWidth="1"/>
    <col min="4" max="4" width="10" customWidth="1"/>
    <col min="5" max="5" width="14.42578125" customWidth="1"/>
    <col min="6" max="6" width="17.42578125" customWidth="1"/>
    <col min="7" max="7" width="14.85546875" customWidth="1"/>
    <col min="8" max="8" width="16.42578125" customWidth="1"/>
    <col min="9" max="9" width="11.140625" customWidth="1"/>
    <col min="10" max="10" width="12.7109375" customWidth="1"/>
    <col min="12" max="13" width="2" customWidth="1"/>
    <col min="14" max="14" width="10.7109375" hidden="1" customWidth="1"/>
    <col min="15" max="15" width="13.42578125" hidden="1" customWidth="1"/>
    <col min="17" max="17" width="14.140625" customWidth="1"/>
    <col min="18" max="19" width="7.7109375" customWidth="1"/>
    <col min="20" max="20" width="14.140625" customWidth="1"/>
  </cols>
  <sheetData>
    <row r="1" spans="1:25" x14ac:dyDescent="0.25">
      <c r="Q1" s="2" t="s">
        <v>27</v>
      </c>
      <c r="R1" s="2"/>
      <c r="S1" s="2"/>
      <c r="T1" s="2"/>
      <c r="V1" s="2" t="s">
        <v>28</v>
      </c>
      <c r="W1" s="2"/>
      <c r="X1" s="2"/>
      <c r="Y1" s="2"/>
    </row>
    <row r="2" spans="1:25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Q2" t="s">
        <v>23</v>
      </c>
      <c r="R2" t="s">
        <v>21</v>
      </c>
      <c r="S2" t="s">
        <v>22</v>
      </c>
      <c r="T2" t="s">
        <v>24</v>
      </c>
      <c r="V2" t="s">
        <v>23</v>
      </c>
      <c r="W2" t="s">
        <v>21</v>
      </c>
      <c r="X2" t="s">
        <v>22</v>
      </c>
      <c r="Y2" t="s">
        <v>24</v>
      </c>
    </row>
    <row r="3" spans="1:25" x14ac:dyDescent="0.25">
      <c r="A3" s="1"/>
      <c r="B3" t="s">
        <v>26</v>
      </c>
      <c r="C3" t="s">
        <v>0</v>
      </c>
      <c r="D3" t="s">
        <v>5</v>
      </c>
      <c r="E3" t="s">
        <v>8</v>
      </c>
      <c r="F3" t="s">
        <v>10</v>
      </c>
      <c r="G3" t="s">
        <v>11</v>
      </c>
      <c r="H3" t="s">
        <v>9</v>
      </c>
      <c r="I3" t="s">
        <v>12</v>
      </c>
      <c r="J3" t="s">
        <v>13</v>
      </c>
      <c r="K3" t="s">
        <v>14</v>
      </c>
      <c r="L3" s="1"/>
      <c r="N3" s="3" t="s">
        <v>26</v>
      </c>
      <c r="O3" s="4" t="s">
        <v>29</v>
      </c>
      <c r="Q3" t="s">
        <v>1</v>
      </c>
      <c r="T3" t="s">
        <v>7</v>
      </c>
      <c r="V3" t="s">
        <v>15</v>
      </c>
      <c r="Y3" t="s">
        <v>19</v>
      </c>
    </row>
    <row r="4" spans="1:25" x14ac:dyDescent="0.25">
      <c r="A4" s="1"/>
      <c r="B4">
        <f>INDEX($N$4:$N$9,MATCH($D4,$O$4:$O$9,0))</f>
        <v>4</v>
      </c>
      <c r="C4" t="s">
        <v>1</v>
      </c>
      <c r="D4">
        <f t="shared" ref="D4:D9" si="0">SUM(F4*4)+(G4*2)+(H4*1)</f>
        <v>10</v>
      </c>
      <c r="E4">
        <f t="shared" ref="E4:E9" si="1">SUM(F4+G4+H4)</f>
        <v>5</v>
      </c>
      <c r="F4">
        <f>IF(R3&gt;S3,1,0)+IF(R9&gt;S9,1,0)+IF(R15&gt;S15,1,0)+IF(W6&gt;X6,1,0)+IF(W12&gt;X12,1,0)</f>
        <v>0</v>
      </c>
      <c r="G4">
        <f>IF(R3=S3,1,0)+IF(R9=S9,1,0)+IF(R15=S15,1,0)+IF(W6=X6,1,0)+IF(W12=X12,1,0)</f>
        <v>5</v>
      </c>
      <c r="H4">
        <f>IF(R3&lt;S3,1,0)+IF(R9&lt;S9,1,0)+IF(R15&lt;S15,1,0)+IF(W6&lt;X6,1,0)+IF(W12&lt;X12,1,0)</f>
        <v>0</v>
      </c>
      <c r="I4">
        <f>SUM(R3+R9+R15+W6+W12)</f>
        <v>0</v>
      </c>
      <c r="J4">
        <f>SUM(S3+S9+S15+X6+X12)</f>
        <v>0</v>
      </c>
      <c r="K4">
        <f t="shared" ref="K4:K9" si="2">I4-J4</f>
        <v>0</v>
      </c>
      <c r="L4" s="1"/>
      <c r="N4" s="5">
        <v>1</v>
      </c>
      <c r="O4" s="6">
        <f>LARGE($D$4:$D$9,$N4)</f>
        <v>14</v>
      </c>
      <c r="Q4" t="s">
        <v>2</v>
      </c>
      <c r="T4" t="s">
        <v>6</v>
      </c>
      <c r="V4" t="s">
        <v>17</v>
      </c>
      <c r="Y4" t="s">
        <v>18</v>
      </c>
    </row>
    <row r="5" spans="1:25" x14ac:dyDescent="0.25">
      <c r="A5" s="1"/>
      <c r="B5">
        <f t="shared" ref="B5:B9" si="3">INDEX($N$4:$N$9,MATCH($D5,$O$4:$O$9,0))</f>
        <v>2</v>
      </c>
      <c r="C5" t="s">
        <v>2</v>
      </c>
      <c r="D5">
        <f t="shared" si="0"/>
        <v>13</v>
      </c>
      <c r="E5">
        <f t="shared" si="1"/>
        <v>8</v>
      </c>
      <c r="F5">
        <f>IF(R4&gt;S4,1,0)+IF(R11&gt;S1:S11,1,0)+IF(S15&gt;R15,1,0)+IF(W8&gt;X8,1,0)+IF(W13&gt;X13,1,0)</f>
        <v>0</v>
      </c>
      <c r="G5">
        <f>IF(R4=S4,1,0)+IF(R11=S1:S11,1,0)+IF(S15=R15,1,0)+IF(W8=X8,1,0)+IF(W13=X13,1,0)</f>
        <v>5</v>
      </c>
      <c r="H5">
        <v>3</v>
      </c>
      <c r="I5">
        <f>SUM(R4+R11+S15+W13+W8)</f>
        <v>0</v>
      </c>
      <c r="J5">
        <f>SUM(S4+S11+R15+X8+X13)</f>
        <v>0</v>
      </c>
      <c r="K5">
        <f t="shared" si="2"/>
        <v>0</v>
      </c>
      <c r="L5" s="1"/>
      <c r="N5" s="5">
        <v>2</v>
      </c>
      <c r="O5" s="6">
        <f>LARGE($D$4:$D$9,$N5)</f>
        <v>13</v>
      </c>
      <c r="Q5" t="s">
        <v>3</v>
      </c>
      <c r="T5" t="s">
        <v>4</v>
      </c>
      <c r="V5" t="s">
        <v>20</v>
      </c>
      <c r="Y5" t="s">
        <v>16</v>
      </c>
    </row>
    <row r="6" spans="1:25" x14ac:dyDescent="0.25">
      <c r="A6" s="1"/>
      <c r="B6">
        <f t="shared" si="3"/>
        <v>5</v>
      </c>
      <c r="C6" t="s">
        <v>3</v>
      </c>
      <c r="D6">
        <f t="shared" si="0"/>
        <v>8</v>
      </c>
      <c r="E6">
        <f t="shared" si="1"/>
        <v>4</v>
      </c>
      <c r="F6">
        <f>IF(R5&gt;S5,1,0)+IF(R10&gt;S10,1,0)+IF(R16&gt;S16,1,0)+IF(X8&gt;W8,1,0)+IF(X12&gt;W12,1,0)</f>
        <v>0</v>
      </c>
      <c r="G6">
        <v>4</v>
      </c>
      <c r="H6">
        <f>IF(R5&lt;S5,1,0)+IF(R10&lt;S10,1,0)+IF(R16&lt;S16,1,0)+IF(X8&lt;W8,1,0)+IF(X12&lt;W12,1,0)</f>
        <v>0</v>
      </c>
      <c r="I6">
        <f>SUM(R5+R10+R16+X8+X12)</f>
        <v>0</v>
      </c>
      <c r="J6">
        <f>SUM(S5+S10+S16+W8+W12)</f>
        <v>0</v>
      </c>
      <c r="K6">
        <f t="shared" si="2"/>
        <v>0</v>
      </c>
      <c r="L6" s="1"/>
      <c r="N6" s="5">
        <v>3</v>
      </c>
      <c r="O6" s="6">
        <f>LARGE($D$4:$D$9,$N6)</f>
        <v>11</v>
      </c>
      <c r="Q6" t="s">
        <v>15</v>
      </c>
      <c r="T6" t="s">
        <v>18</v>
      </c>
      <c r="V6" t="s">
        <v>1</v>
      </c>
      <c r="Y6" t="s">
        <v>6</v>
      </c>
    </row>
    <row r="7" spans="1:25" x14ac:dyDescent="0.25">
      <c r="A7" s="1"/>
      <c r="B7">
        <f t="shared" si="3"/>
        <v>1</v>
      </c>
      <c r="C7" t="s">
        <v>4</v>
      </c>
      <c r="D7">
        <f t="shared" si="0"/>
        <v>14</v>
      </c>
      <c r="E7">
        <f t="shared" si="1"/>
        <v>9</v>
      </c>
      <c r="F7">
        <f>IF(S5&gt;R5,1,0)+IF(S9&gt;R9,1,0)+IF(R17&gt;S17,1,0)+IF(Tableau15[[#This Row],[Résultat]]&gt;Tableau15[[#This Row],[Résultat2]],1,0)+IF(X13&gt;W13,1,0)</f>
        <v>0</v>
      </c>
      <c r="G7">
        <f>IF(S5=R5,1,0)+IF(S9=R9,1,0)+IF(R17=S17,1,0)+IF(Tableau15[[#This Row],[Résultat]]=Tableau15[[#This Row],[Résultat2]],1,0)+IF(X13=W13,1,0)</f>
        <v>5</v>
      </c>
      <c r="H7">
        <v>4</v>
      </c>
      <c r="I7">
        <f>SUM(S5+S9+R17+Tableau15[[#This Row],[Résultat]]+X13)</f>
        <v>0</v>
      </c>
      <c r="J7">
        <f>SUM(R5+R9+R17+W13+Tableau15[[#This Row],[Résultat2]])</f>
        <v>0</v>
      </c>
      <c r="K7">
        <f t="shared" si="2"/>
        <v>0</v>
      </c>
      <c r="L7" s="1"/>
      <c r="N7" s="5">
        <v>4</v>
      </c>
      <c r="O7" s="6">
        <f>LARGE($D$4:$D$9,$N7)</f>
        <v>10</v>
      </c>
      <c r="Q7" t="s">
        <v>16</v>
      </c>
      <c r="T7" t="s">
        <v>19</v>
      </c>
      <c r="V7" t="s">
        <v>4</v>
      </c>
      <c r="Y7" t="s">
        <v>7</v>
      </c>
    </row>
    <row r="8" spans="1:25" x14ac:dyDescent="0.25">
      <c r="A8" s="1"/>
      <c r="B8">
        <f t="shared" si="3"/>
        <v>6</v>
      </c>
      <c r="C8" t="s">
        <v>6</v>
      </c>
      <c r="D8">
        <f t="shared" si="0"/>
        <v>4</v>
      </c>
      <c r="E8">
        <f t="shared" si="1"/>
        <v>2</v>
      </c>
      <c r="F8">
        <f>IF(S4&gt;R4,1,0)+IF(S10&gt;R10,1,0)+IF(S17&gt;R17,1,0)+IF(X6&gt;W6,1,0)+IF(W14&gt;X14,1,0)</f>
        <v>0</v>
      </c>
      <c r="G8">
        <v>2</v>
      </c>
      <c r="H8">
        <f>IF(S4&lt;R4,1,0)+IF(S10&lt;R10,1,0)+IF(S17&lt;R17,1,0)+IF(X6&lt;W6,1,0)+IF(W14&lt;X14,1,0)</f>
        <v>0</v>
      </c>
      <c r="I8">
        <f>SUM(S4+S10+S17+X6+W14)</f>
        <v>0</v>
      </c>
      <c r="J8">
        <f>SUM(R4+R10+R17+W6+X14)</f>
        <v>0</v>
      </c>
      <c r="K8">
        <f t="shared" si="2"/>
        <v>0</v>
      </c>
      <c r="L8" s="1"/>
      <c r="N8" s="5">
        <v>5</v>
      </c>
      <c r="O8" s="6">
        <f>LARGE($D$4:$D$9,$N8)</f>
        <v>8</v>
      </c>
      <c r="Q8" t="s">
        <v>17</v>
      </c>
      <c r="T8" t="s">
        <v>20</v>
      </c>
      <c r="V8" t="s">
        <v>2</v>
      </c>
      <c r="Y8" t="s">
        <v>3</v>
      </c>
    </row>
    <row r="9" spans="1:25" x14ac:dyDescent="0.25">
      <c r="A9" s="1"/>
      <c r="B9">
        <f t="shared" si="3"/>
        <v>3</v>
      </c>
      <c r="C9" t="s">
        <v>7</v>
      </c>
      <c r="D9">
        <f t="shared" si="0"/>
        <v>11</v>
      </c>
      <c r="E9">
        <f t="shared" si="1"/>
        <v>6</v>
      </c>
      <c r="F9">
        <f>IF(S3&gt;R3,1,0)+IF(S11&gt;R11,1,0)+IF(S16&gt;R16,1,0)+IF(X7&gt;W7,1,0)+IF(X14&gt;W14,1,0)</f>
        <v>0</v>
      </c>
      <c r="G9">
        <f>IF(S3=R3,1,0)+IF(S11=R11,1,0)+IF(S16=R16,1,0)+IF(X7=W7,1,0)+IF(X14=W14,1,0)</f>
        <v>5</v>
      </c>
      <c r="H9">
        <v>1</v>
      </c>
      <c r="I9">
        <f>SUM(S3+S11+S16+X7+X14)</f>
        <v>0</v>
      </c>
      <c r="J9">
        <f>SUM(R3+R11+R16+W7+W14)</f>
        <v>0</v>
      </c>
      <c r="K9">
        <f t="shared" si="2"/>
        <v>0</v>
      </c>
      <c r="L9" s="1"/>
      <c r="N9" s="5">
        <v>6</v>
      </c>
      <c r="O9" s="6">
        <f>LARGE($D$4:$D$9,$N9)</f>
        <v>4</v>
      </c>
      <c r="Q9" t="s">
        <v>1</v>
      </c>
      <c r="T9" t="s">
        <v>4</v>
      </c>
      <c r="V9" t="s">
        <v>15</v>
      </c>
      <c r="Y9" t="s">
        <v>16</v>
      </c>
    </row>
    <row r="10" spans="1:2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Q10" t="s">
        <v>3</v>
      </c>
      <c r="T10" t="s">
        <v>6</v>
      </c>
      <c r="V10" t="s">
        <v>20</v>
      </c>
      <c r="Y10" t="s">
        <v>18</v>
      </c>
    </row>
    <row r="11" spans="1:25" x14ac:dyDescent="0.25">
      <c r="A11" s="1"/>
      <c r="C11" t="s">
        <v>25</v>
      </c>
      <c r="D11" t="s">
        <v>5</v>
      </c>
      <c r="E11" t="s">
        <v>8</v>
      </c>
      <c r="F11" t="s">
        <v>10</v>
      </c>
      <c r="G11" t="s">
        <v>11</v>
      </c>
      <c r="H11" t="s">
        <v>9</v>
      </c>
      <c r="I11" t="s">
        <v>12</v>
      </c>
      <c r="J11" t="s">
        <v>13</v>
      </c>
      <c r="K11" t="s">
        <v>14</v>
      </c>
      <c r="L11" s="1"/>
      <c r="Q11" t="s">
        <v>2</v>
      </c>
      <c r="T11" t="s">
        <v>7</v>
      </c>
      <c r="V11" t="s">
        <v>17</v>
      </c>
      <c r="Y11" t="s">
        <v>19</v>
      </c>
    </row>
    <row r="12" spans="1:25" x14ac:dyDescent="0.25">
      <c r="A12" s="1"/>
      <c r="B12">
        <v>1</v>
      </c>
      <c r="C12" t="s">
        <v>15</v>
      </c>
      <c r="D12">
        <f>SUM(F12*4)+(G12*2)+(H12*1)</f>
        <v>10</v>
      </c>
      <c r="E12">
        <f>SUM(F12+G12+H12)</f>
        <v>5</v>
      </c>
      <c r="F12">
        <f>IF(R6&gt;S6,1,0)+IF(Tableau16[[#This Row],[Résultat]]&gt;Tableau16[[#This Row],[Résultat2]],1,0)+IF(W3&gt;X3,1,0)+IF(W9&gt;X9,1,0)+IF(W15&gt;X15,1,0)</f>
        <v>0</v>
      </c>
      <c r="G12">
        <f>IF(R6=S6,1,0)+IF(Tableau16[[#This Row],[Résultat]]=Tableau16[[#This Row],[Résultat2]],1,0)+IF(W3=X3,1,0)+IF(W9=X9,1,0)+IF(W15=X15,1,0)</f>
        <v>5</v>
      </c>
      <c r="H12">
        <f>IF(R6&lt;S6,1,0)+IF(Tableau16[[#This Row],[Résultat]]&lt;Tableau16[[#This Row],[Résultat2]],1,0)+IF(W3&lt;X3,1,0)+IF(W9&lt;X9,1,0)+IF(W15&lt;X15,1,0)</f>
        <v>0</v>
      </c>
      <c r="I12">
        <f>SUM(R6+Tableau16[[#This Row],[Résultat]]+W3+W9+W15)</f>
        <v>0</v>
      </c>
      <c r="J12">
        <f>SUM(S6+Tableau16[[#This Row],[Résultat2]]+X3+X9+X15)</f>
        <v>0</v>
      </c>
      <c r="K12">
        <f>I12-J12</f>
        <v>0</v>
      </c>
      <c r="L12" s="1"/>
      <c r="Q12" t="s">
        <v>15</v>
      </c>
      <c r="T12" t="s">
        <v>20</v>
      </c>
      <c r="V12" t="s">
        <v>1</v>
      </c>
      <c r="Y12" t="s">
        <v>3</v>
      </c>
    </row>
    <row r="13" spans="1:25" x14ac:dyDescent="0.25">
      <c r="A13" s="1"/>
      <c r="B13">
        <v>2</v>
      </c>
      <c r="C13" t="s">
        <v>17</v>
      </c>
      <c r="D13">
        <f t="shared" ref="D13:D17" si="4">SUM(F13*4)+(G13*2)+(H13*1)</f>
        <v>10</v>
      </c>
      <c r="E13">
        <f t="shared" ref="E13:E17" si="5">SUM(F13+G13+H13)</f>
        <v>5</v>
      </c>
      <c r="F13">
        <f>IF(R8&gt;S8,1,0)+IF(Tableau16[[#This Row],[Résultat]]&gt;Tableau16[[#This Row],[Résultat2]],1,0)+IF(W11&gt;X11,1,0)+IF(W4&gt;X4,1,0)+IF(X15&gt;W15,1,0)</f>
        <v>0</v>
      </c>
      <c r="G13">
        <f>IF(R8=S8,1,0)+IF(Tableau16[[#This Row],[Résultat]]=Tableau16[[#This Row],[Résultat2]],1,0)+IF(W11=X11,1,0)+IF(W4=X4,1,0)+IF(X15=W15,1,0)</f>
        <v>5</v>
      </c>
      <c r="H13">
        <f>IF(R8&lt;S8,1,0)+IF(Tableau16[[#This Row],[Résultat]]&lt;Tableau16[[#This Row],[Résultat2]],1,0)+IF(W11&lt;X11,1,0)+IF(W4&lt;X4,1,0)+IF(X15&lt;W15,1,0)</f>
        <v>0</v>
      </c>
      <c r="I13">
        <f>SUM(R8+Tableau16[[#This Row],[Résultat]]+W4+X15+W11)</f>
        <v>0</v>
      </c>
      <c r="J13">
        <f>SUM(S8+Tableau16[[#This Row],[Résultat2]]+X11+W15+X4)</f>
        <v>0</v>
      </c>
      <c r="K13">
        <f t="shared" ref="K13:K17" si="6">I13-J13</f>
        <v>0</v>
      </c>
      <c r="L13" s="1"/>
      <c r="Q13" t="s">
        <v>17</v>
      </c>
      <c r="T13" t="s">
        <v>16</v>
      </c>
      <c r="V13" t="s">
        <v>2</v>
      </c>
      <c r="Y13" t="s">
        <v>4</v>
      </c>
    </row>
    <row r="14" spans="1:25" x14ac:dyDescent="0.25">
      <c r="A14" s="1"/>
      <c r="B14">
        <v>3</v>
      </c>
      <c r="C14" t="s">
        <v>20</v>
      </c>
      <c r="D14">
        <f t="shared" si="4"/>
        <v>10</v>
      </c>
      <c r="E14">
        <f t="shared" si="5"/>
        <v>5</v>
      </c>
      <c r="F14">
        <f>IF(S8&gt;R8,1,0)+IF(S12&gt;R12,1,0)+IF(W5&gt;X5,1,0)+IF(W10&gt;X10,1,0)+IF(W16&gt;X16,1,0)</f>
        <v>0</v>
      </c>
      <c r="G14">
        <f>IF(S8=R8,1,0)+IF(S12=R12,1,0)+IF(W5=X5,1,0)+IF(W10=X10,1,0)+IF(W16=X16,1,0)</f>
        <v>5</v>
      </c>
      <c r="H14">
        <f>IF(S8&lt;R8,1,0)+IF(S12&lt;R12,1,0)+IF(W5&lt;X5,1,0)+IF(W10&lt;X10,1,0)+IF(W16&lt;X16,1,0)</f>
        <v>0</v>
      </c>
      <c r="I14">
        <f>SUM(S8+S12+W10+W5+W16)</f>
        <v>0</v>
      </c>
      <c r="J14">
        <f>SUM(R8+R12+X5+X10+X16)</f>
        <v>0</v>
      </c>
      <c r="K14">
        <f t="shared" si="6"/>
        <v>0</v>
      </c>
      <c r="L14" s="1"/>
      <c r="Q14" t="s">
        <v>18</v>
      </c>
      <c r="T14" t="s">
        <v>19</v>
      </c>
      <c r="V14" t="s">
        <v>6</v>
      </c>
      <c r="Y14" t="s">
        <v>7</v>
      </c>
    </row>
    <row r="15" spans="1:25" x14ac:dyDescent="0.25">
      <c r="A15" s="1"/>
      <c r="B15">
        <v>4</v>
      </c>
      <c r="C15" t="s">
        <v>16</v>
      </c>
      <c r="D15">
        <f t="shared" si="4"/>
        <v>10</v>
      </c>
      <c r="E15">
        <f t="shared" si="5"/>
        <v>5</v>
      </c>
      <c r="F15">
        <f>IF(R7&gt;S7,1,0)+IF(S13&gt;R13,1,0)+IF(X5&gt;W5,1,0)+IF(X9&gt;W9,1,0)+IF(W17&gt;X17,1,0)</f>
        <v>0</v>
      </c>
      <c r="G15">
        <f>IF(R7=S7,1,0)+IF(S13=R13,1,0)+IF(X5=W5,1,0)+IF(X9=W9,1,0)+IF(W17=X17,1,0)</f>
        <v>5</v>
      </c>
      <c r="H15">
        <f>IF(R7&lt;S7,1,0)+IF(S13&lt;R13,1,0)+IF(X5&lt;W5,1,0)+IF(X9&lt;W9,1,0)+IF(W17&lt;X17,1,0)</f>
        <v>0</v>
      </c>
      <c r="I15">
        <f>SUM(R7+S13+W17+X9+X5)</f>
        <v>0</v>
      </c>
      <c r="J15">
        <f>SUM(S7+R13+X17+W9+W5)</f>
        <v>0</v>
      </c>
      <c r="K15">
        <f t="shared" si="6"/>
        <v>0</v>
      </c>
      <c r="L15" s="1"/>
      <c r="Q15" t="s">
        <v>1</v>
      </c>
      <c r="T15" t="s">
        <v>2</v>
      </c>
      <c r="V15" t="s">
        <v>15</v>
      </c>
      <c r="Y15" t="s">
        <v>17</v>
      </c>
    </row>
    <row r="16" spans="1:25" x14ac:dyDescent="0.25">
      <c r="A16" s="1"/>
      <c r="B16">
        <v>5</v>
      </c>
      <c r="C16" t="s">
        <v>18</v>
      </c>
      <c r="D16">
        <f t="shared" si="4"/>
        <v>10</v>
      </c>
      <c r="E16">
        <f t="shared" si="5"/>
        <v>5</v>
      </c>
      <c r="F16">
        <f>IF(S6&gt;R6,1,0)+IF(R14&gt;S14,1,0)+IF(X4&gt;W4,1,0)+IF(X10&gt;W10,1,0)+IF(X17&gt;W17,1,0)</f>
        <v>0</v>
      </c>
      <c r="G16">
        <f>IF(S6=R6,1,0)+IF(R14=S14,1,0)+IF(X4=W4,1,0)+IF(X10=W10,1,0)+IF(X17=W17,1,0)</f>
        <v>5</v>
      </c>
      <c r="H16">
        <f>IF(S6&lt;R6,1,0)+IF(R14&lt;S14,1,0)+IF(X4&lt;W4,1,0)+IF(X10&lt;W10,1,0)+IF(X17&lt;W17,1,0)</f>
        <v>0</v>
      </c>
      <c r="I16">
        <f>SUM(S6+R14+X10+X17+X4)</f>
        <v>0</v>
      </c>
      <c r="J16">
        <f>SUM(R6+S14+W10+W17+W4)</f>
        <v>0</v>
      </c>
      <c r="K16">
        <f t="shared" si="6"/>
        <v>0</v>
      </c>
      <c r="L16" s="1"/>
      <c r="Q16" t="s">
        <v>3</v>
      </c>
      <c r="T16" t="s">
        <v>7</v>
      </c>
      <c r="V16" t="s">
        <v>20</v>
      </c>
      <c r="Y16" t="s">
        <v>19</v>
      </c>
    </row>
    <row r="17" spans="1:25" x14ac:dyDescent="0.25">
      <c r="A17" s="1"/>
      <c r="B17">
        <v>6</v>
      </c>
      <c r="C17" t="s">
        <v>19</v>
      </c>
      <c r="D17">
        <f t="shared" si="4"/>
        <v>10</v>
      </c>
      <c r="E17">
        <f t="shared" si="5"/>
        <v>5</v>
      </c>
      <c r="F17">
        <f>IF(S7&gt;R7,1,0)+IF(S14&gt;R14,1,0)+IF(X3&gt;W3,1,0)+IF(X11&gt;W11,1,0)+IF(X16&gt;W16,1,0)</f>
        <v>0</v>
      </c>
      <c r="G17">
        <f>IF(S7=R7,1,0)+IF(S14=R14,1,0)+IF(X3=W3,1,0)+IF(X11=W11,1,0)+IF(X16=W16,1,0)</f>
        <v>5</v>
      </c>
      <c r="H17">
        <f>IF(S7&lt;R7,1,0)+IF(S14&lt;R14,1,0)+IF(X3&lt;W3,1,0)+IF(X11&lt;W11,1,0)+IF(X16&lt;W16,1,0)</f>
        <v>0</v>
      </c>
      <c r="I17">
        <f>SUM(S7+S14+X16+X11+X3)</f>
        <v>0</v>
      </c>
      <c r="J17">
        <f>SUM(R14+R7+W11+W16+W3)</f>
        <v>0</v>
      </c>
      <c r="K17">
        <f t="shared" si="6"/>
        <v>0</v>
      </c>
      <c r="L17" s="1"/>
      <c r="Q17" t="s">
        <v>4</v>
      </c>
      <c r="T17" t="s">
        <v>6</v>
      </c>
      <c r="V17" t="s">
        <v>16</v>
      </c>
      <c r="Y17" t="s">
        <v>18</v>
      </c>
    </row>
    <row r="18" spans="1:2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22" spans="1:25" x14ac:dyDescent="0.25">
      <c r="C22" t="s">
        <v>32</v>
      </c>
    </row>
    <row r="24" spans="1:25" x14ac:dyDescent="0.25">
      <c r="C24" t="s">
        <v>30</v>
      </c>
      <c r="D24" s="7" t="s">
        <v>31</v>
      </c>
    </row>
    <row r="26" spans="1:25" x14ac:dyDescent="0.25">
      <c r="C26" t="s">
        <v>34</v>
      </c>
    </row>
    <row r="27" spans="1:25" x14ac:dyDescent="0.25">
      <c r="C27" t="s">
        <v>35</v>
      </c>
      <c r="D27" s="7" t="s">
        <v>33</v>
      </c>
    </row>
  </sheetData>
  <sortState ref="B4:K9">
    <sortCondition descending="1" ref="D4:D9"/>
    <sortCondition ref="B4:B9"/>
  </sortState>
  <mergeCells count="2">
    <mergeCell ref="Q1:T1"/>
    <mergeCell ref="V1:Y1"/>
  </mergeCells>
  <conditionalFormatting sqref="R20">
    <cfRule type="cellIs" dxfId="1" priority="1" operator="greaterThan">
      <formula>0</formula>
    </cfRule>
    <cfRule type="cellIs" dxfId="0" priority="2" operator="greaterThan">
      <formula>$S$20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H32" sqref="H32"/>
    </sheetView>
  </sheetViews>
  <sheetFormatPr baseColWidth="10" defaultRowHeight="15" x14ac:dyDescent="0.25"/>
  <cols>
    <col min="1" max="1" width="19.28515625" customWidth="1"/>
    <col min="2" max="3" width="11.5703125" customWidth="1"/>
    <col min="4" max="4" width="19.140625" customWidth="1"/>
  </cols>
  <sheetData>
    <row r="1" spans="1:4" x14ac:dyDescent="0.25">
      <c r="A1" t="s">
        <v>23</v>
      </c>
      <c r="B1" t="s">
        <v>21</v>
      </c>
      <c r="C1" t="s">
        <v>22</v>
      </c>
      <c r="D1" t="s">
        <v>24</v>
      </c>
    </row>
    <row r="2" spans="1:4" x14ac:dyDescent="0.25">
      <c r="A2" t="s">
        <v>1</v>
      </c>
      <c r="D2" t="s">
        <v>7</v>
      </c>
    </row>
    <row r="3" spans="1:4" x14ac:dyDescent="0.25">
      <c r="A3" t="s">
        <v>2</v>
      </c>
      <c r="D3" t="s">
        <v>6</v>
      </c>
    </row>
    <row r="4" spans="1:4" x14ac:dyDescent="0.25">
      <c r="A4" t="s">
        <v>3</v>
      </c>
      <c r="D4" t="s">
        <v>4</v>
      </c>
    </row>
    <row r="5" spans="1:4" x14ac:dyDescent="0.25">
      <c r="A5" t="s">
        <v>15</v>
      </c>
      <c r="D5" t="s">
        <v>18</v>
      </c>
    </row>
    <row r="6" spans="1:4" x14ac:dyDescent="0.25">
      <c r="A6" t="s">
        <v>16</v>
      </c>
      <c r="D6" t="s">
        <v>19</v>
      </c>
    </row>
    <row r="7" spans="1:4" x14ac:dyDescent="0.25">
      <c r="A7" t="s">
        <v>17</v>
      </c>
      <c r="D7" t="s">
        <v>20</v>
      </c>
    </row>
    <row r="8" spans="1:4" x14ac:dyDescent="0.25">
      <c r="A8" t="s">
        <v>1</v>
      </c>
      <c r="D8" t="s">
        <v>4</v>
      </c>
    </row>
    <row r="9" spans="1:4" x14ac:dyDescent="0.25">
      <c r="A9" t="s">
        <v>3</v>
      </c>
      <c r="D9" t="s">
        <v>6</v>
      </c>
    </row>
    <row r="10" spans="1:4" x14ac:dyDescent="0.25">
      <c r="A10" t="s">
        <v>2</v>
      </c>
      <c r="D10" t="s">
        <v>7</v>
      </c>
    </row>
    <row r="11" spans="1:4" x14ac:dyDescent="0.25">
      <c r="A11" t="s">
        <v>15</v>
      </c>
      <c r="D11" t="s">
        <v>20</v>
      </c>
    </row>
    <row r="12" spans="1:4" x14ac:dyDescent="0.25">
      <c r="A12" t="s">
        <v>17</v>
      </c>
      <c r="D12" t="s">
        <v>16</v>
      </c>
    </row>
    <row r="13" spans="1:4" x14ac:dyDescent="0.25">
      <c r="A13" t="s">
        <v>18</v>
      </c>
      <c r="D13" t="s">
        <v>19</v>
      </c>
    </row>
    <row r="14" spans="1:4" x14ac:dyDescent="0.25">
      <c r="A14" t="s">
        <v>1</v>
      </c>
      <c r="D14" t="s">
        <v>2</v>
      </c>
    </row>
    <row r="15" spans="1:4" x14ac:dyDescent="0.25">
      <c r="A15" t="s">
        <v>3</v>
      </c>
      <c r="D15" t="s">
        <v>7</v>
      </c>
    </row>
    <row r="16" spans="1:4" x14ac:dyDescent="0.25">
      <c r="A16" t="s">
        <v>4</v>
      </c>
      <c r="D16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</dc:creator>
  <cp:lastModifiedBy>Patrick</cp:lastModifiedBy>
  <dcterms:created xsi:type="dcterms:W3CDTF">2014-07-07T20:42:54Z</dcterms:created>
  <dcterms:modified xsi:type="dcterms:W3CDTF">2014-07-08T13:56:43Z</dcterms:modified>
</cp:coreProperties>
</file>