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Extraction initiale" sheetId="1" r:id="rId1"/>
    <sheet name="Master data" sheetId="2" r:id="rId2"/>
    <sheet name="Traitement de l'extraction" sheetId="3" r:id="rId3"/>
  </sheets>
  <definedNames>
    <definedName name="_xlnm._FilterDatabase" localSheetId="1" hidden="1">'Master data'!$A$1:$D$10</definedName>
  </definedNames>
  <calcPr calcId="125725"/>
</workbook>
</file>

<file path=xl/calcChain.xml><?xml version="1.0" encoding="utf-8"?>
<calcChain xmlns="http://schemas.openxmlformats.org/spreadsheetml/2006/main">
  <c r="B10" i="3"/>
  <c r="D10"/>
  <c r="C10"/>
  <c r="B3"/>
  <c r="C3"/>
  <c r="D3"/>
  <c r="B4"/>
  <c r="C4"/>
  <c r="D4"/>
  <c r="B5"/>
  <c r="C5"/>
  <c r="D5"/>
  <c r="B6"/>
  <c r="C6"/>
  <c r="D6"/>
  <c r="B7"/>
  <c r="C7"/>
  <c r="D7"/>
  <c r="B8"/>
  <c r="C8"/>
  <c r="D8"/>
  <c r="B9"/>
  <c r="C9"/>
  <c r="D9"/>
  <c r="D2"/>
  <c r="C2"/>
  <c r="B2"/>
  <c r="F3"/>
  <c r="F4"/>
  <c r="F5"/>
  <c r="F6"/>
  <c r="F7"/>
  <c r="F8"/>
  <c r="F9"/>
  <c r="F10"/>
  <c r="F2"/>
  <c r="E3"/>
  <c r="E4"/>
  <c r="E5"/>
  <c r="E6"/>
  <c r="E7"/>
  <c r="E8"/>
  <c r="E9"/>
  <c r="E10"/>
  <c r="E2"/>
  <c r="A3"/>
  <c r="A4"/>
  <c r="A5"/>
  <c r="A6"/>
  <c r="A7"/>
  <c r="A8"/>
  <c r="A9"/>
  <c r="A10"/>
  <c r="A2"/>
</calcChain>
</file>

<file path=xl/comments1.xml><?xml version="1.0" encoding="utf-8"?>
<comments xmlns="http://schemas.openxmlformats.org/spreadsheetml/2006/main">
  <authors>
    <author>USER</author>
  </authors>
  <commentList>
    <comment ref="B1" authorId="0">
      <text>
        <r>
          <rPr>
            <sz val="9"/>
            <color indexed="81"/>
            <rFont val="Tahoma"/>
            <family val="2"/>
          </rPr>
          <t>Sur le site en ligne de la BNP, il est possible d'extraire au format Excel les opérations survenues sur son compte.
Celles-ci apparaissent sous ce format :</t>
        </r>
        <r>
          <rPr>
            <b/>
            <sz val="9"/>
            <color indexed="81"/>
            <rFont val="Tahoma"/>
            <charset val="1"/>
          </rPr>
          <t xml:space="preserve">
TYPE DATE BENEFICIAIRE CARTE</t>
        </r>
      </text>
    </comment>
  </commentList>
</comments>
</file>

<file path=xl/sharedStrings.xml><?xml version="1.0" encoding="utf-8"?>
<sst xmlns="http://schemas.openxmlformats.org/spreadsheetml/2006/main" count="58" uniqueCount="39">
  <si>
    <t>FACTURE CARTE           DU 210813 BLABLACAR PARIS CARTE 4974XXXX</t>
  </si>
  <si>
    <t>Opération</t>
  </si>
  <si>
    <t>Date</t>
  </si>
  <si>
    <t>Montant</t>
  </si>
  <si>
    <t>FACTURE CARTE           DU 270813 INTERMARCHE CARTE 4974X</t>
  </si>
  <si>
    <t>FACTURE CARTE           DU 260813 APRR CARTE 4974X</t>
  </si>
  <si>
    <t>FACTURE CARTE           DU 150813 SUPER U CARTE 4974</t>
  </si>
  <si>
    <t>VIR EUROPEEN SEPA RECU  /DE LA MUTUELLE DES ETUDIANTS</t>
  </si>
  <si>
    <t>RETRAIT DAB             07/08/13 14H25 BNP PARIBAS</t>
  </si>
  <si>
    <t>FACTURE CARTE           DU 070813 DECATHLON CARTE 497</t>
  </si>
  <si>
    <t>PRELEVEMENT             NUMERICABLE NUM ECH 05.08.13</t>
  </si>
  <si>
    <t>VIREMENT RECU TIERS     CAF ISERE</t>
  </si>
  <si>
    <t>Opération/bénéf</t>
  </si>
  <si>
    <t>Nature</t>
  </si>
  <si>
    <t>Opérations</t>
  </si>
  <si>
    <t>Bénéficiaire</t>
  </si>
  <si>
    <t>APL</t>
  </si>
  <si>
    <t>LMDE</t>
  </si>
  <si>
    <t>SANTE</t>
  </si>
  <si>
    <t>CARTE</t>
  </si>
  <si>
    <t>MUTUELLE DES ETUDIANTS</t>
  </si>
  <si>
    <t>APRR</t>
  </si>
  <si>
    <t>TRANSPORT</t>
  </si>
  <si>
    <t>DECATHLON</t>
  </si>
  <si>
    <t>PLAISIR</t>
  </si>
  <si>
    <t>SUPERMARCHE</t>
  </si>
  <si>
    <t>INTERMARCHE</t>
  </si>
  <si>
    <t>SUPER U</t>
  </si>
  <si>
    <t>PRELEVEMENT</t>
  </si>
  <si>
    <t>NUMERICABLE</t>
  </si>
  <si>
    <t>RETRAIT</t>
  </si>
  <si>
    <t>PORTEFEUILLE</t>
  </si>
  <si>
    <t>VIREMENT</t>
  </si>
  <si>
    <t>CAF</t>
  </si>
  <si>
    <t>BLABLACAR PARIS</t>
  </si>
  <si>
    <t>COVOITURAGE</t>
  </si>
  <si>
    <t>FACTURE</t>
  </si>
  <si>
    <t>Crédit</t>
  </si>
  <si>
    <t>Débit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</si>
</sst>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10"/>
      <color indexed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2" fillId="2" borderId="0" xfId="1" applyFont="1" applyFill="1" applyAlignment="1">
      <alignment horizontal="center"/>
    </xf>
    <xf numFmtId="14" fontId="1" fillId="0" borderId="0" xfId="1" applyNumberFormat="1" applyAlignment="1">
      <alignment horizontal="center"/>
    </xf>
    <xf numFmtId="0" fontId="2" fillId="2" borderId="0" xfId="1" applyFont="1" applyFill="1" applyAlignment="1">
      <alignment horizontal="right"/>
    </xf>
    <xf numFmtId="0" fontId="3" fillId="0" borderId="0" xfId="1" applyFont="1"/>
    <xf numFmtId="14" fontId="2" fillId="2" borderId="0" xfId="1" applyNumberFormat="1" applyFont="1" applyFill="1" applyAlignment="1">
      <alignment horizontal="center"/>
    </xf>
    <xf numFmtId="0" fontId="1" fillId="0" borderId="0" xfId="1"/>
    <xf numFmtId="0" fontId="3" fillId="0" borderId="0" xfId="3"/>
    <xf numFmtId="0" fontId="3" fillId="0" borderId="1" xfId="3" applyFill="1" applyBorder="1" applyAlignment="1"/>
    <xf numFmtId="0" fontId="6" fillId="0" borderId="1" xfId="3" applyFont="1" applyFill="1" applyBorder="1" applyAlignment="1">
      <alignment horizontal="center"/>
    </xf>
    <xf numFmtId="0" fontId="3" fillId="0" borderId="2" xfId="3" applyFill="1" applyBorder="1" applyAlignment="1"/>
    <xf numFmtId="0" fontId="6" fillId="0" borderId="3" xfId="3" applyFont="1" applyFill="1" applyBorder="1" applyAlignment="1">
      <alignment horizontal="center"/>
    </xf>
    <xf numFmtId="0" fontId="6" fillId="0" borderId="2" xfId="3" applyFont="1" applyFill="1" applyBorder="1" applyAlignment="1">
      <alignment horizontal="center"/>
    </xf>
    <xf numFmtId="0" fontId="3" fillId="0" borderId="0" xfId="3" applyFill="1" applyBorder="1" applyAlignment="1"/>
    <xf numFmtId="0" fontId="3" fillId="0" borderId="1" xfId="3" applyFont="1" applyFill="1" applyBorder="1" applyAlignment="1"/>
    <xf numFmtId="14" fontId="0" fillId="0" borderId="0" xfId="0" applyNumberFormat="1"/>
  </cellXfs>
  <cellStyles count="5">
    <cellStyle name="Euro" xfId="2"/>
    <cellStyle name="Euro 2" xfId="4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</xdr:row>
      <xdr:rowOff>57151</xdr:rowOff>
    </xdr:from>
    <xdr:to>
      <xdr:col>2</xdr:col>
      <xdr:colOff>200025</xdr:colOff>
      <xdr:row>15</xdr:row>
      <xdr:rowOff>19051</xdr:rowOff>
    </xdr:to>
    <xdr:sp macro="" textlink="">
      <xdr:nvSpPr>
        <xdr:cNvPr id="2" name="ZoneTexte 1"/>
        <xdr:cNvSpPr txBox="1"/>
      </xdr:nvSpPr>
      <xdr:spPr>
        <a:xfrm>
          <a:off x="733425" y="2914651"/>
          <a:ext cx="543877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Voir commentaire en B1.</a:t>
          </a: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Ensuite,</a:t>
          </a:r>
          <a:r>
            <a:rPr lang="fr-FR" sz="1100" baseline="0">
              <a:solidFill>
                <a:srgbClr val="FF0000"/>
              </a:solidFill>
            </a:rPr>
            <a:t> je souhaite retraiter cette extraction à partir de la masterdata (onglet suivant)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11</xdr:row>
      <xdr:rowOff>12700</xdr:rowOff>
    </xdr:from>
    <xdr:to>
      <xdr:col>4</xdr:col>
      <xdr:colOff>0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838200" y="2108200"/>
          <a:ext cx="9039225" cy="2063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i="1"/>
            <a:t>En</a:t>
          </a:r>
          <a:r>
            <a:rPr lang="fr-FR" sz="1100" i="1" baseline="0"/>
            <a:t> A, B et C, mes formules ne fonctionnent pas car en 'Extraction initiale'!Bi , j'ai un texte qui ne correpond pas à la colonne de ma master 'Master data'!A.</a:t>
          </a:r>
        </a:p>
        <a:p>
          <a:r>
            <a:rPr lang="fr-FR" sz="1100" i="1" baseline="0"/>
            <a:t>La recherchev ne peut donc pas fonctionner.</a:t>
          </a:r>
        </a:p>
        <a:p>
          <a:endParaRPr lang="fr-FR" sz="1100" baseline="0"/>
        </a:p>
        <a:p>
          <a:r>
            <a:rPr lang="fr-FR" sz="1100" baseline="0"/>
            <a:t>Ce que j'aimerais, c'est trouver un moyen de remplacer ma formule pour avoir :</a:t>
          </a:r>
        </a:p>
        <a:p>
          <a:r>
            <a:rPr lang="fr-FR" sz="1100" baseline="0"/>
            <a:t>	- dans un premier temps : </a:t>
          </a:r>
        </a:p>
        <a:p>
          <a:r>
            <a:rPr lang="fr-FR" sz="1100" baseline="0"/>
            <a:t>	   si 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'Extraction initiale'!Bi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contient un mot qui apparait en </a:t>
          </a:r>
          <a:r>
            <a:rPr lang="fr-FR" sz="110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, je sélectionne la celule correspondante en </a:t>
          </a:r>
          <a:r>
            <a:rPr lang="fr-FR" sz="110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   (ex : </a:t>
          </a:r>
          <a:r>
            <a:rPr lang="fr-FR" sz="1100" i="1" baseline="0">
              <a:solidFill>
                <a:srgbClr val="FF0000"/>
              </a:solidFill>
              <a:latin typeface="+mn-lt"/>
              <a:ea typeface="+mn-ea"/>
              <a:cs typeface="+mn-cs"/>
            </a:rPr>
            <a:t>'Extraction initiale'!B2 </a:t>
          </a:r>
          <a:r>
            <a:rPr lang="fr-FR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contient "INTERMARCHE", qui est en  </a:t>
          </a:r>
          <a:r>
            <a:rPr lang="fr-FR" sz="1100" i="1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data'!A5</a:t>
          </a:r>
          <a:r>
            <a:rPr lang="fr-FR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</a:p>
        <a:p>
          <a:endParaRPr lang="fr-FR" sz="1100" i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	- dans un second temps : </a:t>
          </a:r>
        </a:p>
        <a:p>
          <a:r>
            <a:rPr lang="fr-FR" sz="110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	utiliser la celule correspondante en </a:t>
          </a:r>
          <a:r>
            <a:rPr lang="fr-FR" sz="110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</a:t>
          </a:r>
          <a:r>
            <a:rPr lang="fr-FR" sz="1100" i="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sz="110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faire une recherchev dans Masterdata.</a:t>
          </a:r>
        </a:p>
        <a:p>
          <a:r>
            <a:rPr lang="fr-FR" sz="110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	( ex : =RECHERCHEV(</a:t>
          </a:r>
          <a:r>
            <a:rPr lang="fr-FR" sz="110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data'!A5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;'Master data'!$A:B;2;0) pour trouver la nature)</a:t>
          </a:r>
          <a:endParaRPr lang="fr-FR" sz="1100" i="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C10"/>
  <sheetViews>
    <sheetView tabSelected="1" workbookViewId="0">
      <selection activeCell="A12" sqref="A12"/>
    </sheetView>
  </sheetViews>
  <sheetFormatPr baseColWidth="10" defaultRowHeight="15"/>
  <cols>
    <col min="1" max="1" width="17.42578125" customWidth="1"/>
    <col min="2" max="2" width="72.140625" bestFit="1" customWidth="1"/>
  </cols>
  <sheetData>
    <row r="1" spans="1:3">
      <c r="A1" s="2" t="s">
        <v>2</v>
      </c>
      <c r="B1" s="6" t="s">
        <v>1</v>
      </c>
      <c r="C1" s="4" t="s">
        <v>3</v>
      </c>
    </row>
    <row r="2" spans="1:3">
      <c r="A2" s="3">
        <v>41514</v>
      </c>
      <c r="B2" s="1" t="s">
        <v>4</v>
      </c>
      <c r="C2" s="1">
        <v>-115.39</v>
      </c>
    </row>
    <row r="3" spans="1:3">
      <c r="A3" s="3">
        <v>41514</v>
      </c>
      <c r="B3" s="5" t="s">
        <v>5</v>
      </c>
      <c r="C3" s="1">
        <v>-21.8</v>
      </c>
    </row>
    <row r="4" spans="1:3">
      <c r="A4" s="3">
        <v>41508</v>
      </c>
      <c r="B4" s="5" t="s">
        <v>0</v>
      </c>
      <c r="C4" s="1">
        <v>-39.5</v>
      </c>
    </row>
    <row r="5" spans="1:3">
      <c r="A5" s="3">
        <v>41502</v>
      </c>
      <c r="B5" s="1" t="s">
        <v>6</v>
      </c>
      <c r="C5" s="7">
        <v>-7.71</v>
      </c>
    </row>
    <row r="6" spans="1:3">
      <c r="A6" s="3">
        <v>41494</v>
      </c>
      <c r="B6" s="1" t="s">
        <v>7</v>
      </c>
      <c r="C6" s="7">
        <v>20.239999999999998</v>
      </c>
    </row>
    <row r="7" spans="1:3">
      <c r="A7" s="3">
        <v>41494</v>
      </c>
      <c r="B7" s="1" t="s">
        <v>8</v>
      </c>
      <c r="C7" s="7">
        <v>-20</v>
      </c>
    </row>
    <row r="8" spans="1:3">
      <c r="A8" s="3">
        <v>41494</v>
      </c>
      <c r="B8" s="1" t="s">
        <v>9</v>
      </c>
      <c r="C8" s="7">
        <v>-14.9</v>
      </c>
    </row>
    <row r="9" spans="1:3">
      <c r="A9" s="3">
        <v>41492</v>
      </c>
      <c r="B9" s="1" t="s">
        <v>11</v>
      </c>
      <c r="C9" s="7">
        <v>221.9</v>
      </c>
    </row>
    <row r="10" spans="1:3">
      <c r="A10" s="3">
        <v>41491</v>
      </c>
      <c r="B10" s="1" t="s">
        <v>10</v>
      </c>
      <c r="C10" s="7">
        <v>-67.150000000000006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499984740745262"/>
  </sheetPr>
  <dimension ref="A1:D181"/>
  <sheetViews>
    <sheetView workbookViewId="0">
      <pane ySplit="1" topLeftCell="A2" activePane="bottomLeft" state="frozen"/>
      <selection pane="bottomLeft" activeCell="D20" sqref="D20"/>
    </sheetView>
  </sheetViews>
  <sheetFormatPr baseColWidth="10" defaultRowHeight="15"/>
  <cols>
    <col min="1" max="1" width="29.85546875" bestFit="1" customWidth="1"/>
    <col min="2" max="2" width="18.42578125" customWidth="1"/>
    <col min="3" max="3" width="22.5703125" customWidth="1"/>
    <col min="4" max="4" width="22.85546875" bestFit="1" customWidth="1"/>
  </cols>
  <sheetData>
    <row r="1" spans="1:4">
      <c r="A1" s="10" t="s">
        <v>12</v>
      </c>
      <c r="B1" s="12" t="s">
        <v>13</v>
      </c>
      <c r="C1" s="10" t="s">
        <v>14</v>
      </c>
      <c r="D1" s="10" t="s">
        <v>15</v>
      </c>
    </row>
    <row r="2" spans="1:4">
      <c r="A2" s="9" t="s">
        <v>21</v>
      </c>
      <c r="B2" s="11" t="s">
        <v>19</v>
      </c>
      <c r="C2" s="9" t="s">
        <v>22</v>
      </c>
      <c r="D2" s="9" t="s">
        <v>21</v>
      </c>
    </row>
    <row r="3" spans="1:4">
      <c r="A3" s="9" t="s">
        <v>34</v>
      </c>
      <c r="B3" s="11" t="s">
        <v>19</v>
      </c>
      <c r="C3" s="9" t="s">
        <v>22</v>
      </c>
      <c r="D3" s="9" t="s">
        <v>35</v>
      </c>
    </row>
    <row r="4" spans="1:4">
      <c r="A4" s="9" t="s">
        <v>23</v>
      </c>
      <c r="B4" s="11" t="s">
        <v>19</v>
      </c>
      <c r="C4" s="9" t="s">
        <v>24</v>
      </c>
      <c r="D4" s="9" t="s">
        <v>23</v>
      </c>
    </row>
    <row r="5" spans="1:4">
      <c r="A5" s="9" t="s">
        <v>26</v>
      </c>
      <c r="B5" s="11" t="s">
        <v>19</v>
      </c>
      <c r="C5" s="15" t="s">
        <v>25</v>
      </c>
      <c r="D5" s="9" t="s">
        <v>26</v>
      </c>
    </row>
    <row r="6" spans="1:4">
      <c r="A6" s="9" t="s">
        <v>30</v>
      </c>
      <c r="B6" s="11" t="s">
        <v>19</v>
      </c>
      <c r="C6" s="9" t="s">
        <v>30</v>
      </c>
      <c r="D6" s="9" t="s">
        <v>31</v>
      </c>
    </row>
    <row r="7" spans="1:4">
      <c r="A7" s="9" t="s">
        <v>27</v>
      </c>
      <c r="B7" s="11" t="s">
        <v>19</v>
      </c>
      <c r="C7" s="9" t="s">
        <v>25</v>
      </c>
      <c r="D7" s="9" t="s">
        <v>27</v>
      </c>
    </row>
    <row r="8" spans="1:4">
      <c r="A8" s="9" t="s">
        <v>29</v>
      </c>
      <c r="B8" s="11" t="s">
        <v>28</v>
      </c>
      <c r="C8" s="9" t="s">
        <v>36</v>
      </c>
      <c r="D8" s="9" t="s">
        <v>29</v>
      </c>
    </row>
    <row r="9" spans="1:4">
      <c r="A9" s="9" t="s">
        <v>33</v>
      </c>
      <c r="B9" s="11" t="s">
        <v>32</v>
      </c>
      <c r="C9" s="9" t="s">
        <v>16</v>
      </c>
      <c r="D9" s="9" t="s">
        <v>16</v>
      </c>
    </row>
    <row r="10" spans="1:4">
      <c r="A10" s="9" t="s">
        <v>20</v>
      </c>
      <c r="B10" s="11" t="s">
        <v>32</v>
      </c>
      <c r="C10" s="9" t="s">
        <v>18</v>
      </c>
      <c r="D10" s="9" t="s">
        <v>17</v>
      </c>
    </row>
    <row r="11" spans="1:4">
      <c r="A11" s="8"/>
      <c r="B11" s="11"/>
      <c r="C11" s="8"/>
      <c r="D11" s="8"/>
    </row>
    <row r="12" spans="1:4">
      <c r="A12" s="8"/>
      <c r="B12" s="11"/>
      <c r="C12" s="8"/>
      <c r="D12" s="8"/>
    </row>
    <row r="13" spans="1:4">
      <c r="A13" s="8"/>
      <c r="B13" s="11"/>
      <c r="C13" s="8"/>
      <c r="D13" s="8"/>
    </row>
    <row r="14" spans="1:4">
      <c r="A14" s="8"/>
      <c r="B14" s="11"/>
      <c r="C14" s="8"/>
      <c r="D14" s="8"/>
    </row>
    <row r="15" spans="1:4">
      <c r="A15" s="8"/>
      <c r="B15" s="11"/>
      <c r="C15" s="8"/>
      <c r="D15" s="8"/>
    </row>
    <row r="16" spans="1:4">
      <c r="A16" s="8"/>
      <c r="B16" s="11"/>
      <c r="C16" s="8"/>
      <c r="D16" s="8"/>
    </row>
    <row r="17" spans="1:4">
      <c r="A17" s="8"/>
      <c r="B17" s="11"/>
      <c r="C17" s="8"/>
      <c r="D17" s="8"/>
    </row>
    <row r="18" spans="1:4">
      <c r="A18" s="8"/>
      <c r="B18" s="11"/>
      <c r="C18" s="8"/>
      <c r="D18" s="8"/>
    </row>
    <row r="19" spans="1:4">
      <c r="A19" s="8"/>
      <c r="B19" s="11"/>
      <c r="C19" s="8"/>
      <c r="D19" s="8"/>
    </row>
    <row r="20" spans="1:4">
      <c r="A20" s="8"/>
      <c r="B20" s="11"/>
      <c r="C20" s="8"/>
      <c r="D20" s="8"/>
    </row>
    <row r="21" spans="1:4">
      <c r="A21" s="8"/>
      <c r="B21" s="11"/>
      <c r="C21" s="8"/>
      <c r="D21" s="8"/>
    </row>
    <row r="22" spans="1:4">
      <c r="A22" s="8"/>
      <c r="B22" s="11"/>
      <c r="C22" s="8"/>
      <c r="D22" s="8"/>
    </row>
    <row r="23" spans="1:4">
      <c r="B23" s="11"/>
    </row>
    <row r="24" spans="1:4">
      <c r="B24" s="11"/>
    </row>
    <row r="25" spans="1:4">
      <c r="B25" s="11"/>
    </row>
    <row r="26" spans="1:4">
      <c r="B26" s="11"/>
    </row>
    <row r="27" spans="1:4">
      <c r="B27" s="11"/>
    </row>
    <row r="28" spans="1:4">
      <c r="B28" s="11"/>
    </row>
    <row r="29" spans="1:4">
      <c r="B29" s="11"/>
    </row>
    <row r="30" spans="1:4">
      <c r="B30" s="11"/>
    </row>
    <row r="31" spans="1:4">
      <c r="B31" s="11"/>
    </row>
    <row r="32" spans="1:4">
      <c r="B32" s="11"/>
    </row>
    <row r="33" spans="2:2">
      <c r="B33" s="11"/>
    </row>
    <row r="34" spans="2:2">
      <c r="B34" s="11"/>
    </row>
    <row r="35" spans="2:2">
      <c r="B35" s="11"/>
    </row>
    <row r="36" spans="2:2">
      <c r="B36" s="11"/>
    </row>
    <row r="37" spans="2:2">
      <c r="B37" s="11"/>
    </row>
    <row r="38" spans="2:2">
      <c r="B38" s="11"/>
    </row>
    <row r="39" spans="2:2">
      <c r="B39" s="11"/>
    </row>
    <row r="40" spans="2:2">
      <c r="B40" s="11"/>
    </row>
    <row r="41" spans="2:2">
      <c r="B41" s="11"/>
    </row>
    <row r="42" spans="2:2">
      <c r="B42" s="11"/>
    </row>
    <row r="43" spans="2:2">
      <c r="B43" s="11"/>
    </row>
    <row r="44" spans="2:2">
      <c r="B44" s="11"/>
    </row>
    <row r="45" spans="2:2">
      <c r="B45" s="11"/>
    </row>
    <row r="46" spans="2:2">
      <c r="B46" s="11"/>
    </row>
    <row r="47" spans="2:2">
      <c r="B47" s="11"/>
    </row>
    <row r="48" spans="2:2">
      <c r="B48" s="11"/>
    </row>
    <row r="49" spans="2:2">
      <c r="B49" s="11"/>
    </row>
    <row r="50" spans="2:2">
      <c r="B50" s="11"/>
    </row>
    <row r="51" spans="2:2">
      <c r="B51" s="11"/>
    </row>
    <row r="52" spans="2:2">
      <c r="B52" s="11"/>
    </row>
    <row r="53" spans="2:2">
      <c r="B53" s="11"/>
    </row>
    <row r="54" spans="2:2">
      <c r="B54" s="11"/>
    </row>
    <row r="55" spans="2:2">
      <c r="B55" s="11"/>
    </row>
    <row r="56" spans="2:2">
      <c r="B56" s="11"/>
    </row>
    <row r="57" spans="2:2">
      <c r="B57" s="11"/>
    </row>
    <row r="58" spans="2:2">
      <c r="B58" s="11"/>
    </row>
    <row r="59" spans="2:2">
      <c r="B59" s="11"/>
    </row>
    <row r="60" spans="2:2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2:2">
      <c r="B65" s="11"/>
    </row>
    <row r="66" spans="2:2">
      <c r="B66" s="11"/>
    </row>
    <row r="67" spans="2:2">
      <c r="B67" s="11"/>
    </row>
    <row r="68" spans="2:2">
      <c r="B68" s="11"/>
    </row>
    <row r="69" spans="2:2">
      <c r="B69" s="11"/>
    </row>
    <row r="70" spans="2:2">
      <c r="B70" s="11"/>
    </row>
    <row r="71" spans="2:2">
      <c r="B71" s="11"/>
    </row>
    <row r="72" spans="2:2">
      <c r="B72" s="11"/>
    </row>
    <row r="73" spans="2:2">
      <c r="B73" s="11"/>
    </row>
    <row r="74" spans="2:2">
      <c r="B74" s="11"/>
    </row>
    <row r="75" spans="2:2">
      <c r="B75" s="11"/>
    </row>
    <row r="76" spans="2:2">
      <c r="B76" s="11"/>
    </row>
    <row r="77" spans="2:2">
      <c r="B77" s="11"/>
    </row>
    <row r="78" spans="2:2">
      <c r="B78" s="11"/>
    </row>
    <row r="79" spans="2:2">
      <c r="B79" s="11"/>
    </row>
    <row r="80" spans="2:2">
      <c r="B80" s="11"/>
    </row>
    <row r="81" spans="2:2">
      <c r="B81" s="11"/>
    </row>
    <row r="82" spans="2:2">
      <c r="B82" s="11"/>
    </row>
    <row r="83" spans="2:2">
      <c r="B83" s="11"/>
    </row>
    <row r="84" spans="2:2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1:4">
      <c r="B145" s="11"/>
    </row>
    <row r="146" spans="1:4">
      <c r="B146" s="11"/>
    </row>
    <row r="147" spans="1:4">
      <c r="B147" s="11"/>
    </row>
    <row r="148" spans="1:4">
      <c r="B148" s="11"/>
    </row>
    <row r="149" spans="1:4">
      <c r="B149" s="11"/>
    </row>
    <row r="150" spans="1:4">
      <c r="B150" s="11"/>
    </row>
    <row r="151" spans="1:4">
      <c r="A151" s="8"/>
      <c r="B151" s="11"/>
      <c r="C151" s="8"/>
      <c r="D151" s="8"/>
    </row>
    <row r="152" spans="1:4">
      <c r="A152" s="8"/>
      <c r="B152" s="11"/>
      <c r="C152" s="8"/>
      <c r="D152" s="8"/>
    </row>
    <row r="153" spans="1:4">
      <c r="A153" s="8"/>
      <c r="B153" s="11"/>
      <c r="C153" s="8"/>
      <c r="D153" s="8"/>
    </row>
    <row r="154" spans="1:4">
      <c r="A154" s="8"/>
      <c r="B154" s="11"/>
      <c r="C154" s="8"/>
      <c r="D154" s="8"/>
    </row>
    <row r="155" spans="1:4">
      <c r="A155" s="8"/>
      <c r="B155" s="11"/>
      <c r="C155" s="8"/>
      <c r="D155" s="8"/>
    </row>
    <row r="156" spans="1:4">
      <c r="A156" s="8"/>
      <c r="B156" s="11"/>
      <c r="C156" s="8"/>
      <c r="D156" s="8"/>
    </row>
    <row r="157" spans="1:4">
      <c r="A157" s="8"/>
      <c r="B157" s="11"/>
      <c r="C157" s="8"/>
      <c r="D157" s="8"/>
    </row>
    <row r="158" spans="1:4">
      <c r="A158" s="8"/>
      <c r="B158" s="11"/>
      <c r="C158" s="8"/>
      <c r="D158" s="8"/>
    </row>
    <row r="159" spans="1:4">
      <c r="A159" s="8"/>
      <c r="B159" s="11"/>
      <c r="C159" s="8"/>
      <c r="D159" s="8"/>
    </row>
    <row r="160" spans="1:4">
      <c r="A160" s="9"/>
      <c r="B160" s="11"/>
      <c r="C160" s="9"/>
      <c r="D160" s="9"/>
    </row>
    <row r="161" spans="1:4">
      <c r="A161" s="9"/>
      <c r="B161" s="11"/>
      <c r="C161" s="15"/>
      <c r="D161" s="15"/>
    </row>
    <row r="162" spans="1:4">
      <c r="A162" s="9"/>
      <c r="B162" s="11"/>
      <c r="C162" s="9"/>
      <c r="D162" s="9"/>
    </row>
    <row r="163" spans="1:4">
      <c r="A163" s="9"/>
      <c r="B163" s="11"/>
      <c r="C163" s="9"/>
      <c r="D163" s="9"/>
    </row>
    <row r="164" spans="1:4">
      <c r="A164" s="9"/>
      <c r="B164" s="11"/>
      <c r="C164" s="9"/>
      <c r="D164" s="9"/>
    </row>
    <row r="165" spans="1:4">
      <c r="A165" s="9"/>
      <c r="B165" s="11"/>
      <c r="C165" s="9"/>
      <c r="D165" s="9"/>
    </row>
    <row r="166" spans="1:4">
      <c r="A166" s="9"/>
      <c r="B166" s="11"/>
      <c r="C166" s="9"/>
      <c r="D166" s="9"/>
    </row>
    <row r="167" spans="1:4">
      <c r="A167" s="9"/>
      <c r="B167" s="11"/>
      <c r="C167" s="9"/>
      <c r="D167" s="14"/>
    </row>
    <row r="168" spans="1:4">
      <c r="A168" s="9"/>
      <c r="B168" s="11"/>
      <c r="C168" s="9"/>
      <c r="D168" s="9"/>
    </row>
    <row r="169" spans="1:4">
      <c r="A169" s="9"/>
      <c r="B169" s="11"/>
      <c r="C169" s="9"/>
      <c r="D169" s="14"/>
    </row>
    <row r="170" spans="1:4">
      <c r="A170" s="9"/>
      <c r="B170" s="11"/>
      <c r="C170" s="9"/>
      <c r="D170" s="9"/>
    </row>
    <row r="171" spans="1:4">
      <c r="A171" s="9"/>
      <c r="B171" s="11"/>
      <c r="C171" s="15"/>
      <c r="D171" s="15"/>
    </row>
    <row r="172" spans="1:4">
      <c r="A172" s="9"/>
      <c r="B172" s="11"/>
      <c r="C172" s="9"/>
      <c r="D172" s="9"/>
    </row>
    <row r="173" spans="1:4">
      <c r="A173" s="9"/>
      <c r="B173" s="11"/>
      <c r="C173" s="9"/>
      <c r="D173" s="9"/>
    </row>
    <row r="174" spans="1:4">
      <c r="A174" s="9"/>
      <c r="B174" s="11"/>
      <c r="C174" s="9"/>
      <c r="D174" s="9"/>
    </row>
    <row r="175" spans="1:4">
      <c r="A175" s="9"/>
      <c r="B175" s="11"/>
      <c r="C175" s="9"/>
      <c r="D175" s="9"/>
    </row>
    <row r="176" spans="1:4">
      <c r="A176" s="9"/>
      <c r="B176" s="11"/>
      <c r="C176" s="9"/>
      <c r="D176" s="9"/>
    </row>
    <row r="177" spans="1:4">
      <c r="A177" s="9"/>
      <c r="B177" s="11"/>
      <c r="C177" s="9"/>
      <c r="D177" s="14"/>
    </row>
    <row r="178" spans="1:4">
      <c r="A178" s="9"/>
      <c r="B178" s="11"/>
      <c r="C178" s="9"/>
      <c r="D178" s="9"/>
    </row>
    <row r="179" spans="1:4">
      <c r="A179" s="9"/>
      <c r="B179" s="11"/>
      <c r="C179" s="9"/>
      <c r="D179" s="14"/>
    </row>
    <row r="180" spans="1:4">
      <c r="A180" s="9"/>
      <c r="B180" s="11"/>
      <c r="C180" s="9"/>
      <c r="D180" s="9"/>
    </row>
    <row r="181" spans="1:4">
      <c r="A181" s="9"/>
      <c r="B181" s="11"/>
      <c r="C181" s="15"/>
      <c r="D181" s="15"/>
    </row>
  </sheetData>
  <autoFilter ref="A1:D10">
    <sortState ref="A2:D10">
      <sortCondition ref="B1:B10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4"/>
  <sheetViews>
    <sheetView zoomScaleNormal="100" workbookViewId="0">
      <selection activeCell="A17" sqref="A17"/>
    </sheetView>
  </sheetViews>
  <sheetFormatPr baseColWidth="10" defaultRowHeight="15"/>
  <cols>
    <col min="1" max="1" width="12" bestFit="1" customWidth="1"/>
    <col min="2" max="2" width="45.42578125" customWidth="1"/>
    <col min="3" max="3" width="46.42578125" customWidth="1"/>
    <col min="4" max="4" width="44.28515625" customWidth="1"/>
    <col min="5" max="5" width="14.42578125" customWidth="1"/>
  </cols>
  <sheetData>
    <row r="1" spans="1:6">
      <c r="A1" s="12" t="s">
        <v>2</v>
      </c>
      <c r="B1" s="12" t="s">
        <v>13</v>
      </c>
      <c r="C1" s="10" t="s">
        <v>14</v>
      </c>
      <c r="D1" s="10" t="s">
        <v>15</v>
      </c>
      <c r="E1" s="13" t="s">
        <v>37</v>
      </c>
      <c r="F1" s="13" t="s">
        <v>38</v>
      </c>
    </row>
    <row r="2" spans="1:6">
      <c r="A2" s="16">
        <f>'Extraction initiale'!A2</f>
        <v>41514</v>
      </c>
      <c r="B2" t="e">
        <f>VLOOKUP('Extraction initiale'!$B2,'Master data'!$A:B,2,0)</f>
        <v>#N/A</v>
      </c>
      <c r="C2" t="e">
        <f>VLOOKUP('Extraction initiale'!$B2,'Master data'!$A:C,3,0)</f>
        <v>#N/A</v>
      </c>
      <c r="D2" t="e">
        <f>VLOOKUP('Extraction initiale'!$B2,'Master data'!$A:D,4,0)</f>
        <v>#N/A</v>
      </c>
      <c r="E2">
        <f>IF('Extraction initiale'!$C2&lt;0,'Extraction initiale'!$C2,"")</f>
        <v>-115.39</v>
      </c>
      <c r="F2" t="str">
        <f>IF('Extraction initiale'!$C2&gt;0,'Extraction initiale'!$C2,"")</f>
        <v/>
      </c>
    </row>
    <row r="3" spans="1:6">
      <c r="A3" s="16">
        <f>'Extraction initiale'!A3</f>
        <v>41514</v>
      </c>
      <c r="B3" t="e">
        <f>VLOOKUP('Extraction initiale'!$B3,'Master data'!$A:B,2,0)</f>
        <v>#N/A</v>
      </c>
      <c r="C3" t="e">
        <f>VLOOKUP('Extraction initiale'!$B3,'Master data'!$A:C,3,0)</f>
        <v>#N/A</v>
      </c>
      <c r="D3" t="e">
        <f>VLOOKUP('Extraction initiale'!$B3,'Master data'!$A:D,4,0)</f>
        <v>#N/A</v>
      </c>
      <c r="E3">
        <f>IF('Extraction initiale'!$C3&lt;0,'Extraction initiale'!$C3,"")</f>
        <v>-21.8</v>
      </c>
      <c r="F3" t="str">
        <f>IF('Extraction initiale'!$C3&gt;0,'Extraction initiale'!$C3,"")</f>
        <v/>
      </c>
    </row>
    <row r="4" spans="1:6">
      <c r="A4" s="16">
        <f>'Extraction initiale'!A4</f>
        <v>41508</v>
      </c>
      <c r="B4" t="e">
        <f>VLOOKUP('Extraction initiale'!$B4,'Master data'!$A:B,2,0)</f>
        <v>#N/A</v>
      </c>
      <c r="C4" t="e">
        <f>VLOOKUP('Extraction initiale'!$B4,'Master data'!$A:C,3,0)</f>
        <v>#N/A</v>
      </c>
      <c r="D4" t="e">
        <f>VLOOKUP('Extraction initiale'!$B4,'Master data'!$A:D,4,0)</f>
        <v>#N/A</v>
      </c>
      <c r="E4">
        <f>IF('Extraction initiale'!$C4&lt;0,'Extraction initiale'!$C4,"")</f>
        <v>-39.5</v>
      </c>
      <c r="F4" t="str">
        <f>IF('Extraction initiale'!$C4&gt;0,'Extraction initiale'!$C4,"")</f>
        <v/>
      </c>
    </row>
    <row r="5" spans="1:6">
      <c r="A5" s="16">
        <f>'Extraction initiale'!A5</f>
        <v>41502</v>
      </c>
      <c r="B5" t="e">
        <f>VLOOKUP('Extraction initiale'!$B5,'Master data'!$A:B,2,0)</f>
        <v>#N/A</v>
      </c>
      <c r="C5" t="e">
        <f>VLOOKUP('Extraction initiale'!$B5,'Master data'!$A:C,3,0)</f>
        <v>#N/A</v>
      </c>
      <c r="D5" t="e">
        <f>VLOOKUP('Extraction initiale'!$B5,'Master data'!$A:D,4,0)</f>
        <v>#N/A</v>
      </c>
      <c r="E5">
        <f>IF('Extraction initiale'!$C5&lt;0,'Extraction initiale'!$C5,"")</f>
        <v>-7.71</v>
      </c>
      <c r="F5" t="str">
        <f>IF('Extraction initiale'!$C5&gt;0,'Extraction initiale'!$C5,"")</f>
        <v/>
      </c>
    </row>
    <row r="6" spans="1:6">
      <c r="A6" s="16">
        <f>'Extraction initiale'!A6</f>
        <v>41494</v>
      </c>
      <c r="B6" t="e">
        <f>VLOOKUP('Extraction initiale'!$B6,'Master data'!$A:B,2,0)</f>
        <v>#N/A</v>
      </c>
      <c r="C6" t="e">
        <f>VLOOKUP('Extraction initiale'!$B6,'Master data'!$A:C,3,0)</f>
        <v>#N/A</v>
      </c>
      <c r="D6" t="e">
        <f>VLOOKUP('Extraction initiale'!$B6,'Master data'!$A:D,4,0)</f>
        <v>#N/A</v>
      </c>
      <c r="E6" t="str">
        <f>IF('Extraction initiale'!$C6&lt;0,'Extraction initiale'!$C6,"")</f>
        <v/>
      </c>
      <c r="F6">
        <f>IF('Extraction initiale'!$C6&gt;0,'Extraction initiale'!$C6,"")</f>
        <v>20.239999999999998</v>
      </c>
    </row>
    <row r="7" spans="1:6">
      <c r="A7" s="16">
        <f>'Extraction initiale'!A7</f>
        <v>41494</v>
      </c>
      <c r="B7" t="e">
        <f>VLOOKUP('Extraction initiale'!$B7,'Master data'!$A:B,2,0)</f>
        <v>#N/A</v>
      </c>
      <c r="C7" t="e">
        <f>VLOOKUP('Extraction initiale'!$B7,'Master data'!$A:C,3,0)</f>
        <v>#N/A</v>
      </c>
      <c r="D7" t="e">
        <f>VLOOKUP('Extraction initiale'!$B7,'Master data'!$A:D,4,0)</f>
        <v>#N/A</v>
      </c>
      <c r="E7">
        <f>IF('Extraction initiale'!$C7&lt;0,'Extraction initiale'!$C7,"")</f>
        <v>-20</v>
      </c>
      <c r="F7" t="str">
        <f>IF('Extraction initiale'!$C7&gt;0,'Extraction initiale'!$C7,"")</f>
        <v/>
      </c>
    </row>
    <row r="8" spans="1:6">
      <c r="A8" s="16">
        <f>'Extraction initiale'!A8</f>
        <v>41494</v>
      </c>
      <c r="B8" t="e">
        <f>VLOOKUP('Extraction initiale'!$B8,'Master data'!$A:B,2,0)</f>
        <v>#N/A</v>
      </c>
      <c r="C8" t="e">
        <f>VLOOKUP('Extraction initiale'!$B8,'Master data'!$A:C,3,0)</f>
        <v>#N/A</v>
      </c>
      <c r="D8" t="e">
        <f>VLOOKUP('Extraction initiale'!$B8,'Master data'!$A:D,4,0)</f>
        <v>#N/A</v>
      </c>
      <c r="E8">
        <f>IF('Extraction initiale'!$C8&lt;0,'Extraction initiale'!$C8,"")</f>
        <v>-14.9</v>
      </c>
      <c r="F8" t="str">
        <f>IF('Extraction initiale'!$C8&gt;0,'Extraction initiale'!$C8,"")</f>
        <v/>
      </c>
    </row>
    <row r="9" spans="1:6">
      <c r="A9" s="16">
        <f>'Extraction initiale'!A9</f>
        <v>41492</v>
      </c>
      <c r="B9" t="e">
        <f>VLOOKUP('Extraction initiale'!$B9,'Master data'!$A:B,2,0)</f>
        <v>#N/A</v>
      </c>
      <c r="C9" t="e">
        <f>VLOOKUP('Extraction initiale'!$B9,'Master data'!$A:C,3,0)</f>
        <v>#N/A</v>
      </c>
      <c r="D9" t="e">
        <f>VLOOKUP('Extraction initiale'!$B9,'Master data'!$A:D,4,0)</f>
        <v>#N/A</v>
      </c>
      <c r="E9" t="str">
        <f>IF('Extraction initiale'!$C9&lt;0,'Extraction initiale'!$C9,"")</f>
        <v/>
      </c>
      <c r="F9">
        <f>IF('Extraction initiale'!$C9&gt;0,'Extraction initiale'!$C9,"")</f>
        <v>221.9</v>
      </c>
    </row>
    <row r="10" spans="1:6">
      <c r="A10" s="16">
        <f>'Extraction initiale'!A10</f>
        <v>41491</v>
      </c>
      <c r="B10" t="e">
        <f>VLOOKUP('Extraction initiale'!$B10,'Master data'!$A:B,2,0)</f>
        <v>#N/A</v>
      </c>
      <c r="C10" t="e">
        <f>VLOOKUP('Extraction initiale'!$B10,'Master data'!$A:C,3,0)</f>
        <v>#N/A</v>
      </c>
      <c r="D10" t="e">
        <f>VLOOKUP('Extraction initiale'!$B10,'Master data'!$A:D,4,0)</f>
        <v>#N/A</v>
      </c>
      <c r="E10">
        <f>IF('Extraction initiale'!$C10&lt;0,'Extraction initiale'!$C10,"")</f>
        <v>-67.150000000000006</v>
      </c>
      <c r="F10" t="str">
        <f>IF('Extraction initiale'!$C10&gt;0,'Extraction initiale'!$C10,"")</f>
        <v/>
      </c>
    </row>
    <row r="11" spans="1:6">
      <c r="A11" s="16"/>
    </row>
    <row r="12" spans="1:6">
      <c r="A12" s="16"/>
    </row>
    <row r="13" spans="1:6">
      <c r="A13" s="16"/>
    </row>
    <row r="14" spans="1:6">
      <c r="A14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 initiale</vt:lpstr>
      <vt:lpstr>Master data</vt:lpstr>
      <vt:lpstr>Traitement de l'extraction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2013-12-06T15:08:34Z</dcterms:created>
  <dcterms:modified xsi:type="dcterms:W3CDTF">2013-12-06T15:37:55Z</dcterms:modified>
</cp:coreProperties>
</file>