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1D5E91F6-9384-4D58-A439-E1E6C46DB4AD}" xr6:coauthVersionLast="47" xr6:coauthVersionMax="47" xr10:uidLastSave="{00000000-0000-0000-0000-000000000000}"/>
  <bookViews>
    <workbookView xWindow="-38520" yWindow="-120" windowWidth="38640" windowHeight="21120" xr2:uid="{00000000-000D-0000-FFFF-FFFF00000000}"/>
  </bookViews>
  <sheets>
    <sheet name="Feuil1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L6" i="1"/>
  <c r="N7" i="1"/>
  <c r="N6" i="1"/>
  <c r="L5" i="1"/>
  <c r="N5" i="1"/>
  <c r="L4" i="1"/>
  <c r="L3" i="1"/>
  <c r="N3" i="1"/>
  <c r="N4" i="1"/>
  <c r="N2" i="1"/>
</calcChain>
</file>

<file path=xl/sharedStrings.xml><?xml version="1.0" encoding="utf-8"?>
<sst xmlns="http://schemas.openxmlformats.org/spreadsheetml/2006/main" count="38" uniqueCount="27">
  <si>
    <t>NOM_PRENOM</t>
  </si>
  <si>
    <t>CENTRE</t>
  </si>
  <si>
    <t>Date engagement</t>
  </si>
  <si>
    <t>NON</t>
  </si>
  <si>
    <t>retenu du 24 au 28 mars</t>
  </si>
  <si>
    <t>Elodie</t>
  </si>
  <si>
    <t>Nicolas</t>
  </si>
  <si>
    <t>Clément</t>
  </si>
  <si>
    <t>Maevane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</si>
  <si>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</si>
  <si>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</si>
  <si>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</si>
  <si>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</si>
  <si>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</si>
  <si>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</si>
  <si>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</si>
  <si>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Exempté</t>
  </si>
  <si>
    <t xml:space="preserve">Fin Form </t>
  </si>
  <si>
    <t>Nombre</t>
  </si>
  <si>
    <t>Valeur en jours</t>
  </si>
  <si>
    <t>1 an</t>
  </si>
  <si>
    <t>1,5 an</t>
  </si>
  <si>
    <t>2 ans</t>
  </si>
  <si>
    <t>2,5 ans</t>
  </si>
  <si>
    <t>3 ans</t>
  </si>
  <si>
    <t>0,5 an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</si>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</sst>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66FF33"/>
        <bgColor indexed="64"/>
      </patternFill>
    </fill>
  </fills>
  <borders count="5">
    <border>
      <left/>
      <right/>
      <top/>
      <bottom/>
      <diagonal/>
    </border>
    <border>
      <left style="double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double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14" fontId="0" fillId="2" borderId="2" xfId="0" applyNumberFormat="1" applyFill="1" applyBorder="1" applyAlignment="1" applyProtection="1">
      <alignment horizontal="center"/>
      <protection locked="0"/>
    </xf>
    <xf numFmtId="14" fontId="1" fillId="2" borderId="2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3" borderId="0" xfId="0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2" borderId="3" xfId="0" applyFill="1" applyBorder="1" applyProtection="1"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14" fontId="0" fillId="2" borderId="4" xfId="0" applyNumberFormat="1" applyFill="1" applyBorder="1" applyAlignment="1" applyProtection="1">
      <alignment horizontal="center"/>
      <protection locked="0"/>
    </xf>
    <xf numFmtId="14" fontId="1" fillId="2" borderId="4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20">
    <dxf>
      <numFmt numFmtId="19" formatCode="dd/mm/yyyy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  <protection locked="0" hidden="0"/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indexed="2"/>
      </font>
    </dxf>
    <dxf>
      <font>
        <color indexed="2"/>
      </font>
    </dxf>
    <dxf>
      <font>
        <b val="0"/>
        <i val="0"/>
        <color theme="1"/>
        <name val="Cambria"/>
        <scheme val="none"/>
      </font>
    </dxf>
    <dxf>
      <numFmt numFmtId="19" formatCode="dd/mm/yyyy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  <protection locked="0" hidden="0"/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  <protection locked="0" hidden="0"/>
    </dxf>
    <dxf>
      <fill>
        <patternFill patternType="solid">
          <fgColor indexed="64"/>
          <bgColor theme="5" tint="0.79998168889431442"/>
        </patternFill>
      </fill>
      <border diagonalUp="0" diagonalDown="0">
        <left style="double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  <protection locked="0" hidden="0"/>
    </dxf>
    <dxf>
      <border outline="0">
        <bottom style="thin">
          <color theme="5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L5" totalsRowShown="0" headerRowDxfId="19" dataDxfId="18" tableBorderDxfId="17">
  <autoFilter ref="A1:L5" xr:uid="{00000000-0009-0000-0100-000001000000}"/>
  <tableColumns count="12">
    <tableColumn id="1" xr3:uid="{00000000-0010-0000-0000-000001000000}" name="NOM_PRENOM" dataDxfId="16"/>
    <tableColumn id="2" xr3:uid="{00000000-0010-0000-0000-000002000000}" name="CENTRE" dataDxfId="15"/>
    <tableColumn id="3" xr3:uid="{00000000-0010-0000-0000-000003000000}" name="Date engagement" dataDxfId="14"/>
    <tableColumn id="4" xr3:uid="{00000000-0010-0000-0000-000004000000}" name="Journée 1" dataDxfId="13"/>
    <tableColumn id="5" xr3:uid="{00000000-0010-0000-0000-000005000000}" name="Journée 2" dataDxfId="12"/>
    <tableColumn id="6" xr3:uid="{00000000-0010-0000-0000-000006000000}" name="Journée 3" dataDxfId="11"/>
    <tableColumn id="7" xr3:uid="{00000000-0010-0000-0000-000007000000}" name="Journée 4" dataDxfId="10"/>
    <tableColumn id="8" xr3:uid="{00000000-0010-0000-0000-000008000000}" name="Journée 5" dataDxfId="9"/>
    <tableColumn id="9" xr3:uid="{00000000-0010-0000-0000-000009000000}" name="Journée 6" dataDxfId="8"/>
    <tableColumn id="10" xr3:uid="{00000000-0010-0000-0000-00000A000000}" name="Journée 7" dataDxfId="7"/>
    <tableColumn id="11" xr3:uid="{00000000-0010-0000-0000-00000B000000}" name="Exempté" dataDxfId="6"/>
    <tableColumn id="12" xr3:uid="{00000000-0010-0000-0000-00000C000000}" name="Fin Form " dataDxfId="0">
      <calculatedColumnFormula>C2+1000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Q15" sqref="Q15"/>
    </sheetView>
  </sheetViews>
  <sheetFormatPr baseColWidth="10" defaultRowHeight="15" x14ac:dyDescent="0.25"/>
  <cols>
    <col min="1" max="1" width="21" customWidth="1"/>
    <col min="3" max="3" width="18.85546875" customWidth="1"/>
    <col min="4" max="10" width="11.7109375" customWidth="1"/>
  </cols>
  <sheetData>
    <row r="1" spans="1:15" s="2" customFormat="1" ht="30" customHeight="1" x14ac:dyDescent="0.25">
      <c r="A1" s="1" t="s">
        <v>0</v>
      </c>
      <c r="B1" s="1" t="s">
        <v>1</v>
      </c>
      <c r="C1" s="8" t="s">
        <v>2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16</v>
      </c>
      <c r="L1" s="8" t="s">
        <v>17</v>
      </c>
    </row>
    <row r="2" spans="1:15" s="7" customFormat="1" x14ac:dyDescent="0.25">
      <c r="A2" s="3" t="s">
        <v>5</v>
      </c>
      <c r="B2" s="4">
        <v>1</v>
      </c>
      <c r="C2" s="5">
        <v>45352</v>
      </c>
      <c r="D2" s="6">
        <v>45591</v>
      </c>
      <c r="E2" s="6">
        <v>45381</v>
      </c>
      <c r="F2" s="5">
        <v>45443</v>
      </c>
      <c r="G2" s="6">
        <v>45562</v>
      </c>
      <c r="H2" s="5"/>
      <c r="I2" s="5"/>
      <c r="J2" s="5" t="s">
        <v>3</v>
      </c>
      <c r="K2" s="5"/>
      <c r="L2" s="5">
        <v>45622</v>
      </c>
      <c r="N2" s="7">
        <f>Tableau1[[#This Row],[Fin Form ]]-Tableau1[[#This Row],[Date engagement]]</f>
        <v>270</v>
      </c>
      <c r="O2" s="7" t="s">
        <v>26</v>
      </c>
    </row>
    <row r="3" spans="1:15" s="7" customFormat="1" x14ac:dyDescent="0.25">
      <c r="A3" s="3" t="s">
        <v>6</v>
      </c>
      <c r="B3" s="4">
        <v>2</v>
      </c>
      <c r="C3" s="5">
        <v>45444</v>
      </c>
      <c r="D3" s="6">
        <v>45591</v>
      </c>
      <c r="E3" s="6">
        <v>45465</v>
      </c>
      <c r="F3" s="5">
        <v>45625</v>
      </c>
      <c r="G3" s="6">
        <v>45710</v>
      </c>
      <c r="H3" s="5"/>
      <c r="I3" s="5"/>
      <c r="J3" s="5"/>
      <c r="K3" s="5"/>
      <c r="L3" s="5">
        <f t="shared" ref="L2:L5" si="0">C3+1000</f>
        <v>46444</v>
      </c>
      <c r="N3" s="7">
        <f>Tableau1[[#This Row],[Fin Form ]]-Tableau1[[#This Row],[Date engagement]]</f>
        <v>1000</v>
      </c>
      <c r="O3" s="7" t="s">
        <v>26</v>
      </c>
    </row>
    <row r="4" spans="1:15" s="7" customFormat="1" x14ac:dyDescent="0.25">
      <c r="A4" s="3" t="s">
        <v>7</v>
      </c>
      <c r="B4" s="4">
        <v>3</v>
      </c>
      <c r="C4" s="5">
        <v>45444</v>
      </c>
      <c r="D4" s="6">
        <v>45591</v>
      </c>
      <c r="E4" s="6">
        <v>45465</v>
      </c>
      <c r="F4" s="5" t="s">
        <v>4</v>
      </c>
      <c r="G4" s="6"/>
      <c r="H4" s="5"/>
      <c r="I4" s="5"/>
      <c r="J4" s="5" t="s">
        <v>3</v>
      </c>
      <c r="K4" s="5"/>
      <c r="L4" s="5">
        <f>Tableau1[[#This Row],[Date engagement]]+550</f>
        <v>45994</v>
      </c>
      <c r="N4" s="7">
        <f>Tableau1[[#This Row],[Fin Form ]]-Tableau1[[#This Row],[Date engagement]]</f>
        <v>550</v>
      </c>
      <c r="O4" s="7" t="s">
        <v>26</v>
      </c>
    </row>
    <row r="5" spans="1:15" s="7" customFormat="1" x14ac:dyDescent="0.25">
      <c r="A5" s="10" t="s">
        <v>8</v>
      </c>
      <c r="B5" s="11">
        <v>4</v>
      </c>
      <c r="C5" s="12">
        <v>45597</v>
      </c>
      <c r="D5" s="13"/>
      <c r="E5" s="13">
        <v>45626</v>
      </c>
      <c r="F5" s="12">
        <v>45676</v>
      </c>
      <c r="G5" s="13"/>
      <c r="H5" s="12"/>
      <c r="I5" s="12"/>
      <c r="J5" s="12" t="s">
        <v>3</v>
      </c>
      <c r="K5" s="12"/>
      <c r="L5" s="12">
        <f>C5+912</f>
        <v>46509</v>
      </c>
      <c r="N5" s="7">
        <f>Tableau1[[#This Row],[Fin Form ]]-Tableau1[[#This Row],[Date engagement]]</f>
        <v>912</v>
      </c>
      <c r="O5" s="7" t="s">
        <v>26</v>
      </c>
    </row>
    <row r="6" spans="1:15" x14ac:dyDescent="0.25">
      <c r="A6" s="10" t="s">
        <v>8</v>
      </c>
      <c r="B6" s="11">
        <v>4</v>
      </c>
      <c r="C6" s="12">
        <v>45597</v>
      </c>
      <c r="D6" s="13"/>
      <c r="E6" s="13">
        <v>45626</v>
      </c>
      <c r="F6" s="12">
        <v>45676</v>
      </c>
      <c r="G6" s="13"/>
      <c r="H6" s="12"/>
      <c r="I6" s="12"/>
      <c r="J6" s="12" t="s">
        <v>3</v>
      </c>
      <c r="K6" s="12"/>
      <c r="L6" s="12">
        <f>C6+914</f>
        <v>46511</v>
      </c>
      <c r="M6" s="7"/>
      <c r="N6" s="7">
        <f>L6-C6</f>
        <v>914</v>
      </c>
      <c r="O6" s="7" t="s">
        <v>26</v>
      </c>
    </row>
    <row r="7" spans="1:15" x14ac:dyDescent="0.25">
      <c r="A7" s="10" t="s">
        <v>8</v>
      </c>
      <c r="B7" s="11">
        <v>4</v>
      </c>
      <c r="C7" s="12">
        <v>45597</v>
      </c>
      <c r="D7" s="13"/>
      <c r="E7" s="13">
        <v>45626</v>
      </c>
      <c r="F7" s="12">
        <v>45676</v>
      </c>
      <c r="G7" s="13"/>
      <c r="H7" s="12"/>
      <c r="I7" s="12"/>
      <c r="J7" s="12" t="s">
        <v>3</v>
      </c>
      <c r="K7" s="12"/>
      <c r="L7" s="12">
        <f>C7+915</f>
        <v>46512</v>
      </c>
      <c r="N7" s="7">
        <f>L7-C7</f>
        <v>915</v>
      </c>
      <c r="O7" s="7" t="s">
        <v>26</v>
      </c>
    </row>
  </sheetData>
  <conditionalFormatting sqref="L2:L7">
    <cfRule type="expression" dxfId="2" priority="2">
      <formula>$C2+548 &lt; $L2</formula>
    </cfRule>
    <cfRule type="expression" dxfId="1" priority="1">
      <formula>$C2+913 &lt; $L2</formula>
    </cfRule>
  </conditionalFormatting>
  <dataValidations count="1">
    <dataValidation type="list" allowBlank="1" showInputMessage="1" showErrorMessage="1" sqref="K2:K7" xr:uid="{00000000-0002-0000-0000-000000000000}"/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"/>
  <sheetViews>
    <sheetView workbookViewId="0">
      <selection sqref="A1:B7"/>
    </sheetView>
  </sheetViews>
  <sheetFormatPr baseColWidth="10" defaultRowHeight="15" x14ac:dyDescent="0.25"/>
  <cols>
    <col min="2" max="2" width="17.5703125" customWidth="1"/>
  </cols>
  <sheetData>
    <row r="1" spans="1:2" x14ac:dyDescent="0.25">
      <c r="A1" s="9" t="s">
        <v>18</v>
      </c>
      <c r="B1" s="9" t="s">
        <v>19</v>
      </c>
    </row>
    <row r="2" spans="1:2" x14ac:dyDescent="0.25">
      <c r="A2" s="9" t="s">
        <v>25</v>
      </c>
      <c r="B2" s="9">
        <v>182</v>
      </c>
    </row>
    <row r="3" spans="1:2" x14ac:dyDescent="0.25">
      <c r="A3" s="9" t="s">
        <v>20</v>
      </c>
      <c r="B3" s="9">
        <v>365</v>
      </c>
    </row>
    <row r="4" spans="1:2" x14ac:dyDescent="0.25">
      <c r="A4" s="9" t="s">
        <v>21</v>
      </c>
      <c r="B4" s="9">
        <v>548</v>
      </c>
    </row>
    <row r="5" spans="1:2" x14ac:dyDescent="0.25">
      <c r="A5" s="9" t="s">
        <v>22</v>
      </c>
      <c r="B5" s="9">
        <v>730</v>
      </c>
    </row>
    <row r="6" spans="1:2" x14ac:dyDescent="0.25">
      <c r="A6" s="9" t="s">
        <v>23</v>
      </c>
      <c r="B6" s="9">
        <v>913</v>
      </c>
    </row>
    <row r="7" spans="1:2" x14ac:dyDescent="0.25">
      <c r="A7" s="9" t="s">
        <v>24</v>
      </c>
      <c r="B7" s="9">
        <v>1095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2025-04-07T12:14:34Z</dcterms:created>
  <dcterms:modified xsi:type="dcterms:W3CDTF">2025-04-08T09:03:50Z</dcterms:modified>
</cp:coreProperties>
</file>