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  <sheet name="Feuil2" sheetId="5" r:id="rId4"/>
  </sheets>
  <definedNames>
    <definedName name="dates">Sheet1!$B$2:$B$22</definedName>
    <definedName name="drawdown">Sheet1!$D$2:$D$22</definedName>
    <definedName name="max_drawdown">Sheet1!$G$1</definedName>
    <definedName name="testdates">Feuil2!$A$1:$A$7</definedName>
    <definedName name="testvaleurs">Feuil2!$B$1:$B$7</definedName>
  </definedNames>
  <calcPr calcId="125725"/>
</workbook>
</file>

<file path=xl/calcChain.xml><?xml version="1.0" encoding="utf-8"?>
<calcChain xmlns="http://schemas.openxmlformats.org/spreadsheetml/2006/main">
  <c r="B17" i="2"/>
  <c r="E7"/>
  <c r="E8"/>
  <c r="E5" i="5"/>
  <c r="E13" i="1"/>
  <c r="D9"/>
  <c r="D8"/>
  <c r="D3" i="3"/>
  <c r="D2" i="1"/>
  <c r="E3" l="1"/>
  <c r="D15" l="1"/>
  <c r="D16"/>
  <c r="D17"/>
  <c r="D18"/>
  <c r="D19"/>
  <c r="D20"/>
  <c r="D21"/>
  <c r="D22"/>
  <c r="D4"/>
  <c r="D5"/>
  <c r="D6"/>
  <c r="D7"/>
  <c r="D10"/>
  <c r="D11"/>
  <c r="D12"/>
  <c r="D13"/>
  <c r="D14"/>
  <c r="D3"/>
  <c r="G1" s="1"/>
</calcChain>
</file>

<file path=xl/sharedStrings.xml><?xml version="1.0" encoding="utf-8"?>
<sst xmlns="http://schemas.openxmlformats.org/spreadsheetml/2006/main" count="26" uniqueCount="24">
  <si>
    <t>data</t>
  </si>
  <si>
    <t>price</t>
  </si>
  <si>
    <t>max DD</t>
  </si>
  <si>
    <t>Time to recovery ?</t>
  </si>
  <si>
    <t>la valeur juste avant la chute (drawdown)</t>
  </si>
  <si>
    <r>
      <t xml:space="preserve">Il faut trouver la formule </t>
    </r>
    <r>
      <rPr>
        <i/>
        <sz val="11"/>
        <color theme="1"/>
        <rFont val="Calibri"/>
        <family val="2"/>
        <scheme val="minor"/>
      </rPr>
      <t>générique</t>
    </r>
    <r>
      <rPr>
        <sz val="11"/>
        <color theme="1"/>
        <rFont val="Calibri"/>
        <family val="2"/>
        <scheme val="minor"/>
      </rPr>
      <t xml:space="preserve"> qui nous permet d'égaler</t>
    </r>
  </si>
  <si>
    <t xml:space="preserve"> </t>
  </si>
  <si>
    <t>Pierre</t>
  </si>
  <si>
    <t>Jeanne</t>
  </si>
  <si>
    <t>Laurence</t>
  </si>
  <si>
    <t>Patrick</t>
  </si>
  <si>
    <t>Olivier</t>
  </si>
  <si>
    <t>Isabelle</t>
  </si>
  <si>
    <t>Laura</t>
  </si>
  <si>
    <t>=INDEX(dates;EQUIV(MIN(drawdown);drawdown;0))</t>
  </si>
  <si>
    <t>valeurs</t>
  </si>
  <si>
    <t>George</t>
  </si>
  <si>
    <t>B3</t>
  </si>
  <si>
    <t>B2</t>
  </si>
  <si>
    <t>Données</t>
  </si>
  <si>
    <t>drawdown</t>
  </si>
  <si>
    <t>test</t>
  </si>
  <si>
    <t>Premier échec =INDEX(dates;EQUIV(0;drawdown;0))</t>
  </si>
  <si>
    <t>La formule nous donnera cette date là.</t>
  </si>
</sst>
</file>

<file path=xl/styles.xml><?xml version="1.0" encoding="utf-8"?>
<styleSheet xmlns="http://schemas.openxmlformats.org/spreadsheetml/2006/main">
  <numFmts count="3">
    <numFmt numFmtId="164" formatCode="0.0%"/>
    <numFmt numFmtId="165" formatCode="0.000%"/>
    <numFmt numFmtId="167" formatCode="#,##0.00\ &quot;€&quot;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333333"/>
      <name val="Verdana"/>
      <family val="2"/>
    </font>
    <font>
      <b/>
      <sz val="10"/>
      <color rgb="FF333333"/>
      <name val="Verdana"/>
      <family val="2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1">
    <xf numFmtId="0" fontId="0" fillId="0" borderId="0" xfId="0"/>
    <xf numFmtId="15" fontId="0" fillId="0" borderId="0" xfId="0" applyNumberFormat="1"/>
    <xf numFmtId="9" fontId="1" fillId="0" borderId="0" xfId="1" applyFont="1"/>
    <xf numFmtId="164" fontId="0" fillId="0" borderId="0" xfId="0" applyNumberFormat="1"/>
    <xf numFmtId="165" fontId="1" fillId="0" borderId="0" xfId="1" applyNumberFormat="1" applyFont="1"/>
    <xf numFmtId="14" fontId="0" fillId="0" borderId="0" xfId="0" applyNumberFormat="1"/>
    <xf numFmtId="0" fontId="2" fillId="0" borderId="0" xfId="0" applyFont="1"/>
    <xf numFmtId="0" fontId="3" fillId="0" borderId="0" xfId="0" applyFont="1"/>
    <xf numFmtId="0" fontId="0" fillId="0" borderId="0" xfId="0" applyNumberFormat="1"/>
    <xf numFmtId="10" fontId="1" fillId="0" borderId="0" xfId="1" applyNumberFormat="1" applyFont="1"/>
    <xf numFmtId="167" fontId="0" fillId="0" borderId="0" xfId="0" applyNumberFormat="1"/>
    <xf numFmtId="49" fontId="0" fillId="0" borderId="0" xfId="0" applyNumberFormat="1"/>
    <xf numFmtId="0" fontId="0" fillId="0" borderId="0" xfId="0" quotePrefix="1"/>
    <xf numFmtId="0" fontId="1" fillId="0" borderId="0" xfId="1" applyNumberFormat="1" applyFont="1"/>
    <xf numFmtId="14" fontId="0" fillId="0" borderId="0" xfId="0" quotePrefix="1" applyNumberFormat="1"/>
    <xf numFmtId="0" fontId="0" fillId="0" borderId="1" xfId="0" applyBorder="1"/>
    <xf numFmtId="0" fontId="5" fillId="2" borderId="1" xfId="0" applyFont="1" applyFill="1" applyBorder="1"/>
    <xf numFmtId="14" fontId="6" fillId="2" borderId="0" xfId="0" applyNumberFormat="1" applyFont="1" applyFill="1"/>
    <xf numFmtId="0" fontId="6" fillId="0" borderId="0" xfId="0" applyFont="1" applyFill="1"/>
    <xf numFmtId="0" fontId="6" fillId="0" borderId="0" xfId="1" applyNumberFormat="1" applyFont="1" applyFill="1"/>
    <xf numFmtId="0" fontId="4" fillId="0" borderId="0" xfId="0" applyFont="1"/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scatterChart>
        <c:scatterStyle val="lineMarker"/>
        <c:ser>
          <c:idx val="1"/>
          <c:order val="1"/>
          <c:tx>
            <c:v>MAX DD</c:v>
          </c:tx>
          <c:spPr>
            <a:ln w="28575">
              <a:noFill/>
            </a:ln>
          </c:spPr>
          <c:xVal>
            <c:numRef>
              <c:f>Sheet1!$O$5:$O$7</c:f>
              <c:numCache>
                <c:formatCode>dd/mm/yyyy</c:formatCode>
                <c:ptCount val="3"/>
                <c:pt idx="0">
                  <c:v>40513</c:v>
                </c:pt>
                <c:pt idx="1">
                  <c:v>40544</c:v>
                </c:pt>
                <c:pt idx="2">
                  <c:v>40664</c:v>
                </c:pt>
              </c:numCache>
            </c:numRef>
          </c:xVal>
          <c:yVal>
            <c:numRef>
              <c:f>Sheet1!$P$5:$P$7</c:f>
              <c:numCache>
                <c:formatCode>General</c:formatCode>
                <c:ptCount val="3"/>
                <c:pt idx="0">
                  <c:v>0</c:v>
                </c:pt>
                <c:pt idx="1">
                  <c:v>-0.25714285714285712</c:v>
                </c:pt>
                <c:pt idx="2">
                  <c:v>0</c:v>
                </c:pt>
              </c:numCache>
            </c:numRef>
          </c:yVal>
        </c:ser>
        <c:axId val="157830144"/>
        <c:axId val="157840128"/>
      </c:scatterChart>
      <c:scatterChart>
        <c:scatterStyle val="smoothMarker"/>
        <c:ser>
          <c:idx val="0"/>
          <c:order val="0"/>
          <c:tx>
            <c:v>Drawdown</c:v>
          </c:tx>
          <c:marker>
            <c:symbol val="none"/>
          </c:marker>
          <c:xVal>
            <c:numRef>
              <c:f>Sheet1!$B$3:$B$22</c:f>
              <c:numCache>
                <c:formatCode>dd/mm/yyyy</c:formatCode>
                <c:ptCount val="20"/>
                <c:pt idx="0">
                  <c:v>40330</c:v>
                </c:pt>
                <c:pt idx="1">
                  <c:v>40360</c:v>
                </c:pt>
                <c:pt idx="2">
                  <c:v>40391</c:v>
                </c:pt>
                <c:pt idx="3">
                  <c:v>40422</c:v>
                </c:pt>
                <c:pt idx="4">
                  <c:v>40452</c:v>
                </c:pt>
                <c:pt idx="5">
                  <c:v>40483</c:v>
                </c:pt>
                <c:pt idx="6">
                  <c:v>40513</c:v>
                </c:pt>
                <c:pt idx="7">
                  <c:v>40544</c:v>
                </c:pt>
                <c:pt idx="8">
                  <c:v>40575</c:v>
                </c:pt>
                <c:pt idx="9">
                  <c:v>40603</c:v>
                </c:pt>
                <c:pt idx="10">
                  <c:v>40634</c:v>
                </c:pt>
                <c:pt idx="11">
                  <c:v>40664</c:v>
                </c:pt>
                <c:pt idx="12">
                  <c:v>40695</c:v>
                </c:pt>
                <c:pt idx="13">
                  <c:v>40725</c:v>
                </c:pt>
                <c:pt idx="14">
                  <c:v>40756</c:v>
                </c:pt>
                <c:pt idx="15">
                  <c:v>40787</c:v>
                </c:pt>
                <c:pt idx="16">
                  <c:v>40817</c:v>
                </c:pt>
                <c:pt idx="17">
                  <c:v>40848</c:v>
                </c:pt>
                <c:pt idx="18">
                  <c:v>40878</c:v>
                </c:pt>
                <c:pt idx="19">
                  <c:v>40909</c:v>
                </c:pt>
              </c:numCache>
            </c:numRef>
          </c:xVal>
          <c:yVal>
            <c:numRef>
              <c:f>Sheet1!$D$3:$D$22</c:f>
              <c:numCache>
                <c:formatCode>General</c:formatCode>
                <c:ptCount val="20"/>
                <c:pt idx="0">
                  <c:v>0</c:v>
                </c:pt>
                <c:pt idx="1">
                  <c:v>-0.15384615384615385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-0.25714285714285712</c:v>
                </c:pt>
                <c:pt idx="8">
                  <c:v>-0.19999999999999996</c:v>
                </c:pt>
                <c:pt idx="9">
                  <c:v>-0.16000000000000003</c:v>
                </c:pt>
                <c:pt idx="10">
                  <c:v>-8.5714285714285743E-2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-0.13725490196078427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yVal>
          <c:smooth val="1"/>
        </c:ser>
        <c:axId val="157830144"/>
        <c:axId val="157840128"/>
      </c:scatterChart>
      <c:valAx>
        <c:axId val="157830144"/>
        <c:scaling>
          <c:orientation val="minMax"/>
        </c:scaling>
        <c:axPos val="t"/>
        <c:numFmt formatCode="dd/mm/yyyy" sourceLinked="1"/>
        <c:tickLblPos val="nextTo"/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57840128"/>
        <c:crosses val="max"/>
        <c:crossBetween val="midCat"/>
        <c:majorUnit val="200"/>
        <c:minorUnit val="20"/>
      </c:valAx>
      <c:valAx>
        <c:axId val="157840128"/>
        <c:scaling>
          <c:orientation val="minMax"/>
        </c:scaling>
        <c:axPos val="l"/>
        <c:majorGridlines/>
        <c:numFmt formatCode="General" sourceLinked="1"/>
        <c:tickLblPos val="nextTo"/>
        <c:crossAx val="157830144"/>
        <c:crosses val="autoZero"/>
        <c:crossBetween val="midCat"/>
      </c:valAx>
    </c:plotArea>
    <c:legend>
      <c:legendPos val="r"/>
      <c:layout/>
    </c:legend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495300</xdr:colOff>
      <xdr:row>5</xdr:row>
      <xdr:rowOff>19050</xdr:rowOff>
    </xdr:from>
    <xdr:to>
      <xdr:col>13</xdr:col>
      <xdr:colOff>190500</xdr:colOff>
      <xdr:row>19</xdr:row>
      <xdr:rowOff>95250</xdr:rowOff>
    </xdr:to>
    <xdr:graphicFrame macro="">
      <xdr:nvGraphicFramePr>
        <xdr:cNvPr id="1025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P22"/>
  <sheetViews>
    <sheetView tabSelected="1" workbookViewId="0">
      <selection activeCell="E12" sqref="E12"/>
    </sheetView>
  </sheetViews>
  <sheetFormatPr baseColWidth="10" defaultColWidth="9.140625" defaultRowHeight="15"/>
  <cols>
    <col min="1" max="1" width="15.85546875" customWidth="1"/>
    <col min="2" max="2" width="15.28515625" customWidth="1"/>
    <col min="4" max="4" width="11.7109375" customWidth="1"/>
    <col min="5" max="5" width="41.85546875" customWidth="1"/>
    <col min="6" max="6" width="10.7109375" bestFit="1" customWidth="1"/>
    <col min="13" max="13" width="9.5703125" bestFit="1" customWidth="1"/>
    <col min="15" max="15" width="10.7109375" bestFit="1" customWidth="1"/>
  </cols>
  <sheetData>
    <row r="1" spans="2:16">
      <c r="B1" t="s">
        <v>0</v>
      </c>
      <c r="C1" t="s">
        <v>1</v>
      </c>
      <c r="D1" t="s">
        <v>20</v>
      </c>
      <c r="E1" t="s">
        <v>21</v>
      </c>
      <c r="F1" t="s">
        <v>2</v>
      </c>
      <c r="G1" s="3">
        <f>MIN(D3:D22)</f>
        <v>-0.25714285714285712</v>
      </c>
      <c r="I1" t="s">
        <v>3</v>
      </c>
    </row>
    <row r="2" spans="2:16">
      <c r="B2" s="5">
        <v>40299</v>
      </c>
      <c r="C2">
        <v>100</v>
      </c>
      <c r="D2" s="13">
        <f>C2/MAX($C$2:C2)-1</f>
        <v>0</v>
      </c>
    </row>
    <row r="3" spans="2:16">
      <c r="B3" s="5">
        <v>40330</v>
      </c>
      <c r="C3">
        <v>130</v>
      </c>
      <c r="D3" s="13">
        <f>C3/MAX($C$2:C3)-1</f>
        <v>0</v>
      </c>
      <c r="E3" s="5">
        <f>INDEX($B2:$B22,MATCH(MIN(D2:D22),D2:D22,0))</f>
        <v>40544</v>
      </c>
      <c r="F3" s="5"/>
    </row>
    <row r="4" spans="2:16">
      <c r="B4" s="5">
        <v>40360</v>
      </c>
      <c r="C4">
        <v>110</v>
      </c>
      <c r="D4" s="13">
        <f>C4/MAX($C$2:C4)-1</f>
        <v>-0.15384615384615385</v>
      </c>
    </row>
    <row r="5" spans="2:16">
      <c r="B5" s="5">
        <v>40391</v>
      </c>
      <c r="C5">
        <v>140</v>
      </c>
      <c r="D5" s="13">
        <f>C5/MAX($C$2:C5)-1</f>
        <v>0</v>
      </c>
      <c r="E5" s="12" t="s">
        <v>14</v>
      </c>
      <c r="O5" s="5">
        <v>40513</v>
      </c>
      <c r="P5">
        <v>0</v>
      </c>
    </row>
    <row r="6" spans="2:16">
      <c r="B6" s="5">
        <v>40422</v>
      </c>
      <c r="C6">
        <v>145</v>
      </c>
      <c r="D6" s="13">
        <f>C6/MAX($C$2:C6)-1</f>
        <v>0</v>
      </c>
      <c r="O6" s="5">
        <v>40544</v>
      </c>
      <c r="P6">
        <v>-0.25714285714285712</v>
      </c>
    </row>
    <row r="7" spans="2:16">
      <c r="B7" s="5">
        <v>40452</v>
      </c>
      <c r="C7">
        <v>155</v>
      </c>
      <c r="D7" s="13">
        <f>C7/MAX($C$2:C7)-1</f>
        <v>0</v>
      </c>
      <c r="E7" s="14" t="s">
        <v>22</v>
      </c>
      <c r="O7" s="5">
        <v>40664</v>
      </c>
      <c r="P7">
        <v>0</v>
      </c>
    </row>
    <row r="8" spans="2:16">
      <c r="B8" s="5">
        <v>40483</v>
      </c>
      <c r="C8">
        <v>165</v>
      </c>
      <c r="D8" s="13">
        <f>C8/MAX($C$2:C8)-1</f>
        <v>0</v>
      </c>
      <c r="O8" s="1"/>
    </row>
    <row r="9" spans="2:16">
      <c r="B9" s="5">
        <v>40513</v>
      </c>
      <c r="C9">
        <v>175</v>
      </c>
      <c r="D9" s="13">
        <f>C9/MAX($C$2:C9)-1</f>
        <v>0</v>
      </c>
      <c r="O9" s="2"/>
    </row>
    <row r="10" spans="2:16">
      <c r="B10" s="5">
        <v>40544</v>
      </c>
      <c r="C10">
        <v>130</v>
      </c>
      <c r="D10" s="13">
        <f>C10/MAX($C$2:C10)-1</f>
        <v>-0.25714285714285712</v>
      </c>
      <c r="O10" s="4"/>
    </row>
    <row r="11" spans="2:16">
      <c r="B11" s="5">
        <v>40575</v>
      </c>
      <c r="C11">
        <v>140</v>
      </c>
      <c r="D11" s="13">
        <f>C11/MAX($C$2:C11)-1</f>
        <v>-0.19999999999999996</v>
      </c>
      <c r="F11" t="s">
        <v>6</v>
      </c>
      <c r="O11" s="2"/>
    </row>
    <row r="12" spans="2:16">
      <c r="B12" s="5">
        <v>40603</v>
      </c>
      <c r="C12">
        <v>147</v>
      </c>
      <c r="D12" s="13">
        <f>C12/MAX($C$2:C12)-1</f>
        <v>-0.16000000000000003</v>
      </c>
      <c r="O12" s="7"/>
    </row>
    <row r="13" spans="2:16">
      <c r="B13" s="5">
        <v>40634</v>
      </c>
      <c r="C13">
        <v>160</v>
      </c>
      <c r="D13" s="13">
        <f>C13/MAX($C$2:C13)-1</f>
        <v>-8.5714285714285743E-2</v>
      </c>
      <c r="E13" t="str">
        <f t="shared" ref="E12:E15" si="0">IF(D13=0,B13,"")</f>
        <v/>
      </c>
      <c r="O13" s="6"/>
    </row>
    <row r="14" spans="2:16">
      <c r="B14" s="17">
        <v>40664</v>
      </c>
      <c r="C14" s="18">
        <v>225</v>
      </c>
      <c r="D14" s="19">
        <f>C14/MAX($C$2:C14)-1</f>
        <v>0</v>
      </c>
      <c r="E14" s="20" t="s">
        <v>23</v>
      </c>
      <c r="O14" s="6"/>
    </row>
    <row r="15" spans="2:16">
      <c r="B15" s="5">
        <v>40695</v>
      </c>
      <c r="C15">
        <v>235</v>
      </c>
      <c r="D15" s="13">
        <f>C15/MAX($C$2:C15)-1</f>
        <v>0</v>
      </c>
    </row>
    <row r="16" spans="2:16">
      <c r="B16" s="5">
        <v>40725</v>
      </c>
      <c r="C16">
        <v>245</v>
      </c>
      <c r="D16" s="13">
        <f>C16/MAX($C$2:C16)-1</f>
        <v>0</v>
      </c>
      <c r="E16" s="8"/>
    </row>
    <row r="17" spans="2:15">
      <c r="B17" s="5">
        <v>40756</v>
      </c>
      <c r="C17">
        <v>255</v>
      </c>
      <c r="D17" s="13">
        <f>C17/MAX($C$2:C17)-1</f>
        <v>0</v>
      </c>
    </row>
    <row r="18" spans="2:15">
      <c r="B18" s="5">
        <v>40787</v>
      </c>
      <c r="C18">
        <v>220</v>
      </c>
      <c r="D18" s="13">
        <f>C18/MAX($C$2:C18)-1</f>
        <v>-0.13725490196078427</v>
      </c>
      <c r="O18" t="s">
        <v>5</v>
      </c>
    </row>
    <row r="19" spans="2:15">
      <c r="B19" s="5">
        <v>40817</v>
      </c>
      <c r="C19">
        <v>275</v>
      </c>
      <c r="D19" s="13">
        <f>C19/MAX($C$2:C19)-1</f>
        <v>0</v>
      </c>
      <c r="O19" s="6" t="s">
        <v>4</v>
      </c>
    </row>
    <row r="20" spans="2:15">
      <c r="B20" s="5">
        <v>40848</v>
      </c>
      <c r="C20">
        <v>285</v>
      </c>
      <c r="D20" s="13">
        <f>C20/MAX($C$2:C20)-1</f>
        <v>0</v>
      </c>
    </row>
    <row r="21" spans="2:15">
      <c r="B21" s="5">
        <v>40878</v>
      </c>
      <c r="C21">
        <v>295</v>
      </c>
      <c r="D21" s="13">
        <f>C21/MAX($C$2:C21)-1</f>
        <v>0</v>
      </c>
    </row>
    <row r="22" spans="2:15">
      <c r="B22" s="5">
        <v>40909</v>
      </c>
      <c r="C22">
        <v>305</v>
      </c>
      <c r="D22" s="13">
        <f>C22/MAX($C$2:C22)-1</f>
        <v>0</v>
      </c>
      <c r="L22" t="s">
        <v>6</v>
      </c>
    </row>
  </sheetData>
  <dataValidations count="1">
    <dataValidation type="list" allowBlank="1" showInputMessage="1" showErrorMessage="1" sqref="E6">
      <formula1>drawdown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33"/>
  <sheetViews>
    <sheetView workbookViewId="0">
      <selection activeCell="B17" sqref="B17"/>
    </sheetView>
  </sheetViews>
  <sheetFormatPr baseColWidth="10" defaultColWidth="9.140625" defaultRowHeight="15"/>
  <cols>
    <col min="4" max="4" width="10.7109375" bestFit="1" customWidth="1"/>
    <col min="6" max="6" width="9.5703125" bestFit="1" customWidth="1"/>
    <col min="8" max="8" width="10.7109375" bestFit="1" customWidth="1"/>
  </cols>
  <sheetData>
    <row r="1" spans="1:5">
      <c r="A1" s="16" t="s">
        <v>19</v>
      </c>
      <c r="B1" s="16" t="s">
        <v>19</v>
      </c>
    </row>
    <row r="2" spans="1:5">
      <c r="A2" s="15" t="s">
        <v>18</v>
      </c>
      <c r="B2" s="15">
        <v>1.333</v>
      </c>
    </row>
    <row r="3" spans="1:5">
      <c r="A3" s="15" t="s">
        <v>17</v>
      </c>
      <c r="B3" s="15">
        <v>45</v>
      </c>
    </row>
    <row r="4" spans="1:5">
      <c r="A4" s="15" t="s">
        <v>16</v>
      </c>
      <c r="B4" s="15">
        <v>10</v>
      </c>
    </row>
    <row r="5" spans="1:5">
      <c r="A5" s="15">
        <v>5</v>
      </c>
      <c r="B5" s="15">
        <v>62</v>
      </c>
    </row>
    <row r="7" spans="1:5">
      <c r="E7">
        <f ca="1">INDIRECT(A2)</f>
        <v>1.333</v>
      </c>
    </row>
    <row r="8" spans="1:5">
      <c r="E8">
        <f ca="1">INDIRECT(A3)</f>
        <v>45</v>
      </c>
    </row>
    <row r="13" spans="1:5">
      <c r="A13" s="9"/>
      <c r="D13" s="5"/>
    </row>
    <row r="14" spans="1:5">
      <c r="A14" s="9"/>
      <c r="D14" s="5"/>
    </row>
    <row r="15" spans="1:5">
      <c r="A15" s="9"/>
      <c r="D15" s="5"/>
    </row>
    <row r="16" spans="1:5">
      <c r="A16" s="9"/>
      <c r="D16" s="5"/>
    </row>
    <row r="17" spans="1:8">
      <c r="A17" s="9"/>
      <c r="B17" s="5">
        <f>INDEX(dates,MATCH(MIN(drawdown),drawdown,0))</f>
        <v>40544</v>
      </c>
      <c r="D17" s="5"/>
    </row>
    <row r="18" spans="1:8">
      <c r="A18" s="9"/>
      <c r="D18" s="5"/>
    </row>
    <row r="19" spans="1:8">
      <c r="A19" s="9"/>
      <c r="D19" s="5"/>
      <c r="H19" s="11"/>
    </row>
    <row r="20" spans="1:8">
      <c r="A20" s="9"/>
      <c r="D20" s="5"/>
    </row>
    <row r="21" spans="1:8">
      <c r="A21" s="9"/>
      <c r="D21" s="5"/>
    </row>
    <row r="22" spans="1:8">
      <c r="A22" s="9"/>
      <c r="D22" s="5"/>
    </row>
    <row r="23" spans="1:8">
      <c r="A23" s="9"/>
      <c r="D23" s="5"/>
    </row>
    <row r="24" spans="1:8">
      <c r="A24" s="9"/>
      <c r="D24" s="5"/>
    </row>
    <row r="25" spans="1:8">
      <c r="A25" s="9"/>
      <c r="D25" s="5"/>
    </row>
    <row r="26" spans="1:8">
      <c r="A26" s="9"/>
      <c r="D26" s="5"/>
    </row>
    <row r="27" spans="1:8">
      <c r="A27" s="9"/>
      <c r="D27" s="5"/>
    </row>
    <row r="28" spans="1:8">
      <c r="A28" s="9"/>
      <c r="D28" s="5"/>
    </row>
    <row r="29" spans="1:8">
      <c r="A29" s="9"/>
      <c r="D29" s="5"/>
    </row>
    <row r="30" spans="1:8">
      <c r="A30" s="9"/>
      <c r="D30" s="5"/>
    </row>
    <row r="31" spans="1:8">
      <c r="A31" s="9"/>
      <c r="D31" s="5"/>
    </row>
    <row r="32" spans="1:8">
      <c r="A32" s="9"/>
      <c r="D32" s="5"/>
    </row>
    <row r="33" spans="4:4">
      <c r="D33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D8"/>
  <sheetViews>
    <sheetView workbookViewId="0">
      <selection activeCell="D3" sqref="D3"/>
    </sheetView>
  </sheetViews>
  <sheetFormatPr baseColWidth="10" defaultColWidth="9.140625" defaultRowHeight="15"/>
  <cols>
    <col min="2" max="2" width="9.42578125" bestFit="1" customWidth="1"/>
  </cols>
  <sheetData>
    <row r="2" spans="1:4">
      <c r="A2" t="s">
        <v>7</v>
      </c>
      <c r="B2" s="10">
        <v>8350</v>
      </c>
    </row>
    <row r="3" spans="1:4">
      <c r="A3" t="s">
        <v>8</v>
      </c>
      <c r="B3" s="10">
        <v>3085</v>
      </c>
      <c r="D3" t="str">
        <f>INDEX($A2:$A8,MATCH(MIN(B2:B8),B2:B8,0))</f>
        <v>Jeanne</v>
      </c>
    </row>
    <row r="4" spans="1:4">
      <c r="A4" t="s">
        <v>9</v>
      </c>
      <c r="B4" s="10">
        <v>6788</v>
      </c>
    </row>
    <row r="5" spans="1:4">
      <c r="A5" t="s">
        <v>10</v>
      </c>
      <c r="B5" s="10">
        <v>7731</v>
      </c>
    </row>
    <row r="6" spans="1:4">
      <c r="A6" t="s">
        <v>11</v>
      </c>
      <c r="B6" s="10">
        <v>8265</v>
      </c>
    </row>
    <row r="7" spans="1:4">
      <c r="A7" t="s">
        <v>12</v>
      </c>
      <c r="B7" s="10">
        <v>5653</v>
      </c>
    </row>
    <row r="8" spans="1:4">
      <c r="A8" t="s">
        <v>13</v>
      </c>
      <c r="B8" s="10">
        <v>7224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H7"/>
  <sheetViews>
    <sheetView workbookViewId="0">
      <selection activeCell="E12" sqref="E12"/>
    </sheetView>
  </sheetViews>
  <sheetFormatPr baseColWidth="10" defaultRowHeight="15"/>
  <sheetData>
    <row r="1" spans="1:8">
      <c r="A1" s="5">
        <v>32874</v>
      </c>
      <c r="B1">
        <v>4</v>
      </c>
    </row>
    <row r="2" spans="1:8">
      <c r="A2" s="5">
        <v>32875</v>
      </c>
      <c r="B2">
        <v>5</v>
      </c>
    </row>
    <row r="3" spans="1:8">
      <c r="A3" s="5">
        <v>32876</v>
      </c>
      <c r="B3">
        <v>78</v>
      </c>
    </row>
    <row r="4" spans="1:8">
      <c r="A4" s="5">
        <v>32877</v>
      </c>
      <c r="B4">
        <v>6</v>
      </c>
      <c r="G4" t="s">
        <v>15</v>
      </c>
      <c r="H4">
        <v>546</v>
      </c>
    </row>
    <row r="5" spans="1:8">
      <c r="A5" s="5">
        <v>32878</v>
      </c>
      <c r="B5">
        <v>23</v>
      </c>
      <c r="E5" s="5">
        <f>INDEX(testdates,MATCH(H4,testvaleurs,0))</f>
        <v>32879</v>
      </c>
    </row>
    <row r="6" spans="1:8">
      <c r="A6" s="5">
        <v>32879</v>
      </c>
      <c r="B6">
        <v>546</v>
      </c>
    </row>
    <row r="7" spans="1:8">
      <c r="A7" s="5">
        <v>32880</v>
      </c>
      <c r="B7">
        <v>5</v>
      </c>
    </row>
  </sheetData>
  <dataValidations count="1">
    <dataValidation type="list" allowBlank="1" showInputMessage="1" showErrorMessage="1" sqref="H4">
      <formula1>testvaleurs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Sheet1</vt:lpstr>
      <vt:lpstr>Sheet2</vt:lpstr>
      <vt:lpstr>Sheet3</vt:lpstr>
      <vt:lpstr>Feuil2</vt:lpstr>
      <vt:lpstr>dates</vt:lpstr>
      <vt:lpstr>drawdown</vt:lpstr>
      <vt:lpstr>max_drawdown</vt:lpstr>
      <vt:lpstr>testdates</vt:lpstr>
      <vt:lpstr>testvaleurs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M</dc:creator>
  <cp:lastModifiedBy>Clement</cp:lastModifiedBy>
  <dcterms:created xsi:type="dcterms:W3CDTF">2012-03-13T22:41:07Z</dcterms:created>
  <dcterms:modified xsi:type="dcterms:W3CDTF">2013-12-05T18:03:28Z</dcterms:modified>
</cp:coreProperties>
</file>