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1595" windowHeight="7425"/>
  </bookViews>
  <sheets>
    <sheet name="Cotations" sheetId="1" r:id="rId1"/>
    <sheet name="Variables" sheetId="2" r:id="rId2"/>
    <sheet name="Feuil3" sheetId="3" r:id="rId3"/>
  </sheets>
  <definedNames>
    <definedName name="_xlnm._FilterDatabase" localSheetId="0" hidden="1">Cotations!$B$2:$BK$3</definedName>
    <definedName name="HTR">Variables!$B$1</definedName>
    <definedName name="MDTFO">Variables!$B$2</definedName>
  </definedNames>
  <calcPr calcId="125725"/>
</workbook>
</file>

<file path=xl/calcChain.xml><?xml version="1.0" encoding="utf-8"?>
<calcChain xmlns="http://schemas.openxmlformats.org/spreadsheetml/2006/main">
  <c r="M102" i="1"/>
  <c r="N102"/>
  <c r="L102" s="1"/>
  <c r="O102"/>
  <c r="M103"/>
  <c r="N103"/>
  <c r="O103"/>
  <c r="M104"/>
  <c r="N104"/>
  <c r="L104" s="1"/>
  <c r="O104"/>
  <c r="M105"/>
  <c r="N105"/>
  <c r="O105"/>
  <c r="M106"/>
  <c r="N106"/>
  <c r="L106" s="1"/>
  <c r="O106"/>
  <c r="M107"/>
  <c r="N107"/>
  <c r="O107"/>
  <c r="M108"/>
  <c r="N108"/>
  <c r="L108" s="1"/>
  <c r="O108"/>
  <c r="M109"/>
  <c r="N109"/>
  <c r="O109"/>
  <c r="M110"/>
  <c r="N110"/>
  <c r="L110" s="1"/>
  <c r="O110"/>
  <c r="M111"/>
  <c r="N111"/>
  <c r="O111"/>
  <c r="M112"/>
  <c r="N112"/>
  <c r="L112" s="1"/>
  <c r="O112"/>
  <c r="M113"/>
  <c r="N113"/>
  <c r="O113"/>
  <c r="M114"/>
  <c r="N114"/>
  <c r="L114" s="1"/>
  <c r="O114"/>
  <c r="M115"/>
  <c r="N115"/>
  <c r="O115"/>
  <c r="M116"/>
  <c r="N116"/>
  <c r="L116" s="1"/>
  <c r="O116"/>
  <c r="M117"/>
  <c r="N117"/>
  <c r="O117"/>
  <c r="M118"/>
  <c r="N118"/>
  <c r="L118" s="1"/>
  <c r="O118"/>
  <c r="M119"/>
  <c r="N119"/>
  <c r="O119"/>
  <c r="M120"/>
  <c r="N120"/>
  <c r="L120" s="1"/>
  <c r="O120"/>
  <c r="M121"/>
  <c r="N121"/>
  <c r="O121"/>
  <c r="M122"/>
  <c r="N122"/>
  <c r="L122" s="1"/>
  <c r="O122"/>
  <c r="M123"/>
  <c r="N123"/>
  <c r="O123"/>
  <c r="O101"/>
  <c r="N101"/>
  <c r="M101"/>
  <c r="L101"/>
  <c r="M100"/>
  <c r="N100"/>
  <c r="L100" s="1"/>
  <c r="O100"/>
  <c r="L123" l="1"/>
  <c r="L121"/>
  <c r="L119"/>
  <c r="L117"/>
  <c r="L115"/>
  <c r="L113"/>
  <c r="L111"/>
  <c r="L109"/>
  <c r="L107"/>
  <c r="L105"/>
  <c r="L103"/>
  <c r="M99"/>
  <c r="N99"/>
  <c r="O99"/>
  <c r="O98"/>
  <c r="N98"/>
  <c r="M98"/>
  <c r="L98"/>
  <c r="O97"/>
  <c r="N97"/>
  <c r="M97"/>
  <c r="L97"/>
  <c r="M94"/>
  <c r="N94"/>
  <c r="O94"/>
  <c r="M95"/>
  <c r="N95"/>
  <c r="O95"/>
  <c r="M96"/>
  <c r="N96"/>
  <c r="O96"/>
  <c r="O93"/>
  <c r="L93" s="1"/>
  <c r="N93"/>
  <c r="M93"/>
  <c r="M73"/>
  <c r="N73"/>
  <c r="O73"/>
  <c r="M74"/>
  <c r="N74"/>
  <c r="O74"/>
  <c r="M75"/>
  <c r="N75"/>
  <c r="O75"/>
  <c r="M76"/>
  <c r="N76"/>
  <c r="O76"/>
  <c r="M77"/>
  <c r="N77"/>
  <c r="O77"/>
  <c r="M78"/>
  <c r="N78"/>
  <c r="O78"/>
  <c r="M79"/>
  <c r="N79"/>
  <c r="O79"/>
  <c r="M80"/>
  <c r="N80"/>
  <c r="O80"/>
  <c r="O72"/>
  <c r="N72"/>
  <c r="M72"/>
  <c r="M89"/>
  <c r="N89"/>
  <c r="O89"/>
  <c r="M90"/>
  <c r="N90"/>
  <c r="O90"/>
  <c r="M91"/>
  <c r="N91"/>
  <c r="O91"/>
  <c r="M92"/>
  <c r="N92"/>
  <c r="O92"/>
  <c r="M82"/>
  <c r="N82"/>
  <c r="O82"/>
  <c r="M83"/>
  <c r="N83"/>
  <c r="O83"/>
  <c r="M84"/>
  <c r="N84"/>
  <c r="O84"/>
  <c r="M85"/>
  <c r="N85"/>
  <c r="O85"/>
  <c r="M86"/>
  <c r="N86"/>
  <c r="O86"/>
  <c r="M87"/>
  <c r="N87"/>
  <c r="O87"/>
  <c r="M88"/>
  <c r="N88"/>
  <c r="O88"/>
  <c r="O81"/>
  <c r="N81"/>
  <c r="M81"/>
  <c r="M4"/>
  <c r="N4"/>
  <c r="O4"/>
  <c r="O46"/>
  <c r="N46"/>
  <c r="M46"/>
  <c r="L79" l="1"/>
  <c r="L77"/>
  <c r="L75"/>
  <c r="L73"/>
  <c r="L95"/>
  <c r="L99"/>
  <c r="L96"/>
  <c r="L94"/>
  <c r="L46"/>
  <c r="L4"/>
  <c r="L81"/>
  <c r="L88"/>
  <c r="L86"/>
  <c r="L84"/>
  <c r="L82"/>
  <c r="L91"/>
  <c r="L89"/>
  <c r="L72"/>
  <c r="L80"/>
  <c r="L78"/>
  <c r="L76"/>
  <c r="L74"/>
  <c r="L87"/>
  <c r="L85"/>
  <c r="L83"/>
  <c r="L92"/>
  <c r="L90"/>
  <c r="O69" l="1"/>
  <c r="N69"/>
  <c r="M69"/>
  <c r="O68"/>
  <c r="N68"/>
  <c r="M68"/>
  <c r="O71"/>
  <c r="N71"/>
  <c r="M71"/>
  <c r="O70"/>
  <c r="N70"/>
  <c r="M70"/>
  <c r="O67"/>
  <c r="N67"/>
  <c r="M67"/>
  <c r="L70" l="1"/>
  <c r="L71"/>
  <c r="L67"/>
  <c r="L69"/>
  <c r="L68"/>
  <c r="O66" l="1"/>
  <c r="N66"/>
  <c r="M66"/>
  <c r="O65"/>
  <c r="N65"/>
  <c r="M65"/>
  <c r="O64"/>
  <c r="N64"/>
  <c r="M64"/>
  <c r="O63"/>
  <c r="N63"/>
  <c r="M63"/>
  <c r="O62"/>
  <c r="N62"/>
  <c r="M62"/>
  <c r="O61"/>
  <c r="N61"/>
  <c r="M61"/>
  <c r="O60"/>
  <c r="N60"/>
  <c r="M60"/>
  <c r="O59"/>
  <c r="N59"/>
  <c r="M59"/>
  <c r="O58"/>
  <c r="N58"/>
  <c r="M58"/>
  <c r="O57"/>
  <c r="N57"/>
  <c r="M57"/>
  <c r="O56"/>
  <c r="N56"/>
  <c r="M56"/>
  <c r="O54"/>
  <c r="N54"/>
  <c r="M54"/>
  <c r="O53"/>
  <c r="N53"/>
  <c r="M53"/>
  <c r="O52"/>
  <c r="N52"/>
  <c r="M52"/>
  <c r="O51"/>
  <c r="N51"/>
  <c r="M51"/>
  <c r="O50"/>
  <c r="N50"/>
  <c r="M50"/>
  <c r="O49"/>
  <c r="N49"/>
  <c r="M49"/>
  <c r="O48"/>
  <c r="N48"/>
  <c r="M48"/>
  <c r="O47"/>
  <c r="N47"/>
  <c r="M47"/>
  <c r="O45"/>
  <c r="N45"/>
  <c r="M45"/>
  <c r="O44"/>
  <c r="N44"/>
  <c r="M44"/>
  <c r="O43"/>
  <c r="N43"/>
  <c r="M43"/>
  <c r="O42"/>
  <c r="N42"/>
  <c r="M42"/>
  <c r="O41"/>
  <c r="N41"/>
  <c r="M41"/>
  <c r="O40"/>
  <c r="N40"/>
  <c r="M40"/>
  <c r="O39"/>
  <c r="N39"/>
  <c r="M39"/>
  <c r="O38"/>
  <c r="N38"/>
  <c r="M38"/>
  <c r="O37"/>
  <c r="N37"/>
  <c r="M37"/>
  <c r="O36"/>
  <c r="N36"/>
  <c r="M36"/>
  <c r="O35"/>
  <c r="N35"/>
  <c r="M35"/>
  <c r="O34"/>
  <c r="N34"/>
  <c r="M34"/>
  <c r="L53" l="1"/>
  <c r="L56"/>
  <c r="L58"/>
  <c r="L60"/>
  <c r="L64"/>
  <c r="L66"/>
  <c r="L52"/>
  <c r="L54"/>
  <c r="L57"/>
  <c r="L59"/>
  <c r="L61"/>
  <c r="L65"/>
  <c r="L35"/>
  <c r="L37"/>
  <c r="L39"/>
  <c r="L41"/>
  <c r="L43"/>
  <c r="L45"/>
  <c r="L48"/>
  <c r="L50"/>
  <c r="L62"/>
  <c r="L34"/>
  <c r="L36"/>
  <c r="L38"/>
  <c r="L40"/>
  <c r="L42"/>
  <c r="L44"/>
  <c r="L47"/>
  <c r="L63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L21" l="1"/>
  <c r="L23"/>
  <c r="L25"/>
  <c r="L31"/>
  <c r="L33"/>
  <c r="L32"/>
  <c r="L27"/>
  <c r="L29"/>
  <c r="L30"/>
  <c r="L22"/>
  <c r="L24"/>
  <c r="L26"/>
  <c r="L28"/>
  <c r="L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L18" l="1"/>
  <c r="L17"/>
  <c r="L5"/>
  <c r="L7"/>
  <c r="L9"/>
  <c r="L11"/>
  <c r="L13"/>
  <c r="L14"/>
  <c r="L16"/>
  <c r="L10"/>
  <c r="L12"/>
  <c r="L8"/>
  <c r="L15"/>
  <c r="L19"/>
  <c r="L6"/>
</calcChain>
</file>

<file path=xl/comments1.xml><?xml version="1.0" encoding="utf-8"?>
<comments xmlns="http://schemas.openxmlformats.org/spreadsheetml/2006/main">
  <authors>
    <author>GHOFRANE BEN THAIER (A379349)</author>
  </authors>
  <commentList>
    <comment ref="W34" authorId="0">
      <text>
        <r>
          <rPr>
            <sz val="11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2 k euros by switch</t>
        </r>
        <r>
          <rPr>
            <b/>
            <sz val="11"/>
            <color indexed="81"/>
            <rFont val="Tahoma"/>
            <family val="2"/>
          </rPr>
          <t>.</t>
        </r>
        <r>
          <rPr>
            <sz val="11"/>
            <color indexed="81"/>
            <rFont val="Tahoma"/>
            <family val="2"/>
          </rPr>
          <t xml:space="preserve">
Nb of Switch = </t>
        </r>
        <r>
          <rPr>
            <sz val="12"/>
            <color indexed="81"/>
            <rFont val="Tahoma"/>
            <family val="2"/>
          </rPr>
          <t xml:space="preserve">(Nb of user </t>
        </r>
        <r>
          <rPr>
            <sz val="12"/>
            <color indexed="81"/>
            <rFont val="Calibri"/>
            <family val="2"/>
          </rPr>
          <t>×</t>
        </r>
        <r>
          <rPr>
            <sz val="12"/>
            <color indexed="81"/>
            <rFont val="Tahoma"/>
            <family val="2"/>
          </rPr>
          <t xml:space="preserve"> 1,5) / 48 </t>
        </r>
      </text>
    </comment>
    <comment ref="W35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2 k euros by switch.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Nb of Switch = (Nb of user × 1,5) / 48 </t>
        </r>
      </text>
    </comment>
    <comment ref="AF35" authorId="0">
      <text>
        <r>
          <rPr>
            <b/>
            <sz val="9"/>
            <color indexed="81"/>
            <rFont val="Tahoma"/>
            <family val="2"/>
          </rPr>
          <t xml:space="preserve">1500 EUROS BY OPERATION
</t>
        </r>
        <r>
          <rPr>
            <b/>
            <sz val="10"/>
            <color indexed="81"/>
            <rFont val="Tahoma"/>
            <family val="2"/>
          </rPr>
          <t>FYI : 1 operation = i pile of switch = max 4 switches</t>
        </r>
      </text>
    </comment>
    <comment ref="AX35" authorId="0">
      <text>
        <r>
          <rPr>
            <b/>
            <sz val="10"/>
            <color indexed="81"/>
            <rFont val="Tahoma"/>
            <family val="2"/>
          </rPr>
          <t xml:space="preserve"> 3 to 10 operations = 5 MD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Calibri"/>
            <family val="2"/>
          </rPr>
          <t>˃</t>
        </r>
        <r>
          <rPr>
            <b/>
            <sz val="10"/>
            <color indexed="81"/>
            <rFont val="Tahoma"/>
            <family val="2"/>
          </rPr>
          <t xml:space="preserve"> 10 depends on the complexity</t>
        </r>
      </text>
    </comment>
    <comment ref="AY35" authorId="0">
      <text>
        <r>
          <rPr>
            <b/>
            <sz val="10"/>
            <color indexed="81"/>
            <rFont val="Tahoma"/>
            <family val="2"/>
          </rPr>
          <t xml:space="preserve"> 3 to 10 operations = 5 MD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Calibri"/>
            <family val="2"/>
          </rPr>
          <t>˃</t>
        </r>
        <r>
          <rPr>
            <b/>
            <sz val="10"/>
            <color indexed="81"/>
            <rFont val="Tahoma"/>
            <family val="2"/>
          </rPr>
          <t xml:space="preserve"> 10 depends on the complexity</t>
        </r>
      </text>
    </comment>
    <comment ref="W36" authorId="0">
      <text>
        <r>
          <rPr>
            <b/>
            <sz val="11"/>
            <color indexed="81"/>
            <rFont val="Tahoma"/>
            <family val="2"/>
          </rPr>
          <t>2 k euros by switch.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
Nb of Switch = (Nb of user × 1,5) / 48</t>
        </r>
      </text>
    </comment>
    <comment ref="W37" authorId="0">
      <text>
        <r>
          <rPr>
            <b/>
            <sz val="12"/>
            <color indexed="81"/>
            <rFont val="Tahoma"/>
            <family val="2"/>
          </rPr>
          <t>2 k euros by switch.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Nb of Switch = (Nb of user × 1,5) / 48</t>
        </r>
      </text>
    </comment>
    <comment ref="AF37" authorId="0">
      <text>
        <r>
          <rPr>
            <b/>
            <sz val="9"/>
            <color indexed="81"/>
            <rFont val="Tahoma"/>
            <family val="2"/>
          </rPr>
          <t xml:space="preserve">1500 EUROS BY OPERATION
</t>
        </r>
        <r>
          <rPr>
            <b/>
            <sz val="10"/>
            <color indexed="81"/>
            <rFont val="Tahoma"/>
            <family val="2"/>
          </rPr>
          <t>FYI : 1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op</t>
        </r>
        <r>
          <rPr>
            <b/>
            <sz val="11"/>
            <color indexed="81"/>
            <rFont val="Tahoma"/>
            <family val="2"/>
          </rPr>
          <t>eration = i pile of switch = max 4 switches</t>
        </r>
      </text>
    </comment>
    <comment ref="AX37" authorId="0">
      <text>
        <r>
          <rPr>
            <b/>
            <sz val="10"/>
            <color indexed="81"/>
            <rFont val="Tahoma"/>
            <family val="2"/>
          </rPr>
          <t xml:space="preserve"> 3 to 10 operations = 5 MD
˃ 10 depends on the complexity</t>
        </r>
      </text>
    </comment>
    <comment ref="AY37" authorId="0">
      <text>
        <r>
          <rPr>
            <b/>
            <sz val="10"/>
            <color indexed="81"/>
            <rFont val="Tahoma"/>
            <family val="2"/>
          </rPr>
          <t xml:space="preserve"> 3 to 10 operations = 5 MD
˃ 10 depends on the complexity</t>
        </r>
      </text>
    </comment>
    <comment ref="AF39" authorId="0">
      <text>
        <r>
          <rPr>
            <b/>
            <sz val="9"/>
            <color indexed="81"/>
            <rFont val="Tahoma"/>
            <family val="2"/>
          </rPr>
          <t>1500 EUROS BY OPERATION</t>
        </r>
      </text>
    </comment>
    <comment ref="AX39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Y39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F41" authorId="0">
      <text>
        <r>
          <rPr>
            <b/>
            <sz val="9"/>
            <color indexed="81"/>
            <rFont val="Tahoma"/>
            <family val="2"/>
          </rPr>
          <t>1500 EUROS BY OPERATION</t>
        </r>
      </text>
    </comment>
    <comment ref="AX41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Y41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F43" authorId="0">
      <text>
        <r>
          <rPr>
            <b/>
            <sz val="9"/>
            <color indexed="81"/>
            <rFont val="Tahoma"/>
            <family val="2"/>
          </rPr>
          <t>1500 EUROS BY OPERATION</t>
        </r>
      </text>
    </comment>
    <comment ref="AX43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Y43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</text>
    </comment>
    <comment ref="AF45" authorId="0">
      <text>
        <r>
          <rPr>
            <b/>
            <sz val="9"/>
            <color indexed="81"/>
            <rFont val="Tahoma"/>
            <family val="2"/>
          </rPr>
          <t>1500 EUROS BY OPERATION</t>
        </r>
      </text>
    </comment>
    <comment ref="AX45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5" authorId="0">
      <text>
        <r>
          <rPr>
            <b/>
            <sz val="9"/>
            <color indexed="81"/>
            <rFont val="Tahoma"/>
            <family val="2"/>
          </rPr>
          <t xml:space="preserve"> 3 to 10 operations = 5 MD
˃ 10 depends on the complexity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49" authorId="0">
      <text>
        <r>
          <rPr>
            <b/>
            <sz val="16"/>
            <color indexed="81"/>
            <rFont val="Tahoma"/>
            <family val="2"/>
          </rPr>
          <t>12 k / 790</t>
        </r>
      </text>
    </comment>
    <comment ref="AY49" authorId="0">
      <text>
        <r>
          <rPr>
            <b/>
            <sz val="16"/>
            <color indexed="81"/>
            <rFont val="Tahoma"/>
            <family val="2"/>
          </rPr>
          <t>12 k / 790</t>
        </r>
      </text>
    </comment>
    <comment ref="AX50" authorId="0">
      <text>
        <r>
          <rPr>
            <b/>
            <sz val="16"/>
            <color indexed="81"/>
            <rFont val="Tahoma"/>
            <family val="2"/>
          </rPr>
          <t>35k/790</t>
        </r>
      </text>
    </comment>
    <comment ref="AY50" authorId="0">
      <text>
        <r>
          <rPr>
            <b/>
            <sz val="16"/>
            <color indexed="81"/>
            <rFont val="Tahoma"/>
            <family val="2"/>
          </rPr>
          <t>35k/790</t>
        </r>
      </text>
    </comment>
    <comment ref="X94" authorId="0">
      <text>
        <r>
          <rPr>
            <b/>
            <sz val="9"/>
            <color indexed="81"/>
            <rFont val="Tahoma"/>
            <family val="2"/>
          </rPr>
          <t xml:space="preserve">details : 3,500 euros for every 48 phones. </t>
        </r>
      </text>
    </comment>
    <comment ref="BI95" authorId="0">
      <text>
        <r>
          <rPr>
            <b/>
            <sz val="9"/>
            <color indexed="81"/>
            <rFont val="Tahoma"/>
            <family val="2"/>
          </rPr>
          <t>for every 250 phones</t>
        </r>
      </text>
    </comment>
  </commentList>
</comments>
</file>

<file path=xl/sharedStrings.xml><?xml version="1.0" encoding="utf-8"?>
<sst xmlns="http://schemas.openxmlformats.org/spreadsheetml/2006/main" count="707" uniqueCount="372">
  <si>
    <t>Responsable</t>
  </si>
  <si>
    <t>Unité d'œuvre</t>
  </si>
  <si>
    <t>Opex (k€ HT)</t>
  </si>
  <si>
    <t>Capex (k€ HT)</t>
  </si>
  <si>
    <t>WL (MD)</t>
  </si>
  <si>
    <t xml:space="preserve">Critère de choix 1 </t>
  </si>
  <si>
    <t>Critère de choix 2</t>
  </si>
  <si>
    <t>Critère de choix 3</t>
  </si>
  <si>
    <t>HTR</t>
  </si>
  <si>
    <t>M/D TFO</t>
  </si>
  <si>
    <t>BCM</t>
  </si>
  <si>
    <t>COO</t>
  </si>
  <si>
    <t>DIR</t>
  </si>
  <si>
    <t>DCC</t>
  </si>
  <si>
    <t>DCS</t>
  </si>
  <si>
    <t>NSS</t>
  </si>
  <si>
    <t>APS</t>
  </si>
  <si>
    <t>VCS</t>
  </si>
  <si>
    <t xml:space="preserve">                                                                                                                                                      Coûts détaillés</t>
  </si>
  <si>
    <t>Paramètre quantitatif</t>
  </si>
  <si>
    <t>DCS / DIR</t>
  </si>
  <si>
    <t>DCS / OPE</t>
  </si>
  <si>
    <t>NSS / DIR</t>
  </si>
  <si>
    <t>NSS / OPE</t>
  </si>
  <si>
    <t>VCS / DIR</t>
  </si>
  <si>
    <t>VCS / OPE</t>
  </si>
  <si>
    <t>DCC / DIR</t>
  </si>
  <si>
    <t>DCC / REI</t>
  </si>
  <si>
    <t>DCC / DCI</t>
  </si>
  <si>
    <t>DCC / DCO</t>
  </si>
  <si>
    <t>APS / PRJ</t>
  </si>
  <si>
    <t>APS / INT</t>
  </si>
  <si>
    <t>APS / DIR</t>
  </si>
  <si>
    <t>APS / ARC</t>
  </si>
  <si>
    <t>DCS / LDC</t>
  </si>
  <si>
    <t>DCS / ECO</t>
  </si>
  <si>
    <t>DCS / WAN</t>
  </si>
  <si>
    <t>DCS / MAN</t>
  </si>
  <si>
    <t>NSS / CSS</t>
  </si>
  <si>
    <t>NSS / IAS</t>
  </si>
  <si>
    <t>NSS / EAS</t>
  </si>
  <si>
    <t>VCS / ATI</t>
  </si>
  <si>
    <t>VCS / OTI</t>
  </si>
  <si>
    <t>VCS / VMI</t>
  </si>
  <si>
    <t>N° ligne</t>
  </si>
  <si>
    <t>Thierry Daudigny</t>
  </si>
  <si>
    <t>Infrastructures - Mettre à disposition VDI 6 1rj + courant fort (Création)</t>
  </si>
  <si>
    <t>unitaire</t>
  </si>
  <si>
    <t>DCC/REI</t>
  </si>
  <si>
    <t>Infrastructures - Mettre à disposition VDI + courant fort (Déplacement)</t>
  </si>
  <si>
    <t>Infrastructures - Mettre à disposition VDI + courant fort (Sortie)</t>
  </si>
  <si>
    <t>Infrastructures - Mettre à dispositionVDI 2 rj - Création</t>
  </si>
  <si>
    <t>Infrastructures - Mettre à dispositionVDI - Sortie</t>
  </si>
  <si>
    <t>Infrastructures - Mettre à dispositionVDI - Déplacement</t>
  </si>
  <si>
    <t>Infrastructures - Mettre à dispositionVDI 6A 1rj - Création</t>
  </si>
  <si>
    <t>Infrastructures - Mettre à dispositionVDI 6A 2rj - Création</t>
  </si>
  <si>
    <t>Infrastructures - Mettre à dispositionVDI 6A 3rj - Création</t>
  </si>
  <si>
    <t>Infrastructures - Mettre à dispositionVDI 6A - Sortie</t>
  </si>
  <si>
    <t>Infrastructures - Mettre à dispositionVDI 6A - Déplacement</t>
  </si>
  <si>
    <t>Infrastructures - Rentrer boitier.VDI VDI+courant fort</t>
  </si>
  <si>
    <t>Infrastructures - Identification VDI</t>
  </si>
  <si>
    <t>Infrastructures - Créer - Ressources câblage</t>
  </si>
  <si>
    <t>Infrastructures - Créer - VDI wifi (avec pose antenne)</t>
  </si>
  <si>
    <t>Infrastructures - Déplacer - VDI wifi (avec reconnexion antenne)</t>
  </si>
  <si>
    <t>J. DACOL</t>
  </si>
  <si>
    <t>Accès partenaire ou marché</t>
  </si>
  <si>
    <t>Par partenaire</t>
  </si>
  <si>
    <t>DCS/ECO</t>
  </si>
  <si>
    <t>Besoin d'un lien partenaire/marché</t>
  </si>
  <si>
    <t>PAX</t>
  </si>
  <si>
    <t>2 MO</t>
  </si>
  <si>
    <t>10 MO</t>
  </si>
  <si>
    <t>100 MO</t>
  </si>
  <si>
    <t>SGCIB MarketAccess (actif/passif)</t>
  </si>
  <si>
    <t>SGCIB NecGen (actif/actif)</t>
  </si>
  <si>
    <t>Lien partenaire/marché déjà existant</t>
  </si>
  <si>
    <t>DMZ existe</t>
  </si>
  <si>
    <t>Création d'un VPN + ouverture de flux</t>
  </si>
  <si>
    <t>Ajout d'un marché via Radiance</t>
  </si>
  <si>
    <t>Ajout d'un flux complexe ( &gt;10 à règles ou relayage / VPN )</t>
  </si>
  <si>
    <t>Création d'une DMZ</t>
  </si>
  <si>
    <t>SGIB / SGSS</t>
  </si>
  <si>
    <t>SIOP</t>
  </si>
  <si>
    <t>S. AMIOT</t>
  </si>
  <si>
    <t>Mise en œuvre LAN User</t>
  </si>
  <si>
    <t>par LTE (Local Technique)</t>
  </si>
  <si>
    <t>DCS/MAN</t>
  </si>
  <si>
    <t>Transformation (ajout ou suppression)</t>
  </si>
  <si>
    <t>Complexe: Héberges des infrastructures serveurs (à la fois Datacenter et Usercenter)</t>
  </si>
  <si>
    <t>IDF</t>
  </si>
  <si>
    <t>≤ 3 OPERATIONS</t>
  </si>
  <si>
    <t>˃ 3 OPERATIONS</t>
  </si>
  <si>
    <t>Province</t>
  </si>
  <si>
    <t>Simple: Héberge uniquement un usercenter,</t>
  </si>
  <si>
    <t>Création</t>
  </si>
  <si>
    <t>Hors trading</t>
  </si>
  <si>
    <t>Trading (trop spécifique, pas cotable)</t>
  </si>
  <si>
    <t xml:space="preserve">Mise en œuvre CFI immeuble (Hors coût télécoms)
</t>
  </si>
  <si>
    <t>par immeuble</t>
  </si>
  <si>
    <t>Complexe: Héberge des infrastructures serveurs ( à la fois Datacenter et Usercenter)</t>
  </si>
  <si>
    <t>Simple: Héberge uniquement un usercenter.</t>
  </si>
  <si>
    <t>Creation</t>
  </si>
  <si>
    <t>Installation / upgrade d'un lien MAN/WAN point à point</t>
  </si>
  <si>
    <t>Lien</t>
  </si>
  <si>
    <t>Création du socle pour équipement salle wifi</t>
  </si>
  <si>
    <t>socle</t>
  </si>
  <si>
    <t>Installation du wifi en salle de réunion</t>
  </si>
  <si>
    <t>salle</t>
  </si>
  <si>
    <t>Déploiement PIX  sur une filiale</t>
  </si>
  <si>
    <t>par site</t>
  </si>
  <si>
    <t>avec backup</t>
  </si>
  <si>
    <t>sans backup</t>
  </si>
  <si>
    <t>Interconnexion RCSG pour partenaire interne</t>
  </si>
  <si>
    <t>simple</t>
  </si>
  <si>
    <t>complexe</t>
  </si>
  <si>
    <r>
      <rPr>
        <sz val="12"/>
        <rFont val="Calibri"/>
        <family val="2"/>
      </rPr>
      <t>≤</t>
    </r>
    <r>
      <rPr>
        <sz val="12"/>
        <rFont val="Arial"/>
        <family val="2"/>
      </rPr>
      <t xml:space="preserve"> 3 OPERATIONS</t>
    </r>
  </si>
  <si>
    <r>
      <rPr>
        <sz val="12"/>
        <rFont val="Calibri"/>
        <family val="2"/>
      </rPr>
      <t>˃</t>
    </r>
    <r>
      <rPr>
        <sz val="12"/>
        <rFont val="Arial"/>
        <family val="2"/>
      </rPr>
      <t xml:space="preserve"> 3 OPERATIONS</t>
    </r>
  </si>
  <si>
    <r>
      <rPr>
        <sz val="14"/>
        <rFont val="Calibri"/>
        <family val="2"/>
      </rPr>
      <t>˃</t>
    </r>
    <r>
      <rPr>
        <sz val="14"/>
        <rFont val="Arial"/>
        <family val="2"/>
      </rPr>
      <t xml:space="preserve"> 50 Users</t>
    </r>
  </si>
  <si>
    <r>
      <rPr>
        <sz val="14"/>
        <rFont val="Calibri"/>
        <family val="2"/>
      </rPr>
      <t>≤</t>
    </r>
    <r>
      <rPr>
        <sz val="14"/>
        <rFont val="Arial"/>
        <family val="2"/>
      </rPr>
      <t xml:space="preserve"> 50 Users</t>
    </r>
  </si>
  <si>
    <t>DCS/WAN</t>
  </si>
  <si>
    <t>J.L PERRODIN</t>
  </si>
  <si>
    <t>Nouvelle liaison WAN</t>
  </si>
  <si>
    <t>SGCIB</t>
  </si>
  <si>
    <t>BDDF</t>
  </si>
  <si>
    <t>CDN</t>
  </si>
  <si>
    <t>BHFM</t>
  </si>
  <si>
    <t>M. RENAULT</t>
  </si>
  <si>
    <t>NSS/EAS</t>
  </si>
  <si>
    <t>Creation d'une DMZ (Simba)</t>
  </si>
  <si>
    <t>avec câblage</t>
  </si>
  <si>
    <t>sans câblage</t>
  </si>
  <si>
    <t>Nom du responsable de l'équipe d'intégration</t>
  </si>
  <si>
    <t>Arbre de décision</t>
  </si>
  <si>
    <t>Critère de choix 4</t>
  </si>
  <si>
    <t>COO/SM-PAR</t>
  </si>
  <si>
    <t>Création d'une DMZ (Pax, I2BD, PCMS, ICL/ICO…)</t>
  </si>
  <si>
    <t>vérification du capacity planning</t>
  </si>
  <si>
    <t>lien</t>
  </si>
  <si>
    <t>F AMOURIAUX</t>
  </si>
  <si>
    <t>Déploiement de postes téléphonie ToIP (hors téléphonie complexe telle que hot line, filtrage spécifique, groupement d'appels, centre de contact, standard, sans fax, sans GW)</t>
  </si>
  <si>
    <t>Par postes téléphonie ToIP Mercure</t>
  </si>
  <si>
    <t>VCS/OTI</t>
  </si>
  <si>
    <t>transformation (migration postes ALCATEL vers CISCO ou ajout de nouveaux postes CISCO)</t>
  </si>
  <si>
    <t>Câblage et réseau existants (PoE…) compatibles ToIP</t>
  </si>
  <si>
    <t>entre 10 et 50 postes</t>
  </si>
  <si>
    <t xml:space="preserve"> - Téléphones fournis en vie courante (pas d'achat projet à financer)
  - Coûts EUS potentiels à identifier (pose des postes + formation)</t>
  </si>
  <si>
    <t>entre 50 et 100  postes</t>
  </si>
  <si>
    <t xml:space="preserve"> - Coûts TFO/DCS, TFO/DCC/REI et EUS à ajouter
 - WL pour ensemble du projet</t>
  </si>
  <si>
    <t>création (rénovation étage)</t>
  </si>
  <si>
    <t>&lt;50 postes</t>
  </si>
  <si>
    <t>Réalisation étude</t>
  </si>
  <si>
    <t>entre 100 et 150  postes</t>
  </si>
  <si>
    <t>Déploiement de nouveau fax (VG)</t>
  </si>
  <si>
    <t>Par fax</t>
  </si>
  <si>
    <t>transformation (déménagement fax ou ajout)</t>
  </si>
  <si>
    <t>VG existante avec capacité suffisante</t>
  </si>
  <si>
    <t>Déménagement fax par EUS ?</t>
  </si>
  <si>
    <t>VG existante avec capacité non suffisante</t>
  </si>
  <si>
    <t>Coûts TFO/DCS, TFO/DCC/REI et EUS à ajouter</t>
  </si>
  <si>
    <t>Déploiement de nouvelles Gateways Téléphonie (nouveau site)</t>
  </si>
  <si>
    <t>NA</t>
  </si>
  <si>
    <t>création d'immeuble</t>
  </si>
  <si>
    <t>Fourniture d'une Hotline "type Centre d'Appel" sur ALCATEL</t>
  </si>
  <si>
    <t>Par centre d'appel</t>
  </si>
  <si>
    <t>création</t>
  </si>
  <si>
    <t>MD pr EUS, DCS, DCC ?</t>
  </si>
  <si>
    <t>déménagement</t>
  </si>
  <si>
    <t>Fourniture d'une Hotline "type ITEC/PRD" sur CISCO</t>
  </si>
  <si>
    <t>Par Hotline</t>
  </si>
  <si>
    <t>TOtal facturable client (OPEX + MD) k€ HTR</t>
  </si>
  <si>
    <t>Total facturable
(OPEX + M/D) k€ HTR</t>
  </si>
  <si>
    <t>Commentaires</t>
  </si>
  <si>
    <t>CAPEX</t>
  </si>
  <si>
    <t>OPEX</t>
  </si>
  <si>
    <t>par DMZ</t>
  </si>
  <si>
    <t>Unit of work approved by the integration manager (YES/NO)</t>
  </si>
  <si>
    <t>oui</t>
  </si>
  <si>
    <t>C. CAMUS</t>
  </si>
  <si>
    <t>NSS/CSS</t>
  </si>
  <si>
    <t>Creation/configuration VPN Admin</t>
  </si>
  <si>
    <t>Installation de firewalls vituels</t>
  </si>
  <si>
    <t>Installation de firewalls physique</t>
  </si>
  <si>
    <t>Creation/Mise à jour du bouquet de service (SWAT)</t>
  </si>
  <si>
    <t>Installation  d'IDS/IPS</t>
  </si>
  <si>
    <t>Décommissionnement de DMZ</t>
  </si>
  <si>
    <t>Décommissionnement de firewall physique</t>
  </si>
  <si>
    <t>décommissionnement de firewall virtuels</t>
  </si>
  <si>
    <t>Nb de sessions, bande passante, type de flux</t>
  </si>
  <si>
    <t>bande passante, type de flux</t>
  </si>
  <si>
    <t>R. PACTAT</t>
  </si>
  <si>
    <t>VCS/ATI</t>
  </si>
  <si>
    <t>VCS/ ATI</t>
  </si>
  <si>
    <t>Extension d'une plateforme OpenTrade Existante (Basalte Copecod) pour plus de 50 postes</t>
  </si>
  <si>
    <t>Achat de postes OpenTrade Evolution</t>
  </si>
  <si>
    <t>Acquisition d'une nouveau switch d'accès Cisco, ou ajout d'une carte d'accès dans un chassis Cisco existant</t>
  </si>
  <si>
    <t>nb de téléphone</t>
  </si>
  <si>
    <t>Achat de licenses Workflow Nice Perform</t>
  </si>
  <si>
    <t>Installation sur serveurs MKT</t>
  </si>
  <si>
    <t>non</t>
  </si>
  <si>
    <t>Creation d'une DMZ sur des Firewalls existants</t>
  </si>
  <si>
    <t>VCS/VMI</t>
  </si>
  <si>
    <t>C. DE MAUROY</t>
  </si>
  <si>
    <r>
      <t xml:space="preserve">Extension d'une plateforme d'enregistrement déjà existante. </t>
    </r>
    <r>
      <rPr>
        <b/>
        <u/>
        <sz val="12"/>
        <rFont val="Arial"/>
        <family val="2"/>
      </rPr>
      <t>Clients impactés:</t>
    </r>
    <r>
      <rPr>
        <b/>
        <sz val="12"/>
        <rFont val="Arial"/>
        <family val="2"/>
      </rPr>
      <t xml:space="preserve"> SGCIB, SOGESSUR, and RESG</t>
    </r>
  </si>
  <si>
    <t>5  salles regroupée sur un bâtiment</t>
  </si>
  <si>
    <t>Demande visio BHFM</t>
  </si>
  <si>
    <t>raccordement d'une salle</t>
  </si>
  <si>
    <t>raccordement d'une infra</t>
  </si>
  <si>
    <t>Installation / Décomissionnement de Serveurs 1 U ( Serveur + brassage réseau)</t>
  </si>
  <si>
    <t>Serveur</t>
  </si>
  <si>
    <t>DCC/DCO</t>
  </si>
  <si>
    <t>Cleaning Datacenter / kw</t>
  </si>
  <si>
    <t>KW</t>
  </si>
  <si>
    <t>Déménagement  serveur</t>
  </si>
  <si>
    <t>par lot de 3 serveurs de 1U</t>
  </si>
  <si>
    <t xml:space="preserve">Installation d'une baie réseau avec 1 chassis réseau ( C7000 par ex) </t>
  </si>
  <si>
    <t>Baie</t>
  </si>
  <si>
    <t>Installation d'une baie serveur incluant 15 serveurs de 1U</t>
  </si>
  <si>
    <t>Installation d'une baie NAS + brassage  (NET APP par exemple )</t>
  </si>
  <si>
    <t>Installation d'une rocade Fibre intra-salle en Data Center</t>
  </si>
  <si>
    <t>Longueur</t>
  </si>
  <si>
    <t>Installation d'une rocade Cuivre intra-salle en Data Center</t>
  </si>
  <si>
    <t>Installation d'une rocade Fibre INTER-salle en Data Center</t>
  </si>
  <si>
    <t>Frettage (brassage) Fibre en Data Center</t>
  </si>
  <si>
    <t>Nb de pts de connexion</t>
  </si>
  <si>
    <t>Frettage (brassage) Cuivre en Data Center</t>
  </si>
  <si>
    <t>1 Ensemble = 48 ports</t>
  </si>
  <si>
    <t>Installation d'une baie BLADE HP + 1 chassis incluant  10 lames</t>
  </si>
  <si>
    <t>nb de baies</t>
  </si>
  <si>
    <t xml:space="preserve">Déploiement de lames en mode projet </t>
  </si>
  <si>
    <t>20  lames physique</t>
  </si>
  <si>
    <t>Site distant necessite un surcout transport en fonction des sites</t>
  </si>
  <si>
    <t>Inter salle ; ne necessitant pas de travaux ds la salle d'arrivée -  éléctricité, réseaux et baie déjà disponible</t>
  </si>
  <si>
    <t>Site  IBM - Seclin 2- Orion</t>
  </si>
  <si>
    <t>Site SG - Tigery</t>
  </si>
  <si>
    <t>Site Data4 - Marcoussis</t>
  </si>
  <si>
    <t>Sans brassage</t>
  </si>
  <si>
    <t>serveur 1U</t>
  </si>
  <si>
    <t xml:space="preserve"> </t>
  </si>
  <si>
    <t>Sur devis</t>
  </si>
  <si>
    <t>3 serveurs DL 360</t>
  </si>
  <si>
    <t>Baie Schroff 47U + 4 arrivées 16A Mono + 1 bandeau PGEP
ATTENTION : Frettage NON pris en compte</t>
  </si>
  <si>
    <t>Baie Schroff 47U + 2 arrivées 32A Tetra + 24FO + 24Cu  incluant 10 serveurs de 1 U</t>
  </si>
  <si>
    <t>Renfort + 2 arrivées 32A Tetra + 24FO + 2Cu</t>
  </si>
  <si>
    <t>24 ports 30m</t>
  </si>
  <si>
    <t>48 ports 30m</t>
  </si>
  <si>
    <t>24 FO (Multi ou Mono)</t>
  </si>
  <si>
    <t>24 ports K7 et pieuvre</t>
  </si>
  <si>
    <t>48 ports 5m 2k euros</t>
  </si>
  <si>
    <t>Baie Schroff 47U + 2 départs 32 Tetra + 48FO + 24 Cu</t>
  </si>
  <si>
    <t>D.LAINE</t>
  </si>
  <si>
    <t>Ajout d'une ou plusieurs salles visio en France</t>
  </si>
  <si>
    <t>CODE UO</t>
  </si>
  <si>
    <t>DCS-ECO-01-01</t>
  </si>
  <si>
    <t>DCS-ECO-01-02</t>
  </si>
  <si>
    <t>DCS-ECO-01-03</t>
  </si>
  <si>
    <t>DCS-ECO-01-04</t>
  </si>
  <si>
    <t>DCS-ECO-01-05</t>
  </si>
  <si>
    <t>DCS-ECO-01-06</t>
  </si>
  <si>
    <t>DCS-ECO-01-07</t>
  </si>
  <si>
    <t>DCS-ECO-01-08</t>
  </si>
  <si>
    <t>DCS-ECO-01-09</t>
  </si>
  <si>
    <t>DCS-ECO-01-10</t>
  </si>
  <si>
    <t>DCS-ECO-01-11</t>
  </si>
  <si>
    <t>DCS-ECO-01-12</t>
  </si>
  <si>
    <t>DCS-ECO-01-13</t>
  </si>
  <si>
    <t>DCS-ECO-01-14</t>
  </si>
  <si>
    <t>DCS-MAN-01-01</t>
  </si>
  <si>
    <t>DCS-MAN-01-02</t>
  </si>
  <si>
    <t>DCS-MAN-01-03</t>
  </si>
  <si>
    <t>DCS-MAN-01-04</t>
  </si>
  <si>
    <t>DCS-MAN-01-05</t>
  </si>
  <si>
    <t>DCS-MAN-01-06</t>
  </si>
  <si>
    <t>DCS-MAN-01-07</t>
  </si>
  <si>
    <t>DCS-MAN-01-08</t>
  </si>
  <si>
    <t>DCS-MAN-01-09</t>
  </si>
  <si>
    <t>DCS-MAN-01-10</t>
  </si>
  <si>
    <t>DCS-MAN-01-11</t>
  </si>
  <si>
    <t>DCS-MAN-01-12</t>
  </si>
  <si>
    <t>DCS-MAN-01-13</t>
  </si>
  <si>
    <t>DCS-MAN-01-14</t>
  </si>
  <si>
    <t>DCS-MAN-01-15</t>
  </si>
  <si>
    <t>DCS-MAN-01-16</t>
  </si>
  <si>
    <t>DCS-MAN-01-17</t>
  </si>
  <si>
    <t>DCS-MAN-01-18</t>
  </si>
  <si>
    <t>DCS-MAN-01-19</t>
  </si>
  <si>
    <t>DCS-MAN-01-20</t>
  </si>
  <si>
    <t>DCS-MAN-01-21</t>
  </si>
  <si>
    <t>DCS-MAN-01-22</t>
  </si>
  <si>
    <t>DCS-MAN-01-23</t>
  </si>
  <si>
    <t>DCS-MAN-01-24</t>
  </si>
  <si>
    <t>DCS-MAN-01-25</t>
  </si>
  <si>
    <t>DCS-MAN-01-26</t>
  </si>
  <si>
    <t>DCS-MAN-01-27</t>
  </si>
  <si>
    <t>DCS-MAN-01-28</t>
  </si>
  <si>
    <t>DCS-MAN-01-29</t>
  </si>
  <si>
    <t>DCC-REI-01</t>
  </si>
  <si>
    <t>DCC-REI-02</t>
  </si>
  <si>
    <t>DCC-REI-03</t>
  </si>
  <si>
    <t>DCC-REI-04</t>
  </si>
  <si>
    <t>DCC-REI-05</t>
  </si>
  <si>
    <t>DCC-REI-06</t>
  </si>
  <si>
    <t>DCC-REI-07</t>
  </si>
  <si>
    <t>DCC-REI-08</t>
  </si>
  <si>
    <t>DCC-REI-09</t>
  </si>
  <si>
    <t>DCC-REI-10</t>
  </si>
  <si>
    <t>DCC-REI-11</t>
  </si>
  <si>
    <t>DCC-REI-12</t>
  </si>
  <si>
    <t>DCC-REI-13</t>
  </si>
  <si>
    <t>DCC-REI-14</t>
  </si>
  <si>
    <t>DCC-REI-15</t>
  </si>
  <si>
    <t>DCC-REI-16</t>
  </si>
  <si>
    <t>DCS-WAN-01-02</t>
  </si>
  <si>
    <t>DCS-WAN-01-03</t>
  </si>
  <si>
    <t>DCS-WAN-01-04</t>
  </si>
  <si>
    <t>DCS-WAN-01-05</t>
  </si>
  <si>
    <t>NSS-EAS-01-01</t>
  </si>
  <si>
    <t>NSS-EAS-01-02</t>
  </si>
  <si>
    <t>NSS-EAS-01-03</t>
  </si>
  <si>
    <t>NSS-EAS-01-04</t>
  </si>
  <si>
    <t>NSS-EAS-01-05</t>
  </si>
  <si>
    <t>NSS-CSS-01-01</t>
  </si>
  <si>
    <t>NSS-CSS-01-02</t>
  </si>
  <si>
    <t>NSS-CSS-01-03</t>
  </si>
  <si>
    <t>NSS-CSS-01-04</t>
  </si>
  <si>
    <t>NSS-CSS-01-05</t>
  </si>
  <si>
    <t>NSS-CSS-01-06</t>
  </si>
  <si>
    <t>NSS-CSS-01-07</t>
  </si>
  <si>
    <t>NSS-CSS-01-08</t>
  </si>
  <si>
    <t>NSS-CSS-01-09</t>
  </si>
  <si>
    <t>VCS-OTI-01-01</t>
  </si>
  <si>
    <t>VCS-OTI-01-02</t>
  </si>
  <si>
    <t>VCS-OTI-01-03</t>
  </si>
  <si>
    <t>VCS-OTI-01-04</t>
  </si>
  <si>
    <t>VCS-OTI-01-05</t>
  </si>
  <si>
    <t>VCS-OTI-01-06</t>
  </si>
  <si>
    <t>VCS-OTI-01-07</t>
  </si>
  <si>
    <t>VCS-OTI-01-08</t>
  </si>
  <si>
    <t>VCS-OTI-01-09</t>
  </si>
  <si>
    <t>VCS-OTI-01-10</t>
  </si>
  <si>
    <t>VCS-OTI-01-11</t>
  </si>
  <si>
    <t>VCS-OTI-01-12</t>
  </si>
  <si>
    <t>VCS-ATI-01-01</t>
  </si>
  <si>
    <t>VCS-ATI-01-02</t>
  </si>
  <si>
    <t>VCS-ATI-01-03</t>
  </si>
  <si>
    <t>VCS-ATI-01-04</t>
  </si>
  <si>
    <t>VCS-VMI-01-01</t>
  </si>
  <si>
    <t>VCS-VMI-01-02</t>
  </si>
  <si>
    <t>VCS-VMI-01-03</t>
  </si>
  <si>
    <t>DCC-DCO-01-01</t>
  </si>
  <si>
    <t>DCC-DCO-01-02</t>
  </si>
  <si>
    <t>DCC-DCO-01-03</t>
  </si>
  <si>
    <t>DCC-DCO-01-04</t>
  </si>
  <si>
    <t>DCC-DCO-01-05</t>
  </si>
  <si>
    <t>DCC-DCO-01-06</t>
  </si>
  <si>
    <t>DCC-DCO-01-07</t>
  </si>
  <si>
    <t>DCC-DCO-01-08</t>
  </si>
  <si>
    <t>DCC-DCO-01-09</t>
  </si>
  <si>
    <t>DCC-DCO-01-10</t>
  </si>
  <si>
    <t>DCC-DCO-01-11</t>
  </si>
  <si>
    <t>DCC-DCO-01-12</t>
  </si>
  <si>
    <t>DCC-DCO-01-13</t>
  </si>
  <si>
    <t>DCC-DCO-01-14</t>
  </si>
  <si>
    <t>DCC-DCO-01-15</t>
  </si>
  <si>
    <t>DCC-DCO-01-16</t>
  </si>
  <si>
    <t>DCC-DCO-01-17</t>
  </si>
  <si>
    <t>DCC-DCO-01-18</t>
  </si>
  <si>
    <t>DCC-DCO-01-19</t>
  </si>
  <si>
    <t>DCC-DCO-01-20</t>
  </si>
  <si>
    <t>DCC-DCO-01-21</t>
  </si>
  <si>
    <t>DCC-DCO-01-22</t>
  </si>
  <si>
    <t>DCC-DCO-01-23</t>
  </si>
  <si>
    <t>DCC-DCO-01-24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</si>
</sst>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14"/>
      <name val="Arial"/>
      <family val="2"/>
    </font>
    <font>
      <sz val="14"/>
      <color theme="0"/>
      <name val="Arial"/>
      <family val="2"/>
    </font>
    <font>
      <sz val="20"/>
      <color rgb="FFC6080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Calibri"/>
      <family val="2"/>
    </font>
    <font>
      <sz val="14"/>
      <name val="Arial"/>
      <family val="2"/>
    </font>
    <font>
      <sz val="14"/>
      <name val="Calibri"/>
      <family val="2"/>
    </font>
    <font>
      <i/>
      <sz val="12"/>
      <name val="Arial"/>
      <family val="2"/>
    </font>
    <font>
      <sz val="11"/>
      <color indexed="81"/>
      <name val="Tahoma"/>
      <family val="2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Calibri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b/>
      <sz val="10"/>
      <color indexed="81"/>
      <name val="Calibri"/>
      <family val="2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sz val="11"/>
      <color rgb="FF000000"/>
      <name val="Calibri"/>
      <family val="2"/>
    </font>
    <font>
      <sz val="12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name val="Arial"/>
      <family val="2"/>
    </font>
    <font>
      <i/>
      <sz val="12"/>
      <color indexed="10"/>
      <name val="Arial"/>
      <family val="2"/>
    </font>
    <font>
      <b/>
      <sz val="12"/>
      <color rgb="FF000000"/>
      <name val="Arial"/>
      <family val="2"/>
    </font>
    <font>
      <b/>
      <sz val="11"/>
      <name val="Calibri"/>
      <family val="2"/>
      <scheme val="minor"/>
    </font>
    <font>
      <b/>
      <sz val="12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BA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08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3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164" fontId="12" fillId="2" borderId="13" xfId="0" applyNumberFormat="1" applyFont="1" applyFill="1" applyBorder="1" applyAlignment="1">
      <alignment horizontal="center" vertical="center" wrapText="1"/>
    </xf>
    <xf numFmtId="4" fontId="10" fillId="2" borderId="13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1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top" wrapText="1"/>
    </xf>
    <xf numFmtId="0" fontId="27" fillId="2" borderId="1" xfId="0" applyFont="1" applyFill="1" applyBorder="1" applyAlignment="1">
      <alignment horizontal="center"/>
    </xf>
    <xf numFmtId="0" fontId="0" fillId="2" borderId="11" xfId="0" applyFill="1" applyBorder="1"/>
    <xf numFmtId="0" fontId="2" fillId="2" borderId="11" xfId="0" applyFont="1" applyFill="1" applyBorder="1" applyAlignment="1">
      <alignment horizontal="left" vertical="center" wrapText="1"/>
    </xf>
    <xf numFmtId="164" fontId="28" fillId="2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" fontId="10" fillId="2" borderId="29" xfId="0" applyNumberFormat="1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" fillId="11" borderId="12" xfId="0" applyFont="1" applyFill="1" applyBorder="1" applyAlignment="1">
      <alignment horizontal="left" vertical="center" wrapText="1"/>
    </xf>
    <xf numFmtId="0" fontId="2" fillId="11" borderId="11" xfId="0" applyFont="1" applyFill="1" applyBorder="1" applyAlignment="1">
      <alignment horizontal="left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left" vertical="center" wrapText="1"/>
    </xf>
    <xf numFmtId="0" fontId="10" fillId="11" borderId="28" xfId="0" applyFont="1" applyFill="1" applyBorder="1" applyAlignment="1">
      <alignment horizontal="left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0" fillId="2" borderId="28" xfId="0" applyNumberFormat="1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30" fillId="3" borderId="0" xfId="0" applyFont="1" applyFill="1" applyAlignment="1">
      <alignment horizontal="left" vertical="center" wrapText="1"/>
    </xf>
    <xf numFmtId="0" fontId="31" fillId="0" borderId="0" xfId="0" applyFont="1" applyAlignment="1">
      <alignment horizontal="left" wrapText="1"/>
    </xf>
    <xf numFmtId="0" fontId="4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14" borderId="29" xfId="0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2" borderId="29" xfId="0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center" vertical="center" wrapText="1"/>
    </xf>
    <xf numFmtId="164" fontId="10" fillId="2" borderId="29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29" xfId="0" applyFont="1" applyFill="1" applyBorder="1" applyAlignment="1">
      <alignment horizontal="center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164" fontId="33" fillId="2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65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165" fontId="12" fillId="2" borderId="1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5" fillId="2" borderId="1" xfId="0" applyFont="1" applyFill="1" applyBorder="1" applyAlignment="1">
      <alignment horizontal="center" vertical="center" wrapText="1"/>
    </xf>
    <xf numFmtId="0" fontId="35" fillId="2" borderId="29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29" fillId="13" borderId="30" xfId="0" applyFont="1" applyFill="1" applyBorder="1" applyAlignment="1">
      <alignment horizontal="center" vertical="top" wrapText="1"/>
    </xf>
    <xf numFmtId="0" fontId="29" fillId="13" borderId="31" xfId="0" applyFont="1" applyFill="1" applyBorder="1" applyAlignment="1">
      <alignment horizontal="center" vertical="top" wrapText="1"/>
    </xf>
    <xf numFmtId="0" fontId="10" fillId="11" borderId="13" xfId="0" applyFont="1" applyFill="1" applyBorder="1" applyAlignment="1">
      <alignment horizontal="left" vertical="center" wrapText="1"/>
    </xf>
    <xf numFmtId="0" fontId="10" fillId="11" borderId="2" xfId="0" applyFont="1" applyFill="1" applyBorder="1" applyAlignment="1">
      <alignment horizontal="left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10" borderId="23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4" fillId="2" borderId="13" xfId="0" applyFont="1" applyFill="1" applyBorder="1" applyAlignment="1">
      <alignment horizontal="left" vertical="center"/>
    </xf>
    <xf numFmtId="0" fontId="34" fillId="2" borderId="14" xfId="0" applyFont="1" applyFill="1" applyBorder="1" applyAlignment="1">
      <alignment horizontal="left" vertical="center"/>
    </xf>
    <xf numFmtId="0" fontId="3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7BA7"/>
      <color rgb="FFC60800"/>
      <color rgb="FFE60028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M123"/>
  <sheetViews>
    <sheetView tabSelected="1" zoomScale="70" zoomScaleNormal="70" workbookViewId="0">
      <pane xSplit="4" ySplit="3" topLeftCell="E97" activePane="bottomRight" state="frozen"/>
      <selection pane="topRight" activeCell="D1" sqref="D1"/>
      <selection pane="bottomLeft" activeCell="A4" sqref="A4"/>
      <selection pane="bottomRight" activeCell="J18" sqref="J18"/>
    </sheetView>
  </sheetViews>
  <sheetFormatPr baseColWidth="10" defaultRowHeight="15"/>
  <cols>
    <col min="1" max="1" width="5.7109375" style="9" customWidth="1"/>
    <col min="2" max="2" width="18" style="84" customWidth="1"/>
    <col min="3" max="3" width="61" style="82" customWidth="1"/>
    <col min="4" max="4" width="24.42578125" style="9" customWidth="1"/>
    <col min="5" max="5" width="20.5703125" style="9" customWidth="1"/>
    <col min="6" max="6" width="25" style="80" customWidth="1"/>
    <col min="7" max="11" width="25" style="2" customWidth="1"/>
    <col min="12" max="12" width="20.42578125" style="9" customWidth="1"/>
    <col min="13" max="13" width="19.140625" style="9" customWidth="1"/>
    <col min="14" max="15" width="17.7109375" style="9" customWidth="1"/>
    <col min="16" max="33" width="10.7109375" style="9" customWidth="1"/>
    <col min="34" max="63" width="11.7109375" style="9" customWidth="1"/>
    <col min="64" max="64" width="11.42578125" style="2"/>
    <col min="65" max="65" width="26.85546875" style="2" customWidth="1"/>
    <col min="66" max="16384" width="11.42578125" style="2"/>
  </cols>
  <sheetData>
    <row r="1" spans="1:65" s="1" customFormat="1" ht="39.75" customHeight="1">
      <c r="B1" s="83"/>
      <c r="C1" s="81"/>
      <c r="D1" s="6"/>
      <c r="E1" s="6"/>
      <c r="F1" s="79"/>
      <c r="L1" s="168"/>
      <c r="M1" s="168"/>
      <c r="N1" s="168"/>
      <c r="O1" s="55"/>
      <c r="P1" s="160" t="s">
        <v>18</v>
      </c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24"/>
      <c r="BM1" s="91"/>
    </row>
    <row r="2" spans="1:65" ht="50.25" customHeight="1">
      <c r="A2" s="156" t="s">
        <v>44</v>
      </c>
      <c r="B2" s="158" t="s">
        <v>131</v>
      </c>
      <c r="C2" s="166" t="s">
        <v>1</v>
      </c>
      <c r="D2" s="166" t="s">
        <v>19</v>
      </c>
      <c r="E2" s="164" t="s">
        <v>0</v>
      </c>
      <c r="F2" s="169" t="s">
        <v>132</v>
      </c>
      <c r="G2" s="170"/>
      <c r="H2" s="170"/>
      <c r="I2" s="171"/>
      <c r="J2" s="114" t="s">
        <v>251</v>
      </c>
      <c r="K2" s="138" t="s">
        <v>171</v>
      </c>
      <c r="L2" s="140" t="s">
        <v>170</v>
      </c>
      <c r="M2" s="141"/>
      <c r="N2" s="141"/>
      <c r="O2" s="142"/>
      <c r="P2" s="143" t="s">
        <v>172</v>
      </c>
      <c r="Q2" s="144"/>
      <c r="R2" s="144"/>
      <c r="S2" s="144"/>
      <c r="T2" s="144"/>
      <c r="U2" s="144"/>
      <c r="V2" s="144"/>
      <c r="W2" s="145"/>
      <c r="X2" s="56"/>
      <c r="Y2" s="146" t="s">
        <v>173</v>
      </c>
      <c r="Z2" s="147"/>
      <c r="AA2" s="147"/>
      <c r="AB2" s="147"/>
      <c r="AC2" s="147"/>
      <c r="AD2" s="147"/>
      <c r="AE2" s="147"/>
      <c r="AF2" s="148"/>
      <c r="AG2" s="57"/>
      <c r="AH2" s="161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3"/>
      <c r="BL2" s="25"/>
      <c r="BM2" s="132" t="s">
        <v>175</v>
      </c>
    </row>
    <row r="3" spans="1:65" ht="39" customHeight="1" thickBot="1">
      <c r="A3" s="157"/>
      <c r="B3" s="159"/>
      <c r="C3" s="167"/>
      <c r="D3" s="167"/>
      <c r="E3" s="165"/>
      <c r="F3" s="17" t="s">
        <v>5</v>
      </c>
      <c r="G3" s="17" t="s">
        <v>6</v>
      </c>
      <c r="H3" s="17" t="s">
        <v>7</v>
      </c>
      <c r="I3" s="17" t="s">
        <v>133</v>
      </c>
      <c r="J3" s="115"/>
      <c r="K3" s="139"/>
      <c r="L3" s="18" t="s">
        <v>169</v>
      </c>
      <c r="M3" s="18" t="s">
        <v>3</v>
      </c>
      <c r="N3" s="18" t="s">
        <v>2</v>
      </c>
      <c r="O3" s="18" t="s">
        <v>4</v>
      </c>
      <c r="P3" s="19" t="s">
        <v>2</v>
      </c>
      <c r="Q3" s="19" t="s">
        <v>4</v>
      </c>
      <c r="R3" s="19" t="s">
        <v>10</v>
      </c>
      <c r="S3" s="19" t="s">
        <v>11</v>
      </c>
      <c r="T3" s="19" t="s">
        <v>12</v>
      </c>
      <c r="U3" s="19" t="s">
        <v>16</v>
      </c>
      <c r="V3" s="19" t="s">
        <v>13</v>
      </c>
      <c r="W3" s="19" t="s">
        <v>14</v>
      </c>
      <c r="X3" s="19" t="s">
        <v>17</v>
      </c>
      <c r="Y3" s="20" t="s">
        <v>15</v>
      </c>
      <c r="Z3" s="20" t="s">
        <v>17</v>
      </c>
      <c r="AA3" s="20" t="s">
        <v>10</v>
      </c>
      <c r="AB3" s="20" t="s">
        <v>11</v>
      </c>
      <c r="AC3" s="20" t="s">
        <v>12</v>
      </c>
      <c r="AD3" s="20" t="s">
        <v>16</v>
      </c>
      <c r="AE3" s="20" t="s">
        <v>13</v>
      </c>
      <c r="AF3" s="20" t="s">
        <v>14</v>
      </c>
      <c r="AG3" s="20" t="s">
        <v>17</v>
      </c>
      <c r="AH3" s="21" t="s">
        <v>15</v>
      </c>
      <c r="AI3" s="21" t="s">
        <v>17</v>
      </c>
      <c r="AJ3" s="21" t="s">
        <v>10</v>
      </c>
      <c r="AK3" s="21" t="s">
        <v>11</v>
      </c>
      <c r="AL3" s="21" t="s">
        <v>134</v>
      </c>
      <c r="AM3" s="21" t="s">
        <v>12</v>
      </c>
      <c r="AN3" s="21" t="s">
        <v>32</v>
      </c>
      <c r="AO3" s="21" t="s">
        <v>33</v>
      </c>
      <c r="AP3" s="21" t="s">
        <v>31</v>
      </c>
      <c r="AQ3" s="21" t="s">
        <v>30</v>
      </c>
      <c r="AR3" s="21" t="s">
        <v>31</v>
      </c>
      <c r="AS3" s="21" t="s">
        <v>26</v>
      </c>
      <c r="AT3" s="21" t="s">
        <v>29</v>
      </c>
      <c r="AU3" s="21" t="s">
        <v>28</v>
      </c>
      <c r="AV3" s="21" t="s">
        <v>27</v>
      </c>
      <c r="AW3" s="21" t="s">
        <v>20</v>
      </c>
      <c r="AX3" s="21" t="s">
        <v>37</v>
      </c>
      <c r="AY3" s="21" t="s">
        <v>34</v>
      </c>
      <c r="AZ3" s="21" t="s">
        <v>35</v>
      </c>
      <c r="BA3" s="21" t="s">
        <v>36</v>
      </c>
      <c r="BB3" s="21" t="s">
        <v>21</v>
      </c>
      <c r="BC3" s="21" t="s">
        <v>22</v>
      </c>
      <c r="BD3" s="21" t="s">
        <v>39</v>
      </c>
      <c r="BE3" s="21" t="s">
        <v>38</v>
      </c>
      <c r="BF3" s="21" t="s">
        <v>40</v>
      </c>
      <c r="BG3" s="21" t="s">
        <v>23</v>
      </c>
      <c r="BH3" s="21" t="s">
        <v>24</v>
      </c>
      <c r="BI3" s="21" t="s">
        <v>41</v>
      </c>
      <c r="BJ3" s="21" t="s">
        <v>42</v>
      </c>
      <c r="BK3" s="21" t="s">
        <v>43</v>
      </c>
      <c r="BL3" s="21" t="s">
        <v>25</v>
      </c>
      <c r="BM3" s="133"/>
    </row>
    <row r="4" spans="1:65" s="3" customFormat="1" ht="35.1" customHeight="1">
      <c r="A4" s="23">
        <v>1</v>
      </c>
      <c r="B4" s="66" t="s">
        <v>45</v>
      </c>
      <c r="C4" s="76" t="s">
        <v>46</v>
      </c>
      <c r="D4" s="14" t="s">
        <v>47</v>
      </c>
      <c r="E4" s="14" t="s">
        <v>48</v>
      </c>
      <c r="F4" s="14"/>
      <c r="G4" s="8"/>
      <c r="H4" s="8"/>
      <c r="I4" s="22"/>
      <c r="J4" s="22" t="s">
        <v>295</v>
      </c>
      <c r="K4" s="22"/>
      <c r="L4" s="15">
        <f t="shared" ref="L4:L48" si="0">(N4*HTR)+(O4*MDTFO/1000)</f>
        <v>0.34300755999999993</v>
      </c>
      <c r="M4" s="15">
        <f t="shared" ref="M4:M19" si="1">SUM(Q4:Y4)</f>
        <v>0</v>
      </c>
      <c r="N4" s="15">
        <f t="shared" ref="N4:N19" si="2">SUM(Z4:AH4)</f>
        <v>0.30099999999999999</v>
      </c>
      <c r="O4" s="102">
        <f t="shared" ref="O4:O33" si="3">SUM(AI4:BL4)</f>
        <v>0</v>
      </c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>
        <v>0.30099999999999999</v>
      </c>
      <c r="AF4" s="16"/>
      <c r="AG4" s="16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60" t="s">
        <v>176</v>
      </c>
    </row>
    <row r="5" spans="1:65" s="4" customFormat="1" ht="35.1" customHeight="1">
      <c r="A5" s="23">
        <v>2</v>
      </c>
      <c r="B5" s="67" t="s">
        <v>45</v>
      </c>
      <c r="C5" s="77" t="s">
        <v>49</v>
      </c>
      <c r="D5" s="5" t="s">
        <v>47</v>
      </c>
      <c r="E5" s="5" t="s">
        <v>48</v>
      </c>
      <c r="F5" s="5"/>
      <c r="G5" s="7"/>
      <c r="H5" s="8"/>
      <c r="I5" s="22"/>
      <c r="J5" s="22" t="s">
        <v>296</v>
      </c>
      <c r="K5" s="22"/>
      <c r="L5" s="11">
        <f t="shared" si="0"/>
        <v>7.7376123999999991E-2</v>
      </c>
      <c r="M5" s="11">
        <f t="shared" si="1"/>
        <v>0</v>
      </c>
      <c r="N5" s="11">
        <f t="shared" si="2"/>
        <v>6.7900000000000002E-2</v>
      </c>
      <c r="O5" s="103">
        <f t="shared" si="3"/>
        <v>0</v>
      </c>
      <c r="P5" s="16"/>
      <c r="Q5" s="16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>
        <v>6.7900000000000002E-2</v>
      </c>
      <c r="AF5" s="13"/>
      <c r="AG5" s="13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2"/>
      <c r="BM5" s="60" t="s">
        <v>176</v>
      </c>
    </row>
    <row r="6" spans="1:65" s="3" customFormat="1" ht="35.1" customHeight="1">
      <c r="A6" s="23">
        <v>3</v>
      </c>
      <c r="B6" s="67" t="s">
        <v>45</v>
      </c>
      <c r="C6" s="77" t="s">
        <v>50</v>
      </c>
      <c r="D6" s="5" t="s">
        <v>47</v>
      </c>
      <c r="E6" s="5" t="s">
        <v>48</v>
      </c>
      <c r="F6" s="5"/>
      <c r="G6" s="7"/>
      <c r="H6" s="8"/>
      <c r="I6" s="22"/>
      <c r="J6" s="22" t="s">
        <v>297</v>
      </c>
      <c r="K6" s="22"/>
      <c r="L6" s="11">
        <f t="shared" si="0"/>
        <v>7.7376123999999991E-2</v>
      </c>
      <c r="M6" s="11">
        <f t="shared" si="1"/>
        <v>0</v>
      </c>
      <c r="N6" s="11">
        <f t="shared" si="2"/>
        <v>6.7900000000000002E-2</v>
      </c>
      <c r="O6" s="103">
        <f t="shared" si="3"/>
        <v>0</v>
      </c>
      <c r="P6" s="16"/>
      <c r="Q6" s="16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>
        <v>6.7900000000000002E-2</v>
      </c>
      <c r="AF6" s="13"/>
      <c r="AG6" s="13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2"/>
      <c r="BM6" s="60" t="s">
        <v>176</v>
      </c>
    </row>
    <row r="7" spans="1:65" s="4" customFormat="1" ht="35.1" customHeight="1">
      <c r="A7" s="23">
        <v>4</v>
      </c>
      <c r="B7" s="67" t="s">
        <v>45</v>
      </c>
      <c r="C7" s="77" t="s">
        <v>51</v>
      </c>
      <c r="D7" s="5" t="s">
        <v>47</v>
      </c>
      <c r="E7" s="5" t="s">
        <v>48</v>
      </c>
      <c r="F7" s="5"/>
      <c r="G7" s="7"/>
      <c r="H7" s="8"/>
      <c r="I7" s="22"/>
      <c r="J7" s="22" t="s">
        <v>298</v>
      </c>
      <c r="K7" s="22"/>
      <c r="L7" s="11">
        <f t="shared" si="0"/>
        <v>0.39611105600000002</v>
      </c>
      <c r="M7" s="11">
        <f t="shared" si="1"/>
        <v>0</v>
      </c>
      <c r="N7" s="11">
        <f t="shared" si="2"/>
        <v>0.34760000000000002</v>
      </c>
      <c r="O7" s="103">
        <f t="shared" si="3"/>
        <v>0</v>
      </c>
      <c r="P7" s="16"/>
      <c r="Q7" s="16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>
        <v>0.34760000000000002</v>
      </c>
      <c r="AF7" s="13"/>
      <c r="AG7" s="13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2"/>
      <c r="BM7" s="60" t="s">
        <v>176</v>
      </c>
    </row>
    <row r="8" spans="1:65" s="3" customFormat="1" ht="35.1" customHeight="1">
      <c r="A8" s="23">
        <v>5</v>
      </c>
      <c r="B8" s="67" t="s">
        <v>45</v>
      </c>
      <c r="C8" s="77" t="s">
        <v>52</v>
      </c>
      <c r="D8" s="5" t="s">
        <v>47</v>
      </c>
      <c r="E8" s="5" t="s">
        <v>48</v>
      </c>
      <c r="F8" s="5"/>
      <c r="G8" s="7"/>
      <c r="H8" s="8"/>
      <c r="I8" s="22"/>
      <c r="J8" s="22" t="s">
        <v>299</v>
      </c>
      <c r="K8" s="22"/>
      <c r="L8" s="11">
        <f t="shared" si="0"/>
        <v>7.7376123999999991E-2</v>
      </c>
      <c r="M8" s="11">
        <f t="shared" si="1"/>
        <v>0</v>
      </c>
      <c r="N8" s="11">
        <f t="shared" si="2"/>
        <v>6.7900000000000002E-2</v>
      </c>
      <c r="O8" s="103">
        <f t="shared" si="3"/>
        <v>0</v>
      </c>
      <c r="P8" s="16"/>
      <c r="Q8" s="16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>
        <v>6.7900000000000002E-2</v>
      </c>
      <c r="AF8" s="13"/>
      <c r="AG8" s="13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2"/>
      <c r="BM8" s="60" t="s">
        <v>176</v>
      </c>
    </row>
    <row r="9" spans="1:65" s="4" customFormat="1" ht="35.1" customHeight="1">
      <c r="A9" s="23">
        <v>6</v>
      </c>
      <c r="B9" s="67" t="s">
        <v>45</v>
      </c>
      <c r="C9" s="77" t="s">
        <v>53</v>
      </c>
      <c r="D9" s="5" t="s">
        <v>47</v>
      </c>
      <c r="E9" s="5" t="s">
        <v>48</v>
      </c>
      <c r="F9" s="5"/>
      <c r="G9" s="7"/>
      <c r="H9" s="8"/>
      <c r="I9" s="22"/>
      <c r="J9" s="22" t="s">
        <v>300</v>
      </c>
      <c r="K9" s="22"/>
      <c r="L9" s="11">
        <f t="shared" si="0"/>
        <v>7.7376123999999991E-2</v>
      </c>
      <c r="M9" s="11">
        <f t="shared" si="1"/>
        <v>0</v>
      </c>
      <c r="N9" s="11">
        <f t="shared" si="2"/>
        <v>6.7900000000000002E-2</v>
      </c>
      <c r="O9" s="103">
        <f t="shared" si="3"/>
        <v>0</v>
      </c>
      <c r="P9" s="16"/>
      <c r="Q9" s="16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>
        <v>6.7900000000000002E-2</v>
      </c>
      <c r="AF9" s="13"/>
      <c r="AG9" s="13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2"/>
      <c r="BM9" s="60" t="s">
        <v>176</v>
      </c>
    </row>
    <row r="10" spans="1:65" s="3" customFormat="1" ht="35.1" customHeight="1">
      <c r="A10" s="23">
        <v>7</v>
      </c>
      <c r="B10" s="67" t="s">
        <v>45</v>
      </c>
      <c r="C10" s="77" t="s">
        <v>54</v>
      </c>
      <c r="D10" s="5" t="s">
        <v>47</v>
      </c>
      <c r="E10" s="5" t="s">
        <v>48</v>
      </c>
      <c r="F10" s="5"/>
      <c r="G10" s="7"/>
      <c r="H10" s="8"/>
      <c r="I10" s="22"/>
      <c r="J10" s="22" t="s">
        <v>301</v>
      </c>
      <c r="K10" s="22"/>
      <c r="L10" s="11">
        <f t="shared" si="0"/>
        <v>0.31768653679999992</v>
      </c>
      <c r="M10" s="11">
        <f t="shared" si="1"/>
        <v>0</v>
      </c>
      <c r="N10" s="11">
        <f t="shared" si="2"/>
        <v>0.27877999999999997</v>
      </c>
      <c r="O10" s="103">
        <f t="shared" si="3"/>
        <v>0</v>
      </c>
      <c r="P10" s="16"/>
      <c r="Q10" s="16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>
        <v>0.27877999999999997</v>
      </c>
      <c r="AF10" s="13"/>
      <c r="AG10" s="13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2"/>
      <c r="BM10" s="60" t="s">
        <v>176</v>
      </c>
    </row>
    <row r="11" spans="1:65" s="4" customFormat="1" ht="35.1" customHeight="1">
      <c r="A11" s="23">
        <v>8</v>
      </c>
      <c r="B11" s="67" t="s">
        <v>45</v>
      </c>
      <c r="C11" s="77" t="s">
        <v>55</v>
      </c>
      <c r="D11" s="5" t="s">
        <v>47</v>
      </c>
      <c r="E11" s="5" t="s">
        <v>48</v>
      </c>
      <c r="F11" s="5"/>
      <c r="G11" s="7"/>
      <c r="H11" s="8"/>
      <c r="I11" s="22"/>
      <c r="J11" s="22" t="s">
        <v>302</v>
      </c>
      <c r="K11" s="22"/>
      <c r="L11" s="11">
        <f t="shared" si="0"/>
        <v>0.44757358559999993</v>
      </c>
      <c r="M11" s="11">
        <f>SUM(Q11:Y11)</f>
        <v>0</v>
      </c>
      <c r="N11" s="11">
        <f>SUM(Z11:AH11)</f>
        <v>0.39276</v>
      </c>
      <c r="O11" s="103">
        <f t="shared" si="3"/>
        <v>0</v>
      </c>
      <c r="P11" s="16"/>
      <c r="Q11" s="16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>
        <v>0.39276</v>
      </c>
      <c r="AF11" s="13"/>
      <c r="AG11" s="13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2"/>
      <c r="BM11" s="60" t="s">
        <v>176</v>
      </c>
    </row>
    <row r="12" spans="1:65" s="3" customFormat="1" ht="35.1" customHeight="1">
      <c r="A12" s="23">
        <v>9</v>
      </c>
      <c r="B12" s="67" t="s">
        <v>45</v>
      </c>
      <c r="C12" s="77" t="s">
        <v>56</v>
      </c>
      <c r="D12" s="5" t="s">
        <v>47</v>
      </c>
      <c r="E12" s="5" t="s">
        <v>48</v>
      </c>
      <c r="F12" s="5"/>
      <c r="G12" s="7"/>
      <c r="H12" s="8"/>
      <c r="I12" s="22"/>
      <c r="J12" s="22" t="s">
        <v>303</v>
      </c>
      <c r="K12" s="22"/>
      <c r="L12" s="11">
        <f t="shared" si="0"/>
        <v>0.62157300199999999</v>
      </c>
      <c r="M12" s="11">
        <f>SUM(Q12:Y12)</f>
        <v>0</v>
      </c>
      <c r="N12" s="11">
        <f>SUM(Z12:AH12)</f>
        <v>0.54544999999999999</v>
      </c>
      <c r="O12" s="103">
        <f t="shared" si="3"/>
        <v>0</v>
      </c>
      <c r="P12" s="16"/>
      <c r="Q12" s="16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>
        <v>0.54544999999999999</v>
      </c>
      <c r="AF12" s="13"/>
      <c r="AG12" s="13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2"/>
      <c r="BM12" s="60" t="s">
        <v>176</v>
      </c>
    </row>
    <row r="13" spans="1:65" s="4" customFormat="1" ht="35.1" customHeight="1">
      <c r="A13" s="23">
        <v>10</v>
      </c>
      <c r="B13" s="67" t="s">
        <v>45</v>
      </c>
      <c r="C13" s="77" t="s">
        <v>57</v>
      </c>
      <c r="D13" s="5" t="s">
        <v>47</v>
      </c>
      <c r="E13" s="5" t="s">
        <v>48</v>
      </c>
      <c r="F13" s="5"/>
      <c r="G13" s="7"/>
      <c r="H13" s="8"/>
      <c r="I13" s="22"/>
      <c r="J13" s="22" t="s">
        <v>304</v>
      </c>
      <c r="K13" s="22"/>
      <c r="L13" s="11">
        <f t="shared" si="0"/>
        <v>7.7376123999999991E-2</v>
      </c>
      <c r="M13" s="11">
        <f t="shared" si="1"/>
        <v>0</v>
      </c>
      <c r="N13" s="11">
        <f t="shared" si="2"/>
        <v>6.7900000000000002E-2</v>
      </c>
      <c r="O13" s="103">
        <f t="shared" si="3"/>
        <v>0</v>
      </c>
      <c r="P13" s="16"/>
      <c r="Q13" s="16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>
        <v>6.7900000000000002E-2</v>
      </c>
      <c r="AF13" s="13"/>
      <c r="AG13" s="13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2"/>
      <c r="BM13" s="60" t="s">
        <v>176</v>
      </c>
    </row>
    <row r="14" spans="1:65" s="3" customFormat="1" ht="35.1" customHeight="1">
      <c r="A14" s="23">
        <v>11</v>
      </c>
      <c r="B14" s="67" t="s">
        <v>45</v>
      </c>
      <c r="C14" s="77" t="s">
        <v>58</v>
      </c>
      <c r="D14" s="5" t="s">
        <v>47</v>
      </c>
      <c r="E14" s="5" t="s">
        <v>48</v>
      </c>
      <c r="F14" s="5"/>
      <c r="G14" s="7"/>
      <c r="H14" s="8"/>
      <c r="I14" s="22"/>
      <c r="J14" s="22" t="s">
        <v>305</v>
      </c>
      <c r="K14" s="22"/>
      <c r="L14" s="11">
        <f t="shared" si="0"/>
        <v>7.7376123999999991E-2</v>
      </c>
      <c r="M14" s="11">
        <f t="shared" si="1"/>
        <v>0</v>
      </c>
      <c r="N14" s="11">
        <f t="shared" si="2"/>
        <v>6.7900000000000002E-2</v>
      </c>
      <c r="O14" s="103">
        <f t="shared" si="3"/>
        <v>0</v>
      </c>
      <c r="P14" s="16"/>
      <c r="Q14" s="16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>
        <v>6.7900000000000002E-2</v>
      </c>
      <c r="AF14" s="13"/>
      <c r="AG14" s="13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2"/>
      <c r="BM14" s="60" t="s">
        <v>176</v>
      </c>
    </row>
    <row r="15" spans="1:65" s="4" customFormat="1" ht="35.1" customHeight="1">
      <c r="A15" s="23">
        <v>12</v>
      </c>
      <c r="B15" s="67" t="s">
        <v>45</v>
      </c>
      <c r="C15" s="77" t="s">
        <v>59</v>
      </c>
      <c r="D15" s="5" t="s">
        <v>47</v>
      </c>
      <c r="E15" s="5" t="s">
        <v>48</v>
      </c>
      <c r="F15" s="5"/>
      <c r="G15" s="7"/>
      <c r="H15" s="8"/>
      <c r="I15" s="22"/>
      <c r="J15" s="22" t="s">
        <v>306</v>
      </c>
      <c r="K15" s="22"/>
      <c r="L15" s="11">
        <f t="shared" si="0"/>
        <v>0.60658778799999991</v>
      </c>
      <c r="M15" s="11">
        <f t="shared" si="1"/>
        <v>0</v>
      </c>
      <c r="N15" s="11">
        <f t="shared" si="2"/>
        <v>0.5323</v>
      </c>
      <c r="O15" s="103">
        <f t="shared" si="3"/>
        <v>0</v>
      </c>
      <c r="P15" s="16"/>
      <c r="Q15" s="16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>
        <v>0.5323</v>
      </c>
      <c r="AF15" s="13"/>
      <c r="AG15" s="13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2"/>
      <c r="BM15" s="60" t="s">
        <v>176</v>
      </c>
    </row>
    <row r="16" spans="1:65" s="3" customFormat="1" ht="35.1" customHeight="1">
      <c r="A16" s="23">
        <v>13</v>
      </c>
      <c r="B16" s="67" t="s">
        <v>45</v>
      </c>
      <c r="C16" s="77" t="s">
        <v>60</v>
      </c>
      <c r="D16" s="5" t="s">
        <v>47</v>
      </c>
      <c r="E16" s="5" t="s">
        <v>48</v>
      </c>
      <c r="F16" s="5"/>
      <c r="G16" s="7"/>
      <c r="H16" s="8"/>
      <c r="I16" s="22"/>
      <c r="J16" s="22" t="s">
        <v>307</v>
      </c>
      <c r="K16" s="22"/>
      <c r="L16" s="11">
        <f t="shared" si="0"/>
        <v>0.12409808399999998</v>
      </c>
      <c r="M16" s="11">
        <f t="shared" si="1"/>
        <v>0</v>
      </c>
      <c r="N16" s="11">
        <f t="shared" si="2"/>
        <v>0.1089</v>
      </c>
      <c r="O16" s="103">
        <f t="shared" si="3"/>
        <v>0</v>
      </c>
      <c r="P16" s="16"/>
      <c r="Q16" s="16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>
        <v>0.1089</v>
      </c>
      <c r="AF16" s="13"/>
      <c r="AG16" s="13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2"/>
      <c r="BM16" s="60" t="s">
        <v>176</v>
      </c>
    </row>
    <row r="17" spans="1:65" s="4" customFormat="1" ht="35.1" customHeight="1">
      <c r="A17" s="23">
        <v>14</v>
      </c>
      <c r="B17" s="67" t="s">
        <v>45</v>
      </c>
      <c r="C17" s="77" t="s">
        <v>61</v>
      </c>
      <c r="D17" s="5">
        <v>24</v>
      </c>
      <c r="E17" s="5" t="s">
        <v>48</v>
      </c>
      <c r="F17" s="5"/>
      <c r="G17" s="7"/>
      <c r="H17" s="8"/>
      <c r="I17" s="22"/>
      <c r="J17" s="22" t="s">
        <v>308</v>
      </c>
      <c r="K17" s="22"/>
      <c r="L17" s="11">
        <f t="shared" si="0"/>
        <v>1.1680489999999999</v>
      </c>
      <c r="M17" s="11">
        <f t="shared" si="1"/>
        <v>0</v>
      </c>
      <c r="N17" s="11">
        <f t="shared" si="2"/>
        <v>1.0249999999999999</v>
      </c>
      <c r="O17" s="103">
        <f t="shared" si="3"/>
        <v>0</v>
      </c>
      <c r="P17" s="16"/>
      <c r="Q17" s="16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>
        <v>1.0249999999999999</v>
      </c>
      <c r="AF17" s="13"/>
      <c r="AG17" s="13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2"/>
      <c r="BM17" s="60" t="s">
        <v>176</v>
      </c>
    </row>
    <row r="18" spans="1:65" s="3" customFormat="1" ht="35.1" customHeight="1">
      <c r="A18" s="23">
        <v>15</v>
      </c>
      <c r="B18" s="67" t="s">
        <v>45</v>
      </c>
      <c r="C18" s="77" t="s">
        <v>62</v>
      </c>
      <c r="D18" s="5" t="s">
        <v>47</v>
      </c>
      <c r="E18" s="5" t="s">
        <v>48</v>
      </c>
      <c r="F18" s="5"/>
      <c r="G18" s="7"/>
      <c r="H18" s="8"/>
      <c r="I18" s="22"/>
      <c r="J18" s="22" t="s">
        <v>309</v>
      </c>
      <c r="K18" s="22"/>
      <c r="L18" s="11">
        <f t="shared" si="0"/>
        <v>0.35336616039999996</v>
      </c>
      <c r="M18" s="11">
        <f t="shared" si="1"/>
        <v>0</v>
      </c>
      <c r="N18" s="11">
        <f t="shared" si="2"/>
        <v>0.31008999999999998</v>
      </c>
      <c r="O18" s="103">
        <f t="shared" si="3"/>
        <v>0</v>
      </c>
      <c r="P18" s="16"/>
      <c r="Q18" s="16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>
        <v>0.31008999999999998</v>
      </c>
      <c r="AF18" s="13"/>
      <c r="AG18" s="13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2"/>
      <c r="BM18" s="60" t="s">
        <v>176</v>
      </c>
    </row>
    <row r="19" spans="1:65" s="4" customFormat="1" ht="35.1" customHeight="1">
      <c r="A19" s="23">
        <v>16</v>
      </c>
      <c r="B19" s="67" t="s">
        <v>45</v>
      </c>
      <c r="C19" s="77" t="s">
        <v>63</v>
      </c>
      <c r="D19" s="5" t="s">
        <v>47</v>
      </c>
      <c r="E19" s="5" t="s">
        <v>48</v>
      </c>
      <c r="F19" s="5"/>
      <c r="G19" s="7"/>
      <c r="H19" s="8"/>
      <c r="I19" s="22"/>
      <c r="J19" s="22" t="s">
        <v>310</v>
      </c>
      <c r="K19" s="22"/>
      <c r="L19" s="11">
        <f t="shared" si="0"/>
        <v>0.37501780039999993</v>
      </c>
      <c r="M19" s="11">
        <f t="shared" si="1"/>
        <v>0</v>
      </c>
      <c r="N19" s="11">
        <f t="shared" si="2"/>
        <v>0.32908999999999999</v>
      </c>
      <c r="O19" s="103">
        <f t="shared" si="3"/>
        <v>0</v>
      </c>
      <c r="P19" s="16"/>
      <c r="Q19" s="16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>
        <v>0.32908999999999999</v>
      </c>
      <c r="AF19" s="13"/>
      <c r="AG19" s="13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2"/>
      <c r="BM19" s="60" t="s">
        <v>176</v>
      </c>
    </row>
    <row r="20" spans="1:65" s="3" customFormat="1" ht="35.1" customHeight="1">
      <c r="A20" s="126">
        <v>17</v>
      </c>
      <c r="B20" s="155" t="s">
        <v>64</v>
      </c>
      <c r="C20" s="120" t="s">
        <v>65</v>
      </c>
      <c r="D20" s="121" t="s">
        <v>66</v>
      </c>
      <c r="E20" s="121" t="s">
        <v>67</v>
      </c>
      <c r="F20" s="121" t="s">
        <v>68</v>
      </c>
      <c r="G20" s="121" t="s">
        <v>69</v>
      </c>
      <c r="H20" s="44" t="s">
        <v>70</v>
      </c>
      <c r="I20" s="44"/>
      <c r="J20" s="112" t="s">
        <v>252</v>
      </c>
      <c r="K20" s="44"/>
      <c r="L20" s="47">
        <f t="shared" si="0"/>
        <v>12.412799999999999</v>
      </c>
      <c r="M20" s="11">
        <f t="shared" ref="M20:M23" si="4">SUM(Q20:Y20)</f>
        <v>0</v>
      </c>
      <c r="N20" s="11">
        <f t="shared" ref="N20:N23" si="5">SUM(Z20:AH20)</f>
        <v>5</v>
      </c>
      <c r="O20" s="103">
        <f t="shared" si="3"/>
        <v>8.5</v>
      </c>
      <c r="P20" s="16"/>
      <c r="Q20" s="16"/>
      <c r="R20" s="13"/>
      <c r="S20" s="13"/>
      <c r="T20" s="13"/>
      <c r="U20" s="13"/>
      <c r="V20" s="13"/>
      <c r="W20" s="13"/>
      <c r="X20" s="13"/>
      <c r="Y20" s="13"/>
      <c r="Z20" s="29"/>
      <c r="AA20" s="13"/>
      <c r="AB20" s="29">
        <v>3</v>
      </c>
      <c r="AC20" s="13"/>
      <c r="AD20" s="29"/>
      <c r="AE20" s="13"/>
      <c r="AF20" s="29">
        <v>2</v>
      </c>
      <c r="AG20" s="29"/>
      <c r="AH20" s="10"/>
      <c r="AI20" s="10"/>
      <c r="AJ20" s="10"/>
      <c r="AK20" s="30"/>
      <c r="AL20" s="30">
        <v>0.5</v>
      </c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29"/>
      <c r="AZ20" s="54">
        <v>5</v>
      </c>
      <c r="BA20" s="10"/>
      <c r="BB20" s="10"/>
      <c r="BC20" s="10"/>
      <c r="BD20" s="10"/>
      <c r="BE20" s="30"/>
      <c r="BF20" s="30">
        <v>2</v>
      </c>
      <c r="BG20" s="30">
        <v>1</v>
      </c>
      <c r="BH20" s="10"/>
      <c r="BI20" s="10"/>
      <c r="BJ20" s="10"/>
      <c r="BK20" s="10"/>
      <c r="BL20" s="12"/>
      <c r="BM20" s="60" t="s">
        <v>176</v>
      </c>
    </row>
    <row r="21" spans="1:65" s="4" customFormat="1" ht="35.1" customHeight="1">
      <c r="A21" s="126"/>
      <c r="B21" s="155"/>
      <c r="C21" s="120"/>
      <c r="D21" s="121"/>
      <c r="E21" s="121"/>
      <c r="F21" s="121"/>
      <c r="G21" s="121"/>
      <c r="H21" s="44" t="s">
        <v>71</v>
      </c>
      <c r="I21" s="44"/>
      <c r="J21" s="112" t="s">
        <v>253</v>
      </c>
      <c r="K21" s="44"/>
      <c r="L21" s="47">
        <f t="shared" si="0"/>
        <v>12.412799999999999</v>
      </c>
      <c r="M21" s="11">
        <f t="shared" si="4"/>
        <v>0</v>
      </c>
      <c r="N21" s="11">
        <f t="shared" si="5"/>
        <v>5</v>
      </c>
      <c r="O21" s="103">
        <f t="shared" si="3"/>
        <v>8.5</v>
      </c>
      <c r="P21" s="16"/>
      <c r="Q21" s="16"/>
      <c r="R21" s="13"/>
      <c r="S21" s="13"/>
      <c r="T21" s="13"/>
      <c r="U21" s="13"/>
      <c r="V21" s="13"/>
      <c r="W21" s="13"/>
      <c r="X21" s="13"/>
      <c r="Y21" s="13"/>
      <c r="Z21" s="29"/>
      <c r="AA21" s="13"/>
      <c r="AB21" s="29">
        <v>3</v>
      </c>
      <c r="AC21" s="13"/>
      <c r="AD21" s="29"/>
      <c r="AE21" s="13"/>
      <c r="AF21" s="29">
        <v>2</v>
      </c>
      <c r="AG21" s="29"/>
      <c r="AH21" s="10"/>
      <c r="AI21" s="10"/>
      <c r="AJ21" s="10"/>
      <c r="AK21" s="30"/>
      <c r="AL21" s="30">
        <v>0.5</v>
      </c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29"/>
      <c r="AZ21" s="54">
        <v>5</v>
      </c>
      <c r="BA21" s="10"/>
      <c r="BB21" s="10"/>
      <c r="BC21" s="10"/>
      <c r="BD21" s="10"/>
      <c r="BE21" s="30"/>
      <c r="BF21" s="30">
        <v>2</v>
      </c>
      <c r="BG21" s="30">
        <v>1</v>
      </c>
      <c r="BH21" s="10"/>
      <c r="BI21" s="10"/>
      <c r="BJ21" s="10"/>
      <c r="BK21" s="10"/>
      <c r="BL21" s="12"/>
      <c r="BM21" s="60" t="s">
        <v>176</v>
      </c>
    </row>
    <row r="22" spans="1:65" s="3" customFormat="1" ht="35.1" customHeight="1">
      <c r="A22" s="126"/>
      <c r="B22" s="155"/>
      <c r="C22" s="120"/>
      <c r="D22" s="121"/>
      <c r="E22" s="121"/>
      <c r="F22" s="121"/>
      <c r="G22" s="121"/>
      <c r="H22" s="44" t="s">
        <v>72</v>
      </c>
      <c r="I22" s="44"/>
      <c r="J22" s="112" t="s">
        <v>254</v>
      </c>
      <c r="K22" s="44"/>
      <c r="L22" s="47">
        <f t="shared" si="0"/>
        <v>18.20148</v>
      </c>
      <c r="M22" s="11">
        <f t="shared" si="4"/>
        <v>0</v>
      </c>
      <c r="N22" s="11">
        <f t="shared" si="5"/>
        <v>8</v>
      </c>
      <c r="O22" s="103">
        <f t="shared" si="3"/>
        <v>11.5</v>
      </c>
      <c r="P22" s="16"/>
      <c r="Q22" s="16"/>
      <c r="R22" s="13"/>
      <c r="S22" s="13"/>
      <c r="T22" s="13"/>
      <c r="U22" s="13"/>
      <c r="V22" s="13"/>
      <c r="W22" s="13"/>
      <c r="X22" s="13"/>
      <c r="Y22" s="13"/>
      <c r="Z22" s="29"/>
      <c r="AA22" s="13"/>
      <c r="AB22" s="29">
        <v>3</v>
      </c>
      <c r="AC22" s="13"/>
      <c r="AD22" s="29"/>
      <c r="AE22" s="13"/>
      <c r="AF22" s="29">
        <v>5</v>
      </c>
      <c r="AG22" s="29"/>
      <c r="AH22" s="10"/>
      <c r="AI22" s="10"/>
      <c r="AJ22" s="10"/>
      <c r="AK22" s="30"/>
      <c r="AL22" s="30">
        <v>0.5</v>
      </c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29"/>
      <c r="AZ22" s="54">
        <v>8</v>
      </c>
      <c r="BA22" s="10"/>
      <c r="BB22" s="10"/>
      <c r="BC22" s="10"/>
      <c r="BD22" s="10"/>
      <c r="BE22" s="30"/>
      <c r="BF22" s="30">
        <v>2</v>
      </c>
      <c r="BG22" s="30">
        <v>1</v>
      </c>
      <c r="BH22" s="10"/>
      <c r="BI22" s="10"/>
      <c r="BJ22" s="10"/>
      <c r="BK22" s="10"/>
      <c r="BL22" s="12"/>
      <c r="BM22" s="60" t="s">
        <v>176</v>
      </c>
    </row>
    <row r="23" spans="1:65" s="4" customFormat="1" ht="35.1" customHeight="1">
      <c r="A23" s="126"/>
      <c r="B23" s="155"/>
      <c r="C23" s="120"/>
      <c r="D23" s="121"/>
      <c r="E23" s="121"/>
      <c r="F23" s="121"/>
      <c r="G23" s="121" t="s">
        <v>73</v>
      </c>
      <c r="H23" s="44" t="s">
        <v>70</v>
      </c>
      <c r="I23" s="44"/>
      <c r="J23" s="112" t="s">
        <v>255</v>
      </c>
      <c r="K23" s="44"/>
      <c r="L23" s="47">
        <f t="shared" si="0"/>
        <v>10.923679999999999</v>
      </c>
      <c r="M23" s="11">
        <f t="shared" si="4"/>
        <v>0</v>
      </c>
      <c r="N23" s="11">
        <f t="shared" si="5"/>
        <v>3</v>
      </c>
      <c r="O23" s="103">
        <f t="shared" si="3"/>
        <v>9.5</v>
      </c>
      <c r="P23" s="16"/>
      <c r="Q23" s="16"/>
      <c r="R23" s="13"/>
      <c r="S23" s="13"/>
      <c r="T23" s="13"/>
      <c r="U23" s="13"/>
      <c r="V23" s="13"/>
      <c r="W23" s="13"/>
      <c r="X23" s="13"/>
      <c r="Y23" s="13"/>
      <c r="Z23" s="29"/>
      <c r="AA23" s="13"/>
      <c r="AB23" s="29">
        <v>1</v>
      </c>
      <c r="AC23" s="13"/>
      <c r="AD23" s="29"/>
      <c r="AE23" s="13"/>
      <c r="AF23" s="29">
        <v>2</v>
      </c>
      <c r="AG23" s="29"/>
      <c r="AH23" s="10"/>
      <c r="AI23" s="10"/>
      <c r="AJ23" s="10"/>
      <c r="AK23" s="30"/>
      <c r="AL23" s="30">
        <v>0.5</v>
      </c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29"/>
      <c r="AZ23" s="54">
        <v>5</v>
      </c>
      <c r="BA23" s="10"/>
      <c r="BB23" s="10"/>
      <c r="BC23" s="10"/>
      <c r="BD23" s="10"/>
      <c r="BE23" s="30"/>
      <c r="BF23" s="30">
        <v>2</v>
      </c>
      <c r="BG23" s="30">
        <v>2</v>
      </c>
      <c r="BH23" s="10"/>
      <c r="BI23" s="10"/>
      <c r="BJ23" s="10"/>
      <c r="BK23" s="10"/>
      <c r="BL23" s="12"/>
      <c r="BM23" s="60" t="s">
        <v>176</v>
      </c>
    </row>
    <row r="24" spans="1:65" s="3" customFormat="1" ht="35.1" customHeight="1">
      <c r="A24" s="126"/>
      <c r="B24" s="155"/>
      <c r="C24" s="120"/>
      <c r="D24" s="121"/>
      <c r="E24" s="121"/>
      <c r="F24" s="121"/>
      <c r="G24" s="121"/>
      <c r="H24" s="44" t="s">
        <v>71</v>
      </c>
      <c r="I24" s="44"/>
      <c r="J24" s="112" t="s">
        <v>256</v>
      </c>
      <c r="K24" s="44"/>
      <c r="L24" s="47">
        <f t="shared" si="0"/>
        <v>10.923679999999999</v>
      </c>
      <c r="M24" s="11">
        <f t="shared" ref="M24:M33" si="6">SUM(Q24:Y24)</f>
        <v>0</v>
      </c>
      <c r="N24" s="11">
        <f t="shared" ref="N24:N33" si="7">SUM(Z24:AH24)</f>
        <v>3</v>
      </c>
      <c r="O24" s="103">
        <f t="shared" si="3"/>
        <v>9.5</v>
      </c>
      <c r="P24" s="16"/>
      <c r="Q24" s="16"/>
      <c r="R24" s="13"/>
      <c r="S24" s="13"/>
      <c r="T24" s="13"/>
      <c r="U24" s="13"/>
      <c r="V24" s="13"/>
      <c r="W24" s="13"/>
      <c r="X24" s="13"/>
      <c r="Y24" s="13"/>
      <c r="Z24" s="29"/>
      <c r="AA24" s="13"/>
      <c r="AB24" s="29">
        <v>1</v>
      </c>
      <c r="AC24" s="13"/>
      <c r="AD24" s="29"/>
      <c r="AE24" s="13"/>
      <c r="AF24" s="29">
        <v>2</v>
      </c>
      <c r="AG24" s="29"/>
      <c r="AH24" s="10"/>
      <c r="AI24" s="10"/>
      <c r="AJ24" s="10"/>
      <c r="AK24" s="30"/>
      <c r="AL24" s="30">
        <v>0.5</v>
      </c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29"/>
      <c r="AZ24" s="54">
        <v>5</v>
      </c>
      <c r="BA24" s="10"/>
      <c r="BB24" s="10"/>
      <c r="BC24" s="10"/>
      <c r="BD24" s="10"/>
      <c r="BE24" s="30"/>
      <c r="BF24" s="30">
        <v>2</v>
      </c>
      <c r="BG24" s="30">
        <v>2</v>
      </c>
      <c r="BH24" s="10"/>
      <c r="BI24" s="10"/>
      <c r="BJ24" s="10"/>
      <c r="BK24" s="10"/>
      <c r="BL24" s="12"/>
      <c r="BM24" s="60" t="s">
        <v>176</v>
      </c>
    </row>
    <row r="25" spans="1:65" s="4" customFormat="1" ht="35.1" customHeight="1">
      <c r="A25" s="126"/>
      <c r="B25" s="155"/>
      <c r="C25" s="120"/>
      <c r="D25" s="121"/>
      <c r="E25" s="121"/>
      <c r="F25" s="121"/>
      <c r="G25" s="121"/>
      <c r="H25" s="44" t="s">
        <v>72</v>
      </c>
      <c r="I25" s="44"/>
      <c r="J25" s="112" t="s">
        <v>257</v>
      </c>
      <c r="K25" s="44"/>
      <c r="L25" s="47">
        <f t="shared" si="0"/>
        <v>16.71236</v>
      </c>
      <c r="M25" s="11">
        <f t="shared" si="6"/>
        <v>0</v>
      </c>
      <c r="N25" s="11">
        <f t="shared" si="7"/>
        <v>6</v>
      </c>
      <c r="O25" s="103">
        <f t="shared" si="3"/>
        <v>12.5</v>
      </c>
      <c r="P25" s="16"/>
      <c r="Q25" s="16"/>
      <c r="R25" s="13"/>
      <c r="S25" s="13"/>
      <c r="T25" s="13"/>
      <c r="U25" s="13"/>
      <c r="V25" s="13"/>
      <c r="W25" s="13"/>
      <c r="X25" s="13"/>
      <c r="Y25" s="13"/>
      <c r="Z25" s="29"/>
      <c r="AA25" s="13"/>
      <c r="AB25" s="29">
        <v>1</v>
      </c>
      <c r="AC25" s="13"/>
      <c r="AD25" s="29"/>
      <c r="AE25" s="13"/>
      <c r="AF25" s="29">
        <v>5</v>
      </c>
      <c r="AG25" s="29"/>
      <c r="AH25" s="10"/>
      <c r="AI25" s="10"/>
      <c r="AJ25" s="10"/>
      <c r="AK25" s="30"/>
      <c r="AL25" s="30">
        <v>0.5</v>
      </c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29"/>
      <c r="AZ25" s="54">
        <v>8</v>
      </c>
      <c r="BA25" s="10"/>
      <c r="BB25" s="10"/>
      <c r="BC25" s="10"/>
      <c r="BD25" s="10"/>
      <c r="BE25" s="30"/>
      <c r="BF25" s="30">
        <v>2</v>
      </c>
      <c r="BG25" s="30">
        <v>2</v>
      </c>
      <c r="BH25" s="10"/>
      <c r="BI25" s="10"/>
      <c r="BJ25" s="10"/>
      <c r="BK25" s="10"/>
      <c r="BL25" s="12"/>
      <c r="BM25" s="60" t="s">
        <v>176</v>
      </c>
    </row>
    <row r="26" spans="1:65" s="3" customFormat="1" ht="35.1" customHeight="1">
      <c r="A26" s="126"/>
      <c r="B26" s="155"/>
      <c r="C26" s="120"/>
      <c r="D26" s="121"/>
      <c r="E26" s="121"/>
      <c r="F26" s="121"/>
      <c r="G26" s="121" t="s">
        <v>74</v>
      </c>
      <c r="H26" s="44" t="s">
        <v>70</v>
      </c>
      <c r="I26" s="44"/>
      <c r="J26" s="112" t="s">
        <v>258</v>
      </c>
      <c r="K26" s="44"/>
      <c r="L26" s="47">
        <f t="shared" si="0"/>
        <v>10.923679999999999</v>
      </c>
      <c r="M26" s="11">
        <f t="shared" si="6"/>
        <v>0</v>
      </c>
      <c r="N26" s="11">
        <f t="shared" si="7"/>
        <v>3</v>
      </c>
      <c r="O26" s="103">
        <f t="shared" si="3"/>
        <v>9.5</v>
      </c>
      <c r="P26" s="16"/>
      <c r="Q26" s="16"/>
      <c r="R26" s="13"/>
      <c r="S26" s="13"/>
      <c r="T26" s="13"/>
      <c r="U26" s="13"/>
      <c r="V26" s="13"/>
      <c r="W26" s="13"/>
      <c r="X26" s="13"/>
      <c r="Y26" s="13"/>
      <c r="Z26" s="29"/>
      <c r="AA26" s="13"/>
      <c r="AB26" s="29">
        <v>1</v>
      </c>
      <c r="AC26" s="13"/>
      <c r="AD26" s="29"/>
      <c r="AE26" s="13"/>
      <c r="AF26" s="29">
        <v>2</v>
      </c>
      <c r="AG26" s="29"/>
      <c r="AH26" s="10"/>
      <c r="AI26" s="10"/>
      <c r="AJ26" s="10"/>
      <c r="AK26" s="30"/>
      <c r="AL26" s="30">
        <v>0.5</v>
      </c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29"/>
      <c r="AZ26" s="54">
        <v>5</v>
      </c>
      <c r="BA26" s="10"/>
      <c r="BB26" s="10"/>
      <c r="BC26" s="10"/>
      <c r="BD26" s="10"/>
      <c r="BE26" s="30"/>
      <c r="BF26" s="30">
        <v>2</v>
      </c>
      <c r="BG26" s="30">
        <v>2</v>
      </c>
      <c r="BH26" s="10"/>
      <c r="BI26" s="10"/>
      <c r="BJ26" s="10"/>
      <c r="BK26" s="10"/>
      <c r="BL26" s="12"/>
      <c r="BM26" s="60" t="s">
        <v>176</v>
      </c>
    </row>
    <row r="27" spans="1:65" s="4" customFormat="1" ht="35.1" customHeight="1">
      <c r="A27" s="126"/>
      <c r="B27" s="155"/>
      <c r="C27" s="120"/>
      <c r="D27" s="121"/>
      <c r="E27" s="121"/>
      <c r="F27" s="121"/>
      <c r="G27" s="121"/>
      <c r="H27" s="44" t="s">
        <v>71</v>
      </c>
      <c r="I27" s="44"/>
      <c r="J27" s="112" t="s">
        <v>259</v>
      </c>
      <c r="K27" s="44"/>
      <c r="L27" s="47">
        <f t="shared" si="0"/>
        <v>10.923679999999999</v>
      </c>
      <c r="M27" s="11">
        <f t="shared" si="6"/>
        <v>0</v>
      </c>
      <c r="N27" s="11">
        <f t="shared" si="7"/>
        <v>3</v>
      </c>
      <c r="O27" s="103">
        <f t="shared" si="3"/>
        <v>9.5</v>
      </c>
      <c r="P27" s="16"/>
      <c r="Q27" s="16"/>
      <c r="R27" s="13"/>
      <c r="S27" s="13"/>
      <c r="T27" s="13"/>
      <c r="U27" s="13"/>
      <c r="V27" s="13"/>
      <c r="W27" s="13"/>
      <c r="X27" s="13"/>
      <c r="Y27" s="13"/>
      <c r="Z27" s="29"/>
      <c r="AA27" s="13"/>
      <c r="AB27" s="29">
        <v>1</v>
      </c>
      <c r="AC27" s="13"/>
      <c r="AD27" s="29"/>
      <c r="AE27" s="13"/>
      <c r="AF27" s="29">
        <v>2</v>
      </c>
      <c r="AG27" s="29"/>
      <c r="AH27" s="10"/>
      <c r="AI27" s="10"/>
      <c r="AJ27" s="10"/>
      <c r="AK27" s="30"/>
      <c r="AL27" s="30">
        <v>0.5</v>
      </c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29"/>
      <c r="AZ27" s="54">
        <v>5</v>
      </c>
      <c r="BA27" s="10"/>
      <c r="BB27" s="10"/>
      <c r="BC27" s="10"/>
      <c r="BD27" s="10"/>
      <c r="BE27" s="30"/>
      <c r="BF27" s="30">
        <v>2</v>
      </c>
      <c r="BG27" s="30">
        <v>2</v>
      </c>
      <c r="BH27" s="10"/>
      <c r="BI27" s="10"/>
      <c r="BJ27" s="10"/>
      <c r="BK27" s="10"/>
      <c r="BL27" s="12"/>
      <c r="BM27" s="60" t="s">
        <v>176</v>
      </c>
    </row>
    <row r="28" spans="1:65" s="4" customFormat="1" ht="35.1" customHeight="1">
      <c r="A28" s="126"/>
      <c r="B28" s="155"/>
      <c r="C28" s="120"/>
      <c r="D28" s="121"/>
      <c r="E28" s="121"/>
      <c r="F28" s="121"/>
      <c r="G28" s="121"/>
      <c r="H28" s="44" t="s">
        <v>72</v>
      </c>
      <c r="I28" s="44"/>
      <c r="J28" s="112" t="s">
        <v>260</v>
      </c>
      <c r="K28" s="44"/>
      <c r="L28" s="47">
        <f t="shared" si="0"/>
        <v>16.71236</v>
      </c>
      <c r="M28" s="11">
        <f t="shared" si="6"/>
        <v>0</v>
      </c>
      <c r="N28" s="11">
        <f t="shared" si="7"/>
        <v>6</v>
      </c>
      <c r="O28" s="103">
        <f t="shared" si="3"/>
        <v>12.5</v>
      </c>
      <c r="P28" s="16"/>
      <c r="Q28" s="16"/>
      <c r="R28" s="13"/>
      <c r="S28" s="13"/>
      <c r="T28" s="13"/>
      <c r="U28" s="13"/>
      <c r="V28" s="13"/>
      <c r="W28" s="13"/>
      <c r="X28" s="13"/>
      <c r="Y28" s="13"/>
      <c r="Z28" s="29"/>
      <c r="AA28" s="13"/>
      <c r="AB28" s="29">
        <v>1</v>
      </c>
      <c r="AC28" s="13"/>
      <c r="AD28" s="29"/>
      <c r="AE28" s="13"/>
      <c r="AF28" s="29">
        <v>5</v>
      </c>
      <c r="AG28" s="29"/>
      <c r="AH28" s="10"/>
      <c r="AI28" s="10"/>
      <c r="AJ28" s="10"/>
      <c r="AK28" s="30"/>
      <c r="AL28" s="30">
        <v>0.5</v>
      </c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29"/>
      <c r="AZ28" s="54">
        <v>8</v>
      </c>
      <c r="BA28" s="10"/>
      <c r="BB28" s="10"/>
      <c r="BC28" s="10"/>
      <c r="BD28" s="10"/>
      <c r="BE28" s="30"/>
      <c r="BF28" s="30">
        <v>2</v>
      </c>
      <c r="BG28" s="30">
        <v>2</v>
      </c>
      <c r="BH28" s="10"/>
      <c r="BI28" s="10"/>
      <c r="BJ28" s="10"/>
      <c r="BK28" s="10"/>
      <c r="BL28" s="12"/>
      <c r="BM28" s="60" t="s">
        <v>176</v>
      </c>
    </row>
    <row r="29" spans="1:65" s="4" customFormat="1" ht="35.1" customHeight="1">
      <c r="A29" s="126"/>
      <c r="B29" s="155"/>
      <c r="C29" s="120"/>
      <c r="D29" s="121"/>
      <c r="E29" s="121"/>
      <c r="F29" s="121" t="s">
        <v>75</v>
      </c>
      <c r="G29" s="121" t="s">
        <v>76</v>
      </c>
      <c r="H29" s="44" t="s">
        <v>77</v>
      </c>
      <c r="I29" s="44"/>
      <c r="J29" s="112" t="s">
        <v>261</v>
      </c>
      <c r="K29" s="44"/>
      <c r="L29" s="47">
        <f t="shared" si="0"/>
        <v>6.1836799999999998</v>
      </c>
      <c r="M29" s="11">
        <f t="shared" si="6"/>
        <v>0</v>
      </c>
      <c r="N29" s="11">
        <f t="shared" si="7"/>
        <v>3</v>
      </c>
      <c r="O29" s="103">
        <f t="shared" si="3"/>
        <v>3.5</v>
      </c>
      <c r="P29" s="16"/>
      <c r="Q29" s="16"/>
      <c r="R29" s="13"/>
      <c r="S29" s="13"/>
      <c r="T29" s="13"/>
      <c r="U29" s="13"/>
      <c r="V29" s="13"/>
      <c r="W29" s="13"/>
      <c r="X29" s="13"/>
      <c r="Y29" s="13"/>
      <c r="Z29" s="29"/>
      <c r="AA29" s="13"/>
      <c r="AB29" s="29">
        <v>2</v>
      </c>
      <c r="AC29" s="13"/>
      <c r="AD29" s="29"/>
      <c r="AE29" s="13"/>
      <c r="AF29" s="29">
        <v>1</v>
      </c>
      <c r="AG29" s="29"/>
      <c r="AH29" s="10"/>
      <c r="AI29" s="10"/>
      <c r="AJ29" s="10"/>
      <c r="AK29" s="30"/>
      <c r="AL29" s="30">
        <v>0.5</v>
      </c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29"/>
      <c r="AZ29" s="54">
        <v>1</v>
      </c>
      <c r="BA29" s="10"/>
      <c r="BB29" s="10"/>
      <c r="BC29" s="10"/>
      <c r="BD29" s="10"/>
      <c r="BE29" s="30"/>
      <c r="BF29" s="30">
        <v>1</v>
      </c>
      <c r="BG29" s="30">
        <v>1</v>
      </c>
      <c r="BH29" s="10"/>
      <c r="BI29" s="10"/>
      <c r="BJ29" s="10"/>
      <c r="BK29" s="10"/>
      <c r="BL29" s="12"/>
      <c r="BM29" s="60" t="s">
        <v>176</v>
      </c>
    </row>
    <row r="30" spans="1:65" s="4" customFormat="1" ht="35.1" customHeight="1">
      <c r="A30" s="126"/>
      <c r="B30" s="155"/>
      <c r="C30" s="120"/>
      <c r="D30" s="121"/>
      <c r="E30" s="121"/>
      <c r="F30" s="121"/>
      <c r="G30" s="121"/>
      <c r="H30" s="44" t="s">
        <v>78</v>
      </c>
      <c r="I30" s="44"/>
      <c r="J30" s="112" t="s">
        <v>262</v>
      </c>
      <c r="K30" s="44"/>
      <c r="L30" s="47">
        <f t="shared" si="0"/>
        <v>4.6945600000000001</v>
      </c>
      <c r="M30" s="11">
        <f t="shared" si="6"/>
        <v>0</v>
      </c>
      <c r="N30" s="11">
        <f t="shared" si="7"/>
        <v>1</v>
      </c>
      <c r="O30" s="103">
        <f t="shared" si="3"/>
        <v>4.5</v>
      </c>
      <c r="P30" s="16"/>
      <c r="Q30" s="16"/>
      <c r="R30" s="13"/>
      <c r="S30" s="13"/>
      <c r="T30" s="13"/>
      <c r="U30" s="13"/>
      <c r="V30" s="13"/>
      <c r="W30" s="13"/>
      <c r="X30" s="13"/>
      <c r="Y30" s="13"/>
      <c r="Z30" s="29"/>
      <c r="AA30" s="13"/>
      <c r="AB30" s="29">
        <v>0</v>
      </c>
      <c r="AC30" s="13"/>
      <c r="AD30" s="29"/>
      <c r="AE30" s="13"/>
      <c r="AF30" s="29">
        <v>1</v>
      </c>
      <c r="AG30" s="29"/>
      <c r="AH30" s="10"/>
      <c r="AI30" s="10"/>
      <c r="AJ30" s="10"/>
      <c r="AK30" s="30"/>
      <c r="AL30" s="30">
        <v>0.5</v>
      </c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29"/>
      <c r="AZ30" s="54">
        <v>3</v>
      </c>
      <c r="BA30" s="10"/>
      <c r="BB30" s="10"/>
      <c r="BC30" s="10"/>
      <c r="BD30" s="10"/>
      <c r="BE30" s="30"/>
      <c r="BF30" s="30">
        <v>1</v>
      </c>
      <c r="BG30" s="30">
        <v>0</v>
      </c>
      <c r="BH30" s="10"/>
      <c r="BI30" s="10"/>
      <c r="BJ30" s="10"/>
      <c r="BK30" s="10"/>
      <c r="BL30" s="12"/>
      <c r="BM30" s="60" t="s">
        <v>176</v>
      </c>
    </row>
    <row r="31" spans="1:65" s="4" customFormat="1" ht="35.1" customHeight="1">
      <c r="A31" s="126"/>
      <c r="B31" s="155"/>
      <c r="C31" s="120"/>
      <c r="D31" s="121"/>
      <c r="E31" s="121"/>
      <c r="F31" s="121"/>
      <c r="G31" s="121"/>
      <c r="H31" s="44" t="s">
        <v>79</v>
      </c>
      <c r="I31" s="44"/>
      <c r="J31" s="112" t="s">
        <v>263</v>
      </c>
      <c r="K31" s="44"/>
      <c r="L31" s="47">
        <f t="shared" si="0"/>
        <v>5.0441199999999995</v>
      </c>
      <c r="M31" s="11">
        <f t="shared" si="6"/>
        <v>0</v>
      </c>
      <c r="N31" s="11">
        <f t="shared" si="7"/>
        <v>2</v>
      </c>
      <c r="O31" s="103">
        <f t="shared" si="3"/>
        <v>3.5</v>
      </c>
      <c r="P31" s="16"/>
      <c r="Q31" s="16"/>
      <c r="R31" s="13"/>
      <c r="S31" s="13"/>
      <c r="T31" s="13"/>
      <c r="U31" s="13"/>
      <c r="V31" s="13"/>
      <c r="W31" s="13"/>
      <c r="X31" s="13"/>
      <c r="Y31" s="13"/>
      <c r="Z31" s="29"/>
      <c r="AA31" s="13"/>
      <c r="AB31" s="29">
        <v>1</v>
      </c>
      <c r="AC31" s="13"/>
      <c r="AD31" s="29"/>
      <c r="AE31" s="13"/>
      <c r="AF31" s="29">
        <v>1</v>
      </c>
      <c r="AG31" s="29"/>
      <c r="AH31" s="10"/>
      <c r="AI31" s="10"/>
      <c r="AJ31" s="10"/>
      <c r="AK31" s="30"/>
      <c r="AL31" s="30">
        <v>0.5</v>
      </c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29"/>
      <c r="AZ31" s="54">
        <v>1</v>
      </c>
      <c r="BA31" s="10"/>
      <c r="BB31" s="10"/>
      <c r="BC31" s="10"/>
      <c r="BD31" s="10"/>
      <c r="BE31" s="30"/>
      <c r="BF31" s="30">
        <v>1</v>
      </c>
      <c r="BG31" s="30">
        <v>1</v>
      </c>
      <c r="BH31" s="10"/>
      <c r="BI31" s="10"/>
      <c r="BJ31" s="10"/>
      <c r="BK31" s="10"/>
      <c r="BL31" s="12"/>
      <c r="BM31" s="60" t="s">
        <v>176</v>
      </c>
    </row>
    <row r="32" spans="1:65" s="4" customFormat="1" ht="35.1" customHeight="1">
      <c r="A32" s="126"/>
      <c r="B32" s="155"/>
      <c r="C32" s="120"/>
      <c r="D32" s="121"/>
      <c r="E32" s="121"/>
      <c r="F32" s="121"/>
      <c r="G32" s="121" t="s">
        <v>80</v>
      </c>
      <c r="H32" s="44" t="s">
        <v>81</v>
      </c>
      <c r="I32" s="44"/>
      <c r="J32" s="112" t="s">
        <v>264</v>
      </c>
      <c r="K32" s="44"/>
      <c r="L32" s="47">
        <f t="shared" si="0"/>
        <v>9.7841199999999997</v>
      </c>
      <c r="M32" s="11">
        <f t="shared" si="6"/>
        <v>0</v>
      </c>
      <c r="N32" s="11">
        <f t="shared" si="7"/>
        <v>2</v>
      </c>
      <c r="O32" s="103">
        <f t="shared" si="3"/>
        <v>9.5</v>
      </c>
      <c r="P32" s="16"/>
      <c r="Q32" s="16"/>
      <c r="R32" s="13"/>
      <c r="S32" s="13"/>
      <c r="T32" s="13"/>
      <c r="U32" s="13"/>
      <c r="V32" s="13"/>
      <c r="W32" s="13"/>
      <c r="X32" s="13"/>
      <c r="Y32" s="13"/>
      <c r="Z32" s="29"/>
      <c r="AA32" s="13"/>
      <c r="AB32" s="29">
        <v>0</v>
      </c>
      <c r="AC32" s="13"/>
      <c r="AD32" s="29"/>
      <c r="AE32" s="13"/>
      <c r="AF32" s="29">
        <v>2</v>
      </c>
      <c r="AG32" s="29"/>
      <c r="AH32" s="10"/>
      <c r="AI32" s="10"/>
      <c r="AJ32" s="10"/>
      <c r="AK32" s="30"/>
      <c r="AL32" s="30">
        <v>0.5</v>
      </c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29"/>
      <c r="AZ32" s="54">
        <v>4</v>
      </c>
      <c r="BA32" s="10"/>
      <c r="BB32" s="10"/>
      <c r="BC32" s="10"/>
      <c r="BD32" s="10"/>
      <c r="BE32" s="30"/>
      <c r="BF32" s="30">
        <v>3</v>
      </c>
      <c r="BG32" s="30">
        <v>2</v>
      </c>
      <c r="BH32" s="10"/>
      <c r="BI32" s="10"/>
      <c r="BJ32" s="10"/>
      <c r="BK32" s="10"/>
      <c r="BL32" s="12"/>
      <c r="BM32" s="60" t="s">
        <v>176</v>
      </c>
    </row>
    <row r="33" spans="1:65" s="4" customFormat="1" ht="35.1" customHeight="1">
      <c r="A33" s="126"/>
      <c r="B33" s="155"/>
      <c r="C33" s="120"/>
      <c r="D33" s="121"/>
      <c r="E33" s="121"/>
      <c r="F33" s="121"/>
      <c r="G33" s="121"/>
      <c r="H33" s="44" t="s">
        <v>82</v>
      </c>
      <c r="I33" s="44"/>
      <c r="J33" s="112" t="s">
        <v>265</v>
      </c>
      <c r="K33" s="44"/>
      <c r="L33" s="47">
        <f t="shared" si="0"/>
        <v>10.923679999999999</v>
      </c>
      <c r="M33" s="11">
        <f t="shared" si="6"/>
        <v>0</v>
      </c>
      <c r="N33" s="11">
        <f t="shared" si="7"/>
        <v>3</v>
      </c>
      <c r="O33" s="103">
        <f t="shared" si="3"/>
        <v>9.5</v>
      </c>
      <c r="P33" s="16"/>
      <c r="Q33" s="16"/>
      <c r="R33" s="13"/>
      <c r="S33" s="13"/>
      <c r="T33" s="13"/>
      <c r="U33" s="13"/>
      <c r="V33" s="13"/>
      <c r="W33" s="13"/>
      <c r="X33" s="13"/>
      <c r="Y33" s="13"/>
      <c r="Z33" s="29"/>
      <c r="AA33" s="13"/>
      <c r="AB33" s="29">
        <v>1</v>
      </c>
      <c r="AC33" s="13"/>
      <c r="AD33" s="29"/>
      <c r="AE33" s="13"/>
      <c r="AF33" s="29">
        <v>2</v>
      </c>
      <c r="AG33" s="29"/>
      <c r="AH33" s="10"/>
      <c r="AI33" s="10"/>
      <c r="AJ33" s="10"/>
      <c r="AK33" s="30"/>
      <c r="AL33" s="30">
        <v>0.5</v>
      </c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29"/>
      <c r="AZ33" s="54">
        <v>4</v>
      </c>
      <c r="BA33" s="10"/>
      <c r="BB33" s="10"/>
      <c r="BC33" s="10"/>
      <c r="BD33" s="10"/>
      <c r="BE33" s="30"/>
      <c r="BF33" s="30">
        <v>3</v>
      </c>
      <c r="BG33" s="30">
        <v>2</v>
      </c>
      <c r="BH33" s="10"/>
      <c r="BI33" s="10"/>
      <c r="BJ33" s="10"/>
      <c r="BK33" s="10"/>
      <c r="BL33" s="12"/>
      <c r="BM33" s="60" t="s">
        <v>176</v>
      </c>
    </row>
    <row r="34" spans="1:65" s="31" customFormat="1" ht="39.950000000000003" customHeight="1">
      <c r="A34" s="152">
        <v>18</v>
      </c>
      <c r="B34" s="134" t="s">
        <v>83</v>
      </c>
      <c r="C34" s="150" t="s">
        <v>84</v>
      </c>
      <c r="D34" s="149" t="s">
        <v>85</v>
      </c>
      <c r="E34" s="149" t="s">
        <v>86</v>
      </c>
      <c r="F34" s="149" t="s">
        <v>87</v>
      </c>
      <c r="G34" s="149" t="s">
        <v>88</v>
      </c>
      <c r="H34" s="149" t="s">
        <v>89</v>
      </c>
      <c r="I34" s="27" t="s">
        <v>115</v>
      </c>
      <c r="J34" s="113" t="s">
        <v>266</v>
      </c>
      <c r="K34" s="35"/>
      <c r="L34" s="104">
        <f t="shared" si="0"/>
        <v>0</v>
      </c>
      <c r="M34" s="28">
        <f t="shared" ref="M34:M54" si="8">SUM(R34:Z34)</f>
        <v>2</v>
      </c>
      <c r="N34" s="28">
        <f t="shared" ref="N34:N54" si="9">SUM(AA34:AI34)</f>
        <v>0</v>
      </c>
      <c r="O34" s="28">
        <f t="shared" ref="O34:O54" si="10">SUM(AK34:BL34)</f>
        <v>0</v>
      </c>
      <c r="P34" s="16"/>
      <c r="Q34" s="16"/>
      <c r="R34" s="29"/>
      <c r="S34" s="29"/>
      <c r="T34" s="29"/>
      <c r="U34" s="29"/>
      <c r="V34" s="29"/>
      <c r="W34" s="29">
        <v>2</v>
      </c>
      <c r="X34" s="29"/>
      <c r="Y34" s="29"/>
      <c r="Z34" s="29"/>
      <c r="AA34" s="29"/>
      <c r="AB34" s="29"/>
      <c r="AC34" s="29"/>
      <c r="AD34" s="29"/>
      <c r="AE34" s="29"/>
      <c r="AF34" s="29">
        <v>0</v>
      </c>
      <c r="AG34" s="29"/>
      <c r="AH34" s="29"/>
      <c r="AI34" s="29"/>
      <c r="AJ34" s="29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>
        <v>0</v>
      </c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12"/>
      <c r="BM34" s="60" t="s">
        <v>176</v>
      </c>
    </row>
    <row r="35" spans="1:65" s="31" customFormat="1" ht="39.950000000000003" customHeight="1">
      <c r="A35" s="153"/>
      <c r="B35" s="154"/>
      <c r="C35" s="151"/>
      <c r="D35" s="131"/>
      <c r="E35" s="131"/>
      <c r="F35" s="131"/>
      <c r="G35" s="131"/>
      <c r="H35" s="125"/>
      <c r="I35" s="27" t="s">
        <v>116</v>
      </c>
      <c r="J35" s="113" t="s">
        <v>267</v>
      </c>
      <c r="K35" s="35"/>
      <c r="L35" s="104">
        <f t="shared" si="0"/>
        <v>5.6593400000000003</v>
      </c>
      <c r="M35" s="28">
        <f t="shared" si="8"/>
        <v>2</v>
      </c>
      <c r="N35" s="28">
        <f t="shared" si="9"/>
        <v>1.5</v>
      </c>
      <c r="O35" s="28">
        <f t="shared" si="10"/>
        <v>5</v>
      </c>
      <c r="P35" s="16"/>
      <c r="Q35" s="16"/>
      <c r="R35" s="29"/>
      <c r="S35" s="29"/>
      <c r="T35" s="29"/>
      <c r="U35" s="29"/>
      <c r="V35" s="29"/>
      <c r="W35" s="29">
        <v>2</v>
      </c>
      <c r="X35" s="29"/>
      <c r="Y35" s="29"/>
      <c r="Z35" s="29"/>
      <c r="AA35" s="29"/>
      <c r="AB35" s="29"/>
      <c r="AC35" s="29"/>
      <c r="AD35" s="29"/>
      <c r="AE35" s="29"/>
      <c r="AF35" s="29">
        <v>1.5</v>
      </c>
      <c r="AG35" s="29"/>
      <c r="AH35" s="29"/>
      <c r="AI35" s="29"/>
      <c r="AJ35" s="29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>
        <v>5</v>
      </c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12"/>
      <c r="BM35" s="60" t="s">
        <v>176</v>
      </c>
    </row>
    <row r="36" spans="1:65" s="31" customFormat="1" ht="39.950000000000003" customHeight="1">
      <c r="A36" s="153"/>
      <c r="B36" s="154"/>
      <c r="C36" s="151"/>
      <c r="D36" s="131"/>
      <c r="E36" s="131"/>
      <c r="F36" s="131"/>
      <c r="G36" s="131"/>
      <c r="H36" s="149" t="s">
        <v>92</v>
      </c>
      <c r="I36" s="27" t="s">
        <v>90</v>
      </c>
      <c r="J36" s="113" t="s">
        <v>268</v>
      </c>
      <c r="K36" s="35"/>
      <c r="L36" s="104">
        <f t="shared" si="0"/>
        <v>0</v>
      </c>
      <c r="M36" s="28">
        <f t="shared" si="8"/>
        <v>2</v>
      </c>
      <c r="N36" s="28">
        <f t="shared" si="9"/>
        <v>0</v>
      </c>
      <c r="O36" s="28">
        <f t="shared" si="10"/>
        <v>0</v>
      </c>
      <c r="P36" s="16"/>
      <c r="Q36" s="16"/>
      <c r="R36" s="29"/>
      <c r="S36" s="29"/>
      <c r="T36" s="29"/>
      <c r="U36" s="29"/>
      <c r="V36" s="29"/>
      <c r="W36" s="29">
        <v>2</v>
      </c>
      <c r="X36" s="29"/>
      <c r="Y36" s="29"/>
      <c r="Z36" s="29"/>
      <c r="AA36" s="29"/>
      <c r="AB36" s="29"/>
      <c r="AC36" s="29"/>
      <c r="AD36" s="29"/>
      <c r="AE36" s="29"/>
      <c r="AF36" s="29">
        <v>0</v>
      </c>
      <c r="AG36" s="29"/>
      <c r="AH36" s="29"/>
      <c r="AI36" s="29"/>
      <c r="AJ36" s="29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>
        <v>0</v>
      </c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12"/>
      <c r="BM36" s="60" t="s">
        <v>176</v>
      </c>
    </row>
    <row r="37" spans="1:65" s="31" customFormat="1" ht="39.950000000000003" customHeight="1">
      <c r="A37" s="153"/>
      <c r="B37" s="154"/>
      <c r="C37" s="151"/>
      <c r="D37" s="131"/>
      <c r="E37" s="131"/>
      <c r="F37" s="131"/>
      <c r="G37" s="125"/>
      <c r="H37" s="125"/>
      <c r="I37" s="27" t="s">
        <v>91</v>
      </c>
      <c r="J37" s="113" t="s">
        <v>269</v>
      </c>
      <c r="K37" s="35"/>
      <c r="L37" s="104">
        <f t="shared" si="0"/>
        <v>5.6593400000000003</v>
      </c>
      <c r="M37" s="28">
        <f t="shared" si="8"/>
        <v>2</v>
      </c>
      <c r="N37" s="28">
        <f t="shared" si="9"/>
        <v>1.5</v>
      </c>
      <c r="O37" s="28">
        <f t="shared" si="10"/>
        <v>5</v>
      </c>
      <c r="P37" s="16"/>
      <c r="Q37" s="16"/>
      <c r="R37" s="29"/>
      <c r="S37" s="29"/>
      <c r="T37" s="29"/>
      <c r="U37" s="29"/>
      <c r="V37" s="29"/>
      <c r="W37" s="29">
        <v>2</v>
      </c>
      <c r="X37" s="29"/>
      <c r="Y37" s="29"/>
      <c r="Z37" s="29"/>
      <c r="AA37" s="29"/>
      <c r="AB37" s="29"/>
      <c r="AC37" s="29"/>
      <c r="AD37" s="29"/>
      <c r="AE37" s="29"/>
      <c r="AF37" s="29">
        <v>1.5</v>
      </c>
      <c r="AG37" s="29"/>
      <c r="AH37" s="29"/>
      <c r="AI37" s="29"/>
      <c r="AJ37" s="29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>
        <v>5</v>
      </c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60" t="s">
        <v>176</v>
      </c>
    </row>
    <row r="38" spans="1:65" s="31" customFormat="1" ht="39.950000000000003" customHeight="1">
      <c r="A38" s="153"/>
      <c r="B38" s="154"/>
      <c r="C38" s="151"/>
      <c r="D38" s="131"/>
      <c r="E38" s="131"/>
      <c r="F38" s="131"/>
      <c r="G38" s="149" t="s">
        <v>93</v>
      </c>
      <c r="H38" s="149" t="s">
        <v>89</v>
      </c>
      <c r="I38" s="27" t="s">
        <v>115</v>
      </c>
      <c r="J38" s="113" t="s">
        <v>270</v>
      </c>
      <c r="K38" s="35"/>
      <c r="L38" s="104">
        <f t="shared" si="0"/>
        <v>0</v>
      </c>
      <c r="M38" s="28">
        <f t="shared" si="8"/>
        <v>2</v>
      </c>
      <c r="N38" s="28">
        <f t="shared" si="9"/>
        <v>0</v>
      </c>
      <c r="O38" s="28">
        <f t="shared" si="10"/>
        <v>0</v>
      </c>
      <c r="P38" s="16"/>
      <c r="Q38" s="16"/>
      <c r="R38" s="29"/>
      <c r="S38" s="29"/>
      <c r="T38" s="29"/>
      <c r="U38" s="29"/>
      <c r="V38" s="29"/>
      <c r="W38" s="29">
        <v>2</v>
      </c>
      <c r="X38" s="29"/>
      <c r="Y38" s="29"/>
      <c r="Z38" s="29"/>
      <c r="AA38" s="29"/>
      <c r="AB38" s="29"/>
      <c r="AC38" s="29"/>
      <c r="AD38" s="29"/>
      <c r="AE38" s="29"/>
      <c r="AF38" s="29">
        <v>0</v>
      </c>
      <c r="AG38" s="29"/>
      <c r="AH38" s="29"/>
      <c r="AI38" s="29"/>
      <c r="AJ38" s="29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>
        <v>0</v>
      </c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60" t="s">
        <v>176</v>
      </c>
    </row>
    <row r="39" spans="1:65" s="31" customFormat="1" ht="39.950000000000003" customHeight="1">
      <c r="A39" s="153"/>
      <c r="B39" s="154"/>
      <c r="C39" s="151"/>
      <c r="D39" s="131"/>
      <c r="E39" s="131"/>
      <c r="F39" s="131"/>
      <c r="G39" s="131"/>
      <c r="H39" s="125"/>
      <c r="I39" s="27" t="s">
        <v>91</v>
      </c>
      <c r="J39" s="113" t="s">
        <v>271</v>
      </c>
      <c r="K39" s="35"/>
      <c r="L39" s="104">
        <f t="shared" si="0"/>
        <v>5.6593400000000003</v>
      </c>
      <c r="M39" s="28">
        <f t="shared" si="8"/>
        <v>2</v>
      </c>
      <c r="N39" s="28">
        <f t="shared" si="9"/>
        <v>1.5</v>
      </c>
      <c r="O39" s="28">
        <f t="shared" si="10"/>
        <v>5</v>
      </c>
      <c r="P39" s="16"/>
      <c r="Q39" s="16"/>
      <c r="R39" s="29"/>
      <c r="S39" s="29"/>
      <c r="T39" s="29"/>
      <c r="U39" s="29"/>
      <c r="V39" s="29"/>
      <c r="W39" s="29">
        <v>2</v>
      </c>
      <c r="X39" s="29"/>
      <c r="Y39" s="29"/>
      <c r="Z39" s="29"/>
      <c r="AA39" s="29"/>
      <c r="AB39" s="29"/>
      <c r="AC39" s="29"/>
      <c r="AD39" s="29"/>
      <c r="AE39" s="29"/>
      <c r="AF39" s="29">
        <v>1.5</v>
      </c>
      <c r="AG39" s="29"/>
      <c r="AH39" s="29"/>
      <c r="AI39" s="29"/>
      <c r="AJ39" s="29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>
        <v>5</v>
      </c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60" t="s">
        <v>176</v>
      </c>
    </row>
    <row r="40" spans="1:65" s="31" customFormat="1" ht="39.950000000000003" customHeight="1">
      <c r="A40" s="153"/>
      <c r="B40" s="154"/>
      <c r="C40" s="151"/>
      <c r="D40" s="131"/>
      <c r="E40" s="131"/>
      <c r="F40" s="131"/>
      <c r="G40" s="131"/>
      <c r="H40" s="149" t="s">
        <v>92</v>
      </c>
      <c r="I40" s="27" t="s">
        <v>90</v>
      </c>
      <c r="J40" s="113" t="s">
        <v>272</v>
      </c>
      <c r="K40" s="35"/>
      <c r="L40" s="104">
        <f t="shared" si="0"/>
        <v>0</v>
      </c>
      <c r="M40" s="28">
        <f t="shared" si="8"/>
        <v>2</v>
      </c>
      <c r="N40" s="28">
        <f t="shared" si="9"/>
        <v>0</v>
      </c>
      <c r="O40" s="28">
        <f t="shared" si="10"/>
        <v>0</v>
      </c>
      <c r="P40" s="16"/>
      <c r="Q40" s="16"/>
      <c r="R40" s="29"/>
      <c r="S40" s="29"/>
      <c r="T40" s="29"/>
      <c r="U40" s="29"/>
      <c r="V40" s="29"/>
      <c r="W40" s="29">
        <v>2</v>
      </c>
      <c r="X40" s="29"/>
      <c r="Y40" s="29"/>
      <c r="Z40" s="29"/>
      <c r="AA40" s="29"/>
      <c r="AB40" s="29"/>
      <c r="AC40" s="29"/>
      <c r="AD40" s="29"/>
      <c r="AE40" s="29"/>
      <c r="AF40" s="29">
        <v>0</v>
      </c>
      <c r="AG40" s="29"/>
      <c r="AH40" s="29"/>
      <c r="AI40" s="29"/>
      <c r="AJ40" s="29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>
        <v>0</v>
      </c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60" t="s">
        <v>176</v>
      </c>
    </row>
    <row r="41" spans="1:65" s="31" customFormat="1" ht="39.950000000000003" customHeight="1">
      <c r="A41" s="153"/>
      <c r="B41" s="154"/>
      <c r="C41" s="151"/>
      <c r="D41" s="131"/>
      <c r="E41" s="131"/>
      <c r="F41" s="125"/>
      <c r="G41" s="125"/>
      <c r="H41" s="125"/>
      <c r="I41" s="27" t="s">
        <v>91</v>
      </c>
      <c r="J41" s="113" t="s">
        <v>273</v>
      </c>
      <c r="K41" s="35"/>
      <c r="L41" s="104">
        <f t="shared" si="0"/>
        <v>5.6593400000000003</v>
      </c>
      <c r="M41" s="28">
        <f t="shared" si="8"/>
        <v>2</v>
      </c>
      <c r="N41" s="28">
        <f t="shared" si="9"/>
        <v>1.5</v>
      </c>
      <c r="O41" s="28">
        <f t="shared" si="10"/>
        <v>5</v>
      </c>
      <c r="P41" s="16"/>
      <c r="Q41" s="16"/>
      <c r="R41" s="29"/>
      <c r="S41" s="29"/>
      <c r="T41" s="29"/>
      <c r="U41" s="29"/>
      <c r="V41" s="29"/>
      <c r="W41" s="29">
        <v>2</v>
      </c>
      <c r="X41" s="29"/>
      <c r="Y41" s="29"/>
      <c r="Z41" s="29"/>
      <c r="AA41" s="29"/>
      <c r="AB41" s="29"/>
      <c r="AC41" s="29"/>
      <c r="AD41" s="29"/>
      <c r="AE41" s="29"/>
      <c r="AF41" s="29">
        <v>1.5</v>
      </c>
      <c r="AG41" s="29"/>
      <c r="AH41" s="29"/>
      <c r="AI41" s="29"/>
      <c r="AJ41" s="29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>
        <v>5</v>
      </c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60" t="s">
        <v>176</v>
      </c>
    </row>
    <row r="42" spans="1:65" s="31" customFormat="1" ht="39.950000000000003" customHeight="1">
      <c r="A42" s="153"/>
      <c r="B42" s="154"/>
      <c r="C42" s="151"/>
      <c r="D42" s="131"/>
      <c r="E42" s="131"/>
      <c r="F42" s="149" t="s">
        <v>94</v>
      </c>
      <c r="G42" s="149" t="s">
        <v>95</v>
      </c>
      <c r="H42" s="149" t="s">
        <v>89</v>
      </c>
      <c r="I42" s="27" t="s">
        <v>90</v>
      </c>
      <c r="J42" s="113" t="s">
        <v>274</v>
      </c>
      <c r="K42" s="35"/>
      <c r="L42" s="104">
        <f t="shared" si="0"/>
        <v>0</v>
      </c>
      <c r="M42" s="28">
        <f t="shared" si="8"/>
        <v>2</v>
      </c>
      <c r="N42" s="28">
        <f t="shared" si="9"/>
        <v>0</v>
      </c>
      <c r="O42" s="28">
        <f t="shared" si="10"/>
        <v>0</v>
      </c>
      <c r="P42" s="16"/>
      <c r="Q42" s="16"/>
      <c r="R42" s="29"/>
      <c r="S42" s="29"/>
      <c r="T42" s="29"/>
      <c r="U42" s="29"/>
      <c r="V42" s="29"/>
      <c r="W42" s="29">
        <v>2</v>
      </c>
      <c r="X42" s="29"/>
      <c r="Y42" s="29"/>
      <c r="Z42" s="29"/>
      <c r="AA42" s="29"/>
      <c r="AB42" s="29"/>
      <c r="AC42" s="29"/>
      <c r="AD42" s="29"/>
      <c r="AE42" s="29"/>
      <c r="AF42" s="29">
        <v>0</v>
      </c>
      <c r="AG42" s="29"/>
      <c r="AH42" s="29"/>
      <c r="AI42" s="29"/>
      <c r="AJ42" s="29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>
        <v>0</v>
      </c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60" t="s">
        <v>176</v>
      </c>
    </row>
    <row r="43" spans="1:65" s="31" customFormat="1" ht="35.1" customHeight="1">
      <c r="A43" s="153"/>
      <c r="B43" s="154"/>
      <c r="C43" s="151"/>
      <c r="D43" s="131"/>
      <c r="E43" s="131"/>
      <c r="F43" s="131"/>
      <c r="G43" s="131"/>
      <c r="H43" s="125"/>
      <c r="I43" s="27" t="s">
        <v>91</v>
      </c>
      <c r="J43" s="113" t="s">
        <v>275</v>
      </c>
      <c r="K43" s="35"/>
      <c r="L43" s="104">
        <f t="shared" si="0"/>
        <v>5.6593400000000003</v>
      </c>
      <c r="M43" s="28">
        <f t="shared" si="8"/>
        <v>2</v>
      </c>
      <c r="N43" s="28">
        <f t="shared" si="9"/>
        <v>1.5</v>
      </c>
      <c r="O43" s="28">
        <f t="shared" si="10"/>
        <v>5</v>
      </c>
      <c r="P43" s="16"/>
      <c r="Q43" s="16"/>
      <c r="R43" s="29"/>
      <c r="S43" s="29"/>
      <c r="T43" s="29"/>
      <c r="U43" s="29"/>
      <c r="V43" s="29"/>
      <c r="W43" s="29">
        <v>2</v>
      </c>
      <c r="X43" s="29"/>
      <c r="Y43" s="29"/>
      <c r="Z43" s="29"/>
      <c r="AA43" s="29"/>
      <c r="AB43" s="29"/>
      <c r="AC43" s="29"/>
      <c r="AD43" s="29"/>
      <c r="AE43" s="29"/>
      <c r="AF43" s="29">
        <v>1.5</v>
      </c>
      <c r="AG43" s="29"/>
      <c r="AH43" s="29"/>
      <c r="AI43" s="29"/>
      <c r="AJ43" s="29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>
        <v>5</v>
      </c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60" t="s">
        <v>176</v>
      </c>
    </row>
    <row r="44" spans="1:65" s="31" customFormat="1" ht="35.1" customHeight="1">
      <c r="A44" s="153"/>
      <c r="B44" s="154"/>
      <c r="C44" s="151"/>
      <c r="D44" s="131"/>
      <c r="E44" s="131"/>
      <c r="F44" s="131"/>
      <c r="G44" s="131"/>
      <c r="H44" s="149" t="s">
        <v>92</v>
      </c>
      <c r="I44" s="27" t="s">
        <v>90</v>
      </c>
      <c r="J44" s="113" t="s">
        <v>276</v>
      </c>
      <c r="K44" s="35"/>
      <c r="L44" s="104">
        <f t="shared" si="0"/>
        <v>0</v>
      </c>
      <c r="M44" s="28">
        <f t="shared" si="8"/>
        <v>2</v>
      </c>
      <c r="N44" s="28">
        <f t="shared" si="9"/>
        <v>0</v>
      </c>
      <c r="O44" s="28">
        <f t="shared" si="10"/>
        <v>0</v>
      </c>
      <c r="P44" s="16"/>
      <c r="Q44" s="16"/>
      <c r="R44" s="29"/>
      <c r="S44" s="29"/>
      <c r="T44" s="29"/>
      <c r="U44" s="29"/>
      <c r="V44" s="29"/>
      <c r="W44" s="29">
        <v>2</v>
      </c>
      <c r="X44" s="29"/>
      <c r="Y44" s="29"/>
      <c r="Z44" s="29"/>
      <c r="AA44" s="29"/>
      <c r="AB44" s="29"/>
      <c r="AC44" s="29"/>
      <c r="AD44" s="29"/>
      <c r="AE44" s="29"/>
      <c r="AF44" s="29">
        <v>0</v>
      </c>
      <c r="AG44" s="29"/>
      <c r="AH44" s="29"/>
      <c r="AI44" s="29"/>
      <c r="AJ44" s="29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>
        <v>0</v>
      </c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60" t="s">
        <v>176</v>
      </c>
    </row>
    <row r="45" spans="1:65" s="31" customFormat="1" ht="35.1" customHeight="1">
      <c r="A45" s="153"/>
      <c r="B45" s="154"/>
      <c r="C45" s="151"/>
      <c r="D45" s="131"/>
      <c r="E45" s="131"/>
      <c r="F45" s="131"/>
      <c r="G45" s="125"/>
      <c r="H45" s="125"/>
      <c r="I45" s="27" t="s">
        <v>91</v>
      </c>
      <c r="J45" s="113" t="s">
        <v>277</v>
      </c>
      <c r="K45" s="35"/>
      <c r="L45" s="104">
        <f t="shared" si="0"/>
        <v>5.6593400000000003</v>
      </c>
      <c r="M45" s="28">
        <f t="shared" si="8"/>
        <v>2</v>
      </c>
      <c r="N45" s="28">
        <f t="shared" si="9"/>
        <v>1.5</v>
      </c>
      <c r="O45" s="28">
        <f t="shared" si="10"/>
        <v>5</v>
      </c>
      <c r="P45" s="16"/>
      <c r="Q45" s="16"/>
      <c r="R45" s="29"/>
      <c r="S45" s="29"/>
      <c r="T45" s="29"/>
      <c r="U45" s="29"/>
      <c r="V45" s="29"/>
      <c r="W45" s="29">
        <v>2</v>
      </c>
      <c r="X45" s="29"/>
      <c r="Y45" s="29"/>
      <c r="Z45" s="29"/>
      <c r="AA45" s="29"/>
      <c r="AB45" s="29"/>
      <c r="AC45" s="29"/>
      <c r="AD45" s="29"/>
      <c r="AE45" s="29"/>
      <c r="AF45" s="29">
        <v>1.5</v>
      </c>
      <c r="AG45" s="29"/>
      <c r="AH45" s="29"/>
      <c r="AI45" s="29"/>
      <c r="AJ45" s="29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>
        <v>5</v>
      </c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60" t="s">
        <v>176</v>
      </c>
    </row>
    <row r="46" spans="1:65" s="31" customFormat="1" ht="47.25" customHeight="1">
      <c r="A46" s="153"/>
      <c r="B46" s="135"/>
      <c r="C46" s="151"/>
      <c r="D46" s="131"/>
      <c r="E46" s="131"/>
      <c r="F46" s="125"/>
      <c r="G46" s="32" t="s">
        <v>96</v>
      </c>
      <c r="H46" s="37"/>
      <c r="I46" s="34"/>
      <c r="J46" s="113" t="s">
        <v>278</v>
      </c>
      <c r="K46" s="34"/>
      <c r="L46" s="105">
        <f t="shared" si="0"/>
        <v>0</v>
      </c>
      <c r="M46" s="104">
        <f t="shared" si="8"/>
        <v>0</v>
      </c>
      <c r="N46" s="28">
        <f t="shared" si="9"/>
        <v>0</v>
      </c>
      <c r="O46" s="28">
        <f t="shared" si="10"/>
        <v>0</v>
      </c>
      <c r="P46" s="16"/>
      <c r="Q46" s="16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60" t="s">
        <v>176</v>
      </c>
    </row>
    <row r="47" spans="1:65" s="31" customFormat="1" ht="39.950000000000003" customHeight="1">
      <c r="A47" s="152">
        <v>19</v>
      </c>
      <c r="B47" s="134" t="s">
        <v>83</v>
      </c>
      <c r="C47" s="150" t="s">
        <v>97</v>
      </c>
      <c r="D47" s="149" t="s">
        <v>98</v>
      </c>
      <c r="E47" s="149" t="s">
        <v>86</v>
      </c>
      <c r="F47" s="149" t="s">
        <v>87</v>
      </c>
      <c r="G47" s="149" t="s">
        <v>99</v>
      </c>
      <c r="H47" s="35" t="s">
        <v>89</v>
      </c>
      <c r="I47" s="27"/>
      <c r="J47" s="113" t="s">
        <v>279</v>
      </c>
      <c r="K47" s="35"/>
      <c r="L47" s="104">
        <f t="shared" si="0"/>
        <v>55.684600000000003</v>
      </c>
      <c r="M47" s="28">
        <f t="shared" si="8"/>
        <v>35</v>
      </c>
      <c r="N47" s="28">
        <f t="shared" si="9"/>
        <v>35</v>
      </c>
      <c r="O47" s="28">
        <f t="shared" si="10"/>
        <v>20</v>
      </c>
      <c r="P47" s="16"/>
      <c r="Q47" s="16"/>
      <c r="R47" s="29"/>
      <c r="S47" s="29"/>
      <c r="T47" s="29"/>
      <c r="U47" s="29"/>
      <c r="V47" s="29"/>
      <c r="W47" s="29">
        <v>35</v>
      </c>
      <c r="X47" s="29"/>
      <c r="Y47" s="29"/>
      <c r="Z47" s="29"/>
      <c r="AA47" s="29"/>
      <c r="AB47" s="29"/>
      <c r="AC47" s="29"/>
      <c r="AD47" s="29"/>
      <c r="AE47" s="29"/>
      <c r="AF47" s="29">
        <v>35</v>
      </c>
      <c r="AG47" s="29"/>
      <c r="AH47" s="29"/>
      <c r="AI47" s="29"/>
      <c r="AJ47" s="29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>
        <v>20</v>
      </c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60" t="s">
        <v>176</v>
      </c>
    </row>
    <row r="48" spans="1:65" s="31" customFormat="1" ht="39.950000000000003" customHeight="1">
      <c r="A48" s="153"/>
      <c r="B48" s="154"/>
      <c r="C48" s="151"/>
      <c r="D48" s="131"/>
      <c r="E48" s="131"/>
      <c r="F48" s="131"/>
      <c r="G48" s="125"/>
      <c r="H48" s="35" t="s">
        <v>92</v>
      </c>
      <c r="I48" s="27"/>
      <c r="J48" s="113" t="s">
        <v>280</v>
      </c>
      <c r="K48" s="35"/>
      <c r="L48" s="104">
        <f t="shared" si="0"/>
        <v>67.080199999999991</v>
      </c>
      <c r="M48" s="28">
        <f t="shared" si="8"/>
        <v>35</v>
      </c>
      <c r="N48" s="28">
        <f t="shared" si="9"/>
        <v>45</v>
      </c>
      <c r="O48" s="28">
        <f t="shared" si="10"/>
        <v>20</v>
      </c>
      <c r="P48" s="16"/>
      <c r="Q48" s="16"/>
      <c r="R48" s="29"/>
      <c r="S48" s="29"/>
      <c r="T48" s="29"/>
      <c r="U48" s="29"/>
      <c r="V48" s="29"/>
      <c r="W48" s="29">
        <v>35</v>
      </c>
      <c r="X48" s="29"/>
      <c r="Y48" s="29"/>
      <c r="Z48" s="29"/>
      <c r="AA48" s="29"/>
      <c r="AB48" s="29"/>
      <c r="AC48" s="29"/>
      <c r="AD48" s="29"/>
      <c r="AE48" s="29"/>
      <c r="AF48" s="29">
        <v>45</v>
      </c>
      <c r="AG48" s="29"/>
      <c r="AH48" s="29"/>
      <c r="AI48" s="29"/>
      <c r="AJ48" s="29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>
        <v>20</v>
      </c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60" t="s">
        <v>176</v>
      </c>
    </row>
    <row r="49" spans="1:65" s="31" customFormat="1" ht="39.950000000000003" customHeight="1">
      <c r="A49" s="153"/>
      <c r="B49" s="154"/>
      <c r="C49" s="151"/>
      <c r="D49" s="131"/>
      <c r="E49" s="131"/>
      <c r="F49" s="131"/>
      <c r="G49" s="149" t="s">
        <v>100</v>
      </c>
      <c r="H49" s="149" t="s">
        <v>89</v>
      </c>
      <c r="I49" s="36" t="s">
        <v>117</v>
      </c>
      <c r="J49" s="113" t="s">
        <v>281</v>
      </c>
      <c r="K49" s="58"/>
      <c r="L49" s="104"/>
      <c r="M49" s="28">
        <f t="shared" si="8"/>
        <v>35</v>
      </c>
      <c r="N49" s="28">
        <f t="shared" si="9"/>
        <v>30</v>
      </c>
      <c r="O49" s="28">
        <f t="shared" si="10"/>
        <v>15</v>
      </c>
      <c r="P49" s="16"/>
      <c r="Q49" s="16"/>
      <c r="R49" s="29"/>
      <c r="S49" s="29"/>
      <c r="T49" s="29"/>
      <c r="U49" s="29"/>
      <c r="V49" s="29"/>
      <c r="W49" s="29">
        <v>35</v>
      </c>
      <c r="X49" s="29"/>
      <c r="Y49" s="29"/>
      <c r="Z49" s="29"/>
      <c r="AA49" s="29"/>
      <c r="AB49" s="29"/>
      <c r="AC49" s="29"/>
      <c r="AD49" s="29"/>
      <c r="AE49" s="29"/>
      <c r="AF49" s="29">
        <v>30</v>
      </c>
      <c r="AG49" s="29"/>
      <c r="AH49" s="29"/>
      <c r="AI49" s="29"/>
      <c r="AJ49" s="29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>
        <v>15</v>
      </c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60" t="s">
        <v>176</v>
      </c>
    </row>
    <row r="50" spans="1:65" s="31" customFormat="1" ht="39.950000000000003" customHeight="1">
      <c r="A50" s="153"/>
      <c r="B50" s="154"/>
      <c r="C50" s="151"/>
      <c r="D50" s="131"/>
      <c r="E50" s="131"/>
      <c r="F50" s="131"/>
      <c r="G50" s="131"/>
      <c r="H50" s="125"/>
      <c r="I50" s="36" t="s">
        <v>118</v>
      </c>
      <c r="J50" s="113" t="s">
        <v>282</v>
      </c>
      <c r="K50" s="58"/>
      <c r="L50" s="104">
        <f>(N50*HTR)+(O50*MDTFO/1000)</f>
        <v>68.946799999999996</v>
      </c>
      <c r="M50" s="28">
        <f t="shared" si="8"/>
        <v>35</v>
      </c>
      <c r="N50" s="28">
        <f t="shared" si="9"/>
        <v>30</v>
      </c>
      <c r="O50" s="28">
        <f t="shared" si="10"/>
        <v>44</v>
      </c>
      <c r="P50" s="16"/>
      <c r="Q50" s="16"/>
      <c r="R50" s="29"/>
      <c r="S50" s="29"/>
      <c r="T50" s="29"/>
      <c r="U50" s="29"/>
      <c r="V50" s="29"/>
      <c r="W50" s="29">
        <v>35</v>
      </c>
      <c r="X50" s="29"/>
      <c r="Y50" s="29"/>
      <c r="Z50" s="29"/>
      <c r="AA50" s="29"/>
      <c r="AB50" s="29"/>
      <c r="AC50" s="29"/>
      <c r="AD50" s="29"/>
      <c r="AE50" s="29"/>
      <c r="AF50" s="29">
        <v>30</v>
      </c>
      <c r="AG50" s="29"/>
      <c r="AH50" s="29"/>
      <c r="AI50" s="29"/>
      <c r="AJ50" s="29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>
        <v>44</v>
      </c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60" t="s">
        <v>176</v>
      </c>
    </row>
    <row r="51" spans="1:65" s="31" customFormat="1" ht="39.950000000000003" customHeight="1">
      <c r="A51" s="153"/>
      <c r="B51" s="154"/>
      <c r="C51" s="151"/>
      <c r="D51" s="131"/>
      <c r="E51" s="131"/>
      <c r="F51" s="131"/>
      <c r="G51" s="131"/>
      <c r="H51" s="149" t="s">
        <v>92</v>
      </c>
      <c r="I51" s="36" t="s">
        <v>117</v>
      </c>
      <c r="J51" s="113" t="s">
        <v>283</v>
      </c>
      <c r="K51" s="58"/>
      <c r="L51" s="104"/>
      <c r="M51" s="28">
        <f t="shared" si="8"/>
        <v>35</v>
      </c>
      <c r="N51" s="28">
        <f t="shared" si="9"/>
        <v>40</v>
      </c>
      <c r="O51" s="28">
        <f t="shared" si="10"/>
        <v>15</v>
      </c>
      <c r="P51" s="16"/>
      <c r="Q51" s="16"/>
      <c r="R51" s="29"/>
      <c r="S51" s="29"/>
      <c r="T51" s="29"/>
      <c r="U51" s="29"/>
      <c r="V51" s="29"/>
      <c r="W51" s="29">
        <v>35</v>
      </c>
      <c r="X51" s="29"/>
      <c r="Y51" s="29"/>
      <c r="Z51" s="29"/>
      <c r="AA51" s="29"/>
      <c r="AB51" s="29"/>
      <c r="AC51" s="29"/>
      <c r="AD51" s="29"/>
      <c r="AE51" s="29"/>
      <c r="AF51" s="29">
        <v>40</v>
      </c>
      <c r="AG51" s="29"/>
      <c r="AH51" s="29"/>
      <c r="AI51" s="29"/>
      <c r="AJ51" s="29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>
        <v>15</v>
      </c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60" t="s">
        <v>176</v>
      </c>
    </row>
    <row r="52" spans="1:65" s="31" customFormat="1" ht="39.950000000000003" customHeight="1">
      <c r="A52" s="153"/>
      <c r="B52" s="154"/>
      <c r="C52" s="151"/>
      <c r="D52" s="131"/>
      <c r="E52" s="131"/>
      <c r="F52" s="125"/>
      <c r="G52" s="125"/>
      <c r="H52" s="125"/>
      <c r="I52" s="36" t="s">
        <v>118</v>
      </c>
      <c r="J52" s="113" t="s">
        <v>284</v>
      </c>
      <c r="K52" s="58"/>
      <c r="L52" s="104">
        <f>(N52*HTR)+(O52*MDTFO/1000)</f>
        <v>80.342399999999998</v>
      </c>
      <c r="M52" s="28">
        <f t="shared" si="8"/>
        <v>35</v>
      </c>
      <c r="N52" s="28">
        <f t="shared" si="9"/>
        <v>40</v>
      </c>
      <c r="O52" s="28">
        <f t="shared" si="10"/>
        <v>44</v>
      </c>
      <c r="P52" s="16"/>
      <c r="Q52" s="16"/>
      <c r="R52" s="29"/>
      <c r="S52" s="29"/>
      <c r="T52" s="29"/>
      <c r="U52" s="29"/>
      <c r="V52" s="29"/>
      <c r="W52" s="29">
        <v>35</v>
      </c>
      <c r="X52" s="29"/>
      <c r="Y52" s="29"/>
      <c r="Z52" s="29"/>
      <c r="AA52" s="29"/>
      <c r="AB52" s="29"/>
      <c r="AC52" s="29"/>
      <c r="AD52" s="29"/>
      <c r="AE52" s="29"/>
      <c r="AF52" s="29">
        <v>40</v>
      </c>
      <c r="AG52" s="29"/>
      <c r="AH52" s="29"/>
      <c r="AI52" s="29"/>
      <c r="AJ52" s="29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>
        <v>44</v>
      </c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60" t="s">
        <v>176</v>
      </c>
    </row>
    <row r="53" spans="1:65" s="31" customFormat="1" ht="35.1" customHeight="1">
      <c r="A53" s="153"/>
      <c r="B53" s="154"/>
      <c r="C53" s="151"/>
      <c r="D53" s="131"/>
      <c r="E53" s="131"/>
      <c r="F53" s="149" t="s">
        <v>101</v>
      </c>
      <c r="G53" s="149" t="s">
        <v>95</v>
      </c>
      <c r="H53" s="35" t="s">
        <v>89</v>
      </c>
      <c r="I53" s="27"/>
      <c r="J53" s="113" t="s">
        <v>285</v>
      </c>
      <c r="K53" s="35"/>
      <c r="L53" s="104">
        <f>(N53*HTR)+(O53*MDTFO/1000)</f>
        <v>9.6478000000000002</v>
      </c>
      <c r="M53" s="28">
        <f t="shared" si="8"/>
        <v>35</v>
      </c>
      <c r="N53" s="28">
        <f t="shared" si="9"/>
        <v>5</v>
      </c>
      <c r="O53" s="28">
        <f t="shared" si="10"/>
        <v>5</v>
      </c>
      <c r="P53" s="16"/>
      <c r="Q53" s="16"/>
      <c r="R53" s="29"/>
      <c r="S53" s="29"/>
      <c r="T53" s="29"/>
      <c r="U53" s="29"/>
      <c r="V53" s="29"/>
      <c r="W53" s="29">
        <v>35</v>
      </c>
      <c r="X53" s="29"/>
      <c r="Y53" s="29"/>
      <c r="Z53" s="29"/>
      <c r="AA53" s="29"/>
      <c r="AB53" s="29"/>
      <c r="AC53" s="29"/>
      <c r="AD53" s="29"/>
      <c r="AE53" s="29"/>
      <c r="AF53" s="29">
        <v>5</v>
      </c>
      <c r="AG53" s="29"/>
      <c r="AH53" s="29"/>
      <c r="AI53" s="29"/>
      <c r="AJ53" s="29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>
        <v>5</v>
      </c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60" t="s">
        <v>176</v>
      </c>
    </row>
    <row r="54" spans="1:65" s="31" customFormat="1" ht="35.1" customHeight="1">
      <c r="A54" s="153"/>
      <c r="B54" s="154"/>
      <c r="C54" s="151"/>
      <c r="D54" s="131"/>
      <c r="E54" s="131"/>
      <c r="F54" s="131"/>
      <c r="G54" s="125"/>
      <c r="H54" s="35" t="s">
        <v>92</v>
      </c>
      <c r="I54" s="27"/>
      <c r="J54" s="113" t="s">
        <v>286</v>
      </c>
      <c r="K54" s="35"/>
      <c r="L54" s="104">
        <f>(N54*HTR)+(O54*MDTFO/1000)</f>
        <v>15.345599999999997</v>
      </c>
      <c r="M54" s="28">
        <f t="shared" si="8"/>
        <v>35</v>
      </c>
      <c r="N54" s="28">
        <f t="shared" si="9"/>
        <v>10</v>
      </c>
      <c r="O54" s="28">
        <f t="shared" si="10"/>
        <v>5</v>
      </c>
      <c r="P54" s="16"/>
      <c r="Q54" s="16"/>
      <c r="R54" s="29"/>
      <c r="S54" s="29"/>
      <c r="T54" s="29"/>
      <c r="U54" s="29"/>
      <c r="V54" s="29"/>
      <c r="W54" s="29">
        <v>35</v>
      </c>
      <c r="X54" s="29"/>
      <c r="Y54" s="29"/>
      <c r="Z54" s="29"/>
      <c r="AA54" s="29"/>
      <c r="AB54" s="29"/>
      <c r="AC54" s="29"/>
      <c r="AD54" s="29"/>
      <c r="AE54" s="29"/>
      <c r="AF54" s="29">
        <v>10</v>
      </c>
      <c r="AG54" s="29"/>
      <c r="AH54" s="29"/>
      <c r="AI54" s="29"/>
      <c r="AJ54" s="29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>
        <v>5</v>
      </c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60" t="s">
        <v>176</v>
      </c>
    </row>
    <row r="55" spans="1:65" s="31" customFormat="1" ht="58.5" customHeight="1">
      <c r="A55" s="172"/>
      <c r="B55" s="135"/>
      <c r="C55" s="123"/>
      <c r="D55" s="125"/>
      <c r="E55" s="131"/>
      <c r="F55" s="131"/>
      <c r="G55" s="32" t="s">
        <v>96</v>
      </c>
      <c r="H55" s="37"/>
      <c r="I55" s="33"/>
      <c r="J55" s="113" t="s">
        <v>287</v>
      </c>
      <c r="K55" s="37"/>
      <c r="L55" s="105"/>
      <c r="M55" s="104"/>
      <c r="N55" s="28"/>
      <c r="O55" s="28"/>
      <c r="P55" s="16"/>
      <c r="Q55" s="16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60" t="s">
        <v>176</v>
      </c>
    </row>
    <row r="56" spans="1:65" s="31" customFormat="1" ht="60.75" customHeight="1">
      <c r="A56" s="26">
        <v>20</v>
      </c>
      <c r="B56" s="70" t="s">
        <v>83</v>
      </c>
      <c r="C56" s="78" t="s">
        <v>102</v>
      </c>
      <c r="D56" s="90" t="s">
        <v>103</v>
      </c>
      <c r="E56" s="27" t="s">
        <v>86</v>
      </c>
      <c r="F56" s="61"/>
      <c r="G56" s="34"/>
      <c r="H56" s="37"/>
      <c r="I56" s="33"/>
      <c r="J56" s="113" t="s">
        <v>288</v>
      </c>
      <c r="K56" s="37"/>
      <c r="L56" s="104">
        <f t="shared" ref="L56:L92" si="11">(N56*HTR)+(O56*MDTFO/1000)</f>
        <v>6.8373599999999994</v>
      </c>
      <c r="M56" s="28">
        <f t="shared" ref="M56:M81" si="12">SUM(R56:Z56)</f>
        <v>0</v>
      </c>
      <c r="N56" s="28">
        <f t="shared" ref="N56:N81" si="13">SUM(AA56:AI56)</f>
        <v>6</v>
      </c>
      <c r="O56" s="28">
        <f t="shared" ref="O56:O66" si="14">SUM(AK56:BL56)</f>
        <v>0</v>
      </c>
      <c r="P56" s="16"/>
      <c r="Q56" s="16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>
        <v>6</v>
      </c>
      <c r="AG56" s="29"/>
      <c r="AH56" s="29"/>
      <c r="AI56" s="29"/>
      <c r="AJ56" s="29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60" t="s">
        <v>176</v>
      </c>
    </row>
    <row r="57" spans="1:65" s="31" customFormat="1" ht="55.5" customHeight="1">
      <c r="A57" s="26">
        <v>21</v>
      </c>
      <c r="B57" s="70" t="s">
        <v>83</v>
      </c>
      <c r="C57" s="78" t="s">
        <v>104</v>
      </c>
      <c r="D57" s="90" t="s">
        <v>105</v>
      </c>
      <c r="E57" s="27" t="s">
        <v>86</v>
      </c>
      <c r="F57" s="61"/>
      <c r="G57" s="34"/>
      <c r="H57" s="37"/>
      <c r="I57" s="33"/>
      <c r="J57" s="113" t="s">
        <v>289</v>
      </c>
      <c r="K57" s="37"/>
      <c r="L57" s="104">
        <f t="shared" si="11"/>
        <v>3.8591199999999999</v>
      </c>
      <c r="M57" s="28">
        <f t="shared" si="12"/>
        <v>0</v>
      </c>
      <c r="N57" s="28">
        <f t="shared" si="13"/>
        <v>2</v>
      </c>
      <c r="O57" s="28">
        <f t="shared" si="14"/>
        <v>2</v>
      </c>
      <c r="P57" s="16"/>
      <c r="Q57" s="16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>
        <v>2</v>
      </c>
      <c r="AF57" s="29"/>
      <c r="AG57" s="29"/>
      <c r="AH57" s="29"/>
      <c r="AI57" s="29"/>
      <c r="AJ57" s="29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>
        <v>2</v>
      </c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60" t="s">
        <v>176</v>
      </c>
    </row>
    <row r="58" spans="1:65" s="31" customFormat="1" ht="35.1" customHeight="1">
      <c r="A58" s="26">
        <v>22</v>
      </c>
      <c r="B58" s="70" t="s">
        <v>83</v>
      </c>
      <c r="C58" s="78" t="s">
        <v>106</v>
      </c>
      <c r="D58" s="90" t="s">
        <v>107</v>
      </c>
      <c r="E58" s="27" t="s">
        <v>86</v>
      </c>
      <c r="F58" s="61"/>
      <c r="G58" s="34"/>
      <c r="H58" s="37"/>
      <c r="I58" s="33"/>
      <c r="J58" s="113" t="s">
        <v>290</v>
      </c>
      <c r="K58" s="37"/>
      <c r="L58" s="104">
        <f t="shared" si="11"/>
        <v>2.71956</v>
      </c>
      <c r="M58" s="28">
        <f t="shared" si="12"/>
        <v>0</v>
      </c>
      <c r="N58" s="28">
        <f t="shared" si="13"/>
        <v>1</v>
      </c>
      <c r="O58" s="28">
        <f t="shared" si="14"/>
        <v>2</v>
      </c>
      <c r="P58" s="16"/>
      <c r="Q58" s="16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>
        <v>1</v>
      </c>
      <c r="AF58" s="38"/>
      <c r="AG58" s="38"/>
      <c r="AH58" s="29"/>
      <c r="AI58" s="29"/>
      <c r="AJ58" s="29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>
        <v>2</v>
      </c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60" t="s">
        <v>176</v>
      </c>
    </row>
    <row r="59" spans="1:65" s="31" customFormat="1" ht="35.1" customHeight="1">
      <c r="A59" s="26">
        <v>23</v>
      </c>
      <c r="B59" s="134" t="s">
        <v>83</v>
      </c>
      <c r="C59" s="150" t="s">
        <v>108</v>
      </c>
      <c r="D59" s="149" t="s">
        <v>109</v>
      </c>
      <c r="E59" s="149" t="s">
        <v>86</v>
      </c>
      <c r="F59" s="61" t="s">
        <v>110</v>
      </c>
      <c r="G59" s="34"/>
      <c r="H59" s="37"/>
      <c r="I59" s="33"/>
      <c r="J59" s="113" t="s">
        <v>291</v>
      </c>
      <c r="K59" s="37"/>
      <c r="L59" s="104">
        <f t="shared" si="11"/>
        <v>7.9</v>
      </c>
      <c r="M59" s="28">
        <f t="shared" si="12"/>
        <v>12</v>
      </c>
      <c r="N59" s="28">
        <f t="shared" si="13"/>
        <v>0</v>
      </c>
      <c r="O59" s="28">
        <f t="shared" si="14"/>
        <v>10</v>
      </c>
      <c r="P59" s="16"/>
      <c r="Q59" s="16"/>
      <c r="R59" s="29"/>
      <c r="S59" s="29"/>
      <c r="T59" s="29"/>
      <c r="U59" s="29"/>
      <c r="V59" s="29"/>
      <c r="W59" s="29">
        <v>12</v>
      </c>
      <c r="X59" s="29"/>
      <c r="Y59" s="29"/>
      <c r="Z59" s="29"/>
      <c r="AA59" s="29"/>
      <c r="AB59" s="29"/>
      <c r="AC59" s="29"/>
      <c r="AD59" s="29"/>
      <c r="AE59" s="29"/>
      <c r="AF59" s="38"/>
      <c r="AG59" s="38"/>
      <c r="AH59" s="29"/>
      <c r="AI59" s="29"/>
      <c r="AJ59" s="29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>
        <v>10</v>
      </c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60" t="s">
        <v>176</v>
      </c>
    </row>
    <row r="60" spans="1:65" s="31" customFormat="1" ht="35.1" customHeight="1">
      <c r="A60" s="26">
        <v>24</v>
      </c>
      <c r="B60" s="135"/>
      <c r="C60" s="123"/>
      <c r="D60" s="125"/>
      <c r="E60" s="125"/>
      <c r="F60" s="62" t="s">
        <v>111</v>
      </c>
      <c r="G60" s="39"/>
      <c r="H60" s="40"/>
      <c r="I60" s="40"/>
      <c r="J60" s="113" t="s">
        <v>292</v>
      </c>
      <c r="K60" s="40"/>
      <c r="L60" s="106">
        <f t="shared" si="11"/>
        <v>6.32</v>
      </c>
      <c r="M60" s="41">
        <f t="shared" si="12"/>
        <v>6</v>
      </c>
      <c r="N60" s="41">
        <f t="shared" si="13"/>
        <v>0</v>
      </c>
      <c r="O60" s="41">
        <f t="shared" si="14"/>
        <v>8</v>
      </c>
      <c r="P60" s="16"/>
      <c r="Q60" s="16"/>
      <c r="R60" s="42"/>
      <c r="S60" s="42"/>
      <c r="T60" s="42"/>
      <c r="U60" s="42"/>
      <c r="V60" s="42"/>
      <c r="W60" s="42">
        <v>6</v>
      </c>
      <c r="X60" s="59"/>
      <c r="Y60" s="42"/>
      <c r="Z60" s="42"/>
      <c r="AA60" s="42"/>
      <c r="AB60" s="42"/>
      <c r="AC60" s="42"/>
      <c r="AD60" s="42"/>
      <c r="AE60" s="42"/>
      <c r="AF60" s="42"/>
      <c r="AG60" s="59"/>
      <c r="AH60" s="42"/>
      <c r="AI60" s="42"/>
      <c r="AJ60" s="42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>
        <v>8</v>
      </c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60" t="s">
        <v>176</v>
      </c>
    </row>
    <row r="61" spans="1:65" s="45" customFormat="1" ht="45" customHeight="1">
      <c r="A61" s="175">
        <v>25</v>
      </c>
      <c r="B61" s="134" t="s">
        <v>83</v>
      </c>
      <c r="C61" s="120" t="s">
        <v>112</v>
      </c>
      <c r="D61" s="136"/>
      <c r="E61" s="121" t="s">
        <v>86</v>
      </c>
      <c r="F61" s="48" t="s">
        <v>113</v>
      </c>
      <c r="G61" s="46"/>
      <c r="H61" s="46"/>
      <c r="I61" s="46"/>
      <c r="J61" s="113" t="s">
        <v>293</v>
      </c>
      <c r="K61" s="46"/>
      <c r="L61" s="107">
        <f t="shared" si="11"/>
        <v>3.95</v>
      </c>
      <c r="M61" s="107">
        <f t="shared" si="12"/>
        <v>0</v>
      </c>
      <c r="N61" s="107">
        <f t="shared" si="13"/>
        <v>0</v>
      </c>
      <c r="O61" s="107">
        <f t="shared" si="14"/>
        <v>5</v>
      </c>
      <c r="P61" s="16"/>
      <c r="Q61" s="1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8">
        <v>5</v>
      </c>
      <c r="AY61" s="48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60" t="s">
        <v>176</v>
      </c>
    </row>
    <row r="62" spans="1:65" s="45" customFormat="1" ht="15.75">
      <c r="A62" s="172"/>
      <c r="B62" s="135"/>
      <c r="C62" s="120"/>
      <c r="D62" s="137"/>
      <c r="E62" s="121"/>
      <c r="F62" s="48" t="s">
        <v>114</v>
      </c>
      <c r="G62" s="52"/>
      <c r="H62" s="46"/>
      <c r="I62" s="46"/>
      <c r="J62" s="113" t="s">
        <v>294</v>
      </c>
      <c r="K62" s="46"/>
      <c r="L62" s="107">
        <f t="shared" si="11"/>
        <v>11.85</v>
      </c>
      <c r="M62" s="107">
        <f t="shared" si="12"/>
        <v>0</v>
      </c>
      <c r="N62" s="107">
        <f t="shared" si="13"/>
        <v>0</v>
      </c>
      <c r="O62" s="107">
        <f t="shared" si="14"/>
        <v>15</v>
      </c>
      <c r="P62" s="16"/>
      <c r="Q62" s="1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29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8">
        <v>15</v>
      </c>
      <c r="AY62" s="48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60" t="s">
        <v>176</v>
      </c>
    </row>
    <row r="63" spans="1:65" s="3" customFormat="1" ht="35.1" customHeight="1">
      <c r="A63" s="26">
        <v>26</v>
      </c>
      <c r="B63" s="67" t="s">
        <v>120</v>
      </c>
      <c r="C63" s="177" t="s">
        <v>121</v>
      </c>
      <c r="D63" s="5" t="s">
        <v>137</v>
      </c>
      <c r="E63" s="5" t="s">
        <v>119</v>
      </c>
      <c r="F63" s="51" t="s">
        <v>122</v>
      </c>
      <c r="G63" s="53"/>
      <c r="H63" s="8"/>
      <c r="I63" s="22"/>
      <c r="J63" s="22" t="s">
        <v>311</v>
      </c>
      <c r="K63" s="22"/>
      <c r="L63" s="11">
        <f t="shared" si="11"/>
        <v>6.32</v>
      </c>
      <c r="M63" s="11">
        <f t="shared" si="12"/>
        <v>0</v>
      </c>
      <c r="N63" s="103">
        <f t="shared" si="13"/>
        <v>0</v>
      </c>
      <c r="O63" s="103">
        <f t="shared" si="14"/>
        <v>8</v>
      </c>
      <c r="P63" s="16"/>
      <c r="Q63" s="16"/>
      <c r="R63" s="13"/>
      <c r="S63" s="13"/>
      <c r="T63" s="13"/>
      <c r="U63" s="13"/>
      <c r="V63" s="13"/>
      <c r="W63" s="49"/>
      <c r="X63" s="49"/>
      <c r="Y63" s="13"/>
      <c r="Z63" s="13"/>
      <c r="AA63" s="13"/>
      <c r="AB63" s="13"/>
      <c r="AC63" s="13"/>
      <c r="AD63" s="13"/>
      <c r="AE63" s="13"/>
      <c r="AF63" s="13"/>
      <c r="AG63" s="13"/>
      <c r="AH63" s="10"/>
      <c r="AI63" s="10"/>
      <c r="AJ63" s="10"/>
      <c r="AK63" s="10">
        <v>1</v>
      </c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>
        <v>7</v>
      </c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50"/>
      <c r="BM63" s="60" t="s">
        <v>176</v>
      </c>
    </row>
    <row r="64" spans="1:65" s="3" customFormat="1" ht="35.1" customHeight="1">
      <c r="A64" s="23">
        <v>27</v>
      </c>
      <c r="B64" s="67" t="s">
        <v>120</v>
      </c>
      <c r="C64" s="178"/>
      <c r="D64" s="5" t="s">
        <v>137</v>
      </c>
      <c r="E64" s="5" t="s">
        <v>119</v>
      </c>
      <c r="F64" s="51" t="s">
        <v>123</v>
      </c>
      <c r="G64" s="53"/>
      <c r="H64" s="8"/>
      <c r="I64" s="22"/>
      <c r="J64" s="22" t="s">
        <v>312</v>
      </c>
      <c r="K64" s="22"/>
      <c r="L64" s="11">
        <f t="shared" si="11"/>
        <v>1.9750000000000001</v>
      </c>
      <c r="M64" s="11">
        <f t="shared" si="12"/>
        <v>0</v>
      </c>
      <c r="N64" s="103">
        <f t="shared" si="13"/>
        <v>0</v>
      </c>
      <c r="O64" s="103">
        <f t="shared" si="14"/>
        <v>2.5</v>
      </c>
      <c r="P64" s="16"/>
      <c r="Q64" s="16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0"/>
      <c r="AI64" s="10"/>
      <c r="AJ64" s="10"/>
      <c r="AK64" s="10">
        <v>1</v>
      </c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>
        <v>1.5</v>
      </c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50"/>
      <c r="BM64" s="60" t="s">
        <v>176</v>
      </c>
    </row>
    <row r="65" spans="1:65" s="3" customFormat="1" ht="35.1" customHeight="1">
      <c r="A65" s="23">
        <v>28</v>
      </c>
      <c r="B65" s="67" t="s">
        <v>120</v>
      </c>
      <c r="C65" s="178"/>
      <c r="D65" s="5" t="s">
        <v>137</v>
      </c>
      <c r="E65" s="5" t="s">
        <v>119</v>
      </c>
      <c r="F65" s="51" t="s">
        <v>124</v>
      </c>
      <c r="G65" s="53"/>
      <c r="H65" s="8"/>
      <c r="I65" s="22"/>
      <c r="J65" s="22" t="s">
        <v>313</v>
      </c>
      <c r="K65" s="22"/>
      <c r="L65" s="11">
        <f t="shared" si="11"/>
        <v>1.9750000000000001</v>
      </c>
      <c r="M65" s="11">
        <f t="shared" si="12"/>
        <v>0</v>
      </c>
      <c r="N65" s="103">
        <f t="shared" si="13"/>
        <v>0</v>
      </c>
      <c r="O65" s="103">
        <f t="shared" si="14"/>
        <v>2.5</v>
      </c>
      <c r="P65" s="16"/>
      <c r="Q65" s="16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0"/>
      <c r="AI65" s="10"/>
      <c r="AJ65" s="10"/>
      <c r="AK65" s="10">
        <v>1</v>
      </c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>
        <v>1.5</v>
      </c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50"/>
      <c r="BM65" s="60" t="s">
        <v>176</v>
      </c>
    </row>
    <row r="66" spans="1:65" s="3" customFormat="1" ht="35.1" customHeight="1">
      <c r="A66" s="23">
        <v>29</v>
      </c>
      <c r="B66" s="67" t="s">
        <v>120</v>
      </c>
      <c r="C66" s="179"/>
      <c r="D66" s="5" t="s">
        <v>137</v>
      </c>
      <c r="E66" s="5" t="s">
        <v>119</v>
      </c>
      <c r="F66" s="51" t="s">
        <v>125</v>
      </c>
      <c r="G66" s="53"/>
      <c r="H66" s="8"/>
      <c r="I66" s="22"/>
      <c r="J66" s="22" t="s">
        <v>314</v>
      </c>
      <c r="K66" s="22"/>
      <c r="L66" s="11">
        <f t="shared" si="11"/>
        <v>2.37</v>
      </c>
      <c r="M66" s="11">
        <f t="shared" si="12"/>
        <v>0</v>
      </c>
      <c r="N66" s="103">
        <f t="shared" si="13"/>
        <v>0</v>
      </c>
      <c r="O66" s="103">
        <f t="shared" si="14"/>
        <v>3</v>
      </c>
      <c r="P66" s="16"/>
      <c r="Q66" s="16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0"/>
      <c r="AI66" s="10"/>
      <c r="AJ66" s="10"/>
      <c r="AK66" s="10">
        <v>1</v>
      </c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>
        <v>2</v>
      </c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50"/>
      <c r="BM66" s="60" t="s">
        <v>176</v>
      </c>
    </row>
    <row r="67" spans="1:65" ht="15.75">
      <c r="A67" s="173">
        <v>30</v>
      </c>
      <c r="B67" s="134" t="s">
        <v>126</v>
      </c>
      <c r="C67" s="150" t="s">
        <v>128</v>
      </c>
      <c r="D67" s="149" t="s">
        <v>174</v>
      </c>
      <c r="E67" s="61" t="s">
        <v>127</v>
      </c>
      <c r="F67" s="63" t="s">
        <v>129</v>
      </c>
      <c r="G67" s="65"/>
      <c r="H67" s="64"/>
      <c r="I67" s="64"/>
      <c r="J67" s="113" t="s">
        <v>315</v>
      </c>
      <c r="K67" s="64"/>
      <c r="L67" s="104">
        <f t="shared" si="11"/>
        <v>12.10868</v>
      </c>
      <c r="M67" s="28">
        <f t="shared" si="12"/>
        <v>0</v>
      </c>
      <c r="N67" s="28">
        <f t="shared" si="13"/>
        <v>3</v>
      </c>
      <c r="O67" s="28">
        <f t="shared" ref="O67:O81" si="15">SUM(AJ67:BL67)</f>
        <v>11</v>
      </c>
      <c r="P67" s="68"/>
      <c r="Q67" s="68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>
        <v>3</v>
      </c>
      <c r="AE67" s="29"/>
      <c r="AF67" s="29"/>
      <c r="AG67" s="29"/>
      <c r="AH67" s="29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>
        <v>4</v>
      </c>
      <c r="AY67" s="30"/>
      <c r="AZ67" s="30"/>
      <c r="BA67" s="30"/>
      <c r="BB67" s="30"/>
      <c r="BC67" s="30"/>
      <c r="BD67" s="30"/>
      <c r="BE67" s="30">
        <v>4</v>
      </c>
      <c r="BF67" s="30">
        <v>3</v>
      </c>
      <c r="BG67" s="30"/>
      <c r="BH67" s="30"/>
      <c r="BI67" s="30"/>
      <c r="BJ67" s="30"/>
      <c r="BK67" s="30"/>
      <c r="BL67" s="30"/>
      <c r="BM67" s="60" t="s">
        <v>176</v>
      </c>
    </row>
    <row r="68" spans="1:65" ht="15.75">
      <c r="A68" s="117"/>
      <c r="B68" s="135"/>
      <c r="C68" s="123"/>
      <c r="D68" s="125"/>
      <c r="E68" s="61" t="s">
        <v>127</v>
      </c>
      <c r="F68" s="61" t="s">
        <v>130</v>
      </c>
      <c r="G68" s="65"/>
      <c r="H68" s="64"/>
      <c r="I68" s="64"/>
      <c r="J68" s="113" t="s">
        <v>316</v>
      </c>
      <c r="K68" s="64"/>
      <c r="L68" s="104">
        <f t="shared" si="11"/>
        <v>9.7386800000000004</v>
      </c>
      <c r="M68" s="28">
        <f t="shared" si="12"/>
        <v>0</v>
      </c>
      <c r="N68" s="28">
        <f t="shared" si="13"/>
        <v>3</v>
      </c>
      <c r="O68" s="28">
        <f t="shared" si="15"/>
        <v>8</v>
      </c>
      <c r="P68" s="68"/>
      <c r="Q68" s="68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>
        <v>3</v>
      </c>
      <c r="AE68" s="29"/>
      <c r="AF68" s="29"/>
      <c r="AG68" s="29"/>
      <c r="AH68" s="29"/>
      <c r="AI68" s="29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>
        <v>4</v>
      </c>
      <c r="AY68" s="30"/>
      <c r="AZ68" s="30"/>
      <c r="BA68" s="30"/>
      <c r="BB68" s="30"/>
      <c r="BC68" s="30"/>
      <c r="BD68" s="30"/>
      <c r="BE68" s="30">
        <v>4</v>
      </c>
      <c r="BF68" s="30"/>
      <c r="BG68" s="30"/>
      <c r="BH68" s="30"/>
      <c r="BI68" s="30"/>
      <c r="BJ68" s="30"/>
      <c r="BK68" s="30"/>
      <c r="BL68" s="30"/>
      <c r="BM68" s="60" t="s">
        <v>176</v>
      </c>
    </row>
    <row r="69" spans="1:65" ht="15.75">
      <c r="A69" s="173">
        <v>31</v>
      </c>
      <c r="B69" s="134" t="s">
        <v>126</v>
      </c>
      <c r="C69" s="150" t="s">
        <v>135</v>
      </c>
      <c r="D69" s="149" t="s">
        <v>174</v>
      </c>
      <c r="E69" s="61" t="s">
        <v>127</v>
      </c>
      <c r="F69" s="61" t="s">
        <v>129</v>
      </c>
      <c r="G69" s="65"/>
      <c r="H69" s="64"/>
      <c r="I69" s="64"/>
      <c r="J69" s="113" t="s">
        <v>317</v>
      </c>
      <c r="K69" s="64"/>
      <c r="L69" s="104">
        <f t="shared" si="11"/>
        <v>13.68868</v>
      </c>
      <c r="M69" s="28">
        <f t="shared" si="12"/>
        <v>0</v>
      </c>
      <c r="N69" s="28">
        <f t="shared" si="13"/>
        <v>3</v>
      </c>
      <c r="O69" s="28">
        <f t="shared" si="15"/>
        <v>13</v>
      </c>
      <c r="P69" s="68"/>
      <c r="Q69" s="68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>
        <v>3</v>
      </c>
      <c r="AE69" s="29"/>
      <c r="AF69" s="29"/>
      <c r="AG69" s="29"/>
      <c r="AH69" s="29"/>
      <c r="AI69" s="29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>
        <v>6</v>
      </c>
      <c r="AZ69" s="30"/>
      <c r="BA69" s="30"/>
      <c r="BB69" s="30"/>
      <c r="BC69" s="30"/>
      <c r="BD69" s="30"/>
      <c r="BE69" s="30">
        <v>4</v>
      </c>
      <c r="BF69" s="30">
        <v>3</v>
      </c>
      <c r="BG69" s="30"/>
      <c r="BH69" s="30"/>
      <c r="BI69" s="30"/>
      <c r="BJ69" s="30"/>
      <c r="BK69" s="30"/>
      <c r="BL69" s="30"/>
      <c r="BM69" s="60" t="s">
        <v>176</v>
      </c>
    </row>
    <row r="70" spans="1:65" ht="15.75">
      <c r="A70" s="117"/>
      <c r="B70" s="135"/>
      <c r="C70" s="123"/>
      <c r="D70" s="125"/>
      <c r="E70" s="61" t="s">
        <v>127</v>
      </c>
      <c r="F70" s="61" t="s">
        <v>130</v>
      </c>
      <c r="G70" s="65"/>
      <c r="H70" s="64"/>
      <c r="I70" s="64"/>
      <c r="J70" s="113" t="s">
        <v>318</v>
      </c>
      <c r="K70" s="64"/>
      <c r="L70" s="104">
        <f t="shared" si="11"/>
        <v>11.318680000000001</v>
      </c>
      <c r="M70" s="28">
        <f t="shared" si="12"/>
        <v>0</v>
      </c>
      <c r="N70" s="28">
        <f t="shared" si="13"/>
        <v>3</v>
      </c>
      <c r="O70" s="28">
        <f t="shared" si="15"/>
        <v>10</v>
      </c>
      <c r="P70" s="68"/>
      <c r="Q70" s="68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>
        <v>3</v>
      </c>
      <c r="AE70" s="29"/>
      <c r="AF70" s="29"/>
      <c r="AG70" s="29"/>
      <c r="AH70" s="29"/>
      <c r="AI70" s="29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>
        <v>6</v>
      </c>
      <c r="AZ70" s="30"/>
      <c r="BA70" s="30"/>
      <c r="BB70" s="30"/>
      <c r="BC70" s="30"/>
      <c r="BD70" s="30"/>
      <c r="BE70" s="30">
        <v>4</v>
      </c>
      <c r="BF70" s="30"/>
      <c r="BG70" s="30"/>
      <c r="BH70" s="30"/>
      <c r="BI70" s="30"/>
      <c r="BJ70" s="30"/>
      <c r="BK70" s="30"/>
      <c r="BL70" s="30"/>
      <c r="BM70" s="60" t="s">
        <v>176</v>
      </c>
    </row>
    <row r="71" spans="1:65" ht="15.75">
      <c r="A71" s="69">
        <v>32</v>
      </c>
      <c r="B71" s="70" t="s">
        <v>126</v>
      </c>
      <c r="C71" s="78" t="s">
        <v>136</v>
      </c>
      <c r="D71" s="90" t="s">
        <v>174</v>
      </c>
      <c r="E71" s="61" t="s">
        <v>127</v>
      </c>
      <c r="F71" s="61"/>
      <c r="G71" s="65"/>
      <c r="H71" s="64"/>
      <c r="I71" s="64"/>
      <c r="J71" s="113" t="s">
        <v>319</v>
      </c>
      <c r="K71" s="64"/>
      <c r="L71" s="104">
        <f t="shared" si="11"/>
        <v>0.79</v>
      </c>
      <c r="M71" s="28">
        <f t="shared" si="12"/>
        <v>0</v>
      </c>
      <c r="N71" s="28">
        <f t="shared" si="13"/>
        <v>0</v>
      </c>
      <c r="O71" s="28">
        <f t="shared" si="15"/>
        <v>1</v>
      </c>
      <c r="P71" s="68"/>
      <c r="Q71" s="68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>
        <v>0.5</v>
      </c>
      <c r="AZ71" s="30"/>
      <c r="BA71" s="30"/>
      <c r="BB71" s="30"/>
      <c r="BC71" s="30"/>
      <c r="BD71" s="30"/>
      <c r="BE71" s="30">
        <v>0.5</v>
      </c>
      <c r="BF71" s="30"/>
      <c r="BG71" s="30"/>
      <c r="BH71" s="30"/>
      <c r="BI71" s="30"/>
      <c r="BJ71" s="30"/>
      <c r="BK71" s="30"/>
      <c r="BL71" s="30"/>
      <c r="BM71" s="60" t="s">
        <v>176</v>
      </c>
    </row>
    <row r="72" spans="1:65" ht="15.75">
      <c r="A72" s="173">
        <v>33</v>
      </c>
      <c r="B72" s="71" t="s">
        <v>177</v>
      </c>
      <c r="C72" s="78" t="s">
        <v>199</v>
      </c>
      <c r="D72" s="90"/>
      <c r="E72" s="61" t="s">
        <v>178</v>
      </c>
      <c r="F72" s="75"/>
      <c r="G72" s="65"/>
      <c r="H72" s="64"/>
      <c r="I72" s="64"/>
      <c r="J72" s="113" t="s">
        <v>320</v>
      </c>
      <c r="K72" s="64"/>
      <c r="L72" s="104">
        <f t="shared" ref="L72" si="16">(N72*HTR)+(O72*MDTFO/1000)</f>
        <v>2.37</v>
      </c>
      <c r="M72" s="28">
        <f t="shared" ref="M72" si="17">SUM(R72:Z72)</f>
        <v>0</v>
      </c>
      <c r="N72" s="28">
        <f t="shared" ref="N72" si="18">SUM(AA72:AI72)</f>
        <v>0</v>
      </c>
      <c r="O72" s="28">
        <f t="shared" ref="O72" si="19">SUM(AJ72:BL72)</f>
        <v>3</v>
      </c>
      <c r="P72" s="68"/>
      <c r="Q72" s="68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>
        <v>3</v>
      </c>
      <c r="BF72" s="30"/>
      <c r="BG72" s="30"/>
      <c r="BH72" s="30"/>
      <c r="BI72" s="30"/>
      <c r="BJ72" s="30"/>
      <c r="BK72" s="30"/>
      <c r="BL72" s="30"/>
      <c r="BM72" s="60" t="s">
        <v>198</v>
      </c>
    </row>
    <row r="73" spans="1:65" ht="30">
      <c r="A73" s="117"/>
      <c r="B73" s="71" t="s">
        <v>177</v>
      </c>
      <c r="C73" s="78" t="s">
        <v>180</v>
      </c>
      <c r="D73" s="90" t="s">
        <v>187</v>
      </c>
      <c r="E73" s="61" t="s">
        <v>178</v>
      </c>
      <c r="F73" s="75"/>
      <c r="G73" s="65"/>
      <c r="H73" s="64"/>
      <c r="I73" s="64"/>
      <c r="J73" s="113" t="s">
        <v>321</v>
      </c>
      <c r="K73" s="64"/>
      <c r="L73" s="104">
        <f t="shared" ref="L73:L80" si="20">(N73*HTR)+(O73*MDTFO/1000)</f>
        <v>2.37</v>
      </c>
      <c r="M73" s="28">
        <f t="shared" ref="M73:M80" si="21">SUM(R73:Z73)</f>
        <v>0</v>
      </c>
      <c r="N73" s="28">
        <f t="shared" ref="N73:N80" si="22">SUM(AA73:AI73)</f>
        <v>0</v>
      </c>
      <c r="O73" s="28">
        <f t="shared" ref="O73:O80" si="23">SUM(AJ73:BL73)</f>
        <v>3</v>
      </c>
      <c r="P73" s="68"/>
      <c r="Q73" s="68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>
        <v>3</v>
      </c>
      <c r="BF73" s="30"/>
      <c r="BG73" s="30"/>
      <c r="BH73" s="30"/>
      <c r="BI73" s="30"/>
      <c r="BJ73" s="30"/>
      <c r="BK73" s="30"/>
      <c r="BL73" s="30"/>
      <c r="BM73" s="60" t="s">
        <v>198</v>
      </c>
    </row>
    <row r="74" spans="1:65" ht="30">
      <c r="A74" s="69">
        <v>34</v>
      </c>
      <c r="B74" s="71" t="s">
        <v>177</v>
      </c>
      <c r="C74" s="78" t="s">
        <v>181</v>
      </c>
      <c r="D74" s="90" t="s">
        <v>187</v>
      </c>
      <c r="E74" s="61" t="s">
        <v>178</v>
      </c>
      <c r="F74" s="75"/>
      <c r="G74" s="65"/>
      <c r="H74" s="64"/>
      <c r="I74" s="64"/>
      <c r="J74" s="113" t="s">
        <v>322</v>
      </c>
      <c r="K74" s="64"/>
      <c r="L74" s="104">
        <f t="shared" si="20"/>
        <v>3.95</v>
      </c>
      <c r="M74" s="28">
        <f t="shared" si="21"/>
        <v>0</v>
      </c>
      <c r="N74" s="28">
        <f t="shared" si="22"/>
        <v>0</v>
      </c>
      <c r="O74" s="28">
        <f t="shared" si="23"/>
        <v>5</v>
      </c>
      <c r="P74" s="68"/>
      <c r="Q74" s="68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>
        <v>5</v>
      </c>
      <c r="BF74" s="30"/>
      <c r="BG74" s="30"/>
      <c r="BH74" s="30"/>
      <c r="BI74" s="30"/>
      <c r="BJ74" s="30"/>
      <c r="BK74" s="30"/>
      <c r="BL74" s="30"/>
      <c r="BM74" s="60" t="s">
        <v>198</v>
      </c>
    </row>
    <row r="75" spans="1:65" ht="15.75">
      <c r="A75" s="173">
        <v>35</v>
      </c>
      <c r="B75" s="71" t="s">
        <v>177</v>
      </c>
      <c r="C75" s="78" t="s">
        <v>182</v>
      </c>
      <c r="D75" s="90"/>
      <c r="E75" s="61" t="s">
        <v>178</v>
      </c>
      <c r="F75" s="75"/>
      <c r="G75" s="65"/>
      <c r="H75" s="64"/>
      <c r="I75" s="64"/>
      <c r="J75" s="113" t="s">
        <v>323</v>
      </c>
      <c r="K75" s="64"/>
      <c r="L75" s="104">
        <f t="shared" si="20"/>
        <v>3.95</v>
      </c>
      <c r="M75" s="28">
        <f t="shared" si="21"/>
        <v>0</v>
      </c>
      <c r="N75" s="28">
        <f t="shared" si="22"/>
        <v>0</v>
      </c>
      <c r="O75" s="28">
        <f t="shared" si="23"/>
        <v>5</v>
      </c>
      <c r="P75" s="68"/>
      <c r="Q75" s="68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>
        <v>5</v>
      </c>
      <c r="BF75" s="30"/>
      <c r="BG75" s="30"/>
      <c r="BH75" s="30"/>
      <c r="BI75" s="30"/>
      <c r="BJ75" s="30"/>
      <c r="BK75" s="30"/>
      <c r="BL75" s="30"/>
      <c r="BM75" s="60" t="s">
        <v>198</v>
      </c>
    </row>
    <row r="76" spans="1:65" ht="30">
      <c r="A76" s="117"/>
      <c r="B76" s="71" t="s">
        <v>177</v>
      </c>
      <c r="C76" s="78" t="s">
        <v>183</v>
      </c>
      <c r="D76" s="90" t="s">
        <v>188</v>
      </c>
      <c r="E76" s="61" t="s">
        <v>178</v>
      </c>
      <c r="F76" s="75"/>
      <c r="G76" s="65"/>
      <c r="H76" s="64"/>
      <c r="I76" s="64"/>
      <c r="J76" s="113" t="s">
        <v>324</v>
      </c>
      <c r="K76" s="64"/>
      <c r="L76" s="104">
        <f t="shared" si="20"/>
        <v>2.37</v>
      </c>
      <c r="M76" s="28">
        <f t="shared" si="21"/>
        <v>0</v>
      </c>
      <c r="N76" s="28">
        <f t="shared" si="22"/>
        <v>0</v>
      </c>
      <c r="O76" s="28">
        <f t="shared" si="23"/>
        <v>3</v>
      </c>
      <c r="P76" s="68"/>
      <c r="Q76" s="68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>
        <v>3</v>
      </c>
      <c r="BF76" s="30"/>
      <c r="BG76" s="30"/>
      <c r="BH76" s="30"/>
      <c r="BI76" s="30"/>
      <c r="BJ76" s="30"/>
      <c r="BK76" s="30"/>
      <c r="BL76" s="30"/>
      <c r="BM76" s="60" t="s">
        <v>198</v>
      </c>
    </row>
    <row r="77" spans="1:65" ht="15.75">
      <c r="A77" s="69">
        <v>36</v>
      </c>
      <c r="B77" s="71" t="s">
        <v>177</v>
      </c>
      <c r="C77" s="78" t="s">
        <v>184</v>
      </c>
      <c r="D77" s="90"/>
      <c r="E77" s="61" t="s">
        <v>178</v>
      </c>
      <c r="F77" s="75"/>
      <c r="G77" s="65"/>
      <c r="H77" s="64"/>
      <c r="I77" s="64"/>
      <c r="J77" s="113" t="s">
        <v>325</v>
      </c>
      <c r="K77" s="64"/>
      <c r="L77" s="104">
        <f t="shared" si="20"/>
        <v>0.79</v>
      </c>
      <c r="M77" s="28">
        <f t="shared" si="21"/>
        <v>0</v>
      </c>
      <c r="N77" s="28">
        <f t="shared" si="22"/>
        <v>0</v>
      </c>
      <c r="O77" s="28">
        <f t="shared" si="23"/>
        <v>1</v>
      </c>
      <c r="P77" s="68"/>
      <c r="Q77" s="68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>
        <v>1</v>
      </c>
      <c r="BF77" s="30"/>
      <c r="BG77" s="30"/>
      <c r="BH77" s="30"/>
      <c r="BI77" s="30"/>
      <c r="BJ77" s="30"/>
      <c r="BK77" s="30"/>
      <c r="BL77" s="30"/>
      <c r="BM77" s="60" t="s">
        <v>198</v>
      </c>
    </row>
    <row r="78" spans="1:65" ht="15.75">
      <c r="A78" s="173">
        <v>37</v>
      </c>
      <c r="B78" s="71" t="s">
        <v>177</v>
      </c>
      <c r="C78" s="78" t="s">
        <v>185</v>
      </c>
      <c r="D78" s="90"/>
      <c r="E78" s="61" t="s">
        <v>178</v>
      </c>
      <c r="F78" s="75"/>
      <c r="G78" s="65"/>
      <c r="H78" s="64"/>
      <c r="I78" s="64"/>
      <c r="J78" s="113" t="s">
        <v>326</v>
      </c>
      <c r="K78" s="64"/>
      <c r="L78" s="104">
        <f t="shared" si="20"/>
        <v>1.58</v>
      </c>
      <c r="M78" s="28">
        <f t="shared" si="21"/>
        <v>0</v>
      </c>
      <c r="N78" s="28">
        <f t="shared" si="22"/>
        <v>0</v>
      </c>
      <c r="O78" s="28">
        <f t="shared" si="23"/>
        <v>2</v>
      </c>
      <c r="P78" s="68"/>
      <c r="Q78" s="68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>
        <v>2</v>
      </c>
      <c r="BF78" s="30"/>
      <c r="BG78" s="30"/>
      <c r="BH78" s="30"/>
      <c r="BI78" s="30"/>
      <c r="BJ78" s="30"/>
      <c r="BK78" s="30"/>
      <c r="BL78" s="30"/>
      <c r="BM78" s="60" t="s">
        <v>198</v>
      </c>
    </row>
    <row r="79" spans="1:65" ht="30.75" customHeight="1">
      <c r="A79" s="117"/>
      <c r="B79" s="71" t="s">
        <v>177</v>
      </c>
      <c r="C79" s="78" t="s">
        <v>186</v>
      </c>
      <c r="D79" s="90"/>
      <c r="E79" s="61" t="s">
        <v>178</v>
      </c>
      <c r="F79" s="75"/>
      <c r="G79" s="65"/>
      <c r="H79" s="64"/>
      <c r="I79" s="64"/>
      <c r="J79" s="113" t="s">
        <v>327</v>
      </c>
      <c r="K79" s="64"/>
      <c r="L79" s="104">
        <f t="shared" si="20"/>
        <v>0.79</v>
      </c>
      <c r="M79" s="28">
        <f t="shared" si="21"/>
        <v>0</v>
      </c>
      <c r="N79" s="28">
        <f t="shared" si="22"/>
        <v>0</v>
      </c>
      <c r="O79" s="28">
        <f t="shared" si="23"/>
        <v>1</v>
      </c>
      <c r="P79" s="68"/>
      <c r="Q79" s="68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>
        <v>1</v>
      </c>
      <c r="BF79" s="30"/>
      <c r="BG79" s="30"/>
      <c r="BH79" s="30"/>
      <c r="BI79" s="30"/>
      <c r="BJ79" s="30"/>
      <c r="BK79" s="30"/>
      <c r="BL79" s="30"/>
      <c r="BM79" s="60" t="s">
        <v>198</v>
      </c>
    </row>
    <row r="80" spans="1:65" ht="15.75">
      <c r="A80" s="69">
        <v>38</v>
      </c>
      <c r="B80" s="71" t="s">
        <v>177</v>
      </c>
      <c r="C80" s="78" t="s">
        <v>179</v>
      </c>
      <c r="D80" s="90"/>
      <c r="E80" s="61" t="s">
        <v>178</v>
      </c>
      <c r="F80" s="75"/>
      <c r="G80" s="65"/>
      <c r="H80" s="64"/>
      <c r="I80" s="64"/>
      <c r="J80" s="113" t="s">
        <v>328</v>
      </c>
      <c r="K80" s="64"/>
      <c r="L80" s="104">
        <f t="shared" si="20"/>
        <v>0.79</v>
      </c>
      <c r="M80" s="28">
        <f t="shared" si="21"/>
        <v>0</v>
      </c>
      <c r="N80" s="28">
        <f t="shared" si="22"/>
        <v>0</v>
      </c>
      <c r="O80" s="28">
        <f t="shared" si="23"/>
        <v>1</v>
      </c>
      <c r="P80" s="68"/>
      <c r="Q80" s="68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>
        <v>1</v>
      </c>
      <c r="BF80" s="30"/>
      <c r="BG80" s="30"/>
      <c r="BH80" s="30"/>
      <c r="BI80" s="30"/>
      <c r="BJ80" s="30"/>
      <c r="BK80" s="30"/>
      <c r="BL80" s="30"/>
      <c r="BM80" s="60" t="s">
        <v>198</v>
      </c>
    </row>
    <row r="81" spans="1:65" s="4" customFormat="1" ht="120.75" customHeight="1">
      <c r="A81" s="116">
        <v>33</v>
      </c>
      <c r="B81" s="174" t="s">
        <v>138</v>
      </c>
      <c r="C81" s="122" t="s">
        <v>139</v>
      </c>
      <c r="D81" s="124" t="s">
        <v>140</v>
      </c>
      <c r="E81" s="124" t="s">
        <v>141</v>
      </c>
      <c r="F81" s="124" t="s">
        <v>142</v>
      </c>
      <c r="G81" s="65" t="s">
        <v>143</v>
      </c>
      <c r="H81" s="65" t="s">
        <v>144</v>
      </c>
      <c r="I81" s="64"/>
      <c r="J81" s="113" t="s">
        <v>329</v>
      </c>
      <c r="K81" s="65" t="s">
        <v>145</v>
      </c>
      <c r="L81" s="104">
        <f t="shared" si="11"/>
        <v>3.16</v>
      </c>
      <c r="M81" s="28">
        <f t="shared" si="12"/>
        <v>0</v>
      </c>
      <c r="N81" s="28">
        <f t="shared" si="13"/>
        <v>0</v>
      </c>
      <c r="O81" s="28">
        <f t="shared" si="15"/>
        <v>4</v>
      </c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>
        <v>1</v>
      </c>
      <c r="AW81" s="30"/>
      <c r="AX81" s="30">
        <v>1</v>
      </c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>
        <v>2</v>
      </c>
      <c r="BK81" s="30"/>
      <c r="BL81" s="30"/>
      <c r="BM81" s="60" t="s">
        <v>198</v>
      </c>
    </row>
    <row r="82" spans="1:65" s="4" customFormat="1" ht="84.75" customHeight="1">
      <c r="A82" s="176"/>
      <c r="B82" s="154"/>
      <c r="C82" s="151"/>
      <c r="D82" s="131"/>
      <c r="E82" s="131"/>
      <c r="F82" s="125"/>
      <c r="G82" s="65" t="s">
        <v>143</v>
      </c>
      <c r="H82" s="65" t="s">
        <v>146</v>
      </c>
      <c r="I82" s="64"/>
      <c r="J82" s="113" t="s">
        <v>330</v>
      </c>
      <c r="K82" s="65" t="s">
        <v>147</v>
      </c>
      <c r="L82" s="104">
        <f t="shared" si="11"/>
        <v>4.1095383999999999</v>
      </c>
      <c r="M82" s="28">
        <f t="shared" ref="M82:M88" si="24">SUM(R82:Z82)</f>
        <v>0.1</v>
      </c>
      <c r="N82" s="28">
        <f t="shared" ref="N82:N88" si="25">SUM(AA82:AI82)</f>
        <v>0.14000000000000001</v>
      </c>
      <c r="O82" s="28">
        <f t="shared" ref="O82:O88" si="26">SUM(AJ82:BL82)</f>
        <v>5</v>
      </c>
      <c r="P82" s="29"/>
      <c r="Q82" s="29"/>
      <c r="R82" s="29"/>
      <c r="S82" s="29"/>
      <c r="T82" s="29"/>
      <c r="U82" s="29"/>
      <c r="V82" s="29"/>
      <c r="W82" s="29"/>
      <c r="X82" s="29">
        <v>0.1</v>
      </c>
      <c r="Y82" s="29"/>
      <c r="Z82" s="29"/>
      <c r="AA82" s="29"/>
      <c r="AB82" s="29"/>
      <c r="AC82" s="29"/>
      <c r="AD82" s="29"/>
      <c r="AE82" s="29"/>
      <c r="AF82" s="30"/>
      <c r="AG82" s="29">
        <v>0.14000000000000001</v>
      </c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>
        <v>1</v>
      </c>
      <c r="AW82" s="30"/>
      <c r="AX82" s="30">
        <v>1</v>
      </c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>
        <v>3</v>
      </c>
      <c r="BK82" s="30"/>
      <c r="BL82" s="30"/>
      <c r="BM82" s="60" t="s">
        <v>198</v>
      </c>
    </row>
    <row r="83" spans="1:65" s="4" customFormat="1" ht="35.1" customHeight="1">
      <c r="A83" s="176"/>
      <c r="B83" s="154"/>
      <c r="C83" s="151"/>
      <c r="D83" s="131"/>
      <c r="E83" s="131"/>
      <c r="F83" s="61" t="s">
        <v>148</v>
      </c>
      <c r="G83" s="65" t="s">
        <v>149</v>
      </c>
      <c r="H83" s="64" t="s">
        <v>150</v>
      </c>
      <c r="I83" s="64"/>
      <c r="J83" s="113" t="s">
        <v>331</v>
      </c>
      <c r="K83" s="61"/>
      <c r="L83" s="104">
        <f t="shared" si="11"/>
        <v>2.37</v>
      </c>
      <c r="M83" s="28">
        <f t="shared" si="24"/>
        <v>0</v>
      </c>
      <c r="N83" s="28">
        <f t="shared" si="25"/>
        <v>0</v>
      </c>
      <c r="O83" s="28">
        <f t="shared" si="26"/>
        <v>3</v>
      </c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>
        <v>3</v>
      </c>
      <c r="BK83" s="30"/>
      <c r="BL83" s="30"/>
      <c r="BM83" s="60" t="s">
        <v>198</v>
      </c>
    </row>
    <row r="84" spans="1:65" s="4" customFormat="1" ht="35.1" customHeight="1">
      <c r="A84" s="176"/>
      <c r="B84" s="154"/>
      <c r="C84" s="151"/>
      <c r="D84" s="131"/>
      <c r="E84" s="131"/>
      <c r="F84" s="61" t="s">
        <v>148</v>
      </c>
      <c r="G84" s="65" t="s">
        <v>146</v>
      </c>
      <c r="H84" s="64" t="s">
        <v>150</v>
      </c>
      <c r="I84" s="64"/>
      <c r="J84" s="113" t="s">
        <v>332</v>
      </c>
      <c r="K84" s="61"/>
      <c r="L84" s="104">
        <f t="shared" si="11"/>
        <v>3.95</v>
      </c>
      <c r="M84" s="28">
        <f t="shared" si="24"/>
        <v>0</v>
      </c>
      <c r="N84" s="28">
        <f t="shared" si="25"/>
        <v>0</v>
      </c>
      <c r="O84" s="28">
        <f t="shared" si="26"/>
        <v>5</v>
      </c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>
        <v>5</v>
      </c>
      <c r="BK84" s="30"/>
      <c r="BL84" s="30"/>
      <c r="BM84" s="60" t="s">
        <v>198</v>
      </c>
    </row>
    <row r="85" spans="1:65" s="4" customFormat="1" ht="35.1" customHeight="1">
      <c r="A85" s="117"/>
      <c r="B85" s="135"/>
      <c r="C85" s="123"/>
      <c r="D85" s="125"/>
      <c r="E85" s="125"/>
      <c r="F85" s="61" t="s">
        <v>148</v>
      </c>
      <c r="G85" s="65" t="s">
        <v>151</v>
      </c>
      <c r="H85" s="64" t="s">
        <v>150</v>
      </c>
      <c r="I85" s="64"/>
      <c r="J85" s="113" t="s">
        <v>333</v>
      </c>
      <c r="K85" s="61"/>
      <c r="L85" s="104">
        <f t="shared" si="11"/>
        <v>5.53</v>
      </c>
      <c r="M85" s="28">
        <f t="shared" si="24"/>
        <v>0</v>
      </c>
      <c r="N85" s="28">
        <f t="shared" si="25"/>
        <v>0</v>
      </c>
      <c r="O85" s="28">
        <f t="shared" si="26"/>
        <v>7</v>
      </c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>
        <v>7</v>
      </c>
      <c r="BK85" s="30"/>
      <c r="BL85" s="30"/>
      <c r="BM85" s="60" t="s">
        <v>198</v>
      </c>
    </row>
    <row r="86" spans="1:65" s="4" customFormat="1" ht="35.1" customHeight="1">
      <c r="A86" s="116">
        <v>34</v>
      </c>
      <c r="B86" s="174" t="s">
        <v>138</v>
      </c>
      <c r="C86" s="122" t="s">
        <v>152</v>
      </c>
      <c r="D86" s="124" t="s">
        <v>153</v>
      </c>
      <c r="E86" s="124" t="s">
        <v>141</v>
      </c>
      <c r="F86" s="124" t="s">
        <v>154</v>
      </c>
      <c r="G86" s="65" t="s">
        <v>155</v>
      </c>
      <c r="H86" s="65"/>
      <c r="I86" s="65"/>
      <c r="J86" s="113" t="s">
        <v>334</v>
      </c>
      <c r="K86" s="72" t="s">
        <v>156</v>
      </c>
      <c r="L86" s="104">
        <f t="shared" si="11"/>
        <v>0.79</v>
      </c>
      <c r="M86" s="28">
        <f t="shared" si="24"/>
        <v>0</v>
      </c>
      <c r="N86" s="28">
        <f t="shared" si="25"/>
        <v>0</v>
      </c>
      <c r="O86" s="28">
        <f t="shared" si="26"/>
        <v>1</v>
      </c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>
        <v>1</v>
      </c>
      <c r="BK86" s="30"/>
      <c r="BL86" s="30"/>
      <c r="BM86" s="60" t="s">
        <v>198</v>
      </c>
    </row>
    <row r="87" spans="1:65" s="4" customFormat="1" ht="46.5" customHeight="1">
      <c r="A87" s="176"/>
      <c r="B87" s="154"/>
      <c r="C87" s="151"/>
      <c r="D87" s="131"/>
      <c r="E87" s="131"/>
      <c r="F87" s="125"/>
      <c r="G87" s="65" t="s">
        <v>157</v>
      </c>
      <c r="H87" s="65" t="s">
        <v>143</v>
      </c>
      <c r="I87" s="65"/>
      <c r="J87" s="113" t="s">
        <v>335</v>
      </c>
      <c r="K87" s="61" t="s">
        <v>158</v>
      </c>
      <c r="L87" s="104">
        <f t="shared" si="11"/>
        <v>3.95</v>
      </c>
      <c r="M87" s="28">
        <f t="shared" si="24"/>
        <v>3</v>
      </c>
      <c r="N87" s="28">
        <f t="shared" si="25"/>
        <v>0</v>
      </c>
      <c r="O87" s="28">
        <f t="shared" si="26"/>
        <v>5</v>
      </c>
      <c r="P87" s="29"/>
      <c r="Q87" s="29"/>
      <c r="R87" s="29"/>
      <c r="S87" s="29"/>
      <c r="T87" s="29"/>
      <c r="U87" s="29"/>
      <c r="V87" s="29"/>
      <c r="W87" s="29"/>
      <c r="X87" s="29">
        <v>3</v>
      </c>
      <c r="Y87" s="29"/>
      <c r="Z87" s="29"/>
      <c r="AA87" s="29"/>
      <c r="AB87" s="29"/>
      <c r="AC87" s="29"/>
      <c r="AD87" s="29"/>
      <c r="AE87" s="29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>
        <v>5</v>
      </c>
      <c r="BK87" s="30"/>
      <c r="BL87" s="30"/>
      <c r="BM87" s="60" t="s">
        <v>198</v>
      </c>
    </row>
    <row r="88" spans="1:65" s="4" customFormat="1" ht="78.75" customHeight="1">
      <c r="A88" s="117"/>
      <c r="B88" s="135"/>
      <c r="C88" s="123"/>
      <c r="D88" s="125"/>
      <c r="E88" s="125"/>
      <c r="F88" s="61" t="s">
        <v>148</v>
      </c>
      <c r="G88" s="64" t="s">
        <v>150</v>
      </c>
      <c r="H88" s="65"/>
      <c r="I88" s="64"/>
      <c r="J88" s="113" t="s">
        <v>336</v>
      </c>
      <c r="K88" s="61" t="s">
        <v>158</v>
      </c>
      <c r="L88" s="104">
        <f t="shared" si="11"/>
        <v>3.95</v>
      </c>
      <c r="M88" s="28">
        <f t="shared" si="24"/>
        <v>0</v>
      </c>
      <c r="N88" s="28">
        <f t="shared" si="25"/>
        <v>0</v>
      </c>
      <c r="O88" s="28">
        <f t="shared" si="26"/>
        <v>5</v>
      </c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>
        <v>5</v>
      </c>
      <c r="BK88" s="30"/>
      <c r="BL88" s="30"/>
      <c r="BM88" s="60" t="s">
        <v>198</v>
      </c>
    </row>
    <row r="89" spans="1:65" s="4" customFormat="1" ht="34.5" customHeight="1">
      <c r="A89" s="69">
        <v>35</v>
      </c>
      <c r="B89" s="71" t="s">
        <v>138</v>
      </c>
      <c r="C89" s="78" t="s">
        <v>159</v>
      </c>
      <c r="D89" s="90" t="s">
        <v>160</v>
      </c>
      <c r="E89" s="61" t="s">
        <v>141</v>
      </c>
      <c r="F89" s="61" t="s">
        <v>161</v>
      </c>
      <c r="G89" s="64" t="s">
        <v>150</v>
      </c>
      <c r="H89" s="64"/>
      <c r="I89" s="64"/>
      <c r="J89" s="113" t="s">
        <v>337</v>
      </c>
      <c r="K89" s="61"/>
      <c r="L89" s="104">
        <f t="shared" si="11"/>
        <v>0</v>
      </c>
      <c r="M89" s="28">
        <f>SUM(R89:Z89)</f>
        <v>0</v>
      </c>
      <c r="N89" s="28">
        <f>SUM(AA89:AI89)</f>
        <v>0</v>
      </c>
      <c r="O89" s="28">
        <f>SUM(AJ89:BL89)</f>
        <v>0</v>
      </c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60" t="s">
        <v>198</v>
      </c>
    </row>
    <row r="90" spans="1:65" s="4" customFormat="1" ht="35.1" customHeight="1">
      <c r="A90" s="116">
        <v>36</v>
      </c>
      <c r="B90" s="174" t="s">
        <v>138</v>
      </c>
      <c r="C90" s="122" t="s">
        <v>162</v>
      </c>
      <c r="D90" s="124" t="s">
        <v>163</v>
      </c>
      <c r="E90" s="124" t="s">
        <v>141</v>
      </c>
      <c r="F90" s="61" t="s">
        <v>164</v>
      </c>
      <c r="G90" s="64" t="s">
        <v>150</v>
      </c>
      <c r="H90" s="64"/>
      <c r="I90" s="64"/>
      <c r="J90" s="113" t="s">
        <v>338</v>
      </c>
      <c r="K90" s="72" t="s">
        <v>165</v>
      </c>
      <c r="L90" s="104">
        <f t="shared" si="11"/>
        <v>3.95</v>
      </c>
      <c r="M90" s="28">
        <f t="shared" ref="M90:M92" si="27">SUM(R90:Z90)</f>
        <v>0</v>
      </c>
      <c r="N90" s="28">
        <f t="shared" ref="N90:N92" si="28">SUM(AA90:AI90)</f>
        <v>0</v>
      </c>
      <c r="O90" s="28">
        <f t="shared" ref="O90:O92" si="29">SUM(AJ90:BL90)</f>
        <v>5</v>
      </c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>
        <v>5</v>
      </c>
      <c r="BK90" s="30"/>
      <c r="BL90" s="30"/>
      <c r="BM90" s="60" t="s">
        <v>198</v>
      </c>
    </row>
    <row r="91" spans="1:65" s="4" customFormat="1" ht="35.1" customHeight="1">
      <c r="A91" s="117"/>
      <c r="B91" s="135"/>
      <c r="C91" s="123"/>
      <c r="D91" s="125"/>
      <c r="E91" s="125"/>
      <c r="F91" s="61" t="s">
        <v>166</v>
      </c>
      <c r="G91" s="64" t="s">
        <v>150</v>
      </c>
      <c r="H91" s="64"/>
      <c r="I91" s="64"/>
      <c r="J91" s="113" t="s">
        <v>339</v>
      </c>
      <c r="K91" s="72" t="s">
        <v>165</v>
      </c>
      <c r="L91" s="104">
        <f t="shared" si="11"/>
        <v>2.37</v>
      </c>
      <c r="M91" s="28">
        <f t="shared" si="27"/>
        <v>0</v>
      </c>
      <c r="N91" s="28">
        <f t="shared" si="28"/>
        <v>0</v>
      </c>
      <c r="O91" s="28">
        <f t="shared" si="29"/>
        <v>3</v>
      </c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>
        <v>3</v>
      </c>
      <c r="BK91" s="30"/>
      <c r="BL91" s="30"/>
      <c r="BM91" s="60" t="s">
        <v>198</v>
      </c>
    </row>
    <row r="92" spans="1:65" s="4" customFormat="1" ht="35.1" customHeight="1">
      <c r="A92" s="69">
        <v>37</v>
      </c>
      <c r="B92" s="71" t="s">
        <v>138</v>
      </c>
      <c r="C92" s="78" t="s">
        <v>167</v>
      </c>
      <c r="D92" s="90" t="s">
        <v>168</v>
      </c>
      <c r="E92" s="61" t="s">
        <v>141</v>
      </c>
      <c r="F92" s="61"/>
      <c r="G92" s="65"/>
      <c r="H92" s="64"/>
      <c r="I92" s="64"/>
      <c r="J92" s="113" t="s">
        <v>340</v>
      </c>
      <c r="K92" s="72"/>
      <c r="L92" s="104">
        <f t="shared" si="11"/>
        <v>0</v>
      </c>
      <c r="M92" s="28">
        <f t="shared" si="27"/>
        <v>0</v>
      </c>
      <c r="N92" s="28">
        <f t="shared" si="28"/>
        <v>0</v>
      </c>
      <c r="O92" s="28">
        <f t="shared" si="29"/>
        <v>0</v>
      </c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60" t="s">
        <v>198</v>
      </c>
    </row>
    <row r="93" spans="1:65" ht="54.75" customHeight="1">
      <c r="A93" s="116">
        <v>38</v>
      </c>
      <c r="B93" s="174" t="s">
        <v>189</v>
      </c>
      <c r="C93" s="122" t="s">
        <v>192</v>
      </c>
      <c r="D93" s="124" t="s">
        <v>195</v>
      </c>
      <c r="E93" s="61" t="s">
        <v>190</v>
      </c>
      <c r="F93" s="61" t="s">
        <v>193</v>
      </c>
      <c r="G93" s="65"/>
      <c r="H93" s="64"/>
      <c r="I93" s="64"/>
      <c r="J93" s="113" t="s">
        <v>341</v>
      </c>
      <c r="K93" s="64"/>
      <c r="L93" s="108">
        <f t="shared" ref="L93" si="30">(N93*HTR)+(O93*MDTFO/1000)</f>
        <v>23.245599999999996</v>
      </c>
      <c r="M93" s="108">
        <f t="shared" ref="M93" si="31">SUM(R93:Z93)</f>
        <v>4.5</v>
      </c>
      <c r="N93" s="108">
        <f t="shared" ref="N93" si="32">SUM(AA93:AI93)</f>
        <v>10</v>
      </c>
      <c r="O93" s="108">
        <f t="shared" ref="O93" si="33">SUM(AJ93:BL93)</f>
        <v>15</v>
      </c>
      <c r="P93" s="29"/>
      <c r="Q93" s="29"/>
      <c r="R93" s="29"/>
      <c r="S93" s="29"/>
      <c r="T93" s="29"/>
      <c r="U93" s="29"/>
      <c r="V93" s="29"/>
      <c r="W93" s="29"/>
      <c r="X93" s="29">
        <v>4.5</v>
      </c>
      <c r="Y93" s="73"/>
      <c r="Z93" s="73"/>
      <c r="AA93" s="73"/>
      <c r="AB93" s="73"/>
      <c r="AC93" s="73"/>
      <c r="AD93" s="73"/>
      <c r="AE93" s="73"/>
      <c r="AF93" s="73"/>
      <c r="AG93" s="74">
        <v>10</v>
      </c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>
        <v>15</v>
      </c>
      <c r="BJ93" s="30"/>
      <c r="BK93" s="30"/>
      <c r="BL93" s="30"/>
      <c r="BM93" s="60" t="s">
        <v>176</v>
      </c>
    </row>
    <row r="94" spans="1:65" ht="75" customHeight="1">
      <c r="A94" s="117"/>
      <c r="B94" s="135"/>
      <c r="C94" s="123"/>
      <c r="D94" s="125"/>
      <c r="E94" s="75" t="s">
        <v>190</v>
      </c>
      <c r="F94" s="75" t="s">
        <v>194</v>
      </c>
      <c r="G94" s="65"/>
      <c r="H94" s="64"/>
      <c r="I94" s="64"/>
      <c r="J94" s="113" t="s">
        <v>342</v>
      </c>
      <c r="K94" s="64"/>
      <c r="L94" s="108">
        <f t="shared" ref="L94:L96" si="34">(N94*HTR)+(O94*MDTFO/1000)</f>
        <v>0</v>
      </c>
      <c r="M94" s="108">
        <f t="shared" ref="M94:M96" si="35">SUM(R94:Z94)</f>
        <v>3.5</v>
      </c>
      <c r="N94" s="108">
        <f t="shared" ref="N94:N96" si="36">SUM(AA94:AI94)</f>
        <v>0</v>
      </c>
      <c r="O94" s="108">
        <f t="shared" ref="O94:O96" si="37">SUM(AJ94:BL94)</f>
        <v>0</v>
      </c>
      <c r="P94" s="29"/>
      <c r="Q94" s="29"/>
      <c r="R94" s="29"/>
      <c r="S94" s="29"/>
      <c r="T94" s="29"/>
      <c r="U94" s="29"/>
      <c r="V94" s="29"/>
      <c r="W94" s="29"/>
      <c r="X94" s="29">
        <v>3.5</v>
      </c>
      <c r="Y94" s="73"/>
      <c r="Z94" s="73"/>
      <c r="AA94" s="73"/>
      <c r="AB94" s="73"/>
      <c r="AC94" s="73"/>
      <c r="AD94" s="73"/>
      <c r="AE94" s="73"/>
      <c r="AF94" s="73"/>
      <c r="AG94" s="73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60" t="s">
        <v>176</v>
      </c>
    </row>
    <row r="95" spans="1:65" ht="30">
      <c r="A95" s="129">
        <v>39</v>
      </c>
      <c r="B95" s="174" t="s">
        <v>189</v>
      </c>
      <c r="C95" s="122" t="s">
        <v>202</v>
      </c>
      <c r="D95" s="124" t="s">
        <v>195</v>
      </c>
      <c r="E95" s="75" t="s">
        <v>190</v>
      </c>
      <c r="F95" s="61" t="s">
        <v>196</v>
      </c>
      <c r="G95" s="65"/>
      <c r="H95" s="64"/>
      <c r="I95" s="64"/>
      <c r="J95" s="113" t="s">
        <v>343</v>
      </c>
      <c r="K95" s="64"/>
      <c r="L95" s="108">
        <f t="shared" si="34"/>
        <v>27.195599999999999</v>
      </c>
      <c r="M95" s="108">
        <f t="shared" si="35"/>
        <v>110</v>
      </c>
      <c r="N95" s="108">
        <f t="shared" si="36"/>
        <v>10</v>
      </c>
      <c r="O95" s="108">
        <f t="shared" si="37"/>
        <v>20</v>
      </c>
      <c r="P95" s="29"/>
      <c r="Q95" s="29"/>
      <c r="R95" s="29"/>
      <c r="S95" s="29"/>
      <c r="T95" s="29"/>
      <c r="U95" s="29"/>
      <c r="V95" s="29"/>
      <c r="W95" s="29"/>
      <c r="X95" s="29">
        <v>110</v>
      </c>
      <c r="Y95" s="73"/>
      <c r="Z95" s="73"/>
      <c r="AA95" s="73"/>
      <c r="AB95" s="73"/>
      <c r="AC95" s="73"/>
      <c r="AD95" s="73"/>
      <c r="AE95" s="73"/>
      <c r="AF95" s="73"/>
      <c r="AG95" s="73"/>
      <c r="AH95" s="73">
        <v>10</v>
      </c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>
        <v>20</v>
      </c>
      <c r="BJ95" s="30"/>
      <c r="BK95" s="30"/>
      <c r="BL95" s="30"/>
      <c r="BM95" s="60" t="s">
        <v>176</v>
      </c>
    </row>
    <row r="96" spans="1:65" ht="30">
      <c r="A96" s="130"/>
      <c r="B96" s="154"/>
      <c r="C96" s="151"/>
      <c r="D96" s="131"/>
      <c r="E96" s="86" t="s">
        <v>191</v>
      </c>
      <c r="F96" s="86" t="s">
        <v>197</v>
      </c>
      <c r="G96" s="93"/>
      <c r="H96" s="40"/>
      <c r="I96" s="40"/>
      <c r="J96" s="113" t="s">
        <v>344</v>
      </c>
      <c r="K96" s="40"/>
      <c r="L96" s="109">
        <f t="shared" si="34"/>
        <v>27.195599999999999</v>
      </c>
      <c r="M96" s="109">
        <f t="shared" si="35"/>
        <v>0</v>
      </c>
      <c r="N96" s="109">
        <f t="shared" si="36"/>
        <v>10</v>
      </c>
      <c r="O96" s="109">
        <f t="shared" si="37"/>
        <v>20</v>
      </c>
      <c r="P96" s="59"/>
      <c r="Q96" s="59"/>
      <c r="R96" s="59"/>
      <c r="S96" s="59"/>
      <c r="T96" s="59"/>
      <c r="U96" s="59"/>
      <c r="V96" s="59"/>
      <c r="W96" s="59"/>
      <c r="X96" s="59">
        <v>0</v>
      </c>
      <c r="Y96" s="94"/>
      <c r="Z96" s="94"/>
      <c r="AA96" s="94"/>
      <c r="AB96" s="94"/>
      <c r="AC96" s="94"/>
      <c r="AD96" s="94"/>
      <c r="AE96" s="94"/>
      <c r="AF96" s="94"/>
      <c r="AG96" s="94"/>
      <c r="AH96" s="94">
        <v>10</v>
      </c>
      <c r="AI96" s="95"/>
      <c r="AJ96" s="95"/>
      <c r="AK96" s="95"/>
      <c r="AL96" s="95"/>
      <c r="AM96" s="95"/>
      <c r="AN96" s="95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5"/>
      <c r="BA96" s="95"/>
      <c r="BB96" s="95"/>
      <c r="BC96" s="95"/>
      <c r="BD96" s="95"/>
      <c r="BE96" s="95"/>
      <c r="BF96" s="95"/>
      <c r="BG96" s="95"/>
      <c r="BH96" s="95"/>
      <c r="BI96" s="95">
        <v>20</v>
      </c>
      <c r="BJ96" s="95"/>
      <c r="BK96" s="95"/>
      <c r="BL96" s="95"/>
      <c r="BM96" s="85" t="s">
        <v>176</v>
      </c>
    </row>
    <row r="97" spans="1:65" ht="34.5" customHeight="1">
      <c r="A97" s="69">
        <v>40</v>
      </c>
      <c r="B97" s="89" t="s">
        <v>201</v>
      </c>
      <c r="C97" s="87" t="s">
        <v>250</v>
      </c>
      <c r="D97" s="90" t="s">
        <v>203</v>
      </c>
      <c r="E97" s="88" t="s">
        <v>200</v>
      </c>
      <c r="F97" s="88"/>
      <c r="G97" s="65"/>
      <c r="H97" s="65"/>
      <c r="I97" s="65"/>
      <c r="J97" s="112" t="s">
        <v>345</v>
      </c>
      <c r="K97" s="65"/>
      <c r="L97" s="108">
        <f t="shared" ref="L97:L98" si="38">(N97*HTR)+(O97*MDTFO/1000)</f>
        <v>0.79</v>
      </c>
      <c r="M97" s="108">
        <f t="shared" ref="M97:M98" si="39">SUM(R97:Z97)</f>
        <v>0</v>
      </c>
      <c r="N97" s="108">
        <f t="shared" ref="N97:N98" si="40">SUM(AA97:AI97)</f>
        <v>0</v>
      </c>
      <c r="O97" s="108">
        <f t="shared" ref="O97:O98" si="41">SUM(AJ97:BL97)</f>
        <v>1</v>
      </c>
      <c r="P97" s="29"/>
      <c r="Q97" s="29"/>
      <c r="R97" s="29"/>
      <c r="S97" s="29"/>
      <c r="T97" s="29"/>
      <c r="U97" s="29"/>
      <c r="V97" s="29"/>
      <c r="W97" s="29"/>
      <c r="X97" s="29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>
        <v>1</v>
      </c>
      <c r="BL97" s="30"/>
      <c r="BM97" s="60" t="s">
        <v>176</v>
      </c>
    </row>
    <row r="98" spans="1:65" ht="27.75" customHeight="1">
      <c r="A98" s="116">
        <v>41</v>
      </c>
      <c r="B98" s="127" t="s">
        <v>201</v>
      </c>
      <c r="C98" s="122" t="s">
        <v>204</v>
      </c>
      <c r="D98" s="124" t="s">
        <v>107</v>
      </c>
      <c r="E98" s="124" t="s">
        <v>200</v>
      </c>
      <c r="F98" s="88" t="s">
        <v>205</v>
      </c>
      <c r="G98" s="65"/>
      <c r="H98" s="65"/>
      <c r="I98" s="65"/>
      <c r="J98" s="112" t="s">
        <v>346</v>
      </c>
      <c r="K98" s="65"/>
      <c r="L98" s="108">
        <f t="shared" si="38"/>
        <v>0</v>
      </c>
      <c r="M98" s="108">
        <f t="shared" si="39"/>
        <v>0</v>
      </c>
      <c r="N98" s="108">
        <f t="shared" si="40"/>
        <v>0</v>
      </c>
      <c r="O98" s="108">
        <f t="shared" si="41"/>
        <v>0</v>
      </c>
      <c r="P98" s="29"/>
      <c r="Q98" s="29"/>
      <c r="R98" s="29"/>
      <c r="S98" s="29"/>
      <c r="T98" s="29"/>
      <c r="U98" s="29"/>
      <c r="V98" s="29"/>
      <c r="W98" s="29"/>
      <c r="X98" s="29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60" t="s">
        <v>176</v>
      </c>
    </row>
    <row r="99" spans="1:65" ht="15.75" customHeight="1">
      <c r="A99" s="117"/>
      <c r="B99" s="128"/>
      <c r="C99" s="123"/>
      <c r="D99" s="125"/>
      <c r="E99" s="125"/>
      <c r="F99" s="88" t="s">
        <v>206</v>
      </c>
      <c r="G99" s="65"/>
      <c r="H99" s="65"/>
      <c r="I99" s="65"/>
      <c r="J99" s="112" t="s">
        <v>347</v>
      </c>
      <c r="K99" s="65"/>
      <c r="L99" s="108">
        <f t="shared" ref="L99:L100" si="42">(N99*HTR)+(O99*MDTFO/1000)</f>
        <v>0</v>
      </c>
      <c r="M99" s="108">
        <f t="shared" ref="M99:M100" si="43">SUM(R99:Z99)</f>
        <v>0</v>
      </c>
      <c r="N99" s="108">
        <f t="shared" ref="N99:N100" si="44">SUM(AA99:AI99)</f>
        <v>0</v>
      </c>
      <c r="O99" s="108">
        <f t="shared" ref="O99:O100" si="45">SUM(AJ99:BL99)</f>
        <v>0</v>
      </c>
      <c r="P99" s="29"/>
      <c r="Q99" s="29"/>
      <c r="R99" s="29"/>
      <c r="S99" s="29"/>
      <c r="T99" s="29"/>
      <c r="U99" s="29"/>
      <c r="V99" s="29"/>
      <c r="W99" s="29"/>
      <c r="X99" s="29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60" t="s">
        <v>176</v>
      </c>
    </row>
    <row r="100" spans="1:65" ht="31.5">
      <c r="A100" s="69">
        <v>42</v>
      </c>
      <c r="B100" s="89" t="s">
        <v>249</v>
      </c>
      <c r="C100" s="92" t="s">
        <v>207</v>
      </c>
      <c r="D100" s="65" t="s">
        <v>208</v>
      </c>
      <c r="E100" s="88" t="s">
        <v>209</v>
      </c>
      <c r="F100" s="97"/>
      <c r="G100" s="65"/>
      <c r="H100" s="65"/>
      <c r="I100" s="65"/>
      <c r="J100" s="112" t="s">
        <v>348</v>
      </c>
      <c r="K100" s="97" t="s">
        <v>236</v>
      </c>
      <c r="L100" s="108">
        <f t="shared" si="42"/>
        <v>0.56977999999999995</v>
      </c>
      <c r="M100" s="108">
        <f t="shared" si="43"/>
        <v>0</v>
      </c>
      <c r="N100" s="108">
        <f t="shared" si="44"/>
        <v>0.5</v>
      </c>
      <c r="O100" s="108">
        <f t="shared" si="45"/>
        <v>0</v>
      </c>
      <c r="P100" s="29"/>
      <c r="Q100" s="29"/>
      <c r="R100" s="29"/>
      <c r="S100" s="29"/>
      <c r="T100" s="29"/>
      <c r="U100" s="29"/>
      <c r="V100" s="100"/>
      <c r="W100" s="29"/>
      <c r="X100" s="29"/>
      <c r="Y100" s="73"/>
      <c r="Z100" s="73"/>
      <c r="AA100" s="73"/>
      <c r="AB100" s="73"/>
      <c r="AC100" s="73"/>
      <c r="AD100" s="73"/>
      <c r="AE100" s="73">
        <v>0.5</v>
      </c>
      <c r="AF100" s="73"/>
      <c r="AG100" s="73"/>
      <c r="AH100" s="73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60" t="s">
        <v>176</v>
      </c>
    </row>
    <row r="101" spans="1:65" ht="15.75">
      <c r="A101" s="116">
        <v>43</v>
      </c>
      <c r="B101" s="89" t="s">
        <v>249</v>
      </c>
      <c r="C101" s="92" t="s">
        <v>210</v>
      </c>
      <c r="D101" s="65" t="s">
        <v>211</v>
      </c>
      <c r="E101" s="88" t="s">
        <v>209</v>
      </c>
      <c r="F101" s="97"/>
      <c r="G101" s="65"/>
      <c r="H101" s="65"/>
      <c r="I101" s="65"/>
      <c r="J101" s="112" t="s">
        <v>349</v>
      </c>
      <c r="K101" s="97" t="s">
        <v>237</v>
      </c>
      <c r="L101" s="110">
        <f t="shared" ref="L101" si="46">(N101*HTR)+(O101*MDTFO/1000)</f>
        <v>0</v>
      </c>
      <c r="M101" s="110">
        <f t="shared" ref="M101" si="47">SUM(R101:Z101)</f>
        <v>0</v>
      </c>
      <c r="N101" s="110">
        <f t="shared" ref="N101" si="48">SUM(AA101:AI101)</f>
        <v>0</v>
      </c>
      <c r="O101" s="110">
        <f t="shared" ref="O101" si="49">SUM(AJ101:BL101)</f>
        <v>0</v>
      </c>
      <c r="P101" s="29"/>
      <c r="Q101" s="29"/>
      <c r="R101" s="29"/>
      <c r="S101" s="29"/>
      <c r="T101" s="29"/>
      <c r="U101" s="29"/>
      <c r="V101" s="100"/>
      <c r="W101" s="29"/>
      <c r="X101" s="29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60" t="s">
        <v>176</v>
      </c>
    </row>
    <row r="102" spans="1:65" ht="15" customHeight="1">
      <c r="A102" s="117"/>
      <c r="B102" s="89" t="s">
        <v>249</v>
      </c>
      <c r="C102" s="122" t="s">
        <v>212</v>
      </c>
      <c r="D102" s="124" t="s">
        <v>213</v>
      </c>
      <c r="E102" s="124" t="s">
        <v>209</v>
      </c>
      <c r="F102" s="99" t="s">
        <v>230</v>
      </c>
      <c r="G102" s="65"/>
      <c r="H102" s="65"/>
      <c r="I102" s="65"/>
      <c r="J102" s="112" t="s">
        <v>350</v>
      </c>
      <c r="K102" s="99" t="s">
        <v>238</v>
      </c>
      <c r="L102" s="110">
        <f t="shared" ref="L102:L123" si="50">(N102*HTR)+(O102*MDTFO/1000)</f>
        <v>0</v>
      </c>
      <c r="M102" s="110">
        <f t="shared" ref="M102:M123" si="51">SUM(R102:Z102)</f>
        <v>0</v>
      </c>
      <c r="N102" s="110">
        <f t="shared" ref="N102:N123" si="52">SUM(AA102:AI102)</f>
        <v>0</v>
      </c>
      <c r="O102" s="110">
        <f t="shared" ref="O102:O123" si="53">SUM(AJ102:BL102)</f>
        <v>0</v>
      </c>
      <c r="P102" s="29"/>
      <c r="Q102" s="29"/>
      <c r="R102" s="29"/>
      <c r="S102" s="29"/>
      <c r="T102" s="29"/>
      <c r="U102" s="29"/>
      <c r="V102" s="100"/>
      <c r="W102" s="29"/>
      <c r="X102" s="29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60" t="s">
        <v>176</v>
      </c>
    </row>
    <row r="103" spans="1:65" ht="90">
      <c r="A103" s="69">
        <v>44</v>
      </c>
      <c r="B103" s="89" t="s">
        <v>249</v>
      </c>
      <c r="C103" s="123"/>
      <c r="D103" s="125"/>
      <c r="E103" s="125"/>
      <c r="F103" s="99" t="s">
        <v>231</v>
      </c>
      <c r="G103" s="65"/>
      <c r="H103" s="65"/>
      <c r="I103" s="65"/>
      <c r="J103" s="112" t="s">
        <v>351</v>
      </c>
      <c r="K103" s="99" t="s">
        <v>239</v>
      </c>
      <c r="L103" s="110">
        <f t="shared" si="50"/>
        <v>0.45582400000000001</v>
      </c>
      <c r="M103" s="110">
        <f t="shared" si="51"/>
        <v>0</v>
      </c>
      <c r="N103" s="110">
        <f t="shared" si="52"/>
        <v>0.4</v>
      </c>
      <c r="O103" s="110">
        <f t="shared" si="53"/>
        <v>0</v>
      </c>
      <c r="P103" s="29"/>
      <c r="Q103" s="29"/>
      <c r="R103" s="29"/>
      <c r="S103" s="29"/>
      <c r="T103" s="29"/>
      <c r="U103" s="29"/>
      <c r="V103" s="100"/>
      <c r="W103" s="29"/>
      <c r="X103" s="29"/>
      <c r="Y103" s="73"/>
      <c r="Z103" s="73"/>
      <c r="AA103" s="73"/>
      <c r="AB103" s="73"/>
      <c r="AC103" s="73"/>
      <c r="AD103" s="73"/>
      <c r="AE103" s="73">
        <v>0.4</v>
      </c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60" t="s">
        <v>176</v>
      </c>
    </row>
    <row r="104" spans="1:65" ht="15" customHeight="1">
      <c r="A104" s="116">
        <v>45</v>
      </c>
      <c r="B104" s="89" t="s">
        <v>249</v>
      </c>
      <c r="C104" s="120" t="s">
        <v>214</v>
      </c>
      <c r="D104" s="121" t="s">
        <v>215</v>
      </c>
      <c r="E104" s="121" t="s">
        <v>209</v>
      </c>
      <c r="F104" s="98" t="s">
        <v>232</v>
      </c>
      <c r="G104" s="65"/>
      <c r="H104" s="65"/>
      <c r="I104" s="65"/>
      <c r="J104" s="112" t="s">
        <v>352</v>
      </c>
      <c r="K104" s="118" t="s">
        <v>240</v>
      </c>
      <c r="L104" s="110">
        <f t="shared" si="50"/>
        <v>9.3213159999999995</v>
      </c>
      <c r="M104" s="110">
        <f t="shared" si="51"/>
        <v>0</v>
      </c>
      <c r="N104" s="110">
        <f t="shared" si="52"/>
        <v>6.1</v>
      </c>
      <c r="O104" s="110">
        <f t="shared" si="53"/>
        <v>3</v>
      </c>
      <c r="P104" s="29"/>
      <c r="Q104" s="29"/>
      <c r="R104" s="29"/>
      <c r="S104" s="29"/>
      <c r="T104" s="29"/>
      <c r="U104" s="29"/>
      <c r="V104" s="100"/>
      <c r="W104" s="29"/>
      <c r="X104" s="29"/>
      <c r="Y104" s="73"/>
      <c r="Z104" s="73"/>
      <c r="AA104" s="73"/>
      <c r="AB104" s="73"/>
      <c r="AC104" s="73"/>
      <c r="AD104" s="73"/>
      <c r="AE104" s="73">
        <v>6.1</v>
      </c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>
        <v>3</v>
      </c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60" t="s">
        <v>176</v>
      </c>
    </row>
    <row r="105" spans="1:65" ht="15" customHeight="1">
      <c r="A105" s="117"/>
      <c r="B105" s="89" t="s">
        <v>249</v>
      </c>
      <c r="C105" s="120"/>
      <c r="D105" s="121"/>
      <c r="E105" s="121"/>
      <c r="F105" s="98" t="s">
        <v>233</v>
      </c>
      <c r="G105" s="65"/>
      <c r="H105" s="65"/>
      <c r="I105" s="65"/>
      <c r="J105" s="112" t="s">
        <v>353</v>
      </c>
      <c r="K105" s="118"/>
      <c r="L105" s="110">
        <f t="shared" si="50"/>
        <v>2.9397799999999998</v>
      </c>
      <c r="M105" s="110">
        <f t="shared" si="51"/>
        <v>5.6</v>
      </c>
      <c r="N105" s="110">
        <f t="shared" si="52"/>
        <v>0.5</v>
      </c>
      <c r="O105" s="110">
        <f t="shared" si="53"/>
        <v>3</v>
      </c>
      <c r="P105" s="29"/>
      <c r="Q105" s="29"/>
      <c r="R105" s="29"/>
      <c r="S105" s="29"/>
      <c r="T105" s="29"/>
      <c r="U105" s="29"/>
      <c r="V105" s="54">
        <v>5.6</v>
      </c>
      <c r="W105" s="29"/>
      <c r="X105" s="29"/>
      <c r="Y105" s="73"/>
      <c r="Z105" s="73"/>
      <c r="AA105" s="73"/>
      <c r="AB105" s="73"/>
      <c r="AC105" s="73"/>
      <c r="AD105" s="73"/>
      <c r="AE105" s="73">
        <v>0.5</v>
      </c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>
        <v>3</v>
      </c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60" t="s">
        <v>176</v>
      </c>
    </row>
    <row r="106" spans="1:65" ht="30">
      <c r="A106" s="69">
        <v>46</v>
      </c>
      <c r="B106" s="89" t="s">
        <v>249</v>
      </c>
      <c r="C106" s="120"/>
      <c r="D106" s="121"/>
      <c r="E106" s="121"/>
      <c r="F106" s="98" t="s">
        <v>234</v>
      </c>
      <c r="G106" s="65"/>
      <c r="H106" s="65"/>
      <c r="I106" s="65"/>
      <c r="J106" s="112" t="s">
        <v>354</v>
      </c>
      <c r="K106" s="118"/>
      <c r="L106" s="110">
        <f t="shared" si="50"/>
        <v>10.346920000000001</v>
      </c>
      <c r="M106" s="110">
        <f t="shared" si="51"/>
        <v>0</v>
      </c>
      <c r="N106" s="110">
        <f t="shared" si="52"/>
        <v>7</v>
      </c>
      <c r="O106" s="110">
        <f t="shared" si="53"/>
        <v>3</v>
      </c>
      <c r="P106" s="29"/>
      <c r="Q106" s="29"/>
      <c r="R106" s="29"/>
      <c r="S106" s="29"/>
      <c r="T106" s="29"/>
      <c r="U106" s="29"/>
      <c r="V106" s="100"/>
      <c r="W106" s="29"/>
      <c r="X106" s="29"/>
      <c r="Y106" s="73"/>
      <c r="Z106" s="73"/>
      <c r="AA106" s="73"/>
      <c r="AB106" s="73"/>
      <c r="AC106" s="73"/>
      <c r="AD106" s="73"/>
      <c r="AE106" s="73">
        <v>7</v>
      </c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>
        <v>3</v>
      </c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  <c r="BL106" s="73"/>
      <c r="BM106" s="60" t="s">
        <v>176</v>
      </c>
    </row>
    <row r="107" spans="1:65" ht="30">
      <c r="A107" s="116">
        <v>47</v>
      </c>
      <c r="B107" s="89" t="s">
        <v>249</v>
      </c>
      <c r="C107" s="120" t="s">
        <v>216</v>
      </c>
      <c r="D107" s="121" t="s">
        <v>215</v>
      </c>
      <c r="E107" s="121" t="s">
        <v>209</v>
      </c>
      <c r="F107" s="98" t="s">
        <v>232</v>
      </c>
      <c r="G107" s="65"/>
      <c r="H107" s="65"/>
      <c r="I107" s="65"/>
      <c r="J107" s="112" t="s">
        <v>355</v>
      </c>
      <c r="K107" s="118" t="s">
        <v>241</v>
      </c>
      <c r="L107" s="110">
        <f t="shared" si="50"/>
        <v>13.765599999999999</v>
      </c>
      <c r="M107" s="110">
        <f t="shared" si="51"/>
        <v>0</v>
      </c>
      <c r="N107" s="110">
        <f t="shared" si="52"/>
        <v>10</v>
      </c>
      <c r="O107" s="110">
        <f t="shared" si="53"/>
        <v>3</v>
      </c>
      <c r="P107" s="29"/>
      <c r="Q107" s="29"/>
      <c r="R107" s="29"/>
      <c r="S107" s="29"/>
      <c r="T107" s="29"/>
      <c r="U107" s="29"/>
      <c r="V107" s="100"/>
      <c r="W107" s="29"/>
      <c r="X107" s="29"/>
      <c r="Y107" s="73"/>
      <c r="Z107" s="73"/>
      <c r="AA107" s="73"/>
      <c r="AB107" s="73"/>
      <c r="AC107" s="73"/>
      <c r="AD107" s="73"/>
      <c r="AE107" s="73">
        <v>10</v>
      </c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>
        <v>3</v>
      </c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60" t="s">
        <v>176</v>
      </c>
    </row>
    <row r="108" spans="1:65" ht="15" customHeight="1">
      <c r="A108" s="117"/>
      <c r="B108" s="89" t="s">
        <v>249</v>
      </c>
      <c r="C108" s="120"/>
      <c r="D108" s="121"/>
      <c r="E108" s="121"/>
      <c r="F108" s="98" t="s">
        <v>233</v>
      </c>
      <c r="G108" s="65"/>
      <c r="H108" s="65"/>
      <c r="I108" s="65"/>
      <c r="J108" s="112" t="s">
        <v>356</v>
      </c>
      <c r="K108" s="118"/>
      <c r="L108" s="110">
        <f t="shared" si="50"/>
        <v>3.50956</v>
      </c>
      <c r="M108" s="110">
        <f t="shared" si="51"/>
        <v>9</v>
      </c>
      <c r="N108" s="110">
        <f t="shared" si="52"/>
        <v>1</v>
      </c>
      <c r="O108" s="110">
        <f t="shared" si="53"/>
        <v>3</v>
      </c>
      <c r="P108" s="29"/>
      <c r="Q108" s="29"/>
      <c r="R108" s="29"/>
      <c r="S108" s="29"/>
      <c r="T108" s="29"/>
      <c r="U108" s="29"/>
      <c r="V108" s="54">
        <v>9</v>
      </c>
      <c r="W108" s="29"/>
      <c r="X108" s="29"/>
      <c r="Y108" s="73"/>
      <c r="Z108" s="73"/>
      <c r="AA108" s="73"/>
      <c r="AB108" s="73"/>
      <c r="AC108" s="73"/>
      <c r="AD108" s="73"/>
      <c r="AE108" s="73">
        <v>1</v>
      </c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>
        <v>3</v>
      </c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60" t="s">
        <v>176</v>
      </c>
    </row>
    <row r="109" spans="1:65" ht="30">
      <c r="A109" s="69">
        <v>48</v>
      </c>
      <c r="B109" s="89" t="s">
        <v>249</v>
      </c>
      <c r="C109" s="120"/>
      <c r="D109" s="121"/>
      <c r="E109" s="121"/>
      <c r="F109" s="98" t="s">
        <v>234</v>
      </c>
      <c r="G109" s="65"/>
      <c r="H109" s="65"/>
      <c r="I109" s="65"/>
      <c r="J109" s="112" t="s">
        <v>357</v>
      </c>
      <c r="K109" s="118"/>
      <c r="L109" s="110">
        <f t="shared" si="50"/>
        <v>17.754059999999999</v>
      </c>
      <c r="M109" s="110">
        <f t="shared" si="51"/>
        <v>0</v>
      </c>
      <c r="N109" s="110">
        <f t="shared" si="52"/>
        <v>13.5</v>
      </c>
      <c r="O109" s="110">
        <f t="shared" si="53"/>
        <v>3</v>
      </c>
      <c r="P109" s="29"/>
      <c r="Q109" s="29"/>
      <c r="R109" s="29"/>
      <c r="S109" s="29"/>
      <c r="T109" s="29"/>
      <c r="U109" s="29"/>
      <c r="V109" s="100"/>
      <c r="W109" s="29"/>
      <c r="X109" s="29"/>
      <c r="Y109" s="73"/>
      <c r="Z109" s="73"/>
      <c r="AA109" s="73"/>
      <c r="AB109" s="73"/>
      <c r="AC109" s="73"/>
      <c r="AD109" s="73"/>
      <c r="AE109" s="73">
        <v>13.5</v>
      </c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>
        <v>3</v>
      </c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60" t="s">
        <v>176</v>
      </c>
    </row>
    <row r="110" spans="1:65" ht="15" customHeight="1">
      <c r="A110" s="116">
        <v>49</v>
      </c>
      <c r="B110" s="89" t="s">
        <v>249</v>
      </c>
      <c r="C110" s="119" t="s">
        <v>217</v>
      </c>
      <c r="D110" s="118" t="s">
        <v>215</v>
      </c>
      <c r="E110" s="118" t="s">
        <v>209</v>
      </c>
      <c r="F110" s="98" t="s">
        <v>232</v>
      </c>
      <c r="G110" s="65"/>
      <c r="H110" s="65"/>
      <c r="I110" s="65"/>
      <c r="J110" s="112" t="s">
        <v>358</v>
      </c>
      <c r="K110" s="118" t="s">
        <v>242</v>
      </c>
      <c r="L110" s="110">
        <f t="shared" si="50"/>
        <v>19.235488</v>
      </c>
      <c r="M110" s="110">
        <f t="shared" si="51"/>
        <v>0</v>
      </c>
      <c r="N110" s="110">
        <f t="shared" si="52"/>
        <v>14.8</v>
      </c>
      <c r="O110" s="110">
        <f t="shared" si="53"/>
        <v>3</v>
      </c>
      <c r="P110" s="29"/>
      <c r="Q110" s="29"/>
      <c r="R110" s="29"/>
      <c r="S110" s="29"/>
      <c r="T110" s="29"/>
      <c r="U110" s="29"/>
      <c r="V110" s="100"/>
      <c r="W110" s="29"/>
      <c r="X110" s="29"/>
      <c r="Y110" s="73"/>
      <c r="Z110" s="73"/>
      <c r="AA110" s="73"/>
      <c r="AB110" s="73"/>
      <c r="AC110" s="73"/>
      <c r="AD110" s="73"/>
      <c r="AE110" s="73">
        <v>14.8</v>
      </c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>
        <v>3</v>
      </c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60" t="s">
        <v>176</v>
      </c>
    </row>
    <row r="111" spans="1:65" ht="15" customHeight="1">
      <c r="A111" s="117"/>
      <c r="B111" s="89" t="s">
        <v>249</v>
      </c>
      <c r="C111" s="119"/>
      <c r="D111" s="118"/>
      <c r="E111" s="118"/>
      <c r="F111" s="98" t="s">
        <v>233</v>
      </c>
      <c r="G111" s="65"/>
      <c r="H111" s="65"/>
      <c r="I111" s="65"/>
      <c r="J111" s="112" t="s">
        <v>359</v>
      </c>
      <c r="K111" s="118"/>
      <c r="L111" s="110">
        <f t="shared" si="50"/>
        <v>3.50956</v>
      </c>
      <c r="M111" s="110">
        <f t="shared" si="51"/>
        <v>13.8</v>
      </c>
      <c r="N111" s="110">
        <f t="shared" si="52"/>
        <v>1</v>
      </c>
      <c r="O111" s="110">
        <f t="shared" si="53"/>
        <v>3</v>
      </c>
      <c r="P111" s="29"/>
      <c r="Q111" s="29"/>
      <c r="R111" s="29"/>
      <c r="S111" s="29"/>
      <c r="T111" s="29"/>
      <c r="U111" s="29"/>
      <c r="V111" s="101">
        <v>13.8</v>
      </c>
      <c r="W111" s="29"/>
      <c r="X111" s="29"/>
      <c r="Y111" s="73"/>
      <c r="Z111" s="73"/>
      <c r="AA111" s="73"/>
      <c r="AB111" s="73"/>
      <c r="AC111" s="73"/>
      <c r="AD111" s="73"/>
      <c r="AE111" s="73">
        <v>1</v>
      </c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>
        <v>3</v>
      </c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60" t="s">
        <v>176</v>
      </c>
    </row>
    <row r="112" spans="1:65" ht="30">
      <c r="A112" s="69">
        <v>50</v>
      </c>
      <c r="B112" s="89" t="s">
        <v>249</v>
      </c>
      <c r="C112" s="119"/>
      <c r="D112" s="118"/>
      <c r="E112" s="118"/>
      <c r="F112" s="98" t="s">
        <v>234</v>
      </c>
      <c r="G112" s="65"/>
      <c r="H112" s="65"/>
      <c r="I112" s="65"/>
      <c r="J112" s="112" t="s">
        <v>360</v>
      </c>
      <c r="K112" s="118"/>
      <c r="L112" s="110">
        <f t="shared" si="50"/>
        <v>13.765599999999999</v>
      </c>
      <c r="M112" s="110">
        <f t="shared" si="51"/>
        <v>0</v>
      </c>
      <c r="N112" s="110">
        <f t="shared" si="52"/>
        <v>10</v>
      </c>
      <c r="O112" s="110">
        <f t="shared" si="53"/>
        <v>3</v>
      </c>
      <c r="P112" s="29"/>
      <c r="Q112" s="29"/>
      <c r="R112" s="29"/>
      <c r="S112" s="29"/>
      <c r="T112" s="29"/>
      <c r="U112" s="29"/>
      <c r="V112" s="100"/>
      <c r="W112" s="29"/>
      <c r="X112" s="29"/>
      <c r="Y112" s="73"/>
      <c r="Z112" s="73"/>
      <c r="AA112" s="73"/>
      <c r="AB112" s="73"/>
      <c r="AC112" s="73"/>
      <c r="AD112" s="73"/>
      <c r="AE112" s="73">
        <v>10</v>
      </c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>
        <v>3</v>
      </c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  <c r="BL112" s="73"/>
      <c r="BM112" s="60" t="s">
        <v>176</v>
      </c>
    </row>
    <row r="113" spans="1:65" ht="31.5">
      <c r="A113" s="116">
        <v>51</v>
      </c>
      <c r="B113" s="89" t="s">
        <v>249</v>
      </c>
      <c r="C113" s="111" t="s">
        <v>218</v>
      </c>
      <c r="D113" s="96" t="s">
        <v>219</v>
      </c>
      <c r="E113" s="97" t="s">
        <v>209</v>
      </c>
      <c r="F113" s="97"/>
      <c r="G113" s="65"/>
      <c r="H113" s="65"/>
      <c r="I113" s="65"/>
      <c r="J113" s="112" t="s">
        <v>361</v>
      </c>
      <c r="K113" s="98" t="s">
        <v>243</v>
      </c>
      <c r="L113" s="110">
        <f t="shared" si="50"/>
        <v>4.4365920000000001</v>
      </c>
      <c r="M113" s="110">
        <f t="shared" si="51"/>
        <v>0</v>
      </c>
      <c r="N113" s="110">
        <f t="shared" si="52"/>
        <v>3.2</v>
      </c>
      <c r="O113" s="110">
        <f t="shared" si="53"/>
        <v>1</v>
      </c>
      <c r="P113" s="29"/>
      <c r="Q113" s="29"/>
      <c r="R113" s="29"/>
      <c r="S113" s="29"/>
      <c r="T113" s="29"/>
      <c r="U113" s="29"/>
      <c r="V113" s="100"/>
      <c r="W113" s="29"/>
      <c r="X113" s="29"/>
      <c r="Y113" s="73"/>
      <c r="Z113" s="73"/>
      <c r="AA113" s="73"/>
      <c r="AB113" s="73"/>
      <c r="AC113" s="73"/>
      <c r="AD113" s="73"/>
      <c r="AE113" s="73">
        <v>3.2</v>
      </c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>
        <v>1</v>
      </c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3"/>
      <c r="BJ113" s="73"/>
      <c r="BK113" s="73"/>
      <c r="BL113" s="73"/>
      <c r="BM113" s="60" t="s">
        <v>176</v>
      </c>
    </row>
    <row r="114" spans="1:65" ht="31.5">
      <c r="A114" s="117"/>
      <c r="B114" s="89" t="s">
        <v>249</v>
      </c>
      <c r="C114" s="111" t="s">
        <v>220</v>
      </c>
      <c r="D114" s="96" t="s">
        <v>219</v>
      </c>
      <c r="E114" s="97" t="s">
        <v>209</v>
      </c>
      <c r="F114" s="97"/>
      <c r="G114" s="65"/>
      <c r="H114" s="65"/>
      <c r="I114" s="65"/>
      <c r="J114" s="112" t="s">
        <v>362</v>
      </c>
      <c r="K114" s="98" t="s">
        <v>244</v>
      </c>
      <c r="L114" s="110">
        <f t="shared" si="50"/>
        <v>3.9807679999999994</v>
      </c>
      <c r="M114" s="110">
        <f t="shared" si="51"/>
        <v>0</v>
      </c>
      <c r="N114" s="110">
        <f t="shared" si="52"/>
        <v>2.8</v>
      </c>
      <c r="O114" s="110">
        <f t="shared" si="53"/>
        <v>1</v>
      </c>
      <c r="P114" s="29"/>
      <c r="Q114" s="29"/>
      <c r="R114" s="29"/>
      <c r="S114" s="29"/>
      <c r="T114" s="29"/>
      <c r="U114" s="29"/>
      <c r="V114" s="100"/>
      <c r="W114" s="29"/>
      <c r="X114" s="29"/>
      <c r="Y114" s="73"/>
      <c r="Z114" s="73"/>
      <c r="AA114" s="73"/>
      <c r="AB114" s="73"/>
      <c r="AC114" s="73"/>
      <c r="AD114" s="73"/>
      <c r="AE114" s="73">
        <v>2.8</v>
      </c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>
        <v>1</v>
      </c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60" t="s">
        <v>176</v>
      </c>
    </row>
    <row r="115" spans="1:65" ht="30">
      <c r="A115" s="69">
        <v>52</v>
      </c>
      <c r="B115" s="89" t="s">
        <v>249</v>
      </c>
      <c r="C115" s="119" t="s">
        <v>221</v>
      </c>
      <c r="D115" s="118" t="s">
        <v>219</v>
      </c>
      <c r="E115" s="118" t="s">
        <v>209</v>
      </c>
      <c r="F115" s="97" t="s">
        <v>232</v>
      </c>
      <c r="G115" s="65"/>
      <c r="H115" s="65"/>
      <c r="I115" s="65"/>
      <c r="J115" s="112" t="s">
        <v>363</v>
      </c>
      <c r="K115" s="118" t="s">
        <v>245</v>
      </c>
      <c r="L115" s="110">
        <f t="shared" si="50"/>
        <v>9.9064799999999984</v>
      </c>
      <c r="M115" s="110">
        <f t="shared" si="51"/>
        <v>0</v>
      </c>
      <c r="N115" s="110">
        <f t="shared" si="52"/>
        <v>8</v>
      </c>
      <c r="O115" s="110">
        <f t="shared" si="53"/>
        <v>1</v>
      </c>
      <c r="P115" s="29"/>
      <c r="Q115" s="29"/>
      <c r="R115" s="29"/>
      <c r="S115" s="29"/>
      <c r="T115" s="29"/>
      <c r="U115" s="29"/>
      <c r="V115" s="100"/>
      <c r="W115" s="29"/>
      <c r="X115" s="29"/>
      <c r="Y115" s="73"/>
      <c r="Z115" s="73"/>
      <c r="AA115" s="73"/>
      <c r="AB115" s="73"/>
      <c r="AC115" s="73"/>
      <c r="AD115" s="73"/>
      <c r="AE115" s="73">
        <v>8</v>
      </c>
      <c r="AF115" s="73"/>
      <c r="AG115" s="73"/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>
        <v>1</v>
      </c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3"/>
      <c r="BJ115" s="73"/>
      <c r="BK115" s="73"/>
      <c r="BL115" s="73"/>
      <c r="BM115" s="60" t="s">
        <v>176</v>
      </c>
    </row>
    <row r="116" spans="1:65">
      <c r="A116" s="116">
        <v>53</v>
      </c>
      <c r="B116" s="89" t="s">
        <v>249</v>
      </c>
      <c r="C116" s="119"/>
      <c r="D116" s="118"/>
      <c r="E116" s="118"/>
      <c r="F116" s="97" t="s">
        <v>233</v>
      </c>
      <c r="G116" s="65"/>
      <c r="H116" s="65"/>
      <c r="I116" s="65"/>
      <c r="J116" s="112" t="s">
        <v>364</v>
      </c>
      <c r="K116" s="118"/>
      <c r="L116" s="110">
        <f t="shared" si="50"/>
        <v>0.79</v>
      </c>
      <c r="M116" s="110">
        <f t="shared" si="51"/>
        <v>5</v>
      </c>
      <c r="N116" s="110">
        <f t="shared" si="52"/>
        <v>0</v>
      </c>
      <c r="O116" s="110">
        <f t="shared" si="53"/>
        <v>1</v>
      </c>
      <c r="P116" s="29"/>
      <c r="Q116" s="29"/>
      <c r="R116" s="29"/>
      <c r="S116" s="29"/>
      <c r="T116" s="29"/>
      <c r="U116" s="29"/>
      <c r="V116" s="54">
        <v>5</v>
      </c>
      <c r="W116" s="29"/>
      <c r="X116" s="29"/>
      <c r="Y116" s="73"/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>
        <v>1</v>
      </c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3"/>
      <c r="BJ116" s="73"/>
      <c r="BK116" s="73"/>
      <c r="BL116" s="73"/>
      <c r="BM116" s="60" t="s">
        <v>176</v>
      </c>
    </row>
    <row r="117" spans="1:65" ht="30">
      <c r="A117" s="117"/>
      <c r="B117" s="89" t="s">
        <v>249</v>
      </c>
      <c r="C117" s="119"/>
      <c r="D117" s="118"/>
      <c r="E117" s="118"/>
      <c r="F117" s="97" t="s">
        <v>234</v>
      </c>
      <c r="G117" s="65"/>
      <c r="H117" s="65"/>
      <c r="I117" s="65"/>
      <c r="J117" s="112" t="s">
        <v>365</v>
      </c>
      <c r="K117" s="118"/>
      <c r="L117" s="110">
        <f t="shared" si="50"/>
        <v>7.6273599999999995</v>
      </c>
      <c r="M117" s="110">
        <f t="shared" si="51"/>
        <v>0</v>
      </c>
      <c r="N117" s="110">
        <f t="shared" si="52"/>
        <v>6</v>
      </c>
      <c r="O117" s="110">
        <f t="shared" si="53"/>
        <v>1</v>
      </c>
      <c r="P117" s="29"/>
      <c r="Q117" s="29"/>
      <c r="R117" s="29"/>
      <c r="S117" s="29"/>
      <c r="T117" s="29"/>
      <c r="U117" s="29"/>
      <c r="V117" s="100"/>
      <c r="W117" s="29"/>
      <c r="X117" s="29"/>
      <c r="Y117" s="73"/>
      <c r="Z117" s="73"/>
      <c r="AA117" s="73"/>
      <c r="AB117" s="73"/>
      <c r="AC117" s="73"/>
      <c r="AD117" s="73"/>
      <c r="AE117" s="73">
        <v>6</v>
      </c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>
        <v>1</v>
      </c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3"/>
      <c r="BJ117" s="73"/>
      <c r="BK117" s="73"/>
      <c r="BL117" s="73"/>
      <c r="BM117" s="60" t="s">
        <v>176</v>
      </c>
    </row>
    <row r="118" spans="1:65" ht="30">
      <c r="A118" s="69">
        <v>54</v>
      </c>
      <c r="B118" s="89" t="s">
        <v>249</v>
      </c>
      <c r="C118" s="111" t="s">
        <v>222</v>
      </c>
      <c r="D118" s="96" t="s">
        <v>223</v>
      </c>
      <c r="E118" s="98" t="s">
        <v>209</v>
      </c>
      <c r="F118" s="98"/>
      <c r="G118" s="65"/>
      <c r="H118" s="65"/>
      <c r="I118" s="65"/>
      <c r="J118" s="112" t="s">
        <v>366</v>
      </c>
      <c r="K118" s="98" t="s">
        <v>246</v>
      </c>
      <c r="L118" s="110">
        <f t="shared" si="50"/>
        <v>3.6388999999999996</v>
      </c>
      <c r="M118" s="110">
        <f t="shared" si="51"/>
        <v>0</v>
      </c>
      <c r="N118" s="110">
        <f t="shared" si="52"/>
        <v>2.5</v>
      </c>
      <c r="O118" s="110">
        <f t="shared" si="53"/>
        <v>1</v>
      </c>
      <c r="P118" s="29"/>
      <c r="Q118" s="29"/>
      <c r="R118" s="29"/>
      <c r="S118" s="29"/>
      <c r="T118" s="29"/>
      <c r="U118" s="29"/>
      <c r="V118" s="100"/>
      <c r="W118" s="29"/>
      <c r="X118" s="29"/>
      <c r="Y118" s="73"/>
      <c r="Z118" s="73"/>
      <c r="AA118" s="73"/>
      <c r="AB118" s="73"/>
      <c r="AC118" s="73"/>
      <c r="AD118" s="73"/>
      <c r="AE118" s="73">
        <v>2.5</v>
      </c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>
        <v>1</v>
      </c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  <c r="BL118" s="73"/>
      <c r="BM118" s="60" t="s">
        <v>176</v>
      </c>
    </row>
    <row r="119" spans="1:65" ht="15.75">
      <c r="A119" s="116">
        <v>55</v>
      </c>
      <c r="B119" s="89" t="s">
        <v>249</v>
      </c>
      <c r="C119" s="111" t="s">
        <v>224</v>
      </c>
      <c r="D119" s="96" t="s">
        <v>225</v>
      </c>
      <c r="E119" s="98" t="s">
        <v>209</v>
      </c>
      <c r="F119" s="98"/>
      <c r="G119" s="65"/>
      <c r="H119" s="65"/>
      <c r="I119" s="65"/>
      <c r="J119" s="112" t="s">
        <v>367</v>
      </c>
      <c r="K119" s="98" t="s">
        <v>247</v>
      </c>
      <c r="L119" s="110">
        <f t="shared" si="50"/>
        <v>3.0691199999999998</v>
      </c>
      <c r="M119" s="110">
        <f t="shared" si="51"/>
        <v>0</v>
      </c>
      <c r="N119" s="110">
        <f t="shared" si="52"/>
        <v>2</v>
      </c>
      <c r="O119" s="110">
        <f t="shared" si="53"/>
        <v>1</v>
      </c>
      <c r="P119" s="29"/>
      <c r="Q119" s="29"/>
      <c r="R119" s="29"/>
      <c r="S119" s="29"/>
      <c r="T119" s="29"/>
      <c r="U119" s="29"/>
      <c r="V119" s="100"/>
      <c r="W119" s="29"/>
      <c r="X119" s="29"/>
      <c r="Y119" s="73"/>
      <c r="Z119" s="73"/>
      <c r="AA119" s="73"/>
      <c r="AB119" s="73"/>
      <c r="AC119" s="73"/>
      <c r="AD119" s="73"/>
      <c r="AE119" s="73">
        <v>2</v>
      </c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>
        <v>1</v>
      </c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60" t="s">
        <v>176</v>
      </c>
    </row>
    <row r="120" spans="1:65" ht="15" customHeight="1">
      <c r="A120" s="117"/>
      <c r="B120" s="89" t="s">
        <v>249</v>
      </c>
      <c r="C120" s="119" t="s">
        <v>226</v>
      </c>
      <c r="D120" s="118" t="s">
        <v>227</v>
      </c>
      <c r="E120" s="118" t="s">
        <v>209</v>
      </c>
      <c r="F120" s="98" t="s">
        <v>232</v>
      </c>
      <c r="G120" s="65"/>
      <c r="H120" s="65"/>
      <c r="I120" s="65"/>
      <c r="J120" s="112" t="s">
        <v>368</v>
      </c>
      <c r="K120" s="118" t="s">
        <v>248</v>
      </c>
      <c r="L120" s="110">
        <f t="shared" si="50"/>
        <v>3.50956</v>
      </c>
      <c r="M120" s="110">
        <f t="shared" si="51"/>
        <v>0</v>
      </c>
      <c r="N120" s="110">
        <f t="shared" si="52"/>
        <v>1</v>
      </c>
      <c r="O120" s="110">
        <f t="shared" si="53"/>
        <v>3</v>
      </c>
      <c r="P120" s="29"/>
      <c r="Q120" s="29"/>
      <c r="R120" s="29"/>
      <c r="S120" s="29"/>
      <c r="T120" s="29"/>
      <c r="U120" s="29"/>
      <c r="V120" s="100"/>
      <c r="W120" s="29"/>
      <c r="X120" s="29"/>
      <c r="Y120" s="73"/>
      <c r="Z120" s="73"/>
      <c r="AA120" s="73"/>
      <c r="AB120" s="73"/>
      <c r="AC120" s="73"/>
      <c r="AD120" s="73"/>
      <c r="AE120" s="73">
        <v>1</v>
      </c>
      <c r="AF120" s="73"/>
      <c r="AG120" s="73"/>
      <c r="AH120" s="73"/>
      <c r="AI120" s="73"/>
      <c r="AJ120" s="73"/>
      <c r="AK120" s="73"/>
      <c r="AL120" s="73"/>
      <c r="AM120" s="73"/>
      <c r="AN120" s="73"/>
      <c r="AO120" s="73"/>
      <c r="AP120" s="73"/>
      <c r="AQ120" s="73"/>
      <c r="AR120" s="73"/>
      <c r="AS120" s="73"/>
      <c r="AT120" s="73">
        <v>3</v>
      </c>
      <c r="AU120" s="73"/>
      <c r="AV120" s="73"/>
      <c r="AW120" s="73"/>
      <c r="AX120" s="73"/>
      <c r="AY120" s="73"/>
      <c r="AZ120" s="73"/>
      <c r="BA120" s="73"/>
      <c r="BB120" s="73"/>
      <c r="BC120" s="73"/>
      <c r="BD120" s="73"/>
      <c r="BE120" s="73"/>
      <c r="BF120" s="73"/>
      <c r="BG120" s="73"/>
      <c r="BH120" s="73"/>
      <c r="BI120" s="73"/>
      <c r="BJ120" s="73"/>
      <c r="BK120" s="73"/>
      <c r="BL120" s="73"/>
      <c r="BM120" s="60" t="s">
        <v>176</v>
      </c>
    </row>
    <row r="121" spans="1:65" ht="15" customHeight="1">
      <c r="A121" s="69">
        <v>56</v>
      </c>
      <c r="B121" s="89" t="s">
        <v>249</v>
      </c>
      <c r="C121" s="119"/>
      <c r="D121" s="118"/>
      <c r="E121" s="118"/>
      <c r="F121" s="98" t="s">
        <v>233</v>
      </c>
      <c r="G121" s="65"/>
      <c r="H121" s="65"/>
      <c r="I121" s="65"/>
      <c r="J121" s="112" t="s">
        <v>369</v>
      </c>
      <c r="K121" s="118"/>
      <c r="L121" s="110">
        <f t="shared" si="50"/>
        <v>3.50956</v>
      </c>
      <c r="M121" s="110">
        <f t="shared" si="51"/>
        <v>11.8</v>
      </c>
      <c r="N121" s="110">
        <f t="shared" si="52"/>
        <v>1</v>
      </c>
      <c r="O121" s="110">
        <f t="shared" si="53"/>
        <v>3</v>
      </c>
      <c r="P121" s="29"/>
      <c r="Q121" s="29"/>
      <c r="R121" s="29"/>
      <c r="S121" s="29"/>
      <c r="T121" s="29"/>
      <c r="U121" s="29"/>
      <c r="V121" s="54">
        <v>11.8</v>
      </c>
      <c r="W121" s="29"/>
      <c r="X121" s="29"/>
      <c r="Y121" s="73"/>
      <c r="Z121" s="73"/>
      <c r="AA121" s="73"/>
      <c r="AB121" s="73"/>
      <c r="AC121" s="73"/>
      <c r="AD121" s="73"/>
      <c r="AE121" s="73">
        <v>1</v>
      </c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>
        <v>3</v>
      </c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  <c r="BL121" s="73"/>
      <c r="BM121" s="60" t="s">
        <v>176</v>
      </c>
    </row>
    <row r="122" spans="1:65" ht="16.5" customHeight="1">
      <c r="A122" s="116">
        <v>57</v>
      </c>
      <c r="B122" s="89" t="s">
        <v>249</v>
      </c>
      <c r="C122" s="119"/>
      <c r="D122" s="118"/>
      <c r="E122" s="118"/>
      <c r="F122" s="98" t="s">
        <v>234</v>
      </c>
      <c r="G122" s="65"/>
      <c r="H122" s="65"/>
      <c r="I122" s="65"/>
      <c r="J122" s="112" t="s">
        <v>370</v>
      </c>
      <c r="K122" s="118"/>
      <c r="L122" s="110">
        <f t="shared" si="50"/>
        <v>3.50956</v>
      </c>
      <c r="M122" s="110">
        <f t="shared" si="51"/>
        <v>0</v>
      </c>
      <c r="N122" s="110">
        <f t="shared" si="52"/>
        <v>1</v>
      </c>
      <c r="O122" s="110">
        <f t="shared" si="53"/>
        <v>3</v>
      </c>
      <c r="P122" s="29"/>
      <c r="Q122" s="29"/>
      <c r="R122" s="29"/>
      <c r="S122" s="29"/>
      <c r="T122" s="29"/>
      <c r="U122" s="29"/>
      <c r="V122" s="100"/>
      <c r="W122" s="29"/>
      <c r="X122" s="29"/>
      <c r="Y122" s="73"/>
      <c r="Z122" s="73"/>
      <c r="AA122" s="73"/>
      <c r="AB122" s="73"/>
      <c r="AC122" s="73"/>
      <c r="AD122" s="73"/>
      <c r="AE122" s="73">
        <v>1</v>
      </c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>
        <v>3</v>
      </c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  <c r="BL122" s="73"/>
      <c r="BM122" s="60" t="s">
        <v>176</v>
      </c>
    </row>
    <row r="123" spans="1:65" ht="15.75">
      <c r="A123" s="117"/>
      <c r="B123" s="89" t="s">
        <v>249</v>
      </c>
      <c r="C123" s="111" t="s">
        <v>228</v>
      </c>
      <c r="D123" s="96" t="s">
        <v>229</v>
      </c>
      <c r="E123" s="97" t="s">
        <v>209</v>
      </c>
      <c r="F123" s="97" t="s">
        <v>235</v>
      </c>
      <c r="G123" s="65"/>
      <c r="H123" s="65"/>
      <c r="I123" s="65"/>
      <c r="J123" s="112" t="s">
        <v>371</v>
      </c>
      <c r="K123" s="97"/>
      <c r="L123" s="110">
        <f t="shared" si="50"/>
        <v>0.91164800000000001</v>
      </c>
      <c r="M123" s="110">
        <f t="shared" si="51"/>
        <v>0</v>
      </c>
      <c r="N123" s="110">
        <f t="shared" si="52"/>
        <v>0.8</v>
      </c>
      <c r="O123" s="110">
        <f t="shared" si="53"/>
        <v>0</v>
      </c>
      <c r="P123" s="29"/>
      <c r="Q123" s="29"/>
      <c r="R123" s="29"/>
      <c r="S123" s="29"/>
      <c r="T123" s="29"/>
      <c r="U123" s="29"/>
      <c r="V123" s="100"/>
      <c r="W123" s="29"/>
      <c r="X123" s="29"/>
      <c r="Y123" s="73"/>
      <c r="Z123" s="73"/>
      <c r="AA123" s="73"/>
      <c r="AB123" s="73"/>
      <c r="AC123" s="73"/>
      <c r="AD123" s="73"/>
      <c r="AE123" s="73">
        <v>0.8</v>
      </c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  <c r="BL123" s="73"/>
      <c r="BM123" s="60" t="s">
        <v>176</v>
      </c>
    </row>
  </sheetData>
  <sheetProtection formatCells="0" formatColumns="0" formatRows="0" insertColumns="0" insertRows="0" insertHyperlinks="0" deleteColumns="0" pivotTables="0"/>
  <mergeCells count="136">
    <mergeCell ref="B93:B94"/>
    <mergeCell ref="C93:C94"/>
    <mergeCell ref="B95:B96"/>
    <mergeCell ref="C95:C96"/>
    <mergeCell ref="A61:A62"/>
    <mergeCell ref="A81:A85"/>
    <mergeCell ref="A86:A88"/>
    <mergeCell ref="A90:A91"/>
    <mergeCell ref="B90:B91"/>
    <mergeCell ref="B86:B88"/>
    <mergeCell ref="B81:B85"/>
    <mergeCell ref="B69:B70"/>
    <mergeCell ref="A67:A68"/>
    <mergeCell ref="B67:B68"/>
    <mergeCell ref="A69:A70"/>
    <mergeCell ref="A72:A73"/>
    <mergeCell ref="C67:C68"/>
    <mergeCell ref="C63:C66"/>
    <mergeCell ref="H34:H35"/>
    <mergeCell ref="H36:H37"/>
    <mergeCell ref="H38:H39"/>
    <mergeCell ref="H40:H41"/>
    <mergeCell ref="G32:G33"/>
    <mergeCell ref="A75:A76"/>
    <mergeCell ref="A78:A79"/>
    <mergeCell ref="C90:C91"/>
    <mergeCell ref="D90:D91"/>
    <mergeCell ref="E90:E91"/>
    <mergeCell ref="H42:H43"/>
    <mergeCell ref="H44:H45"/>
    <mergeCell ref="H49:H50"/>
    <mergeCell ref="H51:H52"/>
    <mergeCell ref="C86:C88"/>
    <mergeCell ref="D86:D88"/>
    <mergeCell ref="E86:E88"/>
    <mergeCell ref="F86:F87"/>
    <mergeCell ref="C81:C85"/>
    <mergeCell ref="D81:D85"/>
    <mergeCell ref="E81:E85"/>
    <mergeCell ref="F81:F82"/>
    <mergeCell ref="D67:D68"/>
    <mergeCell ref="C69:C70"/>
    <mergeCell ref="D69:D70"/>
    <mergeCell ref="B20:B33"/>
    <mergeCell ref="C20:C33"/>
    <mergeCell ref="D20:D33"/>
    <mergeCell ref="E20:E33"/>
    <mergeCell ref="A2:A3"/>
    <mergeCell ref="B2:B3"/>
    <mergeCell ref="P1:BK1"/>
    <mergeCell ref="AH2:BK2"/>
    <mergeCell ref="E2:E3"/>
    <mergeCell ref="C2:C3"/>
    <mergeCell ref="D2:D3"/>
    <mergeCell ref="L1:N1"/>
    <mergeCell ref="F2:I2"/>
    <mergeCell ref="G53:G54"/>
    <mergeCell ref="F20:F28"/>
    <mergeCell ref="G20:G22"/>
    <mergeCell ref="B59:B60"/>
    <mergeCell ref="C59:C60"/>
    <mergeCell ref="D59:D60"/>
    <mergeCell ref="E59:E60"/>
    <mergeCell ref="F53:F55"/>
    <mergeCell ref="A47:A55"/>
    <mergeCell ref="B47:B55"/>
    <mergeCell ref="C47:C55"/>
    <mergeCell ref="D47:D55"/>
    <mergeCell ref="E47:E55"/>
    <mergeCell ref="A34:A46"/>
    <mergeCell ref="F34:F41"/>
    <mergeCell ref="G38:G41"/>
    <mergeCell ref="G42:G45"/>
    <mergeCell ref="G34:G37"/>
    <mergeCell ref="C34:C46"/>
    <mergeCell ref="B34:B46"/>
    <mergeCell ref="D34:D46"/>
    <mergeCell ref="E34:E46"/>
    <mergeCell ref="F42:F46"/>
    <mergeCell ref="A20:A33"/>
    <mergeCell ref="B98:B99"/>
    <mergeCell ref="A98:A99"/>
    <mergeCell ref="E98:E99"/>
    <mergeCell ref="A93:A94"/>
    <mergeCell ref="A95:A96"/>
    <mergeCell ref="D93:D94"/>
    <mergeCell ref="D95:D96"/>
    <mergeCell ref="BM2:BM3"/>
    <mergeCell ref="C61:C62"/>
    <mergeCell ref="E61:E62"/>
    <mergeCell ref="B61:B62"/>
    <mergeCell ref="D61:D62"/>
    <mergeCell ref="K2:K3"/>
    <mergeCell ref="L2:O2"/>
    <mergeCell ref="P2:W2"/>
    <mergeCell ref="Y2:AF2"/>
    <mergeCell ref="F47:F52"/>
    <mergeCell ref="G47:G48"/>
    <mergeCell ref="G49:G52"/>
    <mergeCell ref="G23:G25"/>
    <mergeCell ref="G26:G28"/>
    <mergeCell ref="F29:F33"/>
    <mergeCell ref="G29:G31"/>
    <mergeCell ref="E110:E112"/>
    <mergeCell ref="C102:C103"/>
    <mergeCell ref="D102:D103"/>
    <mergeCell ref="E102:E103"/>
    <mergeCell ref="C104:C106"/>
    <mergeCell ref="D104:D106"/>
    <mergeCell ref="E104:E106"/>
    <mergeCell ref="D98:D99"/>
    <mergeCell ref="C98:C99"/>
    <mergeCell ref="A116:A117"/>
    <mergeCell ref="A119:A120"/>
    <mergeCell ref="A122:A123"/>
    <mergeCell ref="A101:A102"/>
    <mergeCell ref="A104:A105"/>
    <mergeCell ref="A107:A108"/>
    <mergeCell ref="A110:A111"/>
    <mergeCell ref="A113:A114"/>
    <mergeCell ref="K104:K106"/>
    <mergeCell ref="K107:K109"/>
    <mergeCell ref="K110:K112"/>
    <mergeCell ref="K115:K117"/>
    <mergeCell ref="K120:K122"/>
    <mergeCell ref="C115:C117"/>
    <mergeCell ref="D115:D117"/>
    <mergeCell ref="E115:E117"/>
    <mergeCell ref="C120:C122"/>
    <mergeCell ref="D120:D122"/>
    <mergeCell ref="E120:E122"/>
    <mergeCell ref="C107:C109"/>
    <mergeCell ref="D107:D109"/>
    <mergeCell ref="E107:E109"/>
    <mergeCell ref="C110:C112"/>
    <mergeCell ref="D110:D112"/>
  </mergeCells>
  <pageMargins left="0.31496062992125984" right="0.31496062992125984" top="0" bottom="0" header="0" footer="0"/>
  <pageSetup paperSize="9" scale="4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E31" sqref="E31"/>
    </sheetView>
  </sheetViews>
  <sheetFormatPr baseColWidth="10" defaultRowHeight="15"/>
  <sheetData>
    <row r="1" spans="1:2">
      <c r="A1" t="s">
        <v>8</v>
      </c>
      <c r="B1">
        <v>1.1395599999999999</v>
      </c>
    </row>
    <row r="2" spans="1:2">
      <c r="A2" t="s">
        <v>9</v>
      </c>
      <c r="B2">
        <v>790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6FD8D099E694A977051F84BF8ECDB" ma:contentTypeVersion="0" ma:contentTypeDescription="Create a new document." ma:contentTypeScope="" ma:versionID="a8ca40f7189dff28d01b9d655cf54593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9A9D381C-AB57-4BA7-8B91-EAF30C922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2A8A37-D942-4C77-96C0-C9D3DC1C7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EBEAEF7-05D8-4475-AA55-7721A08307C2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Cotations</vt:lpstr>
      <vt:lpstr>Variables</vt:lpstr>
      <vt:lpstr>Feuil3</vt:lpstr>
      <vt:lpstr>HTR</vt:lpstr>
      <vt:lpstr>MDTFO</vt:lpstr>
    </vt:vector>
  </TitlesOfParts>
  <Company>Société Générale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JAMRY (A372894)</dc:creator>
  <cp:lastModifiedBy>PIERRE GOZLAN (A381303)</cp:lastModifiedBy>
  <cp:lastPrinted>2013-05-23T13:57:27Z</cp:lastPrinted>
  <dcterms:created xsi:type="dcterms:W3CDTF">2013-04-26T13:20:49Z</dcterms:created>
  <dcterms:modified xsi:type="dcterms:W3CDTF">2013-11-29T13:45:26Z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0x0101003766FD8D099E694A977051F84BF8ECDB</vt:lpwstr>
  </property>
  <property fmtid="{D5CDD505-2E9C-101B-9397-08002B2CF9AE}" pid="3" name="Rubrique">
    <vt:lpwstr>Unités d'Oeuvre</vt:lpwstr>
  </property>
</Properties>
</file>