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350" yWindow="225" windowWidth="18780" windowHeight="9345" activeTab="1"/>
  </bookViews>
  <sheets>
    <sheet name="Feuil1" sheetId="1" r:id="rId1"/>
    <sheet name="Historique1" sheetId="4" r:id="rId2"/>
    <sheet name="Historique2" sheetId="5" r:id="rId3"/>
    <sheet name="moyenne historique 1" sheetId="6" r:id="rId4"/>
    <sheet name="moyenne historique 2" sheetId="3" r:id="rId5"/>
  </sheets>
  <definedNames>
    <definedName name="MaPlage">OFFSET(Feuil1!$E$5,,,COUNTA(Feuil1!$E:$E))</definedName>
  </definedNames>
  <calcPr calcId="145621"/>
</workbook>
</file>

<file path=xl/calcChain.xml><?xml version="1.0" encoding="utf-8"?>
<calcChain xmlns="http://schemas.openxmlformats.org/spreadsheetml/2006/main">
  <c r="D24" i="4" l="1"/>
  <c r="D23" i="4"/>
  <c r="F11" i="1"/>
  <c r="F13" i="1"/>
  <c r="F15" i="1"/>
  <c r="F19" i="1"/>
  <c r="E11" i="1"/>
  <c r="E12" i="1"/>
  <c r="E13" i="1"/>
  <c r="E14" i="1"/>
  <c r="E15" i="1"/>
  <c r="E16" i="1"/>
  <c r="E17" i="1"/>
  <c r="E18" i="1"/>
  <c r="E19" i="1"/>
  <c r="E20" i="1"/>
  <c r="E10" i="1"/>
  <c r="D10" i="1"/>
  <c r="F10" i="1" s="1"/>
  <c r="D11" i="1"/>
  <c r="D12" i="1"/>
  <c r="F12" i="1" s="1"/>
  <c r="D13" i="1"/>
  <c r="D14" i="1"/>
  <c r="F14" i="1" s="1"/>
  <c r="D15" i="1"/>
  <c r="D16" i="1"/>
  <c r="F16" i="1" s="1"/>
  <c r="D17" i="1"/>
  <c r="F17" i="1" s="1"/>
  <c r="D18" i="1"/>
  <c r="F18" i="1" s="1"/>
  <c r="D19" i="1"/>
  <c r="D20" i="1"/>
  <c r="F20" i="1" s="1"/>
  <c r="B1" i="1" l="1"/>
  <c r="E1" i="1" l="1"/>
</calcChain>
</file>

<file path=xl/sharedStrings.xml><?xml version="1.0" encoding="utf-8"?>
<sst xmlns="http://schemas.openxmlformats.org/spreadsheetml/2006/main" count="120" uniqueCount="29">
  <si>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</si>
  <si>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</si>
  <si>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</si>
  <si>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</si>
  <si>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</si>
  <si>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</si>
  <si>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</si>
  <si>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</si>
  <si>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</si>
  <si>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</si>
  <si>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bid</t>
  </si>
  <si>
    <t>ask</t>
  </si>
  <si>
    <t>citi</t>
  </si>
  <si>
    <t>spread (bp)</t>
  </si>
  <si>
    <t>s</t>
  </si>
  <si>
    <t>fair- px</t>
  </si>
  <si>
    <t>Trade date</t>
  </si>
  <si>
    <t>Strat</t>
  </si>
  <si>
    <t>Size</t>
  </si>
  <si>
    <t>Sens</t>
  </si>
  <si>
    <t>Fair</t>
  </si>
  <si>
    <t>Ref</t>
  </si>
  <si>
    <t>nb de trade</t>
  </si>
  <si>
    <t>vega</t>
  </si>
  <si>
    <t xml:space="preserve">PS 25/22 </t>
  </si>
  <si>
    <t>Expiry</t>
  </si>
  <si>
    <t>spread/vega</t>
  </si>
  <si>
    <t>Moyennes historique 1</t>
  </si>
  <si>
    <t>Moyennes historique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</si>
</sst>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_ ;\-#,##0.00\ "/>
    <numFmt numFmtId="165" formatCode="[$-40C]mmm\-yy;@"/>
    <numFmt numFmtId="166" formatCode="0.000%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6">
    <xf numFmtId="0" fontId="0" fillId="0" borderId="0" xfId="0"/>
    <xf numFmtId="2" fontId="0" fillId="0" borderId="0" xfId="0" applyNumberFormat="1"/>
    <xf numFmtId="0" fontId="0" fillId="2" borderId="0" xfId="0" applyFill="1"/>
    <xf numFmtId="0" fontId="2" fillId="3" borderId="0" xfId="0" applyFont="1" applyFill="1"/>
    <xf numFmtId="2" fontId="0" fillId="0" borderId="0" xfId="0" applyNumberFormat="1" applyFill="1" applyAlignment="1">
      <alignment horizontal="right"/>
    </xf>
    <xf numFmtId="2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164" fontId="0" fillId="2" borderId="0" xfId="2" applyNumberFormat="1" applyFont="1" applyFill="1" applyAlignment="1">
      <alignment horizontal="center"/>
    </xf>
    <xf numFmtId="0" fontId="2" fillId="4" borderId="0" xfId="0" applyFont="1" applyFill="1"/>
    <xf numFmtId="0" fontId="0" fillId="4" borderId="0" xfId="0" applyFill="1"/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1" applyFill="1" applyAlignment="1" applyProtection="1"/>
    <xf numFmtId="2" fontId="0" fillId="4" borderId="0" xfId="0" applyNumberFormat="1" applyFill="1"/>
    <xf numFmtId="0" fontId="2" fillId="2" borderId="0" xfId="0" applyFon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horizontal="center"/>
    </xf>
    <xf numFmtId="2" fontId="4" fillId="4" borderId="0" xfId="0" applyNumberFormat="1" applyFon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14" fontId="4" fillId="2" borderId="0" xfId="0" applyNumberFormat="1" applyFont="1" applyFill="1" applyAlignment="1">
      <alignment horizontal="left"/>
    </xf>
    <xf numFmtId="2" fontId="2" fillId="2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left"/>
    </xf>
    <xf numFmtId="166" fontId="0" fillId="4" borderId="0" xfId="3" applyNumberFormat="1" applyFont="1" applyFill="1"/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500"/>
              <a:t>Spread moyen</a:t>
            </a:r>
            <a:r>
              <a:rPr lang="en-US" sz="1500" baseline="0"/>
              <a:t> (Bp)</a:t>
            </a:r>
            <a:endParaRPr lang="en-US" sz="15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'moyenne historique 2'!$A$2:$A$12</c:f>
              <c:strCache>
                <c:ptCount val="1"/>
                <c:pt idx="0">
                  <c:v>bnp cs db jp ml nomura santander sg ms barclays citi</c:v>
                </c:pt>
              </c:strCache>
            </c:strRef>
          </c:tx>
          <c:invertIfNegative val="0"/>
          <c:cat>
            <c:strRef>
              <c:f>'moyenne historique 2'!$A$2:$A$12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'moyenne historique 2'!$B$2:$B$12</c:f>
              <c:numCache>
                <c:formatCode>0.00</c:formatCode>
                <c:ptCount val="11"/>
                <c:pt idx="0">
                  <c:v>2.0000263157894738</c:v>
                </c:pt>
                <c:pt idx="1">
                  <c:v>3.2500427631578948</c:v>
                </c:pt>
                <c:pt idx="2">
                  <c:v>2.500032894736842</c:v>
                </c:pt>
                <c:pt idx="3">
                  <c:v>2.500032894736842</c:v>
                </c:pt>
                <c:pt idx="4">
                  <c:v>3.0000394736842106</c:v>
                </c:pt>
                <c:pt idx="5">
                  <c:v>2.500032894736842</c:v>
                </c:pt>
                <c:pt idx="6">
                  <c:v>2.7500361842105265</c:v>
                </c:pt>
                <c:pt idx="7">
                  <c:v>1.3000171052631408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802432"/>
        <c:axId val="90808704"/>
      </c:barChart>
      <c:catAx>
        <c:axId val="90802432"/>
        <c:scaling>
          <c:orientation val="minMax"/>
        </c:scaling>
        <c:delete val="0"/>
        <c:axPos val="b"/>
        <c:majorTickMark val="out"/>
        <c:minorTickMark val="none"/>
        <c:tickLblPos val="nextTo"/>
        <c:crossAx val="90808704"/>
        <c:crosses val="autoZero"/>
        <c:auto val="1"/>
        <c:lblAlgn val="ctr"/>
        <c:lblOffset val="100"/>
        <c:noMultiLvlLbl val="0"/>
      </c:catAx>
      <c:valAx>
        <c:axId val="908087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0802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500"/>
              <a:t>Spread fair -Px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'moyenne historique 2'!$A$2:$A$12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'moyenne historique 2'!$C$2:$C$12</c:f>
              <c:numCache>
                <c:formatCode>0.00</c:formatCode>
                <c:ptCount val="11"/>
                <c:pt idx="0">
                  <c:v>-226.9</c:v>
                </c:pt>
                <c:pt idx="1">
                  <c:v>-224.65</c:v>
                </c:pt>
                <c:pt idx="2">
                  <c:v>-226.15</c:v>
                </c:pt>
                <c:pt idx="3">
                  <c:v>-224.9</c:v>
                </c:pt>
                <c:pt idx="4">
                  <c:v>-225.4</c:v>
                </c:pt>
                <c:pt idx="5">
                  <c:v>-226.65</c:v>
                </c:pt>
                <c:pt idx="6">
                  <c:v>-225.15</c:v>
                </c:pt>
                <c:pt idx="7">
                  <c:v>-227.50000000000003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040384"/>
        <c:axId val="91185536"/>
      </c:barChart>
      <c:catAx>
        <c:axId val="91040384"/>
        <c:scaling>
          <c:orientation val="minMax"/>
        </c:scaling>
        <c:delete val="0"/>
        <c:axPos val="b"/>
        <c:majorTickMark val="out"/>
        <c:minorTickMark val="none"/>
        <c:tickLblPos val="nextTo"/>
        <c:crossAx val="91185536"/>
        <c:crosses val="autoZero"/>
        <c:auto val="1"/>
        <c:lblAlgn val="ctr"/>
        <c:lblOffset val="100"/>
        <c:noMultiLvlLbl val="0"/>
      </c:catAx>
      <c:valAx>
        <c:axId val="911855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1040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369095</xdr:colOff>
      <xdr:row>2</xdr:row>
      <xdr:rowOff>178594</xdr:rowOff>
    </xdr:from>
    <xdr:to>
      <xdr:col>14</xdr:col>
      <xdr:colOff>333374</xdr:colOff>
      <xdr:row>19</xdr:row>
      <xdr:rowOff>59532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410763</xdr:colOff>
      <xdr:row>19</xdr:row>
      <xdr:rowOff>166689</xdr:rowOff>
    </xdr:from>
    <xdr:to>
      <xdr:col>14</xdr:col>
      <xdr:colOff>380999</xdr:colOff>
      <xdr:row>34</xdr:row>
      <xdr:rowOff>178593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0</xdr:row>
          <xdr:rowOff>123825</xdr:rowOff>
        </xdr:from>
        <xdr:to>
          <xdr:col>9</xdr:col>
          <xdr:colOff>638175</xdr:colOff>
          <xdr:row>2</xdr:row>
          <xdr:rowOff>95250</xdr:rowOff>
        </xdr:to>
        <xdr:sp macro="" textlink="">
          <xdr:nvSpPr>
            <xdr:cNvPr id="1025" name="Histor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8"/>
  <sheetViews>
    <sheetView zoomScale="80" zoomScaleNormal="80" workbookViewId="0">
      <selection activeCell="E24" sqref="E24"/>
    </sheetView>
  </sheetViews>
  <sheetFormatPr baseColWidth="10" defaultRowHeight="15" x14ac:dyDescent="0.25"/>
  <cols>
    <col min="1" max="1" width="11.85546875" style="9" customWidth="1"/>
    <col min="2" max="2" width="11" style="9" customWidth="1"/>
    <col min="3" max="3" width="11.42578125" style="9"/>
    <col min="4" max="4" width="11.42578125" style="11"/>
    <col min="5" max="5" width="16.85546875" style="10" bestFit="1" customWidth="1"/>
    <col min="6" max="6" width="13.5703125" style="9" customWidth="1"/>
    <col min="7" max="16384" width="11.42578125" style="9"/>
  </cols>
  <sheetData>
    <row r="1" spans="1:11" x14ac:dyDescent="0.25">
      <c r="A1" s="8" t="s">
        <v>22</v>
      </c>
      <c r="B1" s="11">
        <f>COUNTA(#REF!)</f>
        <v>1</v>
      </c>
      <c r="C1" s="14" t="s">
        <v>16</v>
      </c>
      <c r="E1" s="6">
        <f ca="1">TODAY()</f>
        <v>41668</v>
      </c>
    </row>
    <row r="2" spans="1:11" x14ac:dyDescent="0.25">
      <c r="C2" s="14" t="s">
        <v>17</v>
      </c>
      <c r="E2" s="5" t="s">
        <v>24</v>
      </c>
    </row>
    <row r="3" spans="1:11" x14ac:dyDescent="0.25">
      <c r="C3" s="19" t="s">
        <v>25</v>
      </c>
      <c r="E3" s="18">
        <v>41791</v>
      </c>
    </row>
    <row r="4" spans="1:11" x14ac:dyDescent="0.25">
      <c r="C4" s="14" t="s">
        <v>18</v>
      </c>
      <c r="E4" s="5">
        <v>6285</v>
      </c>
    </row>
    <row r="5" spans="1:11" x14ac:dyDescent="0.25">
      <c r="C5" s="14" t="s">
        <v>19</v>
      </c>
      <c r="E5" s="6" t="s">
        <v>14</v>
      </c>
    </row>
    <row r="6" spans="1:11" x14ac:dyDescent="0.25">
      <c r="C6" s="14" t="s">
        <v>20</v>
      </c>
      <c r="E6" s="7">
        <v>14.2</v>
      </c>
    </row>
    <row r="7" spans="1:11" x14ac:dyDescent="0.25">
      <c r="C7" s="14" t="s">
        <v>23</v>
      </c>
      <c r="E7" s="7">
        <v>76000</v>
      </c>
    </row>
    <row r="8" spans="1:11" x14ac:dyDescent="0.25">
      <c r="C8" s="14" t="s">
        <v>21</v>
      </c>
      <c r="E8" s="5">
        <v>3070</v>
      </c>
    </row>
    <row r="9" spans="1:11" x14ac:dyDescent="0.25">
      <c r="B9" s="15" t="s">
        <v>10</v>
      </c>
      <c r="C9" s="15" t="s">
        <v>11</v>
      </c>
      <c r="D9" s="17" t="s">
        <v>13</v>
      </c>
      <c r="E9" s="16" t="s">
        <v>15</v>
      </c>
      <c r="F9" s="15" t="s">
        <v>26</v>
      </c>
      <c r="K9" s="12"/>
    </row>
    <row r="10" spans="1:11" x14ac:dyDescent="0.25">
      <c r="A10" s="15" t="s">
        <v>0</v>
      </c>
      <c r="B10" s="2">
        <v>472</v>
      </c>
      <c r="C10" s="2">
        <v>476</v>
      </c>
      <c r="D10" s="10">
        <f t="shared" ref="D10:D20" si="0">C10-B10</f>
        <v>4</v>
      </c>
      <c r="E10" s="10">
        <f t="shared" ref="E10:E20" si="1">IF(AND(B10="",C10=""),0,IF($E$5="s",$E$6-B10,C10-$E$6))</f>
        <v>-457.8</v>
      </c>
      <c r="F10" s="25">
        <f>D10/$E$7</f>
        <v>5.2631578947368424E-5</v>
      </c>
      <c r="G10" s="13"/>
    </row>
    <row r="11" spans="1:11" x14ac:dyDescent="0.25">
      <c r="A11" s="15" t="s">
        <v>1</v>
      </c>
      <c r="B11" s="2">
        <v>470</v>
      </c>
      <c r="C11" s="2">
        <v>476.5</v>
      </c>
      <c r="D11" s="10">
        <f t="shared" si="0"/>
        <v>6.5</v>
      </c>
      <c r="E11" s="10">
        <f t="shared" si="1"/>
        <v>-455.8</v>
      </c>
      <c r="F11" s="25">
        <f t="shared" ref="F11:F20" si="2">D11/$E$7</f>
        <v>8.552631578947368E-5</v>
      </c>
      <c r="G11" s="13"/>
    </row>
    <row r="12" spans="1:11" x14ac:dyDescent="0.25">
      <c r="A12" s="15" t="s">
        <v>2</v>
      </c>
      <c r="B12" s="2">
        <v>471.5</v>
      </c>
      <c r="C12" s="2">
        <v>476.5</v>
      </c>
      <c r="D12" s="10">
        <f t="shared" si="0"/>
        <v>5</v>
      </c>
      <c r="E12" s="10">
        <f t="shared" si="1"/>
        <v>-457.3</v>
      </c>
      <c r="F12" s="25">
        <f t="shared" si="2"/>
        <v>6.5789473684210525E-5</v>
      </c>
      <c r="G12" s="13"/>
    </row>
    <row r="13" spans="1:11" x14ac:dyDescent="0.25">
      <c r="A13" s="15" t="s">
        <v>3</v>
      </c>
      <c r="B13" s="2">
        <v>469</v>
      </c>
      <c r="C13" s="2">
        <v>474</v>
      </c>
      <c r="D13" s="10">
        <f t="shared" si="0"/>
        <v>5</v>
      </c>
      <c r="E13" s="10">
        <f t="shared" si="1"/>
        <v>-454.8</v>
      </c>
      <c r="F13" s="25">
        <f t="shared" si="2"/>
        <v>6.5789473684210525E-5</v>
      </c>
      <c r="G13" s="13"/>
    </row>
    <row r="14" spans="1:11" x14ac:dyDescent="0.25">
      <c r="A14" s="15" t="s">
        <v>4</v>
      </c>
      <c r="B14" s="2">
        <v>471</v>
      </c>
      <c r="C14" s="2">
        <v>477</v>
      </c>
      <c r="D14" s="10">
        <f t="shared" si="0"/>
        <v>6</v>
      </c>
      <c r="E14" s="10">
        <f t="shared" si="1"/>
        <v>-456.8</v>
      </c>
      <c r="F14" s="25">
        <f t="shared" si="2"/>
        <v>7.8947368421052633E-5</v>
      </c>
      <c r="G14" s="13"/>
    </row>
    <row r="15" spans="1:11" x14ac:dyDescent="0.25">
      <c r="A15" s="15" t="s">
        <v>5</v>
      </c>
      <c r="B15" s="2">
        <v>472.5</v>
      </c>
      <c r="C15" s="2">
        <v>477.5</v>
      </c>
      <c r="D15" s="10">
        <f t="shared" si="0"/>
        <v>5</v>
      </c>
      <c r="E15" s="10">
        <f t="shared" si="1"/>
        <v>-458.3</v>
      </c>
      <c r="F15" s="25">
        <f t="shared" si="2"/>
        <v>6.5789473684210525E-5</v>
      </c>
      <c r="G15" s="13"/>
    </row>
    <row r="16" spans="1:11" x14ac:dyDescent="0.25">
      <c r="A16" s="15" t="s">
        <v>6</v>
      </c>
      <c r="B16" s="2">
        <v>470</v>
      </c>
      <c r="C16" s="2">
        <v>475.5</v>
      </c>
      <c r="D16" s="10">
        <f t="shared" si="0"/>
        <v>5.5</v>
      </c>
      <c r="E16" s="10">
        <f t="shared" si="1"/>
        <v>-455.8</v>
      </c>
      <c r="F16" s="25">
        <f t="shared" si="2"/>
        <v>7.2368421052631585E-5</v>
      </c>
      <c r="G16" s="13"/>
    </row>
    <row r="17" spans="1:7" x14ac:dyDescent="0.25">
      <c r="A17" s="15" t="s">
        <v>7</v>
      </c>
      <c r="B17" s="2">
        <v>471.8</v>
      </c>
      <c r="C17" s="2">
        <v>474.4</v>
      </c>
      <c r="D17" s="10">
        <f t="shared" si="0"/>
        <v>2.5999999999999659</v>
      </c>
      <c r="E17" s="10">
        <f t="shared" si="1"/>
        <v>-457.6</v>
      </c>
      <c r="F17" s="25">
        <f t="shared" si="2"/>
        <v>3.4210526315789026E-5</v>
      </c>
      <c r="G17" s="13"/>
    </row>
    <row r="18" spans="1:7" x14ac:dyDescent="0.25">
      <c r="A18" s="15" t="s">
        <v>8</v>
      </c>
      <c r="B18" s="2"/>
      <c r="C18" s="2"/>
      <c r="D18" s="10">
        <f t="shared" si="0"/>
        <v>0</v>
      </c>
      <c r="E18" s="10">
        <f t="shared" si="1"/>
        <v>0</v>
      </c>
      <c r="F18" s="25">
        <f t="shared" si="2"/>
        <v>0</v>
      </c>
      <c r="G18" s="13"/>
    </row>
    <row r="19" spans="1:7" x14ac:dyDescent="0.25">
      <c r="A19" s="15" t="s">
        <v>9</v>
      </c>
      <c r="B19" s="2"/>
      <c r="C19" s="2"/>
      <c r="D19" s="10">
        <f t="shared" si="0"/>
        <v>0</v>
      </c>
      <c r="E19" s="10">
        <f t="shared" si="1"/>
        <v>0</v>
      </c>
      <c r="F19" s="25">
        <f t="shared" si="2"/>
        <v>0</v>
      </c>
      <c r="G19" s="13"/>
    </row>
    <row r="20" spans="1:7" x14ac:dyDescent="0.25">
      <c r="A20" s="15" t="s">
        <v>12</v>
      </c>
      <c r="B20" s="2"/>
      <c r="C20" s="2"/>
      <c r="D20" s="10">
        <f t="shared" si="0"/>
        <v>0</v>
      </c>
      <c r="E20" s="10">
        <f t="shared" si="1"/>
        <v>0</v>
      </c>
      <c r="F20" s="25">
        <f t="shared" si="2"/>
        <v>0</v>
      </c>
      <c r="G20" s="13"/>
    </row>
    <row r="28" spans="1:7" x14ac:dyDescent="0.25">
      <c r="B28" s="1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Historiser">
          <controlPr defaultSize="0" autoLine="0" r:id="rId5">
            <anchor moveWithCells="1">
              <from>
                <xdr:col>7</xdr:col>
                <xdr:colOff>409575</xdr:colOff>
                <xdr:row>0</xdr:row>
                <xdr:rowOff>123825</xdr:rowOff>
              </from>
              <to>
                <xdr:col>9</xdr:col>
                <xdr:colOff>638175</xdr:colOff>
                <xdr:row>2</xdr:row>
                <xdr:rowOff>95250</xdr:rowOff>
              </to>
            </anchor>
          </controlPr>
        </control>
      </mc:Choice>
      <mc:Fallback>
        <control shapeId="1025" r:id="rId4" name="Histori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4"/>
  <sheetViews>
    <sheetView tabSelected="1" zoomScale="90" zoomScaleNormal="90" workbookViewId="0">
      <selection activeCell="D24" sqref="D24"/>
    </sheetView>
  </sheetViews>
  <sheetFormatPr baseColWidth="10" defaultRowHeight="15" x14ac:dyDescent="0.25"/>
  <cols>
    <col min="1" max="1" width="11.28515625" style="23" bestFit="1" customWidth="1"/>
  </cols>
  <sheetData>
    <row r="1" spans="1:10" x14ac:dyDescent="0.25">
      <c r="A1" s="20" t="s">
        <v>16</v>
      </c>
      <c r="C1">
        <v>41668</v>
      </c>
      <c r="F1">
        <v>41668</v>
      </c>
      <c r="I1">
        <v>41668</v>
      </c>
    </row>
    <row r="2" spans="1:10" x14ac:dyDescent="0.25">
      <c r="A2" s="20" t="s">
        <v>17</v>
      </c>
      <c r="C2" t="s">
        <v>24</v>
      </c>
      <c r="F2" t="s">
        <v>24</v>
      </c>
      <c r="I2" t="s">
        <v>24</v>
      </c>
    </row>
    <row r="3" spans="1:10" x14ac:dyDescent="0.25">
      <c r="A3" s="21" t="s">
        <v>25</v>
      </c>
      <c r="C3">
        <v>41791</v>
      </c>
      <c r="F3">
        <v>41791</v>
      </c>
      <c r="I3">
        <v>41791</v>
      </c>
    </row>
    <row r="4" spans="1:10" x14ac:dyDescent="0.25">
      <c r="A4" s="22" t="s">
        <v>18</v>
      </c>
      <c r="C4">
        <v>6285</v>
      </c>
      <c r="F4">
        <v>6285</v>
      </c>
      <c r="I4">
        <v>6285</v>
      </c>
    </row>
    <row r="5" spans="1:10" x14ac:dyDescent="0.25">
      <c r="A5" s="20" t="s">
        <v>19</v>
      </c>
      <c r="C5" t="s">
        <v>14</v>
      </c>
      <c r="F5" t="s">
        <v>14</v>
      </c>
      <c r="I5" t="s">
        <v>14</v>
      </c>
    </row>
    <row r="6" spans="1:10" x14ac:dyDescent="0.25">
      <c r="A6" s="20" t="s">
        <v>20</v>
      </c>
      <c r="C6">
        <v>14.2</v>
      </c>
      <c r="F6">
        <v>14.2</v>
      </c>
      <c r="I6">
        <v>14.2</v>
      </c>
    </row>
    <row r="7" spans="1:10" x14ac:dyDescent="0.25">
      <c r="A7" s="20" t="s">
        <v>23</v>
      </c>
      <c r="C7">
        <v>76000</v>
      </c>
      <c r="F7">
        <v>76000</v>
      </c>
      <c r="I7">
        <v>76000</v>
      </c>
    </row>
    <row r="8" spans="1:10" x14ac:dyDescent="0.25">
      <c r="A8" s="20" t="s">
        <v>21</v>
      </c>
      <c r="C8">
        <v>3070</v>
      </c>
      <c r="F8">
        <v>3070</v>
      </c>
      <c r="I8">
        <v>3070</v>
      </c>
    </row>
    <row r="9" spans="1:10" x14ac:dyDescent="0.25">
      <c r="B9" t="s">
        <v>13</v>
      </c>
      <c r="C9" t="s">
        <v>15</v>
      </c>
      <c r="D9" t="s">
        <v>26</v>
      </c>
      <c r="E9" t="s">
        <v>13</v>
      </c>
      <c r="F9" t="s">
        <v>15</v>
      </c>
      <c r="G9" t="s">
        <v>26</v>
      </c>
      <c r="H9" t="s">
        <v>13</v>
      </c>
      <c r="I9" t="s">
        <v>15</v>
      </c>
      <c r="J9" t="s">
        <v>26</v>
      </c>
    </row>
    <row r="10" spans="1:10" x14ac:dyDescent="0.25">
      <c r="A10" s="24" t="s">
        <v>0</v>
      </c>
      <c r="B10">
        <v>4</v>
      </c>
      <c r="C10">
        <v>-457.8</v>
      </c>
      <c r="D10">
        <v>5.2631578947368424E-5</v>
      </c>
      <c r="E10">
        <v>4</v>
      </c>
      <c r="F10">
        <v>-457.8</v>
      </c>
      <c r="G10">
        <v>5.2631578947368424E-5</v>
      </c>
      <c r="H10">
        <v>4</v>
      </c>
      <c r="I10">
        <v>-457.8</v>
      </c>
      <c r="J10">
        <v>5.2631578947368424E-5</v>
      </c>
    </row>
    <row r="11" spans="1:10" x14ac:dyDescent="0.25">
      <c r="A11" s="24" t="s">
        <v>1</v>
      </c>
      <c r="B11">
        <v>6.5</v>
      </c>
      <c r="C11">
        <v>-455.8</v>
      </c>
      <c r="D11">
        <v>8.552631578947368E-5</v>
      </c>
      <c r="E11">
        <v>6.5</v>
      </c>
      <c r="F11">
        <v>-455.8</v>
      </c>
      <c r="G11">
        <v>8.552631578947368E-5</v>
      </c>
      <c r="H11">
        <v>6.5</v>
      </c>
      <c r="I11">
        <v>-455.8</v>
      </c>
      <c r="J11">
        <v>8.552631578947368E-5</v>
      </c>
    </row>
    <row r="12" spans="1:10" x14ac:dyDescent="0.25">
      <c r="A12" s="24" t="s">
        <v>2</v>
      </c>
      <c r="B12">
        <v>5</v>
      </c>
      <c r="C12">
        <v>-457.3</v>
      </c>
      <c r="D12">
        <v>6.5789473684210525E-5</v>
      </c>
      <c r="E12">
        <v>5</v>
      </c>
      <c r="F12">
        <v>-457.3</v>
      </c>
      <c r="G12">
        <v>6.5789473684210525E-5</v>
      </c>
      <c r="H12">
        <v>5</v>
      </c>
      <c r="I12">
        <v>-457.3</v>
      </c>
      <c r="J12">
        <v>6.5789473684210525E-5</v>
      </c>
    </row>
    <row r="13" spans="1:10" x14ac:dyDescent="0.25">
      <c r="A13" s="24" t="s">
        <v>3</v>
      </c>
      <c r="B13">
        <v>5</v>
      </c>
      <c r="C13">
        <v>-454.8</v>
      </c>
      <c r="D13">
        <v>6.5789473684210525E-5</v>
      </c>
      <c r="E13">
        <v>5</v>
      </c>
      <c r="F13">
        <v>-454.8</v>
      </c>
      <c r="G13">
        <v>6.5789473684210525E-5</v>
      </c>
      <c r="H13">
        <v>5</v>
      </c>
      <c r="I13">
        <v>-454.8</v>
      </c>
      <c r="J13">
        <v>6.5789473684210525E-5</v>
      </c>
    </row>
    <row r="14" spans="1:10" x14ac:dyDescent="0.25">
      <c r="A14" s="24" t="s">
        <v>4</v>
      </c>
      <c r="B14">
        <v>6</v>
      </c>
      <c r="C14">
        <v>-456.8</v>
      </c>
      <c r="D14">
        <v>7.8947368421052633E-5</v>
      </c>
      <c r="E14">
        <v>6</v>
      </c>
      <c r="F14">
        <v>-456.8</v>
      </c>
      <c r="G14">
        <v>7.8947368421052633E-5</v>
      </c>
      <c r="H14">
        <v>6</v>
      </c>
      <c r="I14">
        <v>-456.8</v>
      </c>
      <c r="J14">
        <v>7.8947368421052633E-5</v>
      </c>
    </row>
    <row r="15" spans="1:10" x14ac:dyDescent="0.25">
      <c r="A15" s="24" t="s">
        <v>5</v>
      </c>
      <c r="B15">
        <v>5</v>
      </c>
      <c r="C15">
        <v>-458.3</v>
      </c>
      <c r="D15">
        <v>6.5789473684210525E-5</v>
      </c>
      <c r="E15">
        <v>5</v>
      </c>
      <c r="F15">
        <v>-458.3</v>
      </c>
      <c r="G15">
        <v>6.5789473684210525E-5</v>
      </c>
      <c r="H15">
        <v>5</v>
      </c>
      <c r="I15">
        <v>-458.3</v>
      </c>
      <c r="J15">
        <v>6.5789473684210525E-5</v>
      </c>
    </row>
    <row r="16" spans="1:10" x14ac:dyDescent="0.25">
      <c r="A16" s="24" t="s">
        <v>6</v>
      </c>
      <c r="B16">
        <v>5.5</v>
      </c>
      <c r="C16">
        <v>-455.8</v>
      </c>
      <c r="D16">
        <v>7.2368421052631585E-5</v>
      </c>
      <c r="E16">
        <v>5.5</v>
      </c>
      <c r="F16">
        <v>-455.8</v>
      </c>
      <c r="G16">
        <v>7.2368421052631585E-5</v>
      </c>
      <c r="H16">
        <v>5.5</v>
      </c>
      <c r="I16">
        <v>-455.8</v>
      </c>
      <c r="J16">
        <v>7.2368421052631585E-5</v>
      </c>
    </row>
    <row r="17" spans="1:10" x14ac:dyDescent="0.25">
      <c r="A17" s="24" t="s">
        <v>7</v>
      </c>
      <c r="B17">
        <v>2.5999999999999659</v>
      </c>
      <c r="C17">
        <v>-457.6</v>
      </c>
      <c r="D17">
        <v>3.4210526315789026E-5</v>
      </c>
      <c r="E17">
        <v>2.5999999999999659</v>
      </c>
      <c r="F17">
        <v>-457.6</v>
      </c>
      <c r="G17">
        <v>3.4210526315789026E-5</v>
      </c>
      <c r="H17">
        <v>2.5999999999999659</v>
      </c>
      <c r="I17">
        <v>-457.6</v>
      </c>
      <c r="J17">
        <v>3.4210526315789026E-5</v>
      </c>
    </row>
    <row r="18" spans="1:10" x14ac:dyDescent="0.25">
      <c r="A18" s="24" t="s">
        <v>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s="24" t="s">
        <v>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 s="24" t="s">
        <v>12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</row>
    <row r="23" spans="1:10" x14ac:dyDescent="0.25">
      <c r="D23">
        <f>4+4</f>
        <v>8</v>
      </c>
    </row>
    <row r="24" spans="1:10" x14ac:dyDescent="0.25">
      <c r="D24">
        <f>D23/3</f>
        <v>2.6666666666666665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0"/>
  <sheetViews>
    <sheetView zoomScale="90" zoomScaleNormal="90" workbookViewId="0"/>
  </sheetViews>
  <sheetFormatPr baseColWidth="10" defaultRowHeight="15" x14ac:dyDescent="0.25"/>
  <cols>
    <col min="1" max="1" width="11.28515625" style="23" bestFit="1" customWidth="1"/>
  </cols>
  <sheetData>
    <row r="1" spans="1:7" x14ac:dyDescent="0.25">
      <c r="A1" s="20" t="s">
        <v>16</v>
      </c>
      <c r="C1">
        <v>41668</v>
      </c>
      <c r="F1">
        <v>41668</v>
      </c>
    </row>
    <row r="2" spans="1:7" x14ac:dyDescent="0.25">
      <c r="A2" s="20" t="s">
        <v>17</v>
      </c>
      <c r="C2" t="s">
        <v>24</v>
      </c>
      <c r="F2" t="s">
        <v>24</v>
      </c>
    </row>
    <row r="3" spans="1:7" x14ac:dyDescent="0.25">
      <c r="A3" s="21" t="s">
        <v>25</v>
      </c>
      <c r="C3">
        <v>41913</v>
      </c>
      <c r="F3">
        <v>41913</v>
      </c>
    </row>
    <row r="4" spans="1:7" x14ac:dyDescent="0.25">
      <c r="A4" s="22" t="s">
        <v>18</v>
      </c>
      <c r="C4">
        <v>6285</v>
      </c>
      <c r="F4">
        <v>6285</v>
      </c>
    </row>
    <row r="5" spans="1:7" x14ac:dyDescent="0.25">
      <c r="A5" s="20" t="s">
        <v>19</v>
      </c>
      <c r="C5" t="s">
        <v>14</v>
      </c>
      <c r="F5" t="s">
        <v>14</v>
      </c>
    </row>
    <row r="6" spans="1:7" x14ac:dyDescent="0.25">
      <c r="A6" s="20" t="s">
        <v>20</v>
      </c>
      <c r="C6">
        <v>14.2</v>
      </c>
      <c r="F6">
        <v>14.2</v>
      </c>
    </row>
    <row r="7" spans="1:7" x14ac:dyDescent="0.25">
      <c r="A7" s="20" t="s">
        <v>23</v>
      </c>
      <c r="C7">
        <v>76000</v>
      </c>
      <c r="F7">
        <v>76000</v>
      </c>
    </row>
    <row r="8" spans="1:7" x14ac:dyDescent="0.25">
      <c r="A8" s="20" t="s">
        <v>21</v>
      </c>
      <c r="C8">
        <v>3070</v>
      </c>
      <c r="F8">
        <v>3070</v>
      </c>
    </row>
    <row r="9" spans="1:7" x14ac:dyDescent="0.25">
      <c r="B9" t="s">
        <v>13</v>
      </c>
      <c r="C9" t="s">
        <v>15</v>
      </c>
      <c r="D9" t="s">
        <v>26</v>
      </c>
      <c r="E9" t="s">
        <v>13</v>
      </c>
      <c r="F9" t="s">
        <v>15</v>
      </c>
      <c r="G9" t="s">
        <v>26</v>
      </c>
    </row>
    <row r="10" spans="1:7" x14ac:dyDescent="0.25">
      <c r="A10" s="24" t="s">
        <v>0</v>
      </c>
      <c r="B10">
        <v>4</v>
      </c>
      <c r="C10">
        <v>-457.8</v>
      </c>
      <c r="D10">
        <v>5.2631578947368424E-5</v>
      </c>
      <c r="E10">
        <v>4</v>
      </c>
      <c r="F10">
        <v>-457.8</v>
      </c>
      <c r="G10">
        <v>5.2631578947368424E-5</v>
      </c>
    </row>
    <row r="11" spans="1:7" x14ac:dyDescent="0.25">
      <c r="A11" s="24" t="s">
        <v>1</v>
      </c>
      <c r="B11">
        <v>6.5</v>
      </c>
      <c r="C11">
        <v>-455.8</v>
      </c>
      <c r="D11">
        <v>8.552631578947368E-5</v>
      </c>
      <c r="E11">
        <v>6.5</v>
      </c>
      <c r="F11">
        <v>-455.8</v>
      </c>
      <c r="G11">
        <v>8.552631578947368E-5</v>
      </c>
    </row>
    <row r="12" spans="1:7" x14ac:dyDescent="0.25">
      <c r="A12" s="24" t="s">
        <v>2</v>
      </c>
      <c r="B12">
        <v>5</v>
      </c>
      <c r="C12">
        <v>-457.3</v>
      </c>
      <c r="D12">
        <v>6.5789473684210525E-5</v>
      </c>
      <c r="E12">
        <v>5</v>
      </c>
      <c r="F12">
        <v>-457.3</v>
      </c>
      <c r="G12">
        <v>6.5789473684210525E-5</v>
      </c>
    </row>
    <row r="13" spans="1:7" x14ac:dyDescent="0.25">
      <c r="A13" s="24" t="s">
        <v>3</v>
      </c>
      <c r="B13">
        <v>5</v>
      </c>
      <c r="C13">
        <v>-454.8</v>
      </c>
      <c r="D13">
        <v>6.5789473684210525E-5</v>
      </c>
      <c r="E13">
        <v>5</v>
      </c>
      <c r="F13">
        <v>-454.8</v>
      </c>
      <c r="G13">
        <v>6.5789473684210525E-5</v>
      </c>
    </row>
    <row r="14" spans="1:7" x14ac:dyDescent="0.25">
      <c r="A14" s="24" t="s">
        <v>4</v>
      </c>
      <c r="B14">
        <v>6</v>
      </c>
      <c r="C14">
        <v>-456.8</v>
      </c>
      <c r="D14">
        <v>7.8947368421052633E-5</v>
      </c>
      <c r="E14">
        <v>6</v>
      </c>
      <c r="F14">
        <v>-456.8</v>
      </c>
      <c r="G14">
        <v>7.8947368421052633E-5</v>
      </c>
    </row>
    <row r="15" spans="1:7" x14ac:dyDescent="0.25">
      <c r="A15" s="24" t="s">
        <v>5</v>
      </c>
      <c r="B15">
        <v>5</v>
      </c>
      <c r="C15">
        <v>-458.3</v>
      </c>
      <c r="D15">
        <v>6.5789473684210525E-5</v>
      </c>
      <c r="E15">
        <v>5</v>
      </c>
      <c r="F15">
        <v>-458.3</v>
      </c>
      <c r="G15">
        <v>6.5789473684210525E-5</v>
      </c>
    </row>
    <row r="16" spans="1:7" x14ac:dyDescent="0.25">
      <c r="A16" s="24" t="s">
        <v>6</v>
      </c>
      <c r="B16">
        <v>5.5</v>
      </c>
      <c r="C16">
        <v>-455.8</v>
      </c>
      <c r="D16">
        <v>7.2368421052631585E-5</v>
      </c>
      <c r="E16">
        <v>5.5</v>
      </c>
      <c r="F16">
        <v>-455.8</v>
      </c>
      <c r="G16">
        <v>7.2368421052631585E-5</v>
      </c>
    </row>
    <row r="17" spans="1:7" x14ac:dyDescent="0.25">
      <c r="A17" s="24" t="s">
        <v>7</v>
      </c>
      <c r="B17">
        <v>2.5999999999999659</v>
      </c>
      <c r="C17">
        <v>-457.6</v>
      </c>
      <c r="D17">
        <v>3.4210526315789026E-5</v>
      </c>
      <c r="E17">
        <v>2.5999999999999659</v>
      </c>
      <c r="F17">
        <v>-457.6</v>
      </c>
      <c r="G17">
        <v>3.4210526315789026E-5</v>
      </c>
    </row>
    <row r="18" spans="1:7" x14ac:dyDescent="0.25">
      <c r="A18" s="24" t="s">
        <v>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5">
      <c r="A19" s="24" t="s">
        <v>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5">
      <c r="A20" s="24" t="s">
        <v>12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zoomScale="80" zoomScaleNormal="80" workbookViewId="0">
      <selection activeCell="B16" sqref="B16"/>
    </sheetView>
  </sheetViews>
  <sheetFormatPr baseColWidth="10" defaultRowHeight="15" x14ac:dyDescent="0.25"/>
  <cols>
    <col min="1" max="1" width="22.85546875" customWidth="1"/>
    <col min="2" max="4" width="13.42578125" customWidth="1"/>
  </cols>
  <sheetData>
    <row r="1" spans="1:4" x14ac:dyDescent="0.25">
      <c r="A1" s="3" t="s">
        <v>27</v>
      </c>
      <c r="B1" s="17" t="s">
        <v>13</v>
      </c>
      <c r="C1" s="16" t="s">
        <v>15</v>
      </c>
      <c r="D1" s="15" t="s">
        <v>26</v>
      </c>
    </row>
    <row r="2" spans="1:4" x14ac:dyDescent="0.25">
      <c r="A2" t="s">
        <v>0</v>
      </c>
      <c r="B2" s="1">
        <v>2.666684210526316</v>
      </c>
      <c r="C2" s="1">
        <v>-303.86666666666667</v>
      </c>
      <c r="D2" s="1"/>
    </row>
    <row r="3" spans="1:4" x14ac:dyDescent="0.25">
      <c r="A3" t="s">
        <v>1</v>
      </c>
      <c r="B3" s="1">
        <v>4.3333618421052629</v>
      </c>
      <c r="C3" s="1">
        <v>-301.7</v>
      </c>
      <c r="D3" s="1"/>
    </row>
    <row r="4" spans="1:4" x14ac:dyDescent="0.25">
      <c r="A4" t="s">
        <v>2</v>
      </c>
      <c r="B4" s="1">
        <v>3.3333552631578947</v>
      </c>
      <c r="C4" s="1">
        <v>-303.2</v>
      </c>
      <c r="D4" s="1"/>
    </row>
    <row r="5" spans="1:4" x14ac:dyDescent="0.25">
      <c r="A5" t="s">
        <v>3</v>
      </c>
      <c r="B5" s="1">
        <v>3.3333552631578947</v>
      </c>
      <c r="C5" s="1">
        <v>-301.53333333333336</v>
      </c>
      <c r="D5" s="1"/>
    </row>
    <row r="6" spans="1:4" x14ac:dyDescent="0.25">
      <c r="A6" t="s">
        <v>4</v>
      </c>
      <c r="B6" s="1">
        <v>4.0000263157894738</v>
      </c>
      <c r="C6" s="1">
        <v>-302.53333333333336</v>
      </c>
      <c r="D6" s="1"/>
    </row>
    <row r="7" spans="1:4" x14ac:dyDescent="0.25">
      <c r="A7" t="s">
        <v>5</v>
      </c>
      <c r="B7" s="1">
        <v>3.3333552631578947</v>
      </c>
      <c r="C7" s="1">
        <v>-303.86666666666667</v>
      </c>
      <c r="D7" s="1"/>
    </row>
    <row r="8" spans="1:4" x14ac:dyDescent="0.25">
      <c r="A8" t="s">
        <v>6</v>
      </c>
      <c r="B8" s="1">
        <v>3.6666907894736842</v>
      </c>
      <c r="C8" s="1">
        <v>-302.03333333333336</v>
      </c>
      <c r="D8" s="4"/>
    </row>
    <row r="9" spans="1:4" x14ac:dyDescent="0.25">
      <c r="A9" t="s">
        <v>7</v>
      </c>
      <c r="B9" s="1">
        <v>1.7333447368420825</v>
      </c>
      <c r="C9" s="1">
        <v>-304.20000000000005</v>
      </c>
      <c r="D9" s="1"/>
    </row>
    <row r="10" spans="1:4" x14ac:dyDescent="0.25">
      <c r="A10" t="s">
        <v>8</v>
      </c>
      <c r="B10" s="1"/>
      <c r="C10" s="1"/>
      <c r="D10" s="1"/>
    </row>
    <row r="11" spans="1:4" x14ac:dyDescent="0.25">
      <c r="A11" t="s">
        <v>9</v>
      </c>
      <c r="B11" s="1"/>
      <c r="C11" s="1"/>
      <c r="D11" s="1"/>
    </row>
    <row r="12" spans="1:4" x14ac:dyDescent="0.25">
      <c r="A12" t="s">
        <v>12</v>
      </c>
      <c r="B12" s="1"/>
      <c r="C12" s="1"/>
      <c r="D12" s="1"/>
    </row>
  </sheetData>
  <conditionalFormatting sqref="B1:B12">
    <cfRule type="expression" dxfId="1" priority="1">
      <formula>AND($B1&lt;&gt;"",$B1=MIN($B:$B))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zoomScale="80" zoomScaleNormal="80" workbookViewId="0">
      <selection activeCell="D2" sqref="D2"/>
    </sheetView>
  </sheetViews>
  <sheetFormatPr baseColWidth="10" defaultRowHeight="15" x14ac:dyDescent="0.25"/>
  <cols>
    <col min="1" max="1" width="23.140625" customWidth="1"/>
    <col min="2" max="2" width="13.28515625" style="1" customWidth="1"/>
    <col min="3" max="4" width="13.28515625" customWidth="1"/>
  </cols>
  <sheetData>
    <row r="1" spans="1:4" x14ac:dyDescent="0.25">
      <c r="A1" s="3" t="s">
        <v>28</v>
      </c>
      <c r="B1" s="17" t="s">
        <v>13</v>
      </c>
      <c r="C1" s="16" t="s">
        <v>15</v>
      </c>
      <c r="D1" s="15" t="s">
        <v>26</v>
      </c>
    </row>
    <row r="2" spans="1:4" x14ac:dyDescent="0.25">
      <c r="A2" t="s">
        <v>0</v>
      </c>
      <c r="B2" s="1">
        <v>2.0000263157894738</v>
      </c>
      <c r="C2" s="1">
        <v>-226.9</v>
      </c>
      <c r="D2" s="1"/>
    </row>
    <row r="3" spans="1:4" x14ac:dyDescent="0.25">
      <c r="A3" t="s">
        <v>1</v>
      </c>
      <c r="B3" s="1">
        <v>3.2500427631578948</v>
      </c>
      <c r="C3" s="1">
        <v>-224.65</v>
      </c>
      <c r="D3" s="1"/>
    </row>
    <row r="4" spans="1:4" x14ac:dyDescent="0.25">
      <c r="A4" t="s">
        <v>2</v>
      </c>
      <c r="B4" s="1">
        <v>2.500032894736842</v>
      </c>
      <c r="C4" s="1">
        <v>-226.15</v>
      </c>
      <c r="D4" s="1"/>
    </row>
    <row r="5" spans="1:4" x14ac:dyDescent="0.25">
      <c r="A5" t="s">
        <v>3</v>
      </c>
      <c r="B5" s="1">
        <v>2.500032894736842</v>
      </c>
      <c r="C5" s="1">
        <v>-224.9</v>
      </c>
      <c r="D5" s="1"/>
    </row>
    <row r="6" spans="1:4" x14ac:dyDescent="0.25">
      <c r="A6" t="s">
        <v>4</v>
      </c>
      <c r="B6" s="1">
        <v>3.0000394736842106</v>
      </c>
      <c r="C6" s="1">
        <v>-225.4</v>
      </c>
      <c r="D6" s="1"/>
    </row>
    <row r="7" spans="1:4" x14ac:dyDescent="0.25">
      <c r="A7" t="s">
        <v>5</v>
      </c>
      <c r="B7" s="1">
        <v>2.500032894736842</v>
      </c>
      <c r="C7" s="1">
        <v>-226.65</v>
      </c>
      <c r="D7" s="1"/>
    </row>
    <row r="8" spans="1:4" x14ac:dyDescent="0.25">
      <c r="A8" t="s">
        <v>6</v>
      </c>
      <c r="B8" s="1">
        <v>2.7500361842105265</v>
      </c>
      <c r="C8" s="1">
        <v>-225.15</v>
      </c>
      <c r="D8" s="4"/>
    </row>
    <row r="9" spans="1:4" x14ac:dyDescent="0.25">
      <c r="A9" t="s">
        <v>7</v>
      </c>
      <c r="B9" s="1">
        <v>1.3000171052631408</v>
      </c>
      <c r="C9" s="1">
        <v>-227.50000000000003</v>
      </c>
      <c r="D9" s="1"/>
    </row>
    <row r="10" spans="1:4" x14ac:dyDescent="0.25">
      <c r="A10" t="s">
        <v>8</v>
      </c>
      <c r="C10" s="1"/>
      <c r="D10" s="1"/>
    </row>
    <row r="11" spans="1:4" x14ac:dyDescent="0.25">
      <c r="A11" t="s">
        <v>9</v>
      </c>
      <c r="C11" s="1"/>
      <c r="D11" s="1"/>
    </row>
    <row r="12" spans="1:4" x14ac:dyDescent="0.25">
      <c r="A12" t="s">
        <v>12</v>
      </c>
      <c r="C12" s="1"/>
      <c r="D12" s="1"/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Historique1</vt:lpstr>
      <vt:lpstr>Historique2</vt:lpstr>
      <vt:lpstr>moyenne historique 1</vt:lpstr>
      <vt:lpstr>moyenne historique 2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cp:lastPrinted>2014-01-17T11:51:46Z</cp:lastPrinted>
  <dcterms:created xsi:type="dcterms:W3CDTF">2013-11-29T08:51:47Z</dcterms:created>
  <dcterms:modified xsi:type="dcterms:W3CDTF">2014-01-29T12:21:13Z</dcterms:modified>
</cp:coreProperties>
</file>