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05" windowWidth="18780" windowHeight="9345"/>
  </bookViews>
  <sheets>
    <sheet name="Feuil1" sheetId="1" r:id="rId1"/>
    <sheet name="Feuil2" sheetId="2" r:id="rId2"/>
    <sheet name="Feuil3" sheetId="3" r:id="rId3"/>
  </sheets>
  <definedNames>
    <definedName name="MaPlage">OFFSET(Feuil1!$E$4,,,COUNTA(Feuil1!$E:$E))</definedName>
  </definedNames>
  <calcPr calcId="145621"/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18" i="1"/>
  <c r="F8" i="1"/>
  <c r="E1" i="1" l="1"/>
  <c r="D8" i="1"/>
  <c r="E8" i="1" s="1"/>
  <c r="D18" i="1" l="1"/>
  <c r="E18" i="1" s="1"/>
  <c r="D9" i="1"/>
  <c r="E9" i="1" s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</calcChain>
</file>

<file path=xl/sharedStrings.xml><?xml version="1.0" encoding="utf-8"?>
<sst xmlns="http://schemas.openxmlformats.org/spreadsheetml/2006/main" count="42" uniqueCount="20">
  <si>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</si>
  <si>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</si>
  <si>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</si>
  <si>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</si>
  <si>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</si>
  <si>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</si>
  <si>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</si>
  <si>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</si>
  <si>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</si>
  <si>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</si>
  <si>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bid</t>
  </si>
  <si>
    <t>ask</t>
  </si>
  <si>
    <t>spread</t>
  </si>
  <si>
    <t>citi</t>
  </si>
  <si>
    <t>spread (bp)</t>
  </si>
  <si>
    <t>Moyennes</t>
  </si>
  <si>
    <t>10k</t>
  </si>
  <si>
    <t>PS 23/20 dec14</t>
  </si>
  <si>
    <t>s</t>
  </si>
  <si>
    <t>fair- px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</si>
</sst>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2" borderId="0" xfId="0" applyFill="1"/>
    <xf numFmtId="0" fontId="1" fillId="0" borderId="0" xfId="1" applyAlignment="1" applyProtection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center"/>
    </xf>
    <xf numFmtId="0" fontId="2" fillId="3" borderId="0" xfId="0" applyFont="1" applyFill="1"/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right"/>
    </xf>
    <xf numFmtId="43" fontId="0" fillId="0" borderId="0" xfId="2" applyFont="1"/>
  </cellXfs>
  <cellStyles count="3">
    <cellStyle name="Lien hypertexte" xfId="1" builtinId="8"/>
    <cellStyle name="Milliers" xfId="2" builtinId="3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Spread moyen</a:t>
            </a:r>
            <a:r>
              <a:rPr lang="en-US" baseline="0"/>
              <a:t> (Bp)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Feuil3!$A$2:$A$12</c:f>
              <c:strCache>
                <c:ptCount val="1"/>
                <c:pt idx="0">
                  <c:v>bnp cs db jp ml nomura santander sg ms barclays citi</c:v>
                </c:pt>
              </c:strCache>
            </c:strRef>
          </c:tx>
          <c:invertIfNegative val="0"/>
          <c:cat>
            <c:strRef>
              <c:f>Feuil3!$A$2:$A$12</c:f>
              <c:strCache>
                <c:ptCount val="11"/>
                <c:pt idx="0">
                  <c:v>bnp</c:v>
                </c:pt>
                <c:pt idx="1">
                  <c:v>cs</c:v>
                </c:pt>
                <c:pt idx="2">
                  <c:v>db</c:v>
                </c:pt>
                <c:pt idx="3">
                  <c:v>jp</c:v>
                </c:pt>
                <c:pt idx="4">
                  <c:v>ml</c:v>
                </c:pt>
                <c:pt idx="5">
                  <c:v>nomura</c:v>
                </c:pt>
                <c:pt idx="6">
                  <c:v>santander</c:v>
                </c:pt>
                <c:pt idx="7">
                  <c:v>sg</c:v>
                </c:pt>
                <c:pt idx="8">
                  <c:v>ms</c:v>
                </c:pt>
                <c:pt idx="9">
                  <c:v>barclays</c:v>
                </c:pt>
                <c:pt idx="10">
                  <c:v>citi</c:v>
                </c:pt>
              </c:strCache>
            </c:strRef>
          </c:cat>
          <c:val>
            <c:numRef>
              <c:f>Feuil3!$B$2:$B$12</c:f>
              <c:numCache>
                <c:formatCode>0.00</c:formatCode>
                <c:ptCount val="11"/>
                <c:pt idx="0">
                  <c:v>7.0521608140551422</c:v>
                </c:pt>
                <c:pt idx="1">
                  <c:v>8.6464408865053244</c:v>
                </c:pt>
                <c:pt idx="2">
                  <c:v>7.9163161453806943</c:v>
                </c:pt>
                <c:pt idx="3">
                  <c:v>6.8759963556386685</c:v>
                </c:pt>
                <c:pt idx="4">
                  <c:v>9.4566476328052076</c:v>
                </c:pt>
                <c:pt idx="5">
                  <c:v>7.6045652999687041</c:v>
                </c:pt>
                <c:pt idx="6">
                  <c:v>8.5993785048877527</c:v>
                </c:pt>
                <c:pt idx="7">
                  <c:v>5.2695493207816098</c:v>
                </c:pt>
                <c:pt idx="8">
                  <c:v>5.9373030082573006</c:v>
                </c:pt>
                <c:pt idx="9">
                  <c:v>10.281429405736574</c:v>
                </c:pt>
                <c:pt idx="10">
                  <c:v>8.8558567106587613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636352"/>
        <c:axId val="303899008"/>
      </c:barChart>
      <c:catAx>
        <c:axId val="441636352"/>
        <c:scaling>
          <c:orientation val="minMax"/>
        </c:scaling>
        <c:delete val="0"/>
        <c:axPos val="b"/>
        <c:majorTickMark val="out"/>
        <c:minorTickMark val="none"/>
        <c:tickLblPos val="nextTo"/>
        <c:crossAx val="303899008"/>
        <c:crosses val="autoZero"/>
        <c:auto val="1"/>
        <c:lblAlgn val="ctr"/>
        <c:lblOffset val="100"/>
        <c:noMultiLvlLbl val="0"/>
      </c:catAx>
      <c:valAx>
        <c:axId val="303899008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41636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407193</xdr:colOff>
          <xdr:row>0</xdr:row>
          <xdr:rowOff>123825</xdr:rowOff>
        </xdr:from>
        <xdr:to>
          <xdr:col>9</xdr:col>
          <xdr:colOff>635793</xdr:colOff>
          <xdr:row>2</xdr:row>
          <xdr:rowOff>95250</xdr:rowOff>
        </xdr:to>
        <xdr:sp macro="" textlink="">
          <xdr:nvSpPr>
            <xdr:cNvPr id="1025" name="Historis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83344</xdr:colOff>
      <xdr:row>8</xdr:row>
      <xdr:rowOff>190499</xdr:rowOff>
    </xdr:from>
    <xdr:to>
      <xdr:col>14</xdr:col>
      <xdr:colOff>166688</xdr:colOff>
      <xdr:row>25</xdr:row>
      <xdr:rowOff>35718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6"/>
  <sheetViews>
    <sheetView tabSelected="1" zoomScale="80" zoomScaleNormal="80" workbookViewId="0">
      <selection activeCell="F8" sqref="F8"/>
    </sheetView>
  </sheetViews>
  <sheetFormatPr baseColWidth="10" defaultRowHeight="15" x14ac:dyDescent="0.25"/>
  <cols>
    <col min="1" max="1" width="9.85546875" bestFit="1" customWidth="1"/>
    <col min="4" max="4" width="11.42578125" style="4"/>
    <col min="5" max="5" width="16.85546875" style="6" bestFit="1" customWidth="1"/>
    <col min="6" max="6" width="9.42578125" customWidth="1"/>
  </cols>
  <sheetData>
    <row r="1" spans="1:11" x14ac:dyDescent="0.25">
      <c r="E1" s="8">
        <f ca="1">TODAY()</f>
        <v>41613</v>
      </c>
    </row>
    <row r="2" spans="1:11" x14ac:dyDescent="0.25">
      <c r="E2" s="6" t="s">
        <v>17</v>
      </c>
    </row>
    <row r="3" spans="1:11" x14ac:dyDescent="0.25">
      <c r="E3" s="6" t="s">
        <v>16</v>
      </c>
    </row>
    <row r="4" spans="1:11" x14ac:dyDescent="0.25">
      <c r="E4" s="8" t="s">
        <v>18</v>
      </c>
    </row>
    <row r="5" spans="1:11" x14ac:dyDescent="0.25">
      <c r="E5" s="11">
        <v>30.7</v>
      </c>
    </row>
    <row r="6" spans="1:11" x14ac:dyDescent="0.25">
      <c r="E6" s="6">
        <v>2980</v>
      </c>
    </row>
    <row r="7" spans="1:11" x14ac:dyDescent="0.25">
      <c r="B7" t="s">
        <v>10</v>
      </c>
      <c r="C7" t="s">
        <v>11</v>
      </c>
      <c r="D7" s="4" t="s">
        <v>12</v>
      </c>
      <c r="E7" s="6" t="s">
        <v>14</v>
      </c>
      <c r="F7" t="s">
        <v>19</v>
      </c>
      <c r="K7" s="3"/>
    </row>
    <row r="8" spans="1:11" x14ac:dyDescent="0.25">
      <c r="A8" t="s">
        <v>0</v>
      </c>
      <c r="B8" s="2">
        <v>30.3</v>
      </c>
      <c r="C8" s="2">
        <v>31.1</v>
      </c>
      <c r="D8" s="5">
        <f>C8-B8</f>
        <v>0.80000000000000071</v>
      </c>
      <c r="E8" s="6">
        <f>(D8/$E$6)*10000</f>
        <v>2.6845637583892641</v>
      </c>
      <c r="F8" s="1">
        <f>IF($E$4="s",$E$5-B8,C8-$E$5)</f>
        <v>0.39999999999999858</v>
      </c>
      <c r="G8" s="1"/>
    </row>
    <row r="9" spans="1:11" x14ac:dyDescent="0.25">
      <c r="A9" t="s">
        <v>1</v>
      </c>
      <c r="B9" s="2">
        <v>30.2</v>
      </c>
      <c r="C9" s="2">
        <v>31.2</v>
      </c>
      <c r="D9" s="5">
        <f t="shared" ref="D9:D18" si="0">C9-B9</f>
        <v>1</v>
      </c>
      <c r="E9" s="6">
        <f t="shared" ref="E9:E18" si="1">(D9/$E$6)*10000</f>
        <v>3.3557046979865768</v>
      </c>
      <c r="F9" s="1">
        <f t="shared" ref="F9:F18" si="2">IF($E$4="s",$E$5-B9,C9-$E$5)</f>
        <v>0.5</v>
      </c>
      <c r="G9" s="1"/>
    </row>
    <row r="10" spans="1:11" x14ac:dyDescent="0.25">
      <c r="A10" t="s">
        <v>2</v>
      </c>
      <c r="B10" s="2">
        <v>30.1</v>
      </c>
      <c r="C10" s="2">
        <v>31.1</v>
      </c>
      <c r="D10" s="5">
        <f t="shared" si="0"/>
        <v>1</v>
      </c>
      <c r="E10" s="6">
        <f t="shared" si="1"/>
        <v>3.3557046979865768</v>
      </c>
      <c r="F10" s="1">
        <f t="shared" si="2"/>
        <v>0.59999999999999787</v>
      </c>
      <c r="G10" s="1"/>
    </row>
    <row r="11" spans="1:11" x14ac:dyDescent="0.25">
      <c r="A11" t="s">
        <v>3</v>
      </c>
      <c r="B11" s="2">
        <v>30.3</v>
      </c>
      <c r="C11" s="2">
        <v>31.1</v>
      </c>
      <c r="D11" s="5">
        <f t="shared" si="0"/>
        <v>0.80000000000000071</v>
      </c>
      <c r="E11" s="6">
        <f t="shared" si="1"/>
        <v>2.6845637583892641</v>
      </c>
      <c r="F11" s="1">
        <f t="shared" si="2"/>
        <v>0.39999999999999858</v>
      </c>
      <c r="G11" s="1"/>
    </row>
    <row r="12" spans="1:11" x14ac:dyDescent="0.25">
      <c r="A12" t="s">
        <v>4</v>
      </c>
      <c r="B12" s="2">
        <v>30.5</v>
      </c>
      <c r="C12" s="2">
        <v>31.5</v>
      </c>
      <c r="D12" s="5">
        <f t="shared" si="0"/>
        <v>1</v>
      </c>
      <c r="E12" s="6">
        <f t="shared" si="1"/>
        <v>3.3557046979865768</v>
      </c>
      <c r="F12" s="1">
        <f t="shared" si="2"/>
        <v>0.19999999999999929</v>
      </c>
      <c r="G12" s="1"/>
    </row>
    <row r="13" spans="1:11" x14ac:dyDescent="0.25">
      <c r="A13" t="s">
        <v>5</v>
      </c>
      <c r="B13" s="2"/>
      <c r="C13" s="2"/>
      <c r="D13" s="5">
        <f t="shared" si="0"/>
        <v>0</v>
      </c>
      <c r="E13" s="6">
        <f t="shared" si="1"/>
        <v>0</v>
      </c>
      <c r="F13" s="1">
        <f t="shared" si="2"/>
        <v>30.7</v>
      </c>
      <c r="G13" s="1"/>
    </row>
    <row r="14" spans="1:11" x14ac:dyDescent="0.25">
      <c r="A14" t="s">
        <v>6</v>
      </c>
      <c r="B14" s="2"/>
      <c r="C14" s="2"/>
      <c r="D14" s="5">
        <f t="shared" si="0"/>
        <v>0</v>
      </c>
      <c r="E14" s="6">
        <f t="shared" si="1"/>
        <v>0</v>
      </c>
      <c r="F14" s="1">
        <f t="shared" si="2"/>
        <v>30.7</v>
      </c>
      <c r="G14" s="1"/>
    </row>
    <row r="15" spans="1:11" x14ac:dyDescent="0.25">
      <c r="A15" t="s">
        <v>7</v>
      </c>
      <c r="B15" s="2">
        <v>30.1</v>
      </c>
      <c r="C15" s="2">
        <v>31.3</v>
      </c>
      <c r="D15" s="5">
        <f t="shared" si="0"/>
        <v>1.1999999999999993</v>
      </c>
      <c r="E15" s="6">
        <f t="shared" si="1"/>
        <v>4.0268456375838904</v>
      </c>
      <c r="F15" s="1">
        <f t="shared" si="2"/>
        <v>0.59999999999999787</v>
      </c>
      <c r="G15" s="1"/>
    </row>
    <row r="16" spans="1:11" x14ac:dyDescent="0.25">
      <c r="A16" t="s">
        <v>8</v>
      </c>
      <c r="B16" s="2">
        <v>30.4</v>
      </c>
      <c r="C16" s="2">
        <v>31.5</v>
      </c>
      <c r="D16" s="5">
        <f t="shared" si="0"/>
        <v>1.1000000000000014</v>
      </c>
      <c r="E16" s="6">
        <f t="shared" si="1"/>
        <v>3.6912751677852396</v>
      </c>
      <c r="F16" s="1">
        <f t="shared" si="2"/>
        <v>0.30000000000000071</v>
      </c>
      <c r="G16" s="1"/>
    </row>
    <row r="17" spans="1:7" x14ac:dyDescent="0.25">
      <c r="A17" t="s">
        <v>9</v>
      </c>
      <c r="B17" s="2"/>
      <c r="C17" s="2"/>
      <c r="D17" s="5">
        <f t="shared" si="0"/>
        <v>0</v>
      </c>
      <c r="E17" s="6">
        <f t="shared" si="1"/>
        <v>0</v>
      </c>
      <c r="F17" s="1">
        <f t="shared" si="2"/>
        <v>30.7</v>
      </c>
      <c r="G17" s="1"/>
    </row>
    <row r="18" spans="1:7" x14ac:dyDescent="0.25">
      <c r="A18" t="s">
        <v>13</v>
      </c>
      <c r="B18" s="2">
        <v>30.3</v>
      </c>
      <c r="C18" s="2">
        <v>31.3</v>
      </c>
      <c r="D18" s="5">
        <f t="shared" si="0"/>
        <v>1</v>
      </c>
      <c r="E18" s="6">
        <f t="shared" si="1"/>
        <v>3.3557046979865768</v>
      </c>
      <c r="F18" s="1">
        <f t="shared" si="2"/>
        <v>0.39999999999999858</v>
      </c>
      <c r="G18" s="1"/>
    </row>
    <row r="26" spans="1:7" x14ac:dyDescent="0.25">
      <c r="B26" s="6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Historiser">
          <controlPr defaultSize="0" autoLine="0" r:id="rId5">
            <anchor moveWithCells="1">
              <from>
                <xdr:col>7</xdr:col>
                <xdr:colOff>409575</xdr:colOff>
                <xdr:row>0</xdr:row>
                <xdr:rowOff>123825</xdr:rowOff>
              </from>
              <to>
                <xdr:col>9</xdr:col>
                <xdr:colOff>638175</xdr:colOff>
                <xdr:row>2</xdr:row>
                <xdr:rowOff>95250</xdr:rowOff>
              </to>
            </anchor>
          </controlPr>
        </control>
      </mc:Choice>
      <mc:Fallback>
        <control shapeId="1025" r:id="rId4" name="Historis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"/>
  <sheetViews>
    <sheetView zoomScale="80" zoomScaleNormal="80" workbookViewId="0">
      <selection activeCell="B1" sqref="B1:I1048576"/>
    </sheetView>
  </sheetViews>
  <sheetFormatPr baseColWidth="10" defaultRowHeight="15" x14ac:dyDescent="0.25"/>
  <cols>
    <col min="1" max="1" width="9.85546875" bestFit="1" customWidth="1"/>
    <col min="2" max="4" width="16.85546875" style="1" bestFit="1" customWidth="1"/>
    <col min="5" max="16384" width="11.42578125" style="1"/>
  </cols>
  <sheetData>
    <row r="1" spans="1:2" s="9" customFormat="1" x14ac:dyDescent="0.25"/>
    <row r="2" spans="1:2" s="5" customFormat="1" x14ac:dyDescent="0.25">
      <c r="A2" s="4"/>
    </row>
    <row r="3" spans="1:2" s="5" customFormat="1" x14ac:dyDescent="0.25">
      <c r="A3" s="4"/>
    </row>
    <row r="4" spans="1:2" s="9" customFormat="1" x14ac:dyDescent="0.25"/>
    <row r="5" spans="1:2" s="5" customFormat="1" x14ac:dyDescent="0.25">
      <c r="A5" s="4"/>
    </row>
    <row r="6" spans="1:2" s="5" customFormat="1" x14ac:dyDescent="0.25">
      <c r="A6" s="4"/>
    </row>
    <row r="7" spans="1:2" s="5" customFormat="1" x14ac:dyDescent="0.25">
      <c r="A7" s="4"/>
    </row>
    <row r="8" spans="1:2" x14ac:dyDescent="0.25">
      <c r="A8" t="s">
        <v>0</v>
      </c>
    </row>
    <row r="9" spans="1:2" x14ac:dyDescent="0.25">
      <c r="A9" t="s">
        <v>1</v>
      </c>
    </row>
    <row r="10" spans="1:2" x14ac:dyDescent="0.25">
      <c r="A10" t="s">
        <v>2</v>
      </c>
    </row>
    <row r="11" spans="1:2" x14ac:dyDescent="0.25">
      <c r="A11" t="s">
        <v>3</v>
      </c>
    </row>
    <row r="12" spans="1:2" x14ac:dyDescent="0.25">
      <c r="A12" t="s">
        <v>4</v>
      </c>
    </row>
    <row r="13" spans="1:2" x14ac:dyDescent="0.25">
      <c r="A13" t="s">
        <v>5</v>
      </c>
    </row>
    <row r="14" spans="1:2" x14ac:dyDescent="0.25">
      <c r="A14" t="s">
        <v>6</v>
      </c>
      <c r="B14" s="10"/>
    </row>
    <row r="15" spans="1:2" x14ac:dyDescent="0.25">
      <c r="A15" t="s">
        <v>7</v>
      </c>
    </row>
    <row r="16" spans="1:2" x14ac:dyDescent="0.25">
      <c r="A16" t="s">
        <v>8</v>
      </c>
    </row>
    <row r="17" spans="1:1" x14ac:dyDescent="0.25">
      <c r="A17" t="s">
        <v>9</v>
      </c>
    </row>
    <row r="18" spans="1:1" x14ac:dyDescent="0.25">
      <c r="A18" t="s">
        <v>13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"/>
  <sheetViews>
    <sheetView workbookViewId="0">
      <selection activeCell="B1" sqref="B1:B1048576"/>
    </sheetView>
  </sheetViews>
  <sheetFormatPr baseColWidth="10" defaultRowHeight="15" x14ac:dyDescent="0.25"/>
  <cols>
    <col min="2" max="2" width="11.42578125" style="1"/>
  </cols>
  <sheetData>
    <row r="1" spans="1:4" x14ac:dyDescent="0.25">
      <c r="A1" s="7" t="s">
        <v>15</v>
      </c>
    </row>
    <row r="2" spans="1:4" x14ac:dyDescent="0.25">
      <c r="A2" t="s">
        <v>0</v>
      </c>
      <c r="B2" s="1">
        <v>7.0521608140551422</v>
      </c>
      <c r="D2" s="1"/>
    </row>
    <row r="3" spans="1:4" x14ac:dyDescent="0.25">
      <c r="A3" t="s">
        <v>1</v>
      </c>
      <c r="B3" s="1">
        <v>8.6464408865053244</v>
      </c>
      <c r="D3" s="1"/>
    </row>
    <row r="4" spans="1:4" x14ac:dyDescent="0.25">
      <c r="A4" t="s">
        <v>2</v>
      </c>
      <c r="B4" s="1">
        <v>7.9163161453806943</v>
      </c>
      <c r="D4" s="1"/>
    </row>
    <row r="5" spans="1:4" x14ac:dyDescent="0.25">
      <c r="A5" t="s">
        <v>3</v>
      </c>
      <c r="B5" s="1">
        <v>6.8759963556386685</v>
      </c>
      <c r="D5" s="1"/>
    </row>
    <row r="6" spans="1:4" x14ac:dyDescent="0.25">
      <c r="A6" t="s">
        <v>4</v>
      </c>
      <c r="B6" s="1">
        <v>9.4566476328052076</v>
      </c>
      <c r="D6" s="1"/>
    </row>
    <row r="7" spans="1:4" x14ac:dyDescent="0.25">
      <c r="A7" t="s">
        <v>5</v>
      </c>
      <c r="B7" s="1">
        <v>7.6045652999687041</v>
      </c>
      <c r="D7" s="1"/>
    </row>
    <row r="8" spans="1:4" x14ac:dyDescent="0.25">
      <c r="A8" t="s">
        <v>6</v>
      </c>
      <c r="B8" s="1">
        <v>8.5993785048877527</v>
      </c>
      <c r="D8" s="10"/>
    </row>
    <row r="9" spans="1:4" x14ac:dyDescent="0.25">
      <c r="A9" t="s">
        <v>7</v>
      </c>
      <c r="B9" s="1">
        <v>5.2695493207816098</v>
      </c>
      <c r="D9" s="1"/>
    </row>
    <row r="10" spans="1:4" x14ac:dyDescent="0.25">
      <c r="A10" t="s">
        <v>8</v>
      </c>
      <c r="B10" s="1">
        <v>5.9373030082573006</v>
      </c>
      <c r="D10" s="1"/>
    </row>
    <row r="11" spans="1:4" x14ac:dyDescent="0.25">
      <c r="A11" t="s">
        <v>9</v>
      </c>
      <c r="B11" s="1">
        <v>10.281429405736574</v>
      </c>
      <c r="D11" s="1"/>
    </row>
    <row r="12" spans="1:4" x14ac:dyDescent="0.25">
      <c r="A12" t="s">
        <v>13</v>
      </c>
      <c r="B12" s="1">
        <v>8.8558567106587613</v>
      </c>
      <c r="D12" s="1"/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haddad</cp:lastModifiedBy>
  <dcterms:created xsi:type="dcterms:W3CDTF">2013-11-29T08:51:47Z</dcterms:created>
  <dcterms:modified xsi:type="dcterms:W3CDTF">2013-12-05T09:17:17Z</dcterms:modified>
</cp:coreProperties>
</file>