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harts/chart1.xml" ContentType="application/vnd.openxmlformats-officedocument.drawingml.chart+xml"/>
  <Override PartName="/xl/theme/themeOverride1.xml" ContentType="application/vnd.openxmlformats-officedocument.themeOverride+xml"/>
  <Override PartName="/xl/charts/chart2.xml" ContentType="application/vnd.openxmlformats-officedocument.drawingml.chart+xml"/>
  <Override PartName="/xl/theme/themeOverride2.xml" ContentType="application/vnd.openxmlformats-officedocument.themeOverrid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9350" yWindow="225" windowWidth="18780" windowHeight="9345"/>
  </bookViews>
  <sheets>
    <sheet name="Feuil1" sheetId="1" r:id="rId1"/>
    <sheet name="Feuil2" sheetId="2" r:id="rId2"/>
    <sheet name="Feuil3" sheetId="3" r:id="rId3"/>
  </sheets>
  <definedNames>
    <definedName name="MaPlage">OFFSET(Feuil1!$E$5,,,COUNTA(Feuil1!$E:$E))</definedName>
  </definedNames>
  <calcPr calcId="145621"/>
</workbook>
</file>

<file path=xl/calcChain.xml><?xml version="1.0" encoding="utf-8"?>
<calcChain xmlns="http://schemas.openxmlformats.org/spreadsheetml/2006/main">
  <c r="E11" i="1" l="1"/>
  <c r="E12" i="1"/>
  <c r="E13" i="1"/>
  <c r="E14" i="1"/>
  <c r="E15" i="1"/>
  <c r="E16" i="1"/>
  <c r="E17" i="1"/>
  <c r="E18" i="1"/>
  <c r="E19" i="1"/>
  <c r="E20" i="1"/>
  <c r="B1" i="1" l="1"/>
  <c r="F11" i="1" l="1"/>
  <c r="F12" i="1"/>
  <c r="F13" i="1"/>
  <c r="F14" i="1"/>
  <c r="F15" i="1"/>
  <c r="F16" i="1"/>
  <c r="F17" i="1"/>
  <c r="F18" i="1"/>
  <c r="F19" i="1"/>
  <c r="F20" i="1"/>
  <c r="F10" i="1"/>
  <c r="E1" i="1" l="1"/>
  <c r="E10" i="1" l="1"/>
</calcChain>
</file>

<file path=xl/sharedStrings.xml><?xml version="1.0" encoding="utf-8"?>
<sst xmlns="http://schemas.openxmlformats.org/spreadsheetml/2006/main" count="38" uniqueCount="27">
  <si>
    <t>bnp</t>
  </si>
  <si>
    <t>cs</t>
  </si>
  <si>
    <t>db</t>
  </si>
  <si>
    <t>jp</t>
  </si>
  <si>
    <t>ml</t>
  </si>
  <si>
    <t>nomura</t>
  </si>
  <si>
    <t>santander</t>
  </si>
  <si>
    <t>sg</t>
  </si>
  <si>
    <t>ms</t>
  </si>
  <si>
    <t>barclays</t>
  </si>
  <si>
    <t>bid</t>
  </si>
  <si>
    <t>ask</t>
  </si>
  <si>
    <t>citi</t>
  </si>
  <si>
    <t>spread (bp)</t>
  </si>
  <si>
    <t>Moyennes</t>
  </si>
  <si>
    <t>s</t>
  </si>
  <si>
    <t>fair- px</t>
  </si>
  <si>
    <t>Trade date</t>
  </si>
  <si>
    <t>Strat</t>
  </si>
  <si>
    <t>Size</t>
  </si>
  <si>
    <t>Sens</t>
  </si>
  <si>
    <t>Fair</t>
  </si>
  <si>
    <t>Ref</t>
  </si>
  <si>
    <t>nb de trade</t>
  </si>
  <si>
    <t>vega</t>
  </si>
  <si>
    <t xml:space="preserve">PS 25/22 </t>
  </si>
  <si>
    <t>Expiry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</si>
</sst>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#,##0.00_ ;\-#,##0.00\ "/>
    <numFmt numFmtId="166" formatCode="[$-40C]mmm\-yy;@"/>
  </numFmts>
  <fonts count="5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i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  <xf numFmtId="43" fontId="3" fillId="0" borderId="0" applyFont="0" applyFill="0" applyBorder="0" applyAlignment="0" applyProtection="0"/>
  </cellStyleXfs>
  <cellXfs count="25">
    <xf numFmtId="0" fontId="0" fillId="0" borderId="0" xfId="0"/>
    <xf numFmtId="2" fontId="0" fillId="0" borderId="0" xfId="0" applyNumberFormat="1"/>
    <xf numFmtId="0" fontId="0" fillId="2" borderId="0" xfId="0" applyFill="1"/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0" fontId="2" fillId="3" borderId="0" xfId="0" applyFont="1" applyFill="1"/>
    <xf numFmtId="14" fontId="0" fillId="0" borderId="0" xfId="0" applyNumberFormat="1" applyAlignment="1">
      <alignment horizontal="center"/>
    </xf>
    <xf numFmtId="2" fontId="0" fillId="0" borderId="0" xfId="0" applyNumberFormat="1" applyFill="1" applyAlignment="1">
      <alignment horizontal="right"/>
    </xf>
    <xf numFmtId="2" fontId="0" fillId="4" borderId="0" xfId="0" applyNumberFormat="1" applyFill="1" applyAlignment="1">
      <alignment horizontal="center"/>
    </xf>
    <xf numFmtId="0" fontId="0" fillId="5" borderId="0" xfId="0" applyFill="1" applyAlignment="1">
      <alignment horizontal="center"/>
    </xf>
    <xf numFmtId="2" fontId="0" fillId="2" borderId="0" xfId="0" applyNumberFormat="1" applyFill="1" applyAlignment="1">
      <alignment horizontal="center"/>
    </xf>
    <xf numFmtId="14" fontId="0" fillId="2" borderId="0" xfId="0" applyNumberFormat="1" applyFill="1" applyAlignment="1">
      <alignment horizontal="center"/>
    </xf>
    <xf numFmtId="164" fontId="0" fillId="2" borderId="0" xfId="2" applyNumberFormat="1" applyFont="1" applyFill="1" applyAlignment="1">
      <alignment horizontal="center"/>
    </xf>
    <xf numFmtId="0" fontId="2" fillId="6" borderId="0" xfId="0" applyFont="1" applyFill="1"/>
    <xf numFmtId="0" fontId="0" fillId="6" borderId="0" xfId="0" applyFill="1"/>
    <xf numFmtId="2" fontId="0" fillId="6" borderId="0" xfId="0" applyNumberFormat="1" applyFill="1" applyAlignment="1">
      <alignment horizontal="center"/>
    </xf>
    <xf numFmtId="0" fontId="0" fillId="6" borderId="0" xfId="0" applyFill="1" applyAlignment="1">
      <alignment horizontal="center"/>
    </xf>
    <xf numFmtId="0" fontId="1" fillId="6" borderId="0" xfId="1" applyFill="1" applyAlignment="1" applyProtection="1"/>
    <xf numFmtId="2" fontId="0" fillId="6" borderId="0" xfId="0" applyNumberFormat="1" applyFill="1"/>
    <xf numFmtId="0" fontId="2" fillId="2" borderId="0" xfId="0" applyFont="1" applyFill="1" applyAlignment="1">
      <alignment horizontal="center"/>
    </xf>
    <xf numFmtId="0" fontId="4" fillId="6" borderId="0" xfId="0" applyFont="1" applyFill="1"/>
    <xf numFmtId="0" fontId="4" fillId="6" borderId="0" xfId="0" applyFont="1" applyFill="1" applyAlignment="1">
      <alignment horizontal="center"/>
    </xf>
    <xf numFmtId="2" fontId="4" fillId="6" borderId="0" xfId="0" applyNumberFormat="1" applyFont="1" applyFill="1" applyAlignment="1">
      <alignment horizontal="center"/>
    </xf>
    <xf numFmtId="166" fontId="0" fillId="2" borderId="0" xfId="0" applyNumberFormat="1" applyFill="1" applyAlignment="1">
      <alignment horizontal="center"/>
    </xf>
    <xf numFmtId="0" fontId="4" fillId="2" borderId="0" xfId="0" applyFont="1" applyFill="1" applyAlignment="1">
      <alignment horizontal="center"/>
    </xf>
  </cellXfs>
  <cellStyles count="3">
    <cellStyle name="Lien hypertexte" xfId="1" builtinId="8"/>
    <cellStyle name="Milliers" xfId="2" builtinId="3"/>
    <cellStyle name="Normal" xfId="0" builtinId="0"/>
  </cellStyles>
  <dxfs count="1"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1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/>
          <a:lstStyle/>
          <a:p>
            <a:pPr>
              <a:defRPr/>
            </a:pPr>
            <a:r>
              <a:rPr lang="en-US" sz="1500"/>
              <a:t>Spread moyen</a:t>
            </a:r>
            <a:r>
              <a:rPr lang="en-US" sz="1500" baseline="0"/>
              <a:t> (Bp)</a:t>
            </a:r>
            <a:endParaRPr lang="en-US" sz="1500"/>
          </a:p>
        </c:rich>
      </c:tx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Feuil3!$A$2:$A$12</c:f>
              <c:strCache>
                <c:ptCount val="1"/>
                <c:pt idx="0">
                  <c:v>bnp cs db jp ml nomura santander sg ms barclays citi</c:v>
                </c:pt>
              </c:strCache>
            </c:strRef>
          </c:tx>
          <c:invertIfNegative val="0"/>
          <c:cat>
            <c:strRef>
              <c:f>Feuil3!$A$2:$A$12</c:f>
              <c:strCache>
                <c:ptCount val="11"/>
                <c:pt idx="0">
                  <c:v>bnp</c:v>
                </c:pt>
                <c:pt idx="1">
                  <c:v>cs</c:v>
                </c:pt>
                <c:pt idx="2">
                  <c:v>db</c:v>
                </c:pt>
                <c:pt idx="3">
                  <c:v>jp</c:v>
                </c:pt>
                <c:pt idx="4">
                  <c:v>ml</c:v>
                </c:pt>
                <c:pt idx="5">
                  <c:v>nomura</c:v>
                </c:pt>
                <c:pt idx="6">
                  <c:v>santander</c:v>
                </c:pt>
                <c:pt idx="7">
                  <c:v>sg</c:v>
                </c:pt>
                <c:pt idx="8">
                  <c:v>ms</c:v>
                </c:pt>
                <c:pt idx="9">
                  <c:v>barclays</c:v>
                </c:pt>
                <c:pt idx="10">
                  <c:v>citi</c:v>
                </c:pt>
              </c:strCache>
            </c:strRef>
          </c:cat>
          <c:val>
            <c:numRef>
              <c:f>Feuil3!$B$2:$B$12</c:f>
              <c:numCache>
                <c:formatCode>0.00</c:formatCode>
                <c:ptCount val="11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40852608"/>
        <c:axId val="540855680"/>
      </c:barChart>
      <c:catAx>
        <c:axId val="540852608"/>
        <c:scaling>
          <c:orientation val="minMax"/>
        </c:scaling>
        <c:delete val="0"/>
        <c:axPos val="b"/>
        <c:majorTickMark val="out"/>
        <c:minorTickMark val="none"/>
        <c:tickLblPos val="nextTo"/>
        <c:crossAx val="540855680"/>
        <c:crosses val="autoZero"/>
        <c:auto val="1"/>
        <c:lblAlgn val="ctr"/>
        <c:lblOffset val="100"/>
        <c:noMultiLvlLbl val="0"/>
      </c:catAx>
      <c:valAx>
        <c:axId val="540855680"/>
        <c:scaling>
          <c:orientation val="minMax"/>
        </c:scaling>
        <c:delete val="0"/>
        <c:axPos val="l"/>
        <c:majorGridlines/>
        <c:numFmt formatCode="0.00" sourceLinked="1"/>
        <c:majorTickMark val="out"/>
        <c:minorTickMark val="none"/>
        <c:tickLblPos val="nextTo"/>
        <c:crossAx val="540852608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/>
          <a:lstStyle/>
          <a:p>
            <a:pPr>
              <a:defRPr/>
            </a:pPr>
            <a:r>
              <a:rPr lang="en-US" sz="1500"/>
              <a:t>Spread fair -Px</a:t>
            </a:r>
          </a:p>
        </c:rich>
      </c:tx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1"/>
          <c:order val="0"/>
          <c:invertIfNegative val="0"/>
          <c:cat>
            <c:strRef>
              <c:f>Feuil3!$A$2:$A$12</c:f>
              <c:strCache>
                <c:ptCount val="11"/>
                <c:pt idx="0">
                  <c:v>bnp</c:v>
                </c:pt>
                <c:pt idx="1">
                  <c:v>cs</c:v>
                </c:pt>
                <c:pt idx="2">
                  <c:v>db</c:v>
                </c:pt>
                <c:pt idx="3">
                  <c:v>jp</c:v>
                </c:pt>
                <c:pt idx="4">
                  <c:v>ml</c:v>
                </c:pt>
                <c:pt idx="5">
                  <c:v>nomura</c:v>
                </c:pt>
                <c:pt idx="6">
                  <c:v>santander</c:v>
                </c:pt>
                <c:pt idx="7">
                  <c:v>sg</c:v>
                </c:pt>
                <c:pt idx="8">
                  <c:v>ms</c:v>
                </c:pt>
                <c:pt idx="9">
                  <c:v>barclays</c:v>
                </c:pt>
                <c:pt idx="10">
                  <c:v>citi</c:v>
                </c:pt>
              </c:strCache>
            </c:strRef>
          </c:cat>
          <c:val>
            <c:numRef>
              <c:f>Feuil3!$C$2:$C$12</c:f>
              <c:numCache>
                <c:formatCode>0.00</c:formatCode>
                <c:ptCount val="11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35976960"/>
        <c:axId val="536007424"/>
      </c:barChart>
      <c:catAx>
        <c:axId val="535976960"/>
        <c:scaling>
          <c:orientation val="minMax"/>
        </c:scaling>
        <c:delete val="0"/>
        <c:axPos val="b"/>
        <c:majorTickMark val="out"/>
        <c:minorTickMark val="none"/>
        <c:tickLblPos val="nextTo"/>
        <c:crossAx val="536007424"/>
        <c:crosses val="autoZero"/>
        <c:auto val="1"/>
        <c:lblAlgn val="ctr"/>
        <c:lblOffset val="100"/>
        <c:noMultiLvlLbl val="0"/>
      </c:catAx>
      <c:valAx>
        <c:axId val="536007424"/>
        <c:scaling>
          <c:orientation val="minMax"/>
        </c:scaling>
        <c:delete val="0"/>
        <c:axPos val="l"/>
        <c:majorGridlines/>
        <c:numFmt formatCode="0.00" sourceLinked="1"/>
        <c:majorTickMark val="out"/>
        <c:minorTickMark val="none"/>
        <c:tickLblPos val="nextTo"/>
        <c:crossAx val="535976960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369095</xdr:colOff>
      <xdr:row>2</xdr:row>
      <xdr:rowOff>178594</xdr:rowOff>
    </xdr:from>
    <xdr:to>
      <xdr:col>14</xdr:col>
      <xdr:colOff>333374</xdr:colOff>
      <xdr:row>19</xdr:row>
      <xdr:rowOff>59532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409575</xdr:colOff>
          <xdr:row>0</xdr:row>
          <xdr:rowOff>123825</xdr:rowOff>
        </xdr:from>
        <xdr:to>
          <xdr:col>9</xdr:col>
          <xdr:colOff>638175</xdr:colOff>
          <xdr:row>2</xdr:row>
          <xdr:rowOff>95250</xdr:rowOff>
        </xdr:to>
        <xdr:sp macro="" textlink="">
          <xdr:nvSpPr>
            <xdr:cNvPr id="1025" name="Historiser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7</xdr:col>
      <xdr:colOff>410763</xdr:colOff>
      <xdr:row>19</xdr:row>
      <xdr:rowOff>166689</xdr:rowOff>
    </xdr:from>
    <xdr:to>
      <xdr:col>14</xdr:col>
      <xdr:colOff>380999</xdr:colOff>
      <xdr:row>34</xdr:row>
      <xdr:rowOff>178593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Override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2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28"/>
  <sheetViews>
    <sheetView tabSelected="1" zoomScale="80" zoomScaleNormal="80" workbookViewId="0">
      <selection activeCell="E3" sqref="E3"/>
    </sheetView>
  </sheetViews>
  <sheetFormatPr baseColWidth="10" defaultRowHeight="15" x14ac:dyDescent="0.25"/>
  <cols>
    <col min="1" max="1" width="11.85546875" style="14" customWidth="1"/>
    <col min="2" max="2" width="11" style="14" customWidth="1"/>
    <col min="3" max="3" width="11.42578125" style="14"/>
    <col min="4" max="4" width="11.42578125" style="16"/>
    <col min="5" max="5" width="16.85546875" style="15" bestFit="1" customWidth="1"/>
    <col min="6" max="6" width="9.42578125" style="14" customWidth="1"/>
    <col min="7" max="16384" width="11.42578125" style="14"/>
  </cols>
  <sheetData>
    <row r="1" spans="1:11" x14ac:dyDescent="0.25">
      <c r="A1" s="13" t="s">
        <v>23</v>
      </c>
      <c r="B1" s="14">
        <f>COUNTA(Feuil2!1:1)</f>
        <v>0</v>
      </c>
      <c r="D1" s="19" t="s">
        <v>17</v>
      </c>
      <c r="E1" s="11">
        <f ca="1">TODAY()</f>
        <v>41656</v>
      </c>
    </row>
    <row r="2" spans="1:11" x14ac:dyDescent="0.25">
      <c r="D2" s="19" t="s">
        <v>18</v>
      </c>
      <c r="E2" s="10" t="s">
        <v>25</v>
      </c>
    </row>
    <row r="3" spans="1:11" x14ac:dyDescent="0.25">
      <c r="D3" s="24" t="s">
        <v>26</v>
      </c>
      <c r="E3" s="23">
        <v>41791</v>
      </c>
    </row>
    <row r="4" spans="1:11" x14ac:dyDescent="0.25">
      <c r="D4" s="19" t="s">
        <v>19</v>
      </c>
      <c r="E4" s="10">
        <v>6285</v>
      </c>
    </row>
    <row r="5" spans="1:11" x14ac:dyDescent="0.25">
      <c r="D5" s="19" t="s">
        <v>20</v>
      </c>
      <c r="E5" s="11" t="s">
        <v>15</v>
      </c>
    </row>
    <row r="6" spans="1:11" x14ac:dyDescent="0.25">
      <c r="D6" s="19" t="s">
        <v>21</v>
      </c>
      <c r="E6" s="12">
        <v>14.2</v>
      </c>
    </row>
    <row r="7" spans="1:11" x14ac:dyDescent="0.25">
      <c r="D7" s="19" t="s">
        <v>24</v>
      </c>
      <c r="E7" s="12"/>
    </row>
    <row r="8" spans="1:11" x14ac:dyDescent="0.25">
      <c r="D8" s="19" t="s">
        <v>22</v>
      </c>
      <c r="E8" s="10">
        <v>3070</v>
      </c>
    </row>
    <row r="9" spans="1:11" x14ac:dyDescent="0.25">
      <c r="B9" s="20" t="s">
        <v>10</v>
      </c>
      <c r="C9" s="20" t="s">
        <v>11</v>
      </c>
      <c r="D9" s="21"/>
      <c r="E9" s="22" t="s">
        <v>13</v>
      </c>
      <c r="F9" s="21" t="s">
        <v>16</v>
      </c>
      <c r="K9" s="17"/>
    </row>
    <row r="10" spans="1:11" x14ac:dyDescent="0.25">
      <c r="A10" s="20" t="s">
        <v>0</v>
      </c>
      <c r="B10" s="2"/>
      <c r="C10" s="2"/>
      <c r="D10" s="15"/>
      <c r="E10" s="15">
        <f>D10-C10</f>
        <v>0</v>
      </c>
      <c r="F10" s="18">
        <f>IF(AND(B10="",C10=""),0,IF($E$5="s",$E$6-B10,C10-$E$6))</f>
        <v>0</v>
      </c>
      <c r="G10" s="18"/>
    </row>
    <row r="11" spans="1:11" x14ac:dyDescent="0.25">
      <c r="A11" s="20" t="s">
        <v>1</v>
      </c>
      <c r="B11" s="2"/>
      <c r="C11" s="2"/>
      <c r="D11" s="15"/>
      <c r="E11" s="15">
        <f t="shared" ref="E11:E20" si="0">D11-C11</f>
        <v>0</v>
      </c>
      <c r="F11" s="18">
        <f>IF(AND(B11="",C11=""),0,IF($E$5="s",$E$6-B11,C11-$E$6))</f>
        <v>0</v>
      </c>
      <c r="G11" s="18"/>
    </row>
    <row r="12" spans="1:11" x14ac:dyDescent="0.25">
      <c r="A12" s="20" t="s">
        <v>2</v>
      </c>
      <c r="B12" s="2"/>
      <c r="C12" s="2"/>
      <c r="D12" s="15"/>
      <c r="E12" s="15">
        <f t="shared" si="0"/>
        <v>0</v>
      </c>
      <c r="F12" s="18">
        <f>IF(AND(B12="",C12=""),0,IF($E$5="s",$E$6-B12,C12-$E$6))</f>
        <v>0</v>
      </c>
      <c r="G12" s="18"/>
    </row>
    <row r="13" spans="1:11" x14ac:dyDescent="0.25">
      <c r="A13" s="20" t="s">
        <v>3</v>
      </c>
      <c r="B13" s="2"/>
      <c r="C13" s="2"/>
      <c r="D13" s="15"/>
      <c r="E13" s="15">
        <f t="shared" si="0"/>
        <v>0</v>
      </c>
      <c r="F13" s="18">
        <f>IF(AND(B13="",C13=""),0,IF($E$5="s",$E$6-B13,C13-$E$6))</f>
        <v>0</v>
      </c>
      <c r="G13" s="18"/>
    </row>
    <row r="14" spans="1:11" x14ac:dyDescent="0.25">
      <c r="A14" s="20" t="s">
        <v>4</v>
      </c>
      <c r="B14" s="2"/>
      <c r="C14" s="2"/>
      <c r="D14" s="15"/>
      <c r="E14" s="15">
        <f t="shared" si="0"/>
        <v>0</v>
      </c>
      <c r="F14" s="18">
        <f>IF(AND(B14="",C14=""),0,IF($E$5="s",$E$6-B14,C14-$E$6))</f>
        <v>0</v>
      </c>
      <c r="G14" s="18"/>
    </row>
    <row r="15" spans="1:11" x14ac:dyDescent="0.25">
      <c r="A15" s="20" t="s">
        <v>5</v>
      </c>
      <c r="B15" s="2"/>
      <c r="C15" s="2"/>
      <c r="D15" s="15"/>
      <c r="E15" s="15">
        <f t="shared" si="0"/>
        <v>0</v>
      </c>
      <c r="F15" s="18">
        <f>IF(AND(B15="",C15=""),0,IF($E$5="s",$E$6-B15,C15-$E$6))</f>
        <v>0</v>
      </c>
      <c r="G15" s="18"/>
    </row>
    <row r="16" spans="1:11" x14ac:dyDescent="0.25">
      <c r="A16" s="20" t="s">
        <v>6</v>
      </c>
      <c r="B16" s="2"/>
      <c r="C16" s="2"/>
      <c r="D16" s="15"/>
      <c r="E16" s="15">
        <f t="shared" si="0"/>
        <v>0</v>
      </c>
      <c r="F16" s="18">
        <f>IF(AND(B16="",C16=""),0,IF($E$5="s",$E$6-B16,C16-$E$6))</f>
        <v>0</v>
      </c>
      <c r="G16" s="18"/>
    </row>
    <row r="17" spans="1:7" x14ac:dyDescent="0.25">
      <c r="A17" s="20" t="s">
        <v>7</v>
      </c>
      <c r="B17" s="2"/>
      <c r="C17" s="2"/>
      <c r="D17" s="15"/>
      <c r="E17" s="15">
        <f t="shared" si="0"/>
        <v>0</v>
      </c>
      <c r="F17" s="18">
        <f>IF(AND(B17="",C17=""),0,IF($E$5="s",$E$6-B17,C17-$E$6))</f>
        <v>0</v>
      </c>
      <c r="G17" s="18"/>
    </row>
    <row r="18" spans="1:7" x14ac:dyDescent="0.25">
      <c r="A18" s="20" t="s">
        <v>8</v>
      </c>
      <c r="B18" s="2"/>
      <c r="C18" s="2"/>
      <c r="D18" s="15"/>
      <c r="E18" s="15">
        <f t="shared" si="0"/>
        <v>0</v>
      </c>
      <c r="F18" s="18">
        <f>IF(AND(B18="",C18=""),0,IF($E$5="s",$E$6-B18,C18-$E$6))</f>
        <v>0</v>
      </c>
      <c r="G18" s="18"/>
    </row>
    <row r="19" spans="1:7" x14ac:dyDescent="0.25">
      <c r="A19" s="20" t="s">
        <v>9</v>
      </c>
      <c r="B19" s="2"/>
      <c r="C19" s="2"/>
      <c r="D19" s="15"/>
      <c r="E19" s="15">
        <f t="shared" si="0"/>
        <v>0</v>
      </c>
      <c r="F19" s="18">
        <f>IF(AND(B19="",C19=""),0,IF($E$5="s",$E$6-B19,C19-$E$6))</f>
        <v>0</v>
      </c>
      <c r="G19" s="18"/>
    </row>
    <row r="20" spans="1:7" x14ac:dyDescent="0.25">
      <c r="A20" s="20" t="s">
        <v>12</v>
      </c>
      <c r="B20" s="2"/>
      <c r="C20" s="2"/>
      <c r="D20" s="15"/>
      <c r="E20" s="15">
        <f t="shared" si="0"/>
        <v>0</v>
      </c>
      <c r="F20" s="18">
        <f>IF(AND(B20="",C20=""),0,IF($E$5="s",$E$6-B20,C20-$E$6))</f>
        <v>0</v>
      </c>
      <c r="G20" s="18"/>
    </row>
    <row r="28" spans="1:7" x14ac:dyDescent="0.25">
      <c r="B28" s="15"/>
    </row>
  </sheetData>
  <pageMargins left="0.7" right="0.7" top="0.75" bottom="0.75" header="0.3" footer="0.3"/>
  <pageSetup paperSize="9" orientation="portrait" horizontalDpi="300" verticalDpi="300" r:id="rId1"/>
  <drawing r:id="rId2"/>
  <legacyDrawing r:id="rId3"/>
  <controls>
    <mc:AlternateContent xmlns:mc="http://schemas.openxmlformats.org/markup-compatibility/2006">
      <mc:Choice Requires="x14">
        <control shapeId="1025" r:id="rId4" name="Historiser">
          <controlPr defaultSize="0" autoLine="0" r:id="rId5">
            <anchor moveWithCells="1">
              <from>
                <xdr:col>7</xdr:col>
                <xdr:colOff>409575</xdr:colOff>
                <xdr:row>0</xdr:row>
                <xdr:rowOff>123825</xdr:rowOff>
              </from>
              <to>
                <xdr:col>9</xdr:col>
                <xdr:colOff>638175</xdr:colOff>
                <xdr:row>2</xdr:row>
                <xdr:rowOff>95250</xdr:rowOff>
              </to>
            </anchor>
          </controlPr>
        </control>
      </mc:Choice>
      <mc:Fallback>
        <control shapeId="1025" r:id="rId4" name="Historiser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7"/>
  <sheetViews>
    <sheetView zoomScale="80" zoomScaleNormal="80" workbookViewId="0">
      <selection activeCell="I23" sqref="I23"/>
    </sheetView>
  </sheetViews>
  <sheetFormatPr baseColWidth="10" defaultRowHeight="15" x14ac:dyDescent="0.25"/>
  <cols>
    <col min="1" max="1" width="11.28515625" bestFit="1" customWidth="1"/>
    <col min="2" max="16384" width="11.42578125" style="1"/>
  </cols>
  <sheetData>
    <row r="1" spans="1:1" s="6" customFormat="1" x14ac:dyDescent="0.25"/>
    <row r="2" spans="1:1" s="4" customFormat="1" x14ac:dyDescent="0.25">
      <c r="A2" s="3"/>
    </row>
    <row r="3" spans="1:1" s="4" customFormat="1" x14ac:dyDescent="0.25">
      <c r="A3" s="3"/>
    </row>
    <row r="4" spans="1:1" s="6" customFormat="1" x14ac:dyDescent="0.25"/>
    <row r="5" spans="1:1" s="4" customFormat="1" x14ac:dyDescent="0.25">
      <c r="A5" s="3"/>
    </row>
    <row r="6" spans="1:1" s="4" customFormat="1" x14ac:dyDescent="0.25">
      <c r="A6" s="3"/>
    </row>
    <row r="7" spans="1:1" s="4" customFormat="1" x14ac:dyDescent="0.25">
      <c r="A7" s="3"/>
    </row>
  </sheetData>
  <pageMargins left="0.7" right="0.7" top="0.75" bottom="0.75" header="0.3" footer="0.3"/>
  <pageSetup paperSize="9" orientation="landscape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12"/>
  <sheetViews>
    <sheetView zoomScale="80" zoomScaleNormal="80" workbookViewId="0">
      <selection activeCell="B2" sqref="B2"/>
    </sheetView>
  </sheetViews>
  <sheetFormatPr baseColWidth="10" defaultRowHeight="15" x14ac:dyDescent="0.25"/>
  <cols>
    <col min="2" max="2" width="11.42578125" style="1"/>
  </cols>
  <sheetData>
    <row r="1" spans="1:4" x14ac:dyDescent="0.25">
      <c r="A1" s="5" t="s">
        <v>14</v>
      </c>
      <c r="B1" s="8"/>
      <c r="C1" s="9"/>
    </row>
    <row r="2" spans="1:4" x14ac:dyDescent="0.25">
      <c r="A2" t="s">
        <v>0</v>
      </c>
      <c r="C2" s="1"/>
      <c r="D2" s="1"/>
    </row>
    <row r="3" spans="1:4" x14ac:dyDescent="0.25">
      <c r="A3" t="s">
        <v>1</v>
      </c>
      <c r="C3" s="1"/>
      <c r="D3" s="1"/>
    </row>
    <row r="4" spans="1:4" x14ac:dyDescent="0.25">
      <c r="A4" t="s">
        <v>2</v>
      </c>
      <c r="C4" s="1"/>
      <c r="D4" s="1"/>
    </row>
    <row r="5" spans="1:4" x14ac:dyDescent="0.25">
      <c r="A5" t="s">
        <v>3</v>
      </c>
      <c r="C5" s="1"/>
      <c r="D5" s="1"/>
    </row>
    <row r="6" spans="1:4" x14ac:dyDescent="0.25">
      <c r="A6" t="s">
        <v>4</v>
      </c>
      <c r="C6" s="1"/>
      <c r="D6" s="1"/>
    </row>
    <row r="7" spans="1:4" x14ac:dyDescent="0.25">
      <c r="A7" t="s">
        <v>5</v>
      </c>
      <c r="C7" s="1"/>
      <c r="D7" s="1"/>
    </row>
    <row r="8" spans="1:4" x14ac:dyDescent="0.25">
      <c r="A8" t="s">
        <v>6</v>
      </c>
      <c r="C8" s="1"/>
      <c r="D8" s="7"/>
    </row>
    <row r="9" spans="1:4" x14ac:dyDescent="0.25">
      <c r="A9" t="s">
        <v>7</v>
      </c>
      <c r="C9" s="1"/>
      <c r="D9" s="1"/>
    </row>
    <row r="10" spans="1:4" x14ac:dyDescent="0.25">
      <c r="A10" t="s">
        <v>8</v>
      </c>
      <c r="C10" s="1"/>
      <c r="D10" s="1"/>
    </row>
    <row r="11" spans="1:4" x14ac:dyDescent="0.25">
      <c r="A11" t="s">
        <v>9</v>
      </c>
      <c r="C11" s="1"/>
      <c r="D11" s="1"/>
    </row>
    <row r="12" spans="1:4" x14ac:dyDescent="0.25">
      <c r="A12" t="s">
        <v>12</v>
      </c>
      <c r="C12" s="1"/>
      <c r="D12" s="1"/>
    </row>
  </sheetData>
  <conditionalFormatting sqref="B1:B1048576">
    <cfRule type="expression" dxfId="0" priority="1">
      <formula>AND($B1&lt;&gt;"",$B1=MIN($B:$B))</formula>
    </cfRule>
  </conditionalFormatting>
  <pageMargins left="0.7" right="0.7" top="0.75" bottom="0.75" header="0.3" footer="0.3"/>
  <pageSetup paperSize="9" orientation="portrait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AMUNDI-ITS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haddad</dc:creator>
  <cp:lastModifiedBy>haddad</cp:lastModifiedBy>
  <cp:lastPrinted>2014-01-17T11:51:46Z</cp:lastPrinted>
  <dcterms:created xsi:type="dcterms:W3CDTF">2013-11-29T08:51:47Z</dcterms:created>
  <dcterms:modified xsi:type="dcterms:W3CDTF">2014-01-17T14:17:31Z</dcterms:modified>
</cp:coreProperties>
</file>